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C:\Users\USUARIO\Desktop\INCI\2022\DG_100.37 INFORMES\37_10 Evaluaciones independientes\PAAC\II CUATRIMESTRE 2022\EVIDENCIAS\"/>
    </mc:Choice>
  </mc:AlternateContent>
  <xr:revisionPtr revIDLastSave="0" documentId="13_ncr:1_{13A3D365-AD51-4BAC-A383-E3CFB14885DD}" xr6:coauthVersionLast="47" xr6:coauthVersionMax="47" xr10:uidLastSave="{00000000-0000-0000-0000-000000000000}"/>
  <bookViews>
    <workbookView xWindow="-120" yWindow="-120" windowWidth="20730" windowHeight="11040" xr2:uid="{00000000-000D-0000-FFFF-FFFF00000000}"/>
  </bookViews>
  <sheets>
    <sheet name="RIESGOS DE CORRUPCIÓN 2022" sheetId="7" r:id="rId1"/>
    <sheet name="Hoja1" sheetId="4" r:id="rId2"/>
    <sheet name="Hoja2" sheetId="8" r:id="rId3"/>
    <sheet name="GESTION" sheetId="9" r:id="rId4"/>
    <sheet name="Listas" sheetId="5" state="hidden" r:id="rId5"/>
    <sheet name="resumen" sheetId="6" state="hidden" r:id="rId6"/>
  </sheets>
  <externalReferences>
    <externalReference r:id="rId7"/>
    <externalReference r:id="rId8"/>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U20" i="7" l="1"/>
  <c r="AK17" i="7"/>
  <c r="AK15" i="7"/>
  <c r="AH12" i="7"/>
  <c r="AI12" i="7" s="1"/>
  <c r="AK12" i="7"/>
  <c r="AU12" i="7"/>
  <c r="AY12" i="7"/>
  <c r="BG12" i="7"/>
  <c r="AU35" i="7"/>
  <c r="AK35" i="7"/>
  <c r="AH35" i="7"/>
  <c r="AU34" i="7"/>
  <c r="AK34" i="7"/>
  <c r="AH34" i="7"/>
  <c r="AU33" i="7"/>
  <c r="AU32" i="7"/>
  <c r="AU31" i="7"/>
  <c r="AK31" i="7"/>
  <c r="AH31" i="7"/>
  <c r="AU27" i="7"/>
  <c r="AK27" i="7"/>
  <c r="AH27" i="7"/>
  <c r="AY26" i="7"/>
  <c r="AU26" i="7"/>
  <c r="AK26" i="7"/>
  <c r="AH26" i="7"/>
  <c r="AY25" i="7"/>
  <c r="AU25" i="7"/>
  <c r="AK25" i="7"/>
  <c r="AH25" i="7"/>
  <c r="AY24" i="7"/>
  <c r="AU24" i="7"/>
  <c r="AK24" i="7"/>
  <c r="AH24" i="7"/>
  <c r="AU23" i="7"/>
  <c r="BG22" i="7"/>
  <c r="AY22" i="7"/>
  <c r="AU22" i="7"/>
  <c r="AK22" i="7"/>
  <c r="AH22" i="7"/>
  <c r="AU21" i="7"/>
  <c r="AU19" i="7"/>
  <c r="AU18" i="7"/>
  <c r="AY17" i="7"/>
  <c r="AU17" i="7"/>
  <c r="AU16" i="7"/>
  <c r="AU15" i="7"/>
  <c r="AU14" i="7"/>
  <c r="AU13" i="7"/>
  <c r="BG11" i="7"/>
  <c r="AY11" i="7"/>
  <c r="AK11" i="7"/>
  <c r="AH11" i="7"/>
  <c r="AI11" i="7" s="1"/>
  <c r="AU10" i="7"/>
  <c r="AU9" i="7"/>
  <c r="BG8" i="7"/>
  <c r="AY8" i="7"/>
  <c r="AU8" i="7"/>
  <c r="AK8" i="7"/>
  <c r="AH8" i="7"/>
  <c r="AI8" i="7" s="1"/>
  <c r="AA4" i="6"/>
  <c r="AB4" i="6"/>
  <c r="AD4" i="6"/>
  <c r="AN4" i="6"/>
  <c r="AR4" i="6"/>
  <c r="AZ4" i="6"/>
  <c r="AN5" i="6"/>
  <c r="AA6" i="6"/>
  <c r="AB6" i="6"/>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<sst xmlns="http://schemas.openxmlformats.org/spreadsheetml/2006/main" count="1556" uniqueCount="712">
  <si>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</si>
  <si>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</si>
  <si>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</si>
  <si>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</si>
  <si>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</si>
  <si>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</si>
  <si>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</si>
  <si>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</si>
  <si>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</si>
  <si>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</si>
  <si>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</si>
  <si>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</si>
  <si>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</si>
  <si>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</si>
  <si>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</si>
  <si>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</si>
  <si>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</si>
  <si>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</si>
  <si>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</si>
  <si>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</si>
  <si>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</si>
  <si>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</si>
  <si>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</si>
  <si>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</si>
  <si>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</si>
  <si>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</si>
  <si>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</si>
  <si>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</si>
  <si>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</si>
  <si>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</si>
  <si>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</si>
  <si>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</si>
  <si>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</si>
  <si>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</si>
  <si>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</si>
  <si>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</si>
  <si>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</si>
  <si>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</si>
  <si>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</si>
  <si>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</si>
  <si>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</si>
  <si>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</si>
  <si>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</si>
  <si>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</si>
  <si>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</si>
  <si>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</si>
  <si>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</si>
  <si>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</si>
  <si>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</si>
  <si>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</si>
  <si>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</si>
  <si>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</si>
  <si>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</si>
  <si>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</si>
  <si>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</si>
  <si>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</si>
  <si>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</si>
  <si>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</si>
  <si>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</si>
  <si>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</si>
  <si>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</si>
  <si>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</si>
  <si>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</si>
  <si>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</si>
  <si>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</si>
  <si>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</si>
  <si>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</si>
  <si>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</si>
  <si>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</si>
  <si>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</si>
  <si>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</si>
  <si>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</si>
  <si>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</si>
  <si>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</si>
  <si>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</si>
  <si>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</si>
  <si>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</si>
  <si>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</si>
  <si>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</si>
  <si>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</si>
  <si>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</si>
  <si>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</si>
  <si>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</si>
  <si>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</si>
  <si>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</si>
  <si>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</si>
  <si>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</si>
  <si>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</si>
  <si>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</si>
  <si>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</si>
  <si>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</si>
  <si>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</si>
  <si>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</si>
  <si>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</si>
  <si>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</si>
  <si>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</si>
  <si>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</si>
  <si>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</si>
  <si>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</si>
  <si>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</si>
  <si>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</si>
  <si>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</si>
  <si>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</si>
  <si>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</si>
  <si>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</si>
  <si>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</si>
  <si>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</si>
  <si>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</si>
  <si>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</si>
  <si>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</si>
  <si>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</si>
  <si>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</si>
  <si>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</si>
  <si>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R14</t>
  </si>
  <si>
    <t>Promover el desarrollo del talento humano mediante acciones que generen un ambiente laboral propicio e impacten positivamente la productividad y mejoren la calidad de la vida laboral.</t>
  </si>
  <si>
    <t>Financieros</t>
  </si>
  <si>
    <t>R15</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</si>
  <si>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</si>
  <si>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</si>
  <si>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</si>
  <si>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</si>
  <si>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</si>
  <si>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</si>
  <si>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</si>
  <si>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</si>
  <si>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</si>
  <si>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Versión:4</t>
  </si>
  <si>
    <t>Proceso: Direccionamiento Estratégico</t>
  </si>
  <si>
    <t>Vigencia: 18/10/2019</t>
  </si>
  <si>
    <t>ANALISIS DE RIESGO INHERENTE</t>
  </si>
  <si>
    <t xml:space="preserve">Solidez Individual del control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</si>
  <si>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</si>
  <si>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</si>
  <si>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</si>
  <si>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</si>
  <si>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</si>
  <si>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</si>
  <si>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</si>
  <si>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</si>
  <si>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</si>
  <si>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</si>
  <si>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</si>
  <si>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</si>
  <si>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</si>
  <si>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</si>
  <si>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</si>
  <si>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</si>
  <si>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</si>
  <si>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</si>
  <si>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</si>
  <si>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</si>
  <si>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</si>
  <si>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</si>
  <si>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</si>
  <si>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</si>
  <si>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</si>
  <si>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</si>
  <si>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</si>
  <si>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</si>
  <si>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</si>
  <si>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</si>
  <si>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</si>
  <si>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</si>
  <si>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</si>
  <si>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</si>
  <si>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</si>
  <si>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</si>
  <si>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</si>
  <si>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</si>
  <si>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</si>
  <si>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</si>
  <si>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</si>
  <si>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</si>
  <si>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</si>
  <si>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</si>
  <si>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</si>
  <si>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</si>
  <si>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</si>
  <si>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</si>
  <si>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</si>
  <si>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</si>
  <si>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</si>
  <si>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</si>
  <si>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</si>
  <si>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 xml:space="preserve">Proveer y controlar los recursos presupuestales, financieros y contables para el cumplimiento de los objetivos institucionales. </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</si>
  <si>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</si>
  <si>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</si>
  <si>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</si>
  <si>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</si>
  <si>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</si>
  <si>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</si>
  <si>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</si>
  <si>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</si>
  <si>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</si>
  <si>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Plan de adquisiciones donde figura el código de clasificación de cada objeto de gasto
Correos electrónicos
Resolución o acuerdo</t>
  </si>
  <si>
    <t>Concentración de autoridad o influencia de terceros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</si>
  <si>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</si>
  <si>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</si>
  <si>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</si>
  <si>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</si>
  <si>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</si>
  <si>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</si>
  <si>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</si>
  <si>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</si>
  <si>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</si>
  <si>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</si>
  <si>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</si>
  <si>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</si>
  <si>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</si>
  <si>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</si>
  <si>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Incumplimiento de los procedimientos establecidos para el desarrollo de una comisión</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</si>
  <si>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</si>
  <si>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</si>
  <si>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</si>
  <si>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</si>
  <si>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</si>
  <si>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</si>
  <si>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</si>
  <si>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</si>
  <si>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</si>
  <si>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</si>
  <si>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</si>
  <si>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</si>
  <si>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</si>
  <si>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</si>
  <si>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</si>
  <si>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</si>
  <si>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</si>
  <si>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</si>
  <si>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</si>
  <si>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</si>
  <si>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</si>
  <si>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</si>
  <si>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</si>
  <si>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</si>
  <si>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</si>
  <si>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</si>
  <si>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</si>
  <si>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</si>
  <si>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</si>
  <si>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</si>
  <si>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</si>
  <si>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</si>
  <si>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</si>
  <si>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</si>
  <si>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</si>
  <si>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</si>
  <si>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</si>
  <si>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</si>
  <si>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</si>
  <si>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</si>
  <si>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</si>
  <si>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</si>
  <si>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</si>
  <si>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</si>
  <si>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</si>
  <si>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</si>
  <si>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</si>
  <si>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</si>
  <si>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</si>
  <si>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</si>
  <si>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</si>
  <si>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Alta</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</si>
  <si>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</si>
  <si>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</si>
  <si>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</si>
  <si>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</si>
  <si>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</si>
  <si>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Correos electrónicos de solicitud de parametrización del aplicativo</t>
  </si>
  <si>
    <t>Número de correos electrónicos de solicitud de parametrización del aplicativo</t>
  </si>
  <si>
    <t>Gestión humana
Asuntos Disciplinarios</t>
  </si>
  <si>
    <t>Manipulación de la información insumo de la investigación.</t>
  </si>
  <si>
    <t>NA</t>
  </si>
  <si>
    <t>Investigaciones disciplinarias; fiscales y/o penales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</si>
  <si>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</si>
  <si>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</si>
  <si>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</si>
  <si>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</si>
  <si>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Gestión Jurídica</t>
  </si>
  <si>
    <t>Incumplimiento doloso de los procedimientos establecidos dentro del Sistema Integrado de Gestión y la normatividad Vigente</t>
  </si>
  <si>
    <t>EKOGUI</t>
  </si>
  <si>
    <t>1. Investigaciones disciplinarias; fiscales y/o penales. 
2. Pérdida de credibilidad en la entidad.</t>
  </si>
  <si>
    <t>Agosto de 2020</t>
  </si>
  <si>
    <t>Procedimientos SIG</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</si>
  <si>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</si>
  <si>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</si>
  <si>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</si>
  <si>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</si>
  <si>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</si>
  <si>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</si>
  <si>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</si>
  <si>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Asesor de control  interno</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</si>
  <si>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</si>
  <si>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</si>
  <si>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</si>
  <si>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</si>
  <si>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</si>
  <si>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</si>
  <si>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</si>
  <si>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</si>
  <si>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</si>
  <si>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</si>
  <si>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</si>
  <si>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 xml:space="preserve">Documento original del primer inventario de cada año
</t>
  </si>
  <si>
    <t>Documento de valoración de activos (cruce de información y conciliación).</t>
  </si>
  <si>
    <t>Falta de seguimiento al inventario.</t>
  </si>
  <si>
    <t>Documentos de monitoreo del inventario.</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</si>
  <si>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</si>
  <si>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</si>
  <si>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Posibilidad de recibir o solicitar cualquier dádiva o beneficio a nombre propio o de terceros al manipular/ incluir / extraer documentos o información sensible a cualquier expediente en custodia de archivo central o de gestión</t>
  </si>
  <si>
    <t>Coordinadora Grupo Gestión Humana y de la información</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</si>
  <si>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</si>
  <si>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</si>
  <si>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</si>
  <si>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</si>
  <si>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</si>
  <si>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</si>
  <si>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</si>
  <si>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</si>
  <si>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</si>
  <si>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</si>
  <si>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</si>
  <si>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</si>
  <si>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</si>
  <si>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</si>
  <si>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</si>
  <si>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</si>
  <si>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</si>
  <si>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</si>
  <si>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</si>
  <si>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</si>
  <si>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</si>
  <si>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</si>
  <si>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</si>
  <si>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</si>
  <si>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</si>
  <si>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</si>
  <si>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</si>
  <si>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</si>
  <si>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</si>
  <si>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</si>
  <si>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</si>
  <si>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</si>
  <si>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</si>
  <si>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</si>
  <si>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</si>
  <si>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</si>
  <si>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</si>
  <si>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</si>
  <si>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</si>
  <si>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</si>
  <si>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</si>
  <si>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</si>
  <si>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</si>
  <si>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</si>
  <si>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</si>
  <si>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</si>
  <si>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</si>
  <si>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</si>
  <si>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</si>
  <si>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</si>
  <si>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</si>
  <si>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</si>
  <si>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</si>
  <si>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</si>
  <si>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</si>
  <si>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</si>
  <si>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</si>
  <si>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</si>
  <si>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</si>
  <si>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</si>
  <si>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</si>
  <si>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</si>
  <si>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</si>
  <si>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</si>
  <si>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</si>
  <si>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</si>
  <si>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</si>
  <si>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</si>
  <si>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</si>
  <si>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</si>
  <si>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</si>
  <si>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</si>
  <si>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</si>
  <si>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</si>
  <si>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</si>
  <si>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</si>
  <si>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</si>
  <si>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</si>
  <si>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</si>
  <si>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</si>
  <si>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</si>
  <si>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</si>
  <si>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</si>
  <si>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</si>
  <si>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</si>
  <si>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</si>
  <si>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</si>
  <si>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</si>
  <si>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</si>
  <si>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</si>
  <si>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</si>
  <si>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</si>
  <si>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</si>
  <si>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</si>
  <si>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</si>
  <si>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</si>
  <si>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</si>
  <si>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</si>
  <si>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</si>
  <si>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</si>
  <si>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</si>
  <si>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</si>
  <si>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</si>
  <si>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</si>
  <si>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</si>
  <si>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</si>
  <si>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</si>
  <si>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</si>
  <si>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</si>
  <si>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</si>
  <si>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</si>
  <si>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</si>
  <si>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</si>
  <si>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</si>
  <si>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</si>
  <si>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</si>
  <si>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</si>
  <si>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</si>
  <si>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</si>
  <si>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</si>
  <si>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</si>
  <si>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</si>
  <si>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</si>
  <si>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</si>
  <si>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</si>
  <si>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</si>
  <si>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</si>
  <si>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</si>
  <si>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</si>
  <si>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</si>
  <si>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</si>
  <si>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</si>
  <si>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</si>
  <si>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</si>
  <si>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</si>
  <si>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</si>
  <si>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</si>
  <si>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</si>
  <si>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</si>
  <si>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</si>
  <si>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</si>
  <si>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</si>
  <si>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</si>
  <si>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</si>
  <si>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</si>
  <si>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</si>
  <si>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</si>
  <si>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</si>
  <si>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</si>
  <si>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</si>
  <si>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</si>
  <si>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</si>
  <si>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</si>
  <si>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</si>
  <si>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</si>
  <si>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</si>
  <si>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</si>
  <si>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</si>
  <si>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</si>
  <si>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</si>
  <si>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</si>
  <si>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</si>
  <si>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</si>
  <si>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</si>
  <si>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</si>
  <si>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</si>
  <si>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</si>
  <si>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</si>
  <si>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</si>
  <si>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</si>
  <si>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</si>
  <si>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</si>
  <si>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</si>
  <si>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</si>
  <si>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</si>
  <si>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</si>
  <si>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</si>
  <si>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</si>
  <si>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</si>
  <si>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</si>
  <si>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</si>
  <si>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</si>
  <si>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</si>
  <si>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</si>
  <si>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</si>
  <si>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</si>
  <si>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</si>
  <si>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</si>
  <si>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</si>
  <si>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</si>
  <si>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</si>
  <si>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</si>
  <si>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</si>
  <si>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</si>
  <si>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</si>
  <si>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</si>
  <si>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</si>
  <si>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</si>
  <si>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</si>
  <si>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</si>
  <si>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</si>
  <si>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</si>
  <si>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</si>
  <si>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</si>
  <si>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</si>
  <si>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</si>
  <si>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</si>
  <si>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</si>
  <si>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</si>
  <si>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</si>
  <si>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</si>
  <si>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</si>
  <si>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</si>
  <si>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</si>
  <si>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</si>
  <si>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</si>
  <si>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</si>
  <si>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</si>
  <si>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</si>
  <si>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</si>
  <si>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</si>
  <si>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Septiembre de 2022</t>
  </si>
  <si>
    <t>Diciembre de 2022</t>
  </si>
  <si>
    <t>Junio de 2022</t>
  </si>
  <si>
    <t>Enero de 2022</t>
  </si>
  <si>
    <t>Abril de 2022</t>
  </si>
  <si>
    <t>Agosto de 2022</t>
  </si>
  <si>
    <t>Junio  de 2022</t>
  </si>
  <si>
    <t xml:space="preserve">Actas de Reunión
</t>
  </si>
  <si>
    <t>Febrero de 2022</t>
  </si>
  <si>
    <t>Asegurar que el 100% de los informes de comisión contengan lo establecido en los procedimientos (original de la permanencia firmada por autoridad competente, formato de pago de taxi, colillas de los transportes intermunicipal y tiquetes aéreos)  según sea pertinente y que sean aprobados por el subdirector.</t>
  </si>
  <si>
    <t>Posibilidad de recibir o solicitar cualquier dádiva o beneficio a nombre propio o de terceros con el fin de favorecer a alguien con nombramientos, encargos, incentivos u otros beneficios laborales.</t>
  </si>
  <si>
    <t>Mayo 2022</t>
  </si>
  <si>
    <t>Julio 2022</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</si>
  <si>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</si>
  <si>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Noviembre de 2022</t>
  </si>
  <si>
    <t xml:space="preserve">Planteamiento de actividades que no estén relacionadas con los objetivos estratégicos o los proyectos de inversión,  originando una ejecución de recursos inadecuada.
</t>
  </si>
  <si>
    <t xml:space="preserve">Ausencia o inadecuado seguimiento a los planes y institucionales y proyectos de inversión.
</t>
  </si>
  <si>
    <t>Posibilidad de pérdida económica y reputacional por direccionar la formulación y/o seguimiento del plan de acción o del plan de adquisiciones de manera que responda a intereses particulares.</t>
  </si>
  <si>
    <t xml:space="preserve">Presentar en el Comité Institucional de Gestión y Desempeño la propuesta de Plan de Adquisiciones y Plan de Acción.    </t>
  </si>
  <si>
    <t>Presentar en el Comité Institucional de Gestión y Desempeño el avance en la gestión de las metas de los proyectos.</t>
  </si>
  <si>
    <t>Reunión realizada</t>
  </si>
  <si>
    <t xml:space="preserve">Documento plan de acción y plan de adquisiciones.  </t>
  </si>
  <si>
    <t>Actas de Reunión  y lista de asistencia.</t>
  </si>
  <si>
    <t>Debilidad en las verificaciones, asignación de códigos del catálogo presupuestal, soportes  y firmas en los trámites de las operaciones financieras.</t>
  </si>
  <si>
    <t xml:space="preserve">Plan de adquisiciones donde figura el código de clasificación de cada objeto de gasto.
</t>
  </si>
  <si>
    <t>Falta de revisión de las solicitudes y expedición de CDP´s y RP´s.</t>
  </si>
  <si>
    <t xml:space="preserve">Revisar el 100% de los soportes y respectivas autorizaciones para la expedición de los CDP´s y RP´s por parte del funcionario con funciones de presupuesto y posteriormente por la coordinación de Financiera. 
</t>
  </si>
  <si>
    <t>Documentos CDP´s
Documentos RP´s</t>
  </si>
  <si>
    <t>Número de CDP´s y RP´s revisados</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</si>
  <si>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</si>
  <si>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</si>
  <si>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</si>
  <si>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Posibilidad de pérdida económica por uso indebido de la información por parte del personal de control interno en beneficio personal o de terceros para emitir resultados de las evaluaciones distintos a la realidad.</t>
  </si>
  <si>
    <t>Contrato firmado con el cumplimiento de requisitos y verificación de certificaciones entes de control</t>
  </si>
  <si>
    <t xml:space="preserve">Gestión Documental </t>
  </si>
  <si>
    <t>Garantizar una Gestión Documental eficiente y efectiva, durante todo el clico de vida de los documentos (Archivo de Gestión,
Archivo Central y Archivo Histórico).</t>
  </si>
  <si>
    <t>Posibilidad de pérdida económica por emitir CDPs o RPs que no este autorizados por el ordenador del gasto y/ o que no estén dentro de la programación del gasto o el Plan Anual de Adquisiciones con el propósito de beneficiarse personalmente o a terceros.</t>
  </si>
  <si>
    <t>Posibilidad de perdida económica y reputacional   por  uso de  recursos (tiquetes aéreos, terrestres, viáticos) destinados para una comisión para  beneficio propio o de terceros.</t>
  </si>
  <si>
    <t>El coordinador del proceso de Asistencia Técnica revisa los informes de comisión de lo realizado con sus respectivos soportes para su legalización de acuerdo a lo establecido en procedimiento y en el Plan de Trabajo estipulado para la comisión.</t>
  </si>
  <si>
    <t xml:space="preserve"> Realizar Excel de las comisiones adelantadas por parte de la Secretaria de Subdirección y cruzarlo  con el proceso Administrativo</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</si>
  <si>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</si>
  <si>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Subdirección</t>
  </si>
  <si>
    <t xml:space="preserve">No se diligencia  adecuadamente y de manera oportuna  los  formato  del dinero (venta en efectivo y de consignación) que ingresa y permanece en la Tienda producto de las ventas diarias.
</t>
  </si>
  <si>
    <t>Numero de actas o correos / Numero de contratos que llegan</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</si>
  <si>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</si>
  <si>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</si>
  <si>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</si>
  <si>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El profesional especializado  del proceso de Informática y Tecnología implementa la Política de seguridad y privacidad de  la información de la Entidad y los procedimientos del Sistema Integrado de Gestión y la normatividad vigente.</t>
  </si>
  <si>
    <t>Verificar periódicamente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</si>
  <si>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Posibilidad de perdida económica por recibir dádivas o beneficios a nombre propio o de terceros por dilatar o alterar los documentos y la  información en  una investigación.</t>
  </si>
  <si>
    <t>Número de reuniones realizadas.
Numero de formatos Lista de Chequeo diligenciados</t>
  </si>
  <si>
    <t xml:space="preserve">
Numero de Formatos de orden de producción diligenciados al mes/30
Numero de formatos de cotización diligenciados al mes/30</t>
  </si>
  <si>
    <t xml:space="preserve">Número de informes con (original de la permanencia firmada por autoridad competente, formato de pago de taxi, colillas de los transportes intermunicipal y tiquetes aéreos)/Numero total de comisiones </t>
  </si>
  <si>
    <t>formatos vinculados al procedimiento de situaciones administrativas actualizados.</t>
  </si>
  <si>
    <t>El profesional especializado documenta y  realiza los registros de las evidencias de las investigaciones en el repositorio correspondiente.</t>
  </si>
  <si>
    <t>El técnico administrativo elabora y ejecuta  el Cronograma  para realizar tomas de inventario y le hace el seguimiento una vez al año.</t>
  </si>
  <si>
    <t xml:space="preserve"> Elaborar y ejecutar el cronograma de inventario establecido anualmente </t>
  </si>
  <si>
    <t>Número de documentos de valoración de activos (cruce de información y conciliación) elaborados y aprobados</t>
  </si>
  <si>
    <t>Número de documentos del primer inventario de cada año y sus modificaciones elaborados y aprobados</t>
  </si>
  <si>
    <t xml:space="preserve">Los profesionales especializados y universitarios  de la Oficina Asesora de Planeación realizan reuniones con los líderes de proceso para definir  el presupuesto, las actividades de los planes y las metas de los proyectos de inversión
</t>
  </si>
  <si>
    <t xml:space="preserve">Actas de Reunión
Plan de adquisiciones y Plan de acción anual </t>
  </si>
  <si>
    <t>Los profesionales especializados y universitarios  de la Oficina Asesora de Planeación verifican los soportes para la formulación  y seguimiento de los proyectos de inversión.</t>
  </si>
  <si>
    <t>Número de formatos de ventas diligenciados diariamente.
Numero de formatos de consignación diligenciados diariamente.</t>
  </si>
  <si>
    <t>Número de formato de entrega de  mercancía  diligenciado en el mes/ Numero de veces que se entrego mercancía
Número de formato de solicitud de mercancía diligenciado/Numero de veces que se solicitud mercancía</t>
  </si>
  <si>
    <t>Revisar y actualizar los formatos vinculados al procedimiento de situaciones administrativas.</t>
  </si>
  <si>
    <t>Diligenciar y registrar los movimientos de inventario   el aplicativo revisando que los elementos  coincidan con el formato de Solicitud, Traslado o Reintegro de Bienes 
 Revisión y aprobación a por los jefes del proceso que este a cargo del inventario.</t>
  </si>
  <si>
    <t>Cronograma elaborado  
% de ejecución del cronograma / 12 (meses)</t>
  </si>
  <si>
    <t>El  coordinador del proceso Administrativo y Financiero verifica que en el RP este registrado el número de CDP que origino ese gasto e igualmente revisa  los datos de nombre y cuenta bancaria del tercero (beneficiario del pago) y objeto contractual.</t>
  </si>
  <si>
    <t xml:space="preserve">Diligenciar el  Plan de Adquisiciones con el código de clasificación  con cada objeto de gasto.
</t>
  </si>
  <si>
    <t>Verificar que en el RP este registrado el número de CDP que origino ese gasto e igualmente revisar los datos de nombre y cuenta bancaria del tercero (beneficiario del pago) y objeto contractual.</t>
  </si>
  <si>
    <t>Número de RP revisados por la Coordinación Financiera
Número de RP emitidos</t>
  </si>
  <si>
    <t>Proveer y controlar los recursos presupuestales, financieros y contables para el cumplimiento de los objetivos institucionales.</t>
  </si>
  <si>
    <t xml:space="preserve">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 
El ordenador del gasto revisa y aprueba la solicitud de gasto de caja menor.
</t>
  </si>
  <si>
    <t xml:space="preserve">
Omitir los procedimientos definidos para el manejo de los rubros de caja menor.
</t>
  </si>
  <si>
    <t xml:space="preserve">
Delegar mediante resolución la administración de la caja menor con el objeto que se acaten.
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 
 Revisar y aprobar la solicitud de gasto de caja menor por parte del ordenador del gasto
                                                                             </t>
  </si>
  <si>
    <t xml:space="preserve">Control </t>
  </si>
  <si>
    <t>Posibilidad de perdida económica por  manipulación de la información o incumplimiento de los términos de los procesos debido al recibimiento  o solicitud de cualquier dádiva o beneficio a nombre propio o de terceros</t>
  </si>
  <si>
    <t>Contractual</t>
  </si>
  <si>
    <t>Juridica</t>
  </si>
  <si>
    <t xml:space="preserve">Mapa de Riesgos de Corrupcion </t>
  </si>
  <si>
    <r>
      <rPr>
        <sz val="11"/>
        <color rgb="FF00B050"/>
        <rFont val="Calibri"/>
        <family val="2"/>
        <scheme val="minor"/>
      </rPr>
      <t>Informe de gestión y ejecucion de los procesos judiciales el cual se presenta a través de acta presentada al Comité de Conciliación</t>
    </r>
    <r>
      <rPr>
        <sz val="11"/>
        <color theme="1"/>
        <rFont val="Calibri"/>
        <family val="2"/>
        <scheme val="minor"/>
      </rPr>
      <t xml:space="preserve">. </t>
    </r>
    <r>
      <rPr>
        <sz val="11"/>
        <color rgb="FFFF0000"/>
        <rFont val="Calibri"/>
        <family val="2"/>
        <scheme val="minor"/>
      </rPr>
      <t>Revisar si los documentos y procedimientos del proceso de gestión jurídica que se encuentran en el Sistema Integrado de Gestión y la normatividad vigente</t>
    </r>
  </si>
  <si>
    <r>
      <rPr>
        <sz val="11"/>
        <color rgb="FF00B050"/>
        <rFont val="Calibri"/>
        <family val="2"/>
        <scheme val="minor"/>
      </rPr>
      <t>Numero de informes presentados (actas)</t>
    </r>
    <r>
      <rPr>
        <sz val="11"/>
        <color theme="1"/>
        <rFont val="Calibri"/>
        <family val="2"/>
        <scheme val="minor"/>
      </rPr>
      <t xml:space="preserve"> </t>
    </r>
    <r>
      <rPr>
        <sz val="11"/>
        <color rgb="FFFF0000"/>
        <rFont val="Calibri"/>
        <family val="2"/>
        <scheme val="minor"/>
      </rPr>
      <t>Número de procedimientos revisados</t>
    </r>
    <r>
      <rPr>
        <sz val="11"/>
        <color theme="1"/>
        <rFont val="Calibri"/>
        <family val="2"/>
        <scheme val="minor"/>
      </rPr>
      <t xml:space="preserve">
</t>
    </r>
    <r>
      <rPr>
        <sz val="11"/>
        <color rgb="FF00B050"/>
        <rFont val="Calibri"/>
        <family val="2"/>
        <scheme val="minor"/>
      </rPr>
      <t>Numero de informes revisados</t>
    </r>
    <r>
      <rPr>
        <sz val="11"/>
        <color theme="1"/>
        <rFont val="Calibri"/>
        <family val="2"/>
        <scheme val="minor"/>
      </rPr>
      <t xml:space="preserve"> </t>
    </r>
    <r>
      <rPr>
        <sz val="11"/>
        <color rgb="FFFF0000"/>
        <rFont val="Calibri"/>
        <family val="2"/>
        <scheme val="minor"/>
      </rPr>
      <t>documentos revisados</t>
    </r>
  </si>
  <si>
    <t>Jurídica</t>
  </si>
  <si>
    <t>Posibilidad de pérdida reputacional y económica por recursos, conceptos, Derechos de Petición y respuestas por inadecuados fundamentos jurídicos y/o contestados de forma extemporánea debido a falta de conocimiento de la normatividad vigente o de su seguimiento.</t>
  </si>
  <si>
    <t>El contratista del proceso de gestión jurídica verifica mensualmente el avance de las demandas, tutelas y requerimiento jurídicos en la plataforma Ekogui</t>
  </si>
  <si>
    <r>
      <t xml:space="preserve">Posibilidad de pérdida económica y reputacional  por recibir o solicitar cualquier dádiva o beneficio a nombre propio o de terceros con el fin  </t>
    </r>
    <r>
      <rPr>
        <sz val="11"/>
        <color rgb="FF00B050"/>
        <rFont val="Calibri"/>
        <family val="2"/>
        <scheme val="minor"/>
      </rPr>
      <t>de</t>
    </r>
    <r>
      <rPr>
        <sz val="11"/>
        <color theme="1"/>
        <rFont val="Calibri"/>
        <family val="2"/>
        <scheme val="minor"/>
      </rPr>
      <t xml:space="preserve"> beneficiar a un </t>
    </r>
    <r>
      <rPr>
        <sz val="11"/>
        <color rgb="FFFF0000"/>
        <rFont val="Calibri"/>
        <family val="2"/>
        <scheme val="minor"/>
      </rPr>
      <t>potencia</t>
    </r>
    <r>
      <rPr>
        <sz val="11"/>
        <color theme="1"/>
        <rFont val="Calibri"/>
        <family val="2"/>
        <scheme val="minor"/>
      </rPr>
      <t>l oferente con la celebración de un contrato.</t>
    </r>
  </si>
  <si>
    <t>Posibilidad de pérdida reputacional por incumplimiento en el Plan de Adquisiciones debido a la falta de gestión de los servidores públicos de las dependencias interesadas y de seguimiento por parte del proceso de Gestión Contractual.</t>
  </si>
  <si>
    <t xml:space="preserve">actas </t>
  </si>
  <si>
    <r>
      <rPr>
        <sz val="11"/>
        <color rgb="FF00B050"/>
        <rFont val="Calibri"/>
        <family val="2"/>
        <scheme val="minor"/>
      </rPr>
      <t>El Jefe de la Oficina Asesora Jurídica reporta semestralmente el informe de gestión y ejecucion de los procesos judiciales a los miembros del Comité de Conciliación, quienes verifican el seguimiento de los procesos judiciales de la entidad en las diferentes jurisdicciones.</t>
    </r>
    <r>
      <rPr>
        <sz val="11"/>
        <color rgb="FFFF0000"/>
        <rFont val="Calibri"/>
        <family val="2"/>
        <scheme val="minor"/>
      </rPr>
      <t xml:space="preserve"> El profesional especializado El comité de Conciliación actualiza y verifica que se apliquen los procedimientos (tiempos, fases y otros ) y documentos del Sistema Integrado de Gestión para la  asesoría, defensa  y cobro jurídico de la Entidad</t>
    </r>
  </si>
  <si>
    <r>
      <t xml:space="preserve">El profesional especializado  </t>
    </r>
    <r>
      <rPr>
        <sz val="11"/>
        <color rgb="FF00B050"/>
        <rFont val="Calibri"/>
        <family val="2"/>
        <scheme val="minor"/>
      </rPr>
      <t>y el contratista</t>
    </r>
    <r>
      <rPr>
        <sz val="11"/>
        <color theme="1"/>
        <rFont val="Calibri"/>
        <family val="2"/>
        <scheme val="minor"/>
      </rPr>
      <t xml:space="preserve"> del proceso de Gestión Contractual revisa y verifica que los soportes del estudio previo </t>
    </r>
    <r>
      <rPr>
        <sz val="11"/>
        <color rgb="FF00B050"/>
        <rFont val="Calibri"/>
        <family val="2"/>
        <scheme val="minor"/>
      </rPr>
      <t xml:space="preserve">(documentos) </t>
    </r>
    <r>
      <rPr>
        <sz val="11"/>
        <color theme="1"/>
        <rFont val="Calibri"/>
        <family val="2"/>
        <scheme val="minor"/>
      </rPr>
      <t xml:space="preserve">se adjunten conforme  al formato  Lista de Chequeo establecido por el proceso y que los mismos </t>
    </r>
    <r>
      <rPr>
        <sz val="11"/>
        <color rgb="FF00B050"/>
        <rFont val="Calibri"/>
        <family val="2"/>
        <scheme val="minor"/>
      </rPr>
      <t xml:space="preserve"> se ajustan a la normatividad vigente</t>
    </r>
    <r>
      <rPr>
        <sz val="11"/>
        <color theme="1"/>
        <rFont val="Calibri"/>
        <family val="2"/>
        <scheme val="minor"/>
      </rPr>
      <t>, de acuerdo a la modalidad de contratación. 
 Realizar reuniones mensuales de verificación al proceso contractual</t>
    </r>
    <r>
      <rPr>
        <sz val="11"/>
        <color rgb="FF00B050"/>
        <rFont val="Calibri"/>
        <family val="2"/>
        <scheme val="minor"/>
      </rPr>
      <t xml:space="preserve"> a través de la Mesa Tecnica de Contratación</t>
    </r>
  </si>
  <si>
    <t>Diligenciar la lista de chequeo según modalidad de contrato. Actas de reunion con de la Mesa Tecnica de Contratación</t>
  </si>
  <si>
    <t>Número de reuniones realizadas con la Mesa Tecnica de Contratación.
Numero de formatos Lista de Chequeo diligenciados</t>
  </si>
  <si>
    <r>
      <t xml:space="preserve">El  </t>
    </r>
    <r>
      <rPr>
        <sz val="11"/>
        <color rgb="FF00B050"/>
        <rFont val="Calibri"/>
        <family val="2"/>
      </rPr>
      <t>Jefe</t>
    </r>
    <r>
      <rPr>
        <sz val="11"/>
        <color rgb="FF000000"/>
        <rFont val="Calibri"/>
        <family val="2"/>
      </rPr>
      <t xml:space="preserve"> de la Oficina Asesora Jurídica, a través de correo electrónico, envía una convocatoria a Sesion mensual de la Mesa Técnica de Contratación, con el listado de los procesos que se tienen que radicar en la Oficina Asesora Juridica, de acuerdo a la programación del Plan Anaual de Adquisiciones, para su dicusion y aprobación.
</t>
    </r>
  </si>
  <si>
    <r>
      <t xml:space="preserve"> </t>
    </r>
    <r>
      <rPr>
        <sz val="11"/>
        <color rgb="FF00B050"/>
        <rFont val="Calibri"/>
        <family val="2"/>
      </rPr>
      <t>La Mesa Técnica</t>
    </r>
    <r>
      <rPr>
        <sz val="11"/>
        <color rgb="FF000000"/>
        <rFont val="Calibri"/>
        <family val="2"/>
      </rPr>
      <t xml:space="preserve"> de Contratación realiza seguimientos mensuales a la proyección de la contratación del Plan Anual Adquisiciones.</t>
    </r>
  </si>
  <si>
    <r>
      <t>El contratista participa y apropia el conocimiento adquirido en las    formaciones de carácter jurídico y deja un registro (</t>
    </r>
    <r>
      <rPr>
        <sz val="11"/>
        <color rgb="FFFF0000"/>
        <rFont val="Calibri"/>
        <family val="2"/>
      </rPr>
      <t xml:space="preserve"> </t>
    </r>
    <r>
      <rPr>
        <sz val="11"/>
        <color rgb="FF00B050"/>
        <rFont val="Calibri"/>
        <family val="2"/>
      </rPr>
      <t>actas</t>
    </r>
    <r>
      <rPr>
        <sz val="11"/>
        <color rgb="FF000000"/>
        <rFont val="Calibri"/>
        <family val="2"/>
      </rPr>
      <t xml:space="preserve">) de las mismas. </t>
    </r>
  </si>
  <si>
    <t xml:space="preserve">Código de ética y estatuto de auditoría socializado y evaluados  con los auditores.
Informes revisados
</t>
  </si>
  <si>
    <t xml:space="preserve">El asesor con funciones de control interno revisa y evalúa que el personal de control interno cumpla con los requisitos plasmados en el estudio previo (educación, experiencia, formacion y habilidad) </t>
  </si>
  <si>
    <t>1. Realizar el proceso de contratacion de los auditores de control interno  teniendo en cuenta que  cumplan con los requisitos del estudio previo.</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</si>
  <si>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</si>
  <si>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</si>
  <si>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 xml:space="preserve">
1. Aprobar las solicitudes de   usuarios y contraseña requeridas por el auditor para el acceso y uso de la información.
2. Realizar los requerimientos de información por canales institucionales por parte del auditor.</t>
  </si>
  <si>
    <t xml:space="preserve">
1. Usuarios y contraseñas asignados
2. Información solicitada por canales institucionales</t>
  </si>
  <si>
    <t>Solicitudes de usuarios y contraseñas.
Correos  de la  Información solicitada por canales institucionales</t>
  </si>
  <si>
    <t xml:space="preserve">El tecnico operativo del proceso de Gestion Documental  controla el acceso a los documentos del archivo central y de gestion y aplica el procedimiento, de consulta y prestamo. </t>
  </si>
  <si>
    <t xml:space="preserve">Registrar en los formatos de "Control y Seguimiento,  Consulta y Prestamo de Documentos y Formato Solicitud Consulta y Prestamos de Documentos y/o Expedientes, Archivos Central", el prestamo  de los documentos del archivo central.
Revisar los registros  de Solicitud Consulta y Prestamos de Documentos y/o Expedientes, Archivos de Gestion que tienen a cargo los responsables de los archivos de gestion.
Verificar aleatorimente el diligenciamiento del formato "Hoja Control Documental " de  5 expedientes contractuales y/o historias laborales cada cuatro meses.
</t>
  </si>
  <si>
    <t xml:space="preserve">Formato diligenciados de hoja de Control.
</t>
  </si>
  <si>
    <t>Posibilidad de pérdida económica y reputacional  por recibir o solicitar cualquier dádiva o beneficio a nombre propio o de terceros con el fin  de beneficiar a un  oferente con la celebración de un contrato.</t>
  </si>
  <si>
    <t>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y realiza reuniones mensuales de verificación al proceso contractual a travéz de la Mesa Tecnica de Contratación</t>
  </si>
  <si>
    <t>El Jefe de la Oficina Aesepra Jurídica reporta semestralmente el informe de gestión y ejecucion de los procesos judiciales a los miembros del Comité de Conciliación, quienes verifican el seguimiento de los procesos judiciales de la entidad en las diferentes jurisdicciones.</t>
  </si>
  <si>
    <t>Informe de gestión y ejecucion de los procesos judiciales el cual se presenta a través de acta presentada al Comité de Conciliación.</t>
  </si>
  <si>
    <t>Numero de informes presentados (actas)
Numero de informes revisados</t>
  </si>
  <si>
    <t xml:space="preserve">   El técnico administrativo  del proceso Financiero verifica que la solicitud  del   CDP  esté aprobada por el ordenador del gasto  y que   corresponda al Código del Catalogo Presupuestal aprobado en el Plan Anual de Adquisiciones y a su vez  que el RP tenga todos los soportes correspondientes (contrato o factura)  para que sea  aprobado por el coordinador del  proceso Administrativo y Financiero.</t>
  </si>
  <si>
    <t>1. Investigaciones disciplinarias; fiscales y/o penales.
2. Afectación de la imagen institucional</t>
  </si>
  <si>
    <t>1. Debilidad en la revision de la nomina.
2. Los certificados se hacen de forma manual y no tienen los filtros suficientes</t>
  </si>
  <si>
    <t>Posibilidad de perdida reputacional por recibir o solicitar cualquier dádiva o beneficio a nombre propio o de terceros con el fin de modificar la información de  las novedades de la nómina y las certificaciones laborales .</t>
  </si>
  <si>
    <t xml:space="preserve">
1. El coordinador de la Oficina de Talento Humano  verifica la nomina a traves de la herramienta Excel
        2. La   coordinadora de Gestión Humana  revisa las certificaciones laborales frente al manual de funciones.</t>
  </si>
  <si>
    <t xml:space="preserve">Elaborar y publicar el procedimiento de Vinculacion de Personal.
Verificar que el perfil del candidato se ajuste a la exigencia del cargo
</t>
  </si>
  <si>
    <t>Verificar mensualmente la nomina a traves de la herramienta ExceL
Revisar las certificaciones laborales frente al manual de funciones.</t>
  </si>
  <si>
    <t>1. Socializar el código de ética y estatuto de auditoría al iniciar los contratos de los auditores y dejar registro de ello y
2.Revisar que los informes de auditoría cuenten con las características definidas en las normas internacionales de auditoría interna
3. Informar al Comité de Coordinación de Control Interno que los auditores cumplen con el Estatuto de Auditoría y el código de ética por parte de los auditores</t>
  </si>
  <si>
    <t>Acta de socialización
Informes de auditoría
Acta de reunión del Comité de Coordinación de Control Interno</t>
  </si>
  <si>
    <t xml:space="preserve">Resolución de la delegación de la administración de la caja menor  (quitar para la proxima vigencia)
Formato de solicitud de  gasto de caja menor revisado y aprobado
</t>
  </si>
  <si>
    <t>Número de Resoluciones de delegación elaboradas.
Número de solicitudes de gasto de caja menor  revisadas y aprobadas</t>
  </si>
  <si>
    <t>Control de consulta y prestamo de documentos archivos de gestión y central.
 1 Control consulta y prestamo de documentos.
3 Formatos diseñados</t>
  </si>
  <si>
    <t>Interes por parte de los directivos, funcionarios y/o contratistas que intervienen en la estructuración y elaboración de estudios previos para favorecer un tercero.</t>
  </si>
  <si>
    <t>Diligenciar la lista de chequeo según modalidad de contrato. 
Seguimiento mensual del proceso de contratación con líderes de procesos, coordinadores de grupo y oficina asesora de Planeación.</t>
  </si>
  <si>
    <t xml:space="preserve"> No se realiza oportunamente  el invetario de los insumos y materias primas  de la bodega de la Imprenta y no se establecen acciones sobre las novedades encontradas en el inventario
</t>
  </si>
  <si>
    <t xml:space="preserve">Realizar el inventario mensual de los insumos y materias primas de la imprenta.
Verificar el invetario realizado trimestralmente 
 </t>
  </si>
  <si>
    <t>No existe unificación en la denominación de los productos desde el proceso Financiera y  la Tienda</t>
  </si>
  <si>
    <t xml:space="preserve">  Realizar unificación entre la denominación de los productos tanto en el sistema Websafi y en el sistema de la tienda</t>
  </si>
  <si>
    <t xml:space="preserve">En el momento de  la entrega  de la mercancía a  la Tienda no hay un conteo  de manera adecuada  </t>
  </si>
  <si>
    <t>El técnico administrativo  encargado del almacén verifica la existencia de los productos solicitados por el técnico o secretario de la tienda antes de generar cualquier traslado o descargue del sistema y cuentan conjuntamente la cantidad fisica de mercancía entregada directamente en la tienda.</t>
  </si>
  <si>
    <t xml:space="preserve">Incumplimiento  por parte del técnico operativo responsable del inventario y los operarios, de los procedimientos establecidos para el registro, entrega y administractión de los insumos de la bodega de la Imprenta Nacional para Ciegos. </t>
  </si>
  <si>
    <t>1. Falta de  aplicación de los procedimientos establecidos para el control de los documentos de la entidad.
2. Situacion de conflicto de interes</t>
  </si>
  <si>
    <t>5. Catastrofica</t>
  </si>
  <si>
    <t xml:space="preserve">Posibilidad de pérdida económica por hurto, pérdida o uso indebido de recursos de La Tienda INCI, materias primas, insumos utilizados en el proceso productivo y material o producto terminado de La Imprenta; para beneficio personal o de terceros.
</t>
  </si>
  <si>
    <t>Debilidades en la aplicación de la normatividad y /o del procedimiento  de situaciones administrativas en los procesos de selección.
No declararse en situacion de conflicto de interes-</t>
  </si>
  <si>
    <t xml:space="preserve"> diligenciar los  Formato Planilla diaria de ventas y Formato para la identificación de las consignaciones diarias de los documentos de recaudo realizados en la Tienda
</t>
  </si>
  <si>
    <t xml:space="preserve">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 </t>
  </si>
  <si>
    <t>Verificar la existencia de los productos solicitados por el técnico o secretario de la tienda antes de generar cualquier traslado o descargue del sistema y cuentan conjuntamente la cantidad fisica de mercancía entregada directamente en la tienda.</t>
  </si>
  <si>
    <t xml:space="preserve">
El técnico administrativo o secretario  responsable de La Tienda INCI da el visto bueno a Financiera para hacer el cargue de la mercancía que se adquiera, verificando el nombre de la referencia y manejando la misma denominación unicamente en los productos existentes en el inventario que tienen las mismas características técnicas.</t>
  </si>
  <si>
    <t>El Técnico operativo descarga las materias primas en el sistema de acuerdo a la Planeación de Materiales que realiza el Profesional Universitario en el Software Ineditto al abrir la orden de producción</t>
  </si>
  <si>
    <t>El técnico operativo con apoyo del profesional universitario del proceso de Unidades Productivas realiza el inventario mensual  de los insumos, materias primas de la imprenta</t>
  </si>
  <si>
    <t xml:space="preserve">
El contratsita del proceso de evade control interno aplica el Estatuto de Auditoria, código de ética del auditor.
El asesor con funciones de control interno verifica la apropiación del Estatuto de Auditoría y el código de ética por parte de los auditores</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</si>
  <si>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</si>
  <si>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</si>
  <si>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 xml:space="preserve">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</si>
  <si>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1. Declarar insubsistencia de la persona nombrada
2.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3. Se verifica la apropiacion del conflicto de interes</t>
  </si>
  <si>
    <t xml:space="preserve">1. El profesional especializado del proceso de Gestión Humana elabora  el procedimiento  de Vinculación de Personal y verifica que el perfil del candidato  se ajuste a las exigencias del cargo.
2. El profesional especializado socializa y  verifica la apropiacion del procedimiento del conflcito de interes
</t>
  </si>
  <si>
    <t>R4</t>
  </si>
  <si>
    <t xml:space="preserve"> El  profesional o técnico diligencia el formato de  solicitud, traslado o reintegro de bienes por  el inventario y es aprobado por  cada  jefe del proceso que este a cargo.</t>
  </si>
  <si>
    <t>CUMPLIMIENTO DE EJECUCIÓN</t>
  </si>
  <si>
    <t>SEGUIMIENTO OCI 
II PRIMER CUATRIMESTRE / 2022</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</si>
  <si>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Se evidencia en la Suite visión la ejecución de los controles definidos, más no la acción asociada al control que corresponde a "Documento original del primer inventario de cada año". El control, este se encuentra en poder de terceros y no desde la dependencia. Además de acuerdo con  la valoracion se observa que este no es oportuno dado que no ayuda a prevenir la mitigación del riesgo, lo que no es acorde con el tipo de control definido (preventivo), generando que sea débil en diseño del control y peso de ejecución. Finalmente el nivel de impacto no dismuye. Por lo anterior, </t>
  </si>
  <si>
    <t>No cumple</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</si>
  <si>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No se evidencia en la Suite visión la ejecución del control definido, correspondiente a la ejecución del cronograma de inventarios. Además de acuerdo con  la valoracion se observa que este no es oportuno dado que no ayuda a prevenir la mitigación del riesgo, lo que no es acorde con el tipo de control definido (detectivo), generando que sea débil en diseño del control y peso de ejecución. Finalmente el nivel de impacto no dismuye. Por lo anterior, se recomienda validar nuevamente el control y su eficacia. </t>
  </si>
  <si>
    <t xml:space="preserve">Se realiza una revisión general del riesgo, los controles establecidos y su valoración, sobre lo cual se realizan las siguientes observaciones: Se sugiere revisar la redación del control, dado que se debe recordar que el control es una medida que permite reducir o mitigar el riesgo, esta medida se ejecuta a través de acciones como: Validar, Verificar, Cotejar o Comparar. No se evidencia en la Suite visión la ejecución de la acción asociada al control definido, correspondiente a cruces de información y conciliación elaborados y aprobados. Además de acuerdo con  la valoracion se observa que este no es oportuno dado que no ayuda a prevenir la mitigación del riesgo, lo que no es acorde con el tipo de control definido (detectivo), generando que sea débil en diseño del control y peso de ejecución. Finalmente el nivel de impacto no dismuye. Por lo anterior, se recomienda validar nuevamente el control y su eficacia.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</si>
  <si>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observa que a pesar de contar con un peso de diseño y peso de ejecución fuertes, así como su solidez, no logra disminuir el riesgo residual en cuanto a impacto. En la suite se evidencia informe de comisión al Casanare en versión preliminar (word) sin aprobación de la subdirección. Es importante recalcar que el aplicativo debe contener la evidencia original tanto de los controles como sus acciones asociadas, si ésta ya se encuentra aprobada debidamente. </t>
  </si>
  <si>
    <t>Parcialmente</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</si>
  <si>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observa que no cuenta con responsable de la ejecución del control y no es oportuno su ejecución por lo que cuenta con un peso de diseño y peso de ejecución débil, así como su solidez, lo que conlleva a no disminuir el riesgo residual en cuanto a impacto. 
En la suite no se evidenció  Excel de las comisiones adelantadas por parte de la Secretaria de Subdirección y cruzado con el proceso Administrativo.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</si>
  <si>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En la suite no se cuenta con evidencia de ejecución de controles, dado que estos se encuentran establecidos a partir de noviembre de 2022.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</si>
  <si>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En la suite se observa Acta de Comité Institucional de Gestión y Desempeño del 18 de julio de 2022, en el que se presentaron los avances en la gestión de las metas de proyectos de inversión. No se evidencia seguimiento a todos los procesos involucrados en el Plan de Acción.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</si>
  <si>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Comparar.De acuerdo con la valoración del control, se observa diseño en peso y ejecución fuerte, sin embargo solo mitiga en probabilidad más no en ocurrencia por lo cual no es completamente eficiente. Se verifica evidencia del control en la suite visión y se observa que la información cargada corresponde a controles de etapas según la instrucción del nuevo código general disciplinario, libro radicador y procesos archivados, estos no son los establecidos (cargue de información de procesos disciplinarios en el repositorio designado.)</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</si>
  <si>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cargado en la suite los algunos de los Rp´s con la revisión efectuada frente al contrato. </t>
  </si>
  <si>
    <t>Cumple</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</si>
  <si>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Verificado la Suite, no se evidenció el diligenciamiento del Plan Anual de Adquisiciones con el código de clasificación con cada objeto de gasto, de acuerdo a lo establecido con la acción asociada al control</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</si>
  <si>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revisión de los RP, por parte del responsable del proceso presupuestal como del lider del grupo de trabajo</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</si>
  <si>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ejecución de la acción asociada al control relacionada con cuatro reuniones de seguimientos a los procesos de contratación. No se indica en ninguna de las evidencias el diligenciamiento del las listas de chequeo diligenciadas en el periodo objeto de seguimiento.</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</si>
  <si>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evidencia ejecución de controles como: Soportes de verificación de uso de hojas de control y registros de solicitud de consulta y prestamos de expedientes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</si>
  <si>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se han adelantado validaciones de nómina a través de las herramientas definidas en formato excel. Asi mismo, se evidenció verificaciones efectuadas a las certificaciones laborales, según los controles definidos.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</si>
  <si>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De acuerdo con la fecha establecida, esta se ejecutará en el tercer cuatrimestre de 2022. Verificada la Suite Visión, no se observó información que evidenciara la ejecución.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</si>
  <si>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 asignación de usuarios a los sistemas de información.</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</si>
  <si>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 creación de un nuevo procedimiento denominado "clasificación y etiquetado de la información". Sin embargo, las actividades asociadas al control establecen verificaciones trimestrales y no se aportó evidencia.No es claro el mecanismo con el que se revisara la politica de seguridad y privacidad de la información.  En ese sentido, no se ejecutó el control definido y el riesgo presenta vulnerabilidad.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</si>
  <si>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evidencia la ejecución de los controles y actividades asociadas al control en la suite vision.</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</si>
  <si>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evidencia la ejecución de los controles y actividades asociadas al control en la suite vision.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</si>
  <si>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Verificado el SIG se observó que la evidencia cargada corresponde a las remisiones del primer semestre, pero no las ordenes de producción ni la descarga de inventarios planeados por el profesional especializado para la ejecución de las ordenes de producción.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</si>
  <si>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el control se establecio con periodicidad mensual, sin  embargo, la acción asociada al control indica que es trimestral, por lo que no hay uniformidad en las acciones. Así mismo, se evidencia que el control propuesto no resuelve ni investiga oportunamente, lo que hace que sea débil en cuanto a peso de diseño y de ejecución, conllevando a que no sea eficiente. Verificado la suite visión, allí se observa un inventario semestral, por lo que no es acorde al control</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</si>
  <si>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Así mismo, se evidencia que el control propuesto no resuelve ni investiga oportunamente, lo que hace que sea débil en cuanto a peso de diseño y de ejecución, conllevando a que no sea eficiente. Verificado la suite visión, allí se observa acta de reunión del 28/06/2022 de socialización de inquietudes de uso de algunos elementos de la TIENDA.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</si>
  <si>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el traslado de inventarios, del almacen central a la tienda. No obstante, el control esta dado en verificación previo al traslado y el conteo posterior, situación que no se observa.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</si>
  <si>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se han realizado informes de perfil de los servidores que ingresaron el periodo objeto de seguimiento. Sin embargo, la acción asociada al control relacionada con el procedimiento situaciones administrativas, no presenta actualización al corte evaluado. </t>
  </si>
  <si>
    <t>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</si>
</sst>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b/>
      <sz val="11"/>
      <color theme="0"/>
      <name val="Calibri"/>
      <family val="2"/>
      <scheme val="minor"/>
    </font>
    <font>
      <sz val="11"/>
      <color rgb="FF00B050"/>
      <name val="Calibri"/>
      <family val="2"/>
      <scheme val="minor"/>
    </font>
    <font>
      <sz val="11"/>
      <color rgb="FF000000"/>
      <name val="Calibri"/>
      <family val="2"/>
    </font>
    <font>
      <sz val="11"/>
      <color rgb="FFFF0000"/>
      <name val="Calibri"/>
      <family val="2"/>
    </font>
    <font>
      <sz val="11"/>
      <color rgb="FF00B050"/>
      <name val="Calibri"/>
      <family val="2"/>
    </font>
    <font>
      <sz val="12"/>
      <name val="Calibri"/>
      <family val="2"/>
      <scheme val="minor"/>
    </font>
    <font>
      <b/>
      <sz val="12"/>
      <color theme="0"/>
      <name val="Arial"/>
      <family val="2"/>
    </font>
    <font>
      <sz val="12"/>
      <color theme="0"/>
      <name val="Arial"/>
      <family val="2"/>
    </font>
  </fonts>
  <fills count="2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1F2"/>
        <bgColor indexed="64"/>
      </patternFill>
    </fill>
    <fill>
      <patternFill patternType="solid">
        <fgColor rgb="FFAEAAAA"/>
        <bgColor indexed="64"/>
      </patternFill>
    </fill>
    <fill>
      <patternFill patternType="solid">
        <fgColor rgb="FFD0CECE"/>
        <bgColor indexed="64"/>
      </patternFill>
    </fill>
    <fill>
      <patternFill patternType="solid">
        <fgColor theme="7" tint="0.59999389629810485"/>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D4D4D4"/>
      </left>
      <right style="medium">
        <color rgb="FFD4D4D4"/>
      </right>
      <top style="medium">
        <color rgb="FFD4D4D4"/>
      </top>
      <bottom/>
      <diagonal/>
    </border>
    <border>
      <left style="medium">
        <color rgb="FFD4D4D4"/>
      </left>
      <right style="medium">
        <color rgb="FFD4D4D4"/>
      </right>
      <top/>
      <bottom style="medium">
        <color rgb="FFD4D4D4"/>
      </bottom>
      <diagonal/>
    </border>
    <border>
      <left/>
      <right style="medium">
        <color rgb="FFD4D4D4"/>
      </right>
      <top style="medium">
        <color rgb="FFD4D4D4"/>
      </top>
      <bottom style="medium">
        <color rgb="FFD4D4D4"/>
      </bottom>
      <diagonal/>
    </border>
    <border>
      <left/>
      <right style="medium">
        <color rgb="FFD4D4D4"/>
      </right>
      <top/>
      <bottom style="medium">
        <color rgb="FFD4D4D4"/>
      </bottom>
      <diagonal/>
    </border>
  </borders>
  <cellStyleXfs count="3">
    <xf numFmtId="0" fontId="0" fillId="0" borderId="0"/>
    <xf numFmtId="0" fontId="3" fillId="0" borderId="0"/>
    <xf numFmtId="0" fontId="9" fillId="0" borderId="0"/>
  </cellStyleXfs>
  <cellXfs count="600">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10" borderId="0" xfId="0" applyFont="1" applyFill="1" applyAlignment="1">
      <alignment horizontal="center" vertical="center"/>
    </xf>
    <xf numFmtId="0" fontId="21" fillId="0" borderId="1" xfId="2" applyFont="1" applyBorder="1" applyAlignment="1" applyProtection="1">
      <alignment horizontal="left" vertical="center" wrapText="1"/>
      <protection hidden="1"/>
    </xf>
    <xf numFmtId="14" fontId="21" fillId="0" borderId="1" xfId="2" applyNumberFormat="1" applyFont="1" applyBorder="1" applyAlignment="1" applyProtection="1">
      <alignment horizontal="center" vertical="center" wrapText="1"/>
      <protection hidden="1"/>
    </xf>
    <xf numFmtId="0" fontId="21" fillId="0" borderId="1" xfId="0" applyFont="1" applyBorder="1" applyAlignment="1">
      <alignment horizontal="center" vertical="center"/>
    </xf>
    <xf numFmtId="0" fontId="21" fillId="11" borderId="31" xfId="1" applyFont="1" applyFill="1" applyBorder="1" applyAlignment="1">
      <alignment horizontal="center" vertical="center" wrapText="1"/>
    </xf>
    <xf numFmtId="0" fontId="0" fillId="0" borderId="0" xfId="0" applyAlignment="1">
      <alignment wrapText="1"/>
    </xf>
    <xf numFmtId="0" fontId="28" fillId="0" borderId="29" xfId="0" applyFont="1" applyBorder="1" applyAlignment="1">
      <alignment horizontal="center" vertical="center" wrapText="1"/>
    </xf>
    <xf numFmtId="0" fontId="28" fillId="0" borderId="3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8"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39" xfId="0" applyFont="1" applyBorder="1" applyAlignment="1">
      <alignment horizontal="center" vertical="center" wrapText="1"/>
    </xf>
    <xf numFmtId="0" fontId="32" fillId="0" borderId="39" xfId="0" applyFont="1" applyBorder="1" applyAlignment="1">
      <alignment horizontal="justify" vertical="center" wrapText="1"/>
    </xf>
    <xf numFmtId="0" fontId="32" fillId="0" borderId="40" xfId="0" applyFont="1" applyBorder="1" applyAlignment="1">
      <alignment horizontal="justify" vertical="center" wrapText="1"/>
    </xf>
    <xf numFmtId="0" fontId="32" fillId="0" borderId="41" xfId="0" applyFont="1" applyBorder="1" applyAlignment="1">
      <alignment horizontal="justify" vertical="center" wrapText="1"/>
    </xf>
    <xf numFmtId="0" fontId="0" fillId="0" borderId="39" xfId="0" applyBorder="1" applyAlignment="1">
      <alignment vertical="center" wrapText="1"/>
    </xf>
    <xf numFmtId="0" fontId="32" fillId="0" borderId="29" xfId="0" applyFont="1" applyBorder="1" applyAlignment="1">
      <alignment horizontal="center" vertical="center" wrapText="1"/>
    </xf>
    <xf numFmtId="0" fontId="32" fillId="0" borderId="44" xfId="0" applyFont="1" applyBorder="1" applyAlignment="1">
      <alignment horizontal="center" vertical="center" wrapText="1"/>
    </xf>
    <xf numFmtId="0" fontId="33" fillId="0" borderId="0" xfId="0" applyFont="1" applyAlignment="1">
      <alignment vertical="center"/>
    </xf>
    <xf numFmtId="0" fontId="18"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2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40" xfId="0" applyFont="1" applyBorder="1" applyAlignment="1">
      <alignment horizontal="center" vertical="center"/>
    </xf>
    <xf numFmtId="0" fontId="32" fillId="0" borderId="17" xfId="0" applyFont="1" applyBorder="1" applyAlignment="1">
      <alignment horizontal="center" vertical="center" wrapText="1"/>
    </xf>
    <xf numFmtId="0" fontId="32" fillId="0" borderId="17" xfId="0" applyFont="1" applyBorder="1" applyAlignment="1">
      <alignment horizontal="center" vertical="center"/>
    </xf>
    <xf numFmtId="0" fontId="32" fillId="0" borderId="38"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40"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10" borderId="0" xfId="0" applyFill="1" applyAlignment="1">
      <alignment horizontal="center" vertical="center"/>
    </xf>
    <xf numFmtId="0" fontId="1" fillId="10" borderId="2" xfId="0" applyFont="1" applyFill="1" applyBorder="1" applyAlignment="1">
      <alignment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10"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10"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10" borderId="1" xfId="0" applyFont="1" applyFill="1" applyBorder="1" applyAlignment="1">
      <alignment horizontal="center" vertical="center"/>
    </xf>
    <xf numFmtId="0" fontId="8" fillId="10" borderId="1" xfId="2" applyFont="1" applyFill="1" applyBorder="1" applyAlignment="1" applyProtection="1">
      <alignment horizontal="center" vertical="center" wrapText="1"/>
      <protection hidden="1"/>
    </xf>
    <xf numFmtId="0" fontId="0" fillId="10" borderId="1" xfId="0" applyFill="1" applyBorder="1" applyAlignment="1">
      <alignment horizontal="center" vertical="center" wrapText="1"/>
    </xf>
    <xf numFmtId="0" fontId="14" fillId="10"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10"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10"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50"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10"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53" xfId="0" applyNumberFormat="1"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18" fillId="3" borderId="57" xfId="0" applyFont="1" applyFill="1" applyBorder="1" applyAlignment="1">
      <alignment horizontal="center" vertical="center" wrapText="1"/>
    </xf>
    <xf numFmtId="0" fontId="18" fillId="6" borderId="57" xfId="0" applyFont="1" applyFill="1" applyBorder="1" applyAlignment="1">
      <alignment horizontal="center" vertical="center" wrapText="1"/>
    </xf>
    <xf numFmtId="0" fontId="18" fillId="9" borderId="57" xfId="0" applyFont="1" applyFill="1" applyBorder="1" applyAlignment="1">
      <alignment horizontal="center" vertical="center" wrapText="1"/>
    </xf>
    <xf numFmtId="0" fontId="20" fillId="9"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0" xfId="0" applyAlignment="1">
      <alignment vertical="center"/>
    </xf>
    <xf numFmtId="0" fontId="32" fillId="0" borderId="42"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10" borderId="2" xfId="0" applyFill="1" applyBorder="1" applyAlignment="1">
      <alignment horizontal="center" vertical="center"/>
    </xf>
    <xf numFmtId="0" fontId="14" fillId="10" borderId="2" xfId="0" applyFont="1" applyFill="1" applyBorder="1" applyAlignment="1">
      <alignment horizontal="center" vertical="center" wrapText="1"/>
    </xf>
    <xf numFmtId="0" fontId="28" fillId="10" borderId="2" xfId="0" applyFont="1" applyFill="1" applyBorder="1" applyAlignment="1">
      <alignment horizontal="center" vertical="center"/>
    </xf>
    <xf numFmtId="0" fontId="8" fillId="10"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10" borderId="2" xfId="0" applyFont="1"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10"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15" fillId="10" borderId="36" xfId="0" applyFont="1" applyFill="1" applyBorder="1" applyAlignment="1">
      <alignment horizontal="center" vertical="center" wrapText="1"/>
    </xf>
    <xf numFmtId="0" fontId="14" fillId="10" borderId="1" xfId="0" applyFont="1" applyFill="1" applyBorder="1" applyAlignment="1">
      <alignment vertical="center" wrapText="1"/>
    </xf>
    <xf numFmtId="0" fontId="0" fillId="10" borderId="2" xfId="0" applyFill="1" applyBorder="1" applyAlignment="1">
      <alignment horizontal="left" vertical="center" wrapText="1"/>
    </xf>
    <xf numFmtId="0" fontId="8" fillId="10" borderId="2" xfId="2" applyFont="1" applyFill="1" applyBorder="1" applyAlignment="1" applyProtection="1">
      <alignment horizontal="center" vertical="center" wrapText="1"/>
      <protection hidden="1"/>
    </xf>
    <xf numFmtId="0" fontId="1" fillId="10" borderId="1" xfId="0" applyFont="1" applyFill="1" applyBorder="1" applyAlignment="1">
      <alignment horizontal="left" vertical="center" wrapText="1"/>
    </xf>
    <xf numFmtId="0" fontId="15" fillId="10" borderId="11" xfId="0" applyFont="1" applyFill="1" applyBorder="1" applyAlignment="1">
      <alignment horizontal="center" vertical="center" wrapText="1"/>
    </xf>
    <xf numFmtId="0" fontId="14" fillId="10" borderId="2" xfId="0" applyFont="1" applyFill="1" applyBorder="1" applyAlignment="1">
      <alignment vertical="center" wrapText="1"/>
    </xf>
    <xf numFmtId="0" fontId="0" fillId="0" borderId="3" xfId="0" applyBorder="1" applyAlignment="1">
      <alignment vertical="center" wrapText="1"/>
    </xf>
    <xf numFmtId="0" fontId="28" fillId="10"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21" fillId="0" borderId="1" xfId="2" applyFont="1" applyBorder="1" applyAlignment="1" applyProtection="1">
      <alignment horizontal="center" vertical="center" wrapText="1"/>
      <protection hidden="1"/>
    </xf>
    <xf numFmtId="0" fontId="21" fillId="11" borderId="9" xfId="1"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1" applyFont="1" applyBorder="1" applyAlignment="1">
      <alignment horizontal="center" vertical="center" wrapText="1"/>
    </xf>
    <xf numFmtId="0" fontId="45" fillId="0" borderId="0" xfId="0" applyFont="1" applyAlignment="1">
      <alignment horizontal="center" vertical="center"/>
    </xf>
    <xf numFmtId="0" fontId="21" fillId="0" borderId="1" xfId="2" applyFont="1" applyBorder="1" applyAlignment="1" applyProtection="1">
      <alignment horizontal="center" vertical="center" wrapText="1"/>
      <protection hidden="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21" fillId="0" borderId="2" xfId="2" applyFont="1" applyBorder="1" applyAlignment="1" applyProtection="1">
      <alignment horizontal="center" vertical="center" wrapText="1"/>
      <protection hidden="1"/>
    </xf>
    <xf numFmtId="0" fontId="23" fillId="0" borderId="1" xfId="0" applyFont="1" applyBorder="1" applyAlignment="1">
      <alignment horizontal="center" vertical="center"/>
    </xf>
    <xf numFmtId="0" fontId="2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0" borderId="1" xfId="1" applyFont="1" applyBorder="1" applyAlignment="1">
      <alignment horizontal="center" vertical="center" wrapText="1"/>
    </xf>
    <xf numFmtId="0" fontId="45" fillId="0" borderId="1" xfId="0" applyFont="1" applyBorder="1" applyAlignment="1">
      <alignment horizontal="left" vertical="center"/>
    </xf>
    <xf numFmtId="0" fontId="16" fillId="3" borderId="1" xfId="0" applyFont="1" applyFill="1" applyBorder="1" applyAlignment="1">
      <alignment horizontal="justify" vertical="center" wrapText="1"/>
    </xf>
    <xf numFmtId="0" fontId="0" fillId="16" borderId="0" xfId="0" applyFill="1" applyAlignment="1">
      <alignment vertical="center"/>
    </xf>
    <xf numFmtId="0" fontId="0" fillId="17" borderId="0" xfId="0" applyFill="1" applyAlignment="1">
      <alignment vertical="center" wrapText="1"/>
    </xf>
    <xf numFmtId="0" fontId="0" fillId="17" borderId="0" xfId="0" applyFill="1" applyAlignment="1">
      <alignment horizontal="center" vertical="center" wrapText="1"/>
    </xf>
    <xf numFmtId="0" fontId="0" fillId="18" borderId="0" xfId="0" applyFill="1" applyAlignment="1">
      <alignment horizontal="center" vertical="center"/>
    </xf>
    <xf numFmtId="0" fontId="0" fillId="8" borderId="0" xfId="0" applyFill="1" applyAlignment="1">
      <alignment horizontal="center" vertical="center" wrapText="1"/>
    </xf>
    <xf numFmtId="0" fontId="46" fillId="15" borderId="22" xfId="0" applyFont="1" applyFill="1" applyBorder="1" applyAlignment="1">
      <alignment horizontal="center" vertical="center"/>
    </xf>
    <xf numFmtId="0" fontId="46" fillId="15" borderId="22" xfId="0" applyFont="1" applyFill="1" applyBorder="1" applyAlignment="1">
      <alignment vertical="center"/>
    </xf>
    <xf numFmtId="0" fontId="48" fillId="20" borderId="67" xfId="0" applyFont="1" applyFill="1" applyBorder="1" applyAlignment="1">
      <alignment vertical="center" wrapText="1"/>
    </xf>
    <xf numFmtId="0" fontId="48" fillId="20" borderId="68" xfId="0" applyFont="1" applyFill="1" applyBorder="1" applyAlignment="1">
      <alignment vertical="center" wrapText="1"/>
    </xf>
    <xf numFmtId="0" fontId="48" fillId="22" borderId="67" xfId="0" applyFont="1" applyFill="1" applyBorder="1" applyAlignment="1">
      <alignment vertical="center" wrapText="1"/>
    </xf>
    <xf numFmtId="0" fontId="48" fillId="22" borderId="68" xfId="0" applyFont="1" applyFill="1" applyBorder="1" applyAlignment="1">
      <alignment vertical="center" wrapText="1"/>
    </xf>
    <xf numFmtId="0" fontId="21" fillId="11" borderId="1" xfId="1" applyFont="1" applyFill="1" applyBorder="1" applyAlignment="1">
      <alignment horizontal="center" vertical="center" wrapText="1"/>
    </xf>
    <xf numFmtId="0" fontId="21" fillId="23" borderId="1" xfId="2" applyFont="1" applyFill="1" applyBorder="1" applyAlignment="1" applyProtection="1">
      <alignment horizontal="center" vertical="center" wrapText="1"/>
      <protection hidden="1"/>
    </xf>
    <xf numFmtId="0" fontId="20" fillId="23" borderId="1" xfId="0" applyFont="1" applyFill="1" applyBorder="1" applyAlignment="1">
      <alignment horizontal="center" vertical="center"/>
    </xf>
    <xf numFmtId="0" fontId="21" fillId="23" borderId="2" xfId="2" applyFont="1" applyFill="1" applyBorder="1" applyAlignment="1" applyProtection="1">
      <alignment horizontal="center" vertical="center" wrapText="1"/>
      <protection hidden="1"/>
    </xf>
    <xf numFmtId="0" fontId="51" fillId="23"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10"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3" borderId="2" xfId="0" applyFont="1" applyFill="1" applyBorder="1" applyAlignment="1">
      <alignment horizontal="center" vertical="center"/>
    </xf>
    <xf numFmtId="0" fontId="21" fillId="10" borderId="1" xfId="2" applyFont="1" applyFill="1" applyBorder="1" applyAlignment="1" applyProtection="1">
      <alignment horizontal="center" vertical="center" wrapText="1"/>
      <protection hidden="1"/>
    </xf>
    <xf numFmtId="0" fontId="20" fillId="10" borderId="1" xfId="0" applyFont="1" applyFill="1" applyBorder="1" applyAlignment="1">
      <alignment horizontal="center" vertical="center"/>
    </xf>
    <xf numFmtId="0" fontId="19" fillId="3" borderId="36"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21" fillId="3" borderId="1" xfId="2" applyFont="1" applyFill="1" applyBorder="1" applyAlignment="1" applyProtection="1">
      <alignment horizontal="center" vertical="center" wrapText="1"/>
      <protection hidden="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3" xfId="2" applyFont="1" applyFill="1" applyBorder="1" applyAlignment="1" applyProtection="1">
      <alignment horizontal="center" vertical="center" wrapText="1"/>
      <protection hidden="1"/>
    </xf>
    <xf numFmtId="0" fontId="23"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31" xfId="0" applyFont="1" applyFill="1" applyBorder="1" applyAlignment="1">
      <alignment horizontal="center" vertical="center"/>
    </xf>
    <xf numFmtId="0" fontId="20" fillId="3" borderId="31" xfId="0"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3" xfId="1" applyFont="1" applyFill="1" applyBorder="1" applyAlignment="1">
      <alignment horizontal="center" vertical="center" wrapText="1"/>
    </xf>
    <xf numFmtId="0" fontId="21" fillId="3" borderId="3" xfId="2" applyFont="1" applyFill="1" applyBorder="1" applyAlignment="1" applyProtection="1">
      <alignment horizontal="left" vertical="center" wrapText="1"/>
      <protection hidden="1"/>
    </xf>
    <xf numFmtId="0" fontId="16"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14" fontId="21" fillId="10" borderId="1" xfId="2" applyNumberFormat="1" applyFont="1" applyFill="1" applyBorder="1" applyAlignment="1" applyProtection="1">
      <alignment horizontal="center" vertical="center" wrapText="1"/>
      <protection hidden="1"/>
    </xf>
    <xf numFmtId="14" fontId="21" fillId="3" borderId="1" xfId="2" applyNumberFormat="1" applyFont="1" applyFill="1" applyBorder="1" applyAlignment="1" applyProtection="1">
      <alignment horizontal="center" vertical="center" wrapText="1"/>
      <protection hidden="1"/>
    </xf>
    <xf numFmtId="0" fontId="21" fillId="3" borderId="1" xfId="1" applyFont="1" applyFill="1" applyBorder="1" applyAlignment="1">
      <alignment horizontal="left" vertical="center" wrapText="1"/>
    </xf>
    <xf numFmtId="2" fontId="20" fillId="3" borderId="1" xfId="0" applyNumberFormat="1" applyFont="1" applyFill="1" applyBorder="1" applyAlignment="1">
      <alignment horizontal="center" vertical="center" wrapText="1"/>
    </xf>
    <xf numFmtId="0" fontId="21" fillId="10" borderId="1" xfId="1" applyFont="1" applyFill="1" applyBorder="1" applyAlignment="1">
      <alignment horizontal="center" vertical="center" wrapText="1"/>
    </xf>
    <xf numFmtId="0" fontId="16" fillId="3" borderId="1" xfId="0" applyFont="1" applyFill="1" applyBorder="1" applyAlignment="1">
      <alignment vertical="center" wrapText="1"/>
    </xf>
    <xf numFmtId="0" fontId="21" fillId="3" borderId="1" xfId="1"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vertical="center" wrapText="1"/>
    </xf>
    <xf numFmtId="0" fontId="21" fillId="3" borderId="3" xfId="0" applyFont="1" applyFill="1" applyBorder="1" applyAlignment="1">
      <alignment vertical="center" wrapText="1"/>
    </xf>
    <xf numFmtId="0" fontId="21"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16" fillId="3" borderId="0" xfId="0" applyFont="1" applyFill="1" applyAlignment="1">
      <alignment vertical="center"/>
    </xf>
    <xf numFmtId="0" fontId="16" fillId="3" borderId="3" xfId="0" applyFont="1" applyFill="1" applyBorder="1" applyAlignment="1">
      <alignment horizontal="center" vertical="center" wrapText="1"/>
    </xf>
    <xf numFmtId="0" fontId="21" fillId="3" borderId="1" xfId="2" applyFont="1" applyFill="1" applyBorder="1" applyAlignment="1" applyProtection="1">
      <alignment horizontal="left" vertical="center" wrapText="1"/>
      <protection hidden="1"/>
    </xf>
    <xf numFmtId="0" fontId="20" fillId="3" borderId="19" xfId="0" applyFont="1" applyFill="1" applyBorder="1" applyAlignment="1">
      <alignment horizontal="center" vertical="center" wrapText="1"/>
    </xf>
    <xf numFmtId="0" fontId="21" fillId="3"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21" fillId="3" borderId="2" xfId="2"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0" fontId="21" fillId="3" borderId="1" xfId="2" applyFont="1" applyFill="1" applyBorder="1" applyAlignment="1" applyProtection="1">
      <alignment horizontal="center" vertical="center" wrapText="1"/>
      <protection hidden="1"/>
    </xf>
    <xf numFmtId="0" fontId="21" fillId="11" borderId="1" xfId="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21" fillId="3" borderId="1" xfId="0" applyFont="1" applyFill="1" applyBorder="1" applyAlignment="1">
      <alignment horizontal="left"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7" fillId="3"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1" fillId="3" borderId="19" xfId="2" applyFont="1" applyFill="1" applyBorder="1" applyAlignment="1" applyProtection="1">
      <alignment horizontal="center" vertical="center" wrapText="1"/>
      <protection hidden="1"/>
    </xf>
    <xf numFmtId="0" fontId="21" fillId="3" borderId="1" xfId="1" applyFont="1" applyFill="1" applyBorder="1" applyAlignment="1">
      <alignment horizontal="center" vertical="center" wrapText="1"/>
    </xf>
    <xf numFmtId="0" fontId="21" fillId="3" borderId="1" xfId="1" applyFont="1" applyFill="1" applyBorder="1" applyAlignment="1">
      <alignment vertical="center" wrapText="1"/>
    </xf>
    <xf numFmtId="0" fontId="21" fillId="3" borderId="1" xfId="0" applyFont="1" applyFill="1" applyBorder="1" applyAlignment="1">
      <alignment horizontal="left" vertical="top" wrapText="1"/>
    </xf>
    <xf numFmtId="0" fontId="21" fillId="3" borderId="2" xfId="1" applyFont="1" applyFill="1" applyBorder="1" applyAlignment="1">
      <alignment horizontal="left" vertical="center" wrapText="1"/>
    </xf>
    <xf numFmtId="0" fontId="21" fillId="3" borderId="2" xfId="1" applyFont="1" applyFill="1" applyBorder="1" applyAlignment="1">
      <alignment horizontal="center" vertical="center" wrapText="1"/>
    </xf>
    <xf numFmtId="14" fontId="16"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14" fontId="21" fillId="3" borderId="1" xfId="0" applyNumberFormat="1" applyFont="1" applyFill="1" applyBorder="1" applyAlignment="1">
      <alignment horizontal="center" vertical="center" wrapText="1"/>
    </xf>
    <xf numFmtId="0" fontId="21" fillId="25" borderId="1" xfId="1" applyFont="1" applyFill="1" applyBorder="1" applyAlignment="1">
      <alignment horizontal="center" vertical="center" wrapText="1"/>
    </xf>
    <xf numFmtId="0" fontId="52" fillId="26" borderId="4" xfId="0" applyFont="1" applyFill="1" applyBorder="1" applyAlignment="1">
      <alignment horizontal="center" vertical="center" wrapText="1"/>
    </xf>
    <xf numFmtId="0" fontId="52" fillId="26" borderId="2" xfId="0" applyFont="1" applyFill="1" applyBorder="1" applyAlignment="1">
      <alignment horizontal="center" vertical="center" wrapText="1"/>
    </xf>
    <xf numFmtId="0" fontId="52" fillId="26" borderId="11" xfId="0" applyFont="1" applyFill="1" applyBorder="1" applyAlignment="1">
      <alignment horizontal="center" vertical="center" wrapText="1"/>
    </xf>
    <xf numFmtId="0" fontId="53" fillId="26" borderId="2" xfId="0" applyFont="1" applyFill="1" applyBorder="1" applyAlignment="1">
      <alignment horizontal="center" vertical="center" wrapText="1"/>
    </xf>
    <xf numFmtId="0" fontId="52" fillId="26" borderId="30" xfId="0" applyFont="1" applyFill="1" applyBorder="1" applyAlignment="1">
      <alignment horizontal="center" vertical="center" wrapText="1"/>
    </xf>
    <xf numFmtId="0" fontId="53" fillId="26" borderId="31" xfId="0" applyFont="1" applyFill="1" applyBorder="1" applyAlignment="1">
      <alignment horizontal="center" vertical="center" wrapText="1"/>
    </xf>
    <xf numFmtId="0" fontId="52" fillId="26" borderId="32" xfId="0" applyFont="1" applyFill="1" applyBorder="1" applyAlignment="1">
      <alignment horizontal="center" vertical="center" wrapText="1"/>
    </xf>
    <xf numFmtId="14" fontId="52" fillId="26" borderId="18" xfId="0" applyNumberFormat="1" applyFont="1" applyFill="1" applyBorder="1" applyAlignment="1">
      <alignment horizontal="center" vertical="center" wrapText="1"/>
    </xf>
    <xf numFmtId="14" fontId="52" fillId="26" borderId="19" xfId="0" applyNumberFormat="1" applyFont="1" applyFill="1" applyBorder="1" applyAlignment="1">
      <alignment horizontal="center" vertical="center" wrapText="1"/>
    </xf>
    <xf numFmtId="0" fontId="52" fillId="26" borderId="19" xfId="0" applyFont="1" applyFill="1" applyBorder="1" applyAlignment="1">
      <alignment horizontal="center" vertical="center" wrapText="1"/>
    </xf>
    <xf numFmtId="0" fontId="52" fillId="26" borderId="35" xfId="0" applyFont="1" applyFill="1" applyBorder="1" applyAlignment="1">
      <alignment horizontal="center" vertical="center" wrapText="1"/>
    </xf>
    <xf numFmtId="0" fontId="52" fillId="26" borderId="20"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10" borderId="1" xfId="0" applyFont="1" applyFill="1" applyBorder="1" applyAlignment="1">
      <alignment horizontal="center" vertical="center"/>
    </xf>
    <xf numFmtId="0" fontId="16" fillId="10" borderId="12" xfId="0" applyFont="1" applyFill="1" applyBorder="1" applyAlignment="1">
      <alignment horizontal="left" vertical="center" wrapText="1"/>
    </xf>
    <xf numFmtId="0" fontId="16" fillId="0" borderId="12" xfId="0" applyFont="1" applyBorder="1" applyAlignment="1">
      <alignment horizontal="left" vertical="center" wrapText="1"/>
    </xf>
    <xf numFmtId="0" fontId="21" fillId="3" borderId="1" xfId="2" applyFont="1" applyFill="1" applyBorder="1" applyAlignment="1" applyProtection="1">
      <alignment horizontal="center" vertical="center" wrapText="1"/>
      <protection hidden="1"/>
    </xf>
    <xf numFmtId="0" fontId="21" fillId="3" borderId="2" xfId="2" applyFont="1" applyFill="1" applyBorder="1" applyAlignment="1" applyProtection="1">
      <alignment horizontal="center" vertical="center" wrapText="1"/>
      <protection hidden="1"/>
    </xf>
    <xf numFmtId="0" fontId="21" fillId="25" borderId="1" xfId="1" applyFont="1" applyFill="1" applyBorder="1" applyAlignment="1">
      <alignment horizontal="center" vertical="center" wrapText="1"/>
    </xf>
    <xf numFmtId="0" fontId="21" fillId="25" borderId="2" xfId="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1" fillId="3" borderId="19" xfId="2" applyFont="1" applyFill="1" applyBorder="1" applyAlignment="1" applyProtection="1">
      <alignment horizontal="center" vertical="center" wrapText="1"/>
      <protection hidden="1"/>
    </xf>
    <xf numFmtId="0" fontId="21" fillId="3" borderId="3" xfId="2" applyFont="1" applyFill="1" applyBorder="1" applyAlignment="1" applyProtection="1">
      <alignment horizontal="center" vertical="center" wrapText="1"/>
      <protection hidden="1"/>
    </xf>
    <xf numFmtId="2" fontId="20" fillId="3" borderId="1" xfId="0" applyNumberFormat="1" applyFont="1" applyFill="1" applyBorder="1" applyAlignment="1">
      <alignment horizontal="center" vertical="center" wrapText="1"/>
    </xf>
    <xf numFmtId="2" fontId="20" fillId="3" borderId="2"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1" xfId="1" applyFont="1" applyFill="1" applyBorder="1" applyAlignment="1">
      <alignment horizontal="center" vertical="center" wrapText="1"/>
    </xf>
    <xf numFmtId="0" fontId="21" fillId="3" borderId="2" xfId="1" applyFont="1" applyFill="1" applyBorder="1" applyAlignment="1">
      <alignment horizontal="center" vertical="center" wrapText="1"/>
    </xf>
    <xf numFmtId="0" fontId="21" fillId="3" borderId="1" xfId="1" applyFont="1" applyFill="1" applyBorder="1" applyAlignment="1">
      <alignment horizontal="left" vertical="center" wrapText="1"/>
    </xf>
    <xf numFmtId="0" fontId="21" fillId="3" borderId="2" xfId="1" applyFont="1" applyFill="1" applyBorder="1" applyAlignment="1">
      <alignment horizontal="left" vertical="center" wrapText="1"/>
    </xf>
    <xf numFmtId="0" fontId="16" fillId="3" borderId="1" xfId="0" applyFont="1" applyFill="1" applyBorder="1" applyAlignment="1">
      <alignment horizontal="center" vertical="center"/>
    </xf>
    <xf numFmtId="0" fontId="21" fillId="24" borderId="1" xfId="0" applyFont="1" applyFill="1" applyBorder="1" applyAlignment="1">
      <alignment horizontal="center" vertical="center"/>
    </xf>
    <xf numFmtId="0" fontId="21" fillId="10" borderId="1" xfId="1"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3" fillId="3" borderId="1" xfId="0" applyFont="1" applyFill="1" applyBorder="1" applyAlignment="1">
      <alignment horizontal="center" vertical="center"/>
    </xf>
    <xf numFmtId="0" fontId="23" fillId="23" borderId="1"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3" xfId="0" applyFont="1" applyFill="1" applyBorder="1" applyAlignment="1">
      <alignment horizontal="center" vertical="center"/>
    </xf>
    <xf numFmtId="0" fontId="21" fillId="3" borderId="1" xfId="0" applyFont="1" applyFill="1" applyBorder="1" applyAlignment="1">
      <alignment horizontal="left" vertical="center" wrapText="1"/>
    </xf>
    <xf numFmtId="0" fontId="16"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3"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17" fillId="3" borderId="36"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6" fillId="2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23" borderId="2" xfId="0" applyFont="1" applyFill="1" applyBorder="1" applyAlignment="1">
      <alignment horizontal="center" vertical="center"/>
    </xf>
    <xf numFmtId="0" fontId="21" fillId="11" borderId="19" xfId="1" applyFont="1" applyFill="1" applyBorder="1" applyAlignment="1">
      <alignment horizontal="center" vertical="center" wrapText="1"/>
    </xf>
    <xf numFmtId="0" fontId="20" fillId="10"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6" fillId="10"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21" fillId="10" borderId="2" xfId="2" applyFont="1" applyFill="1" applyBorder="1" applyAlignment="1" applyProtection="1">
      <alignment horizontal="center" vertical="center" wrapText="1"/>
      <protection hidden="1"/>
    </xf>
    <xf numFmtId="0" fontId="21" fillId="10" borderId="19" xfId="2" applyFont="1" applyFill="1" applyBorder="1" applyAlignment="1" applyProtection="1">
      <alignment horizontal="center" vertical="center" wrapText="1"/>
      <protection hidden="1"/>
    </xf>
    <xf numFmtId="0" fontId="21" fillId="10" borderId="3" xfId="2" applyFont="1" applyFill="1" applyBorder="1" applyAlignment="1" applyProtection="1">
      <alignment horizontal="center" vertical="center" wrapText="1"/>
      <protection hidden="1"/>
    </xf>
    <xf numFmtId="0" fontId="21" fillId="10" borderId="1" xfId="2" applyFont="1" applyFill="1" applyBorder="1" applyAlignment="1" applyProtection="1">
      <alignment horizontal="center" vertical="center" wrapText="1"/>
      <protection hidden="1"/>
    </xf>
    <xf numFmtId="0" fontId="20" fillId="10" borderId="2" xfId="0" applyFont="1" applyFill="1" applyBorder="1" applyAlignment="1">
      <alignment horizontal="center" vertical="center"/>
    </xf>
    <xf numFmtId="0" fontId="20" fillId="10" borderId="19" xfId="0" applyFont="1" applyFill="1" applyBorder="1" applyAlignment="1">
      <alignment horizontal="center" vertical="center"/>
    </xf>
    <xf numFmtId="0" fontId="20" fillId="10" borderId="3" xfId="0" applyFont="1" applyFill="1" applyBorder="1" applyAlignment="1">
      <alignment horizontal="center" vertical="center"/>
    </xf>
    <xf numFmtId="0" fontId="16" fillId="10" borderId="2" xfId="0" applyFont="1" applyFill="1" applyBorder="1" applyAlignment="1">
      <alignment horizontal="center" vertical="center"/>
    </xf>
    <xf numFmtId="0" fontId="16" fillId="10" borderId="19" xfId="0" applyFont="1" applyFill="1" applyBorder="1" applyAlignment="1">
      <alignment horizontal="center" vertical="center"/>
    </xf>
    <xf numFmtId="0" fontId="16" fillId="10" borderId="3" xfId="0" applyFont="1" applyFill="1" applyBorder="1" applyAlignment="1">
      <alignment horizontal="center" vertical="center"/>
    </xf>
    <xf numFmtId="0" fontId="21" fillId="11" borderId="2" xfId="1" applyFont="1" applyFill="1" applyBorder="1" applyAlignment="1">
      <alignment horizontal="center" vertical="center" wrapText="1"/>
    </xf>
    <xf numFmtId="0" fontId="21" fillId="11" borderId="3" xfId="1"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5" xfId="0"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10" borderId="18" xfId="0" applyFont="1" applyFill="1" applyBorder="1" applyAlignment="1">
      <alignment horizontal="center" vertical="center" wrapText="1"/>
    </xf>
    <xf numFmtId="0" fontId="19" fillId="10" borderId="1" xfId="0" applyFont="1" applyFill="1" applyBorder="1" applyAlignment="1">
      <alignment horizontal="center" vertical="center"/>
    </xf>
    <xf numFmtId="0" fontId="21"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21" fillId="10" borderId="1" xfId="0" applyFont="1" applyFill="1" applyBorder="1" applyAlignment="1">
      <alignment horizontal="center" vertical="center"/>
    </xf>
    <xf numFmtId="0" fontId="45" fillId="5" borderId="1" xfId="0" applyFont="1" applyFill="1" applyBorder="1" applyAlignment="1">
      <alignment horizontal="center" vertical="center" wrapText="1"/>
    </xf>
    <xf numFmtId="0" fontId="45" fillId="5" borderId="32" xfId="0" applyFont="1" applyFill="1" applyBorder="1" applyAlignment="1">
      <alignment horizontal="center" vertical="center"/>
    </xf>
    <xf numFmtId="0" fontId="45" fillId="5" borderId="62" xfId="0" applyFont="1" applyFill="1" applyBorder="1" applyAlignment="1">
      <alignment horizontal="center" vertical="center"/>
    </xf>
    <xf numFmtId="0" fontId="45" fillId="5" borderId="63" xfId="0" applyFont="1" applyFill="1" applyBorder="1" applyAlignment="1">
      <alignment horizontal="center" vertical="center"/>
    </xf>
    <xf numFmtId="0" fontId="45" fillId="5" borderId="24" xfId="0" applyFont="1" applyFill="1" applyBorder="1" applyAlignment="1">
      <alignment horizontal="center" vertical="center"/>
    </xf>
    <xf numFmtId="0" fontId="45" fillId="5" borderId="22" xfId="0" applyFont="1" applyFill="1" applyBorder="1" applyAlignment="1">
      <alignment horizontal="center" vertical="center"/>
    </xf>
    <xf numFmtId="0" fontId="45" fillId="5" borderId="64"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46" xfId="0" applyFont="1" applyFill="1" applyBorder="1" applyAlignment="1">
      <alignment horizontal="center" vertical="center"/>
    </xf>
    <xf numFmtId="0" fontId="45" fillId="5" borderId="7" xfId="0" applyFont="1" applyFill="1" applyBorder="1" applyAlignment="1">
      <alignment horizontal="center" vertical="center"/>
    </xf>
    <xf numFmtId="0" fontId="20" fillId="10" borderId="9" xfId="0" applyFont="1" applyFill="1" applyBorder="1" applyAlignment="1">
      <alignment horizontal="center" vertical="center"/>
    </xf>
    <xf numFmtId="0" fontId="16" fillId="10" borderId="9" xfId="0" applyFont="1" applyFill="1" applyBorder="1" applyAlignment="1">
      <alignment horizontal="center" vertical="center" wrapText="1"/>
    </xf>
    <xf numFmtId="0" fontId="16" fillId="10" borderId="9" xfId="0" applyFont="1" applyFill="1" applyBorder="1" applyAlignment="1">
      <alignment horizontal="center" vertical="center"/>
    </xf>
    <xf numFmtId="0" fontId="16" fillId="10" borderId="9"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1" xfId="0" applyFont="1" applyFill="1" applyBorder="1" applyAlignment="1">
      <alignment horizontal="left" vertical="center"/>
    </xf>
    <xf numFmtId="0" fontId="21" fillId="10" borderId="9" xfId="2" applyFont="1" applyFill="1" applyBorder="1" applyAlignment="1" applyProtection="1">
      <alignment horizontal="center" vertical="center" wrapText="1"/>
      <protection hidden="1"/>
    </xf>
    <xf numFmtId="0" fontId="16" fillId="10" borderId="31" xfId="0" applyFont="1" applyFill="1" applyBorder="1" applyAlignment="1">
      <alignment horizontal="center" vertical="center" wrapText="1"/>
    </xf>
    <xf numFmtId="0" fontId="19" fillId="10" borderId="9" xfId="0" applyFont="1" applyFill="1" applyBorder="1" applyAlignment="1">
      <alignment horizontal="center" vertical="center"/>
    </xf>
    <xf numFmtId="0" fontId="19" fillId="10" borderId="3" xfId="0" applyFont="1" applyFill="1" applyBorder="1" applyAlignment="1">
      <alignment horizontal="center" vertical="center"/>
    </xf>
    <xf numFmtId="0" fontId="52" fillId="26" borderId="19" xfId="0" applyFont="1" applyFill="1" applyBorder="1" applyAlignment="1">
      <alignment horizontal="center" vertical="center" wrapText="1"/>
    </xf>
    <xf numFmtId="0" fontId="52" fillId="26" borderId="19" xfId="0" applyFont="1" applyFill="1" applyBorder="1" applyAlignment="1">
      <alignment horizontal="center" vertical="center"/>
    </xf>
    <xf numFmtId="0" fontId="21" fillId="11" borderId="9" xfId="1" applyFont="1" applyFill="1" applyBorder="1" applyAlignment="1">
      <alignment horizontal="center" vertical="center" wrapText="1"/>
    </xf>
    <xf numFmtId="2" fontId="20" fillId="3" borderId="9" xfId="0" applyNumberFormat="1" applyFont="1" applyFill="1" applyBorder="1" applyAlignment="1">
      <alignment horizontal="center" vertical="center" wrapText="1"/>
    </xf>
    <xf numFmtId="2" fontId="20" fillId="3" borderId="3" xfId="0" applyNumberFormat="1" applyFont="1" applyFill="1" applyBorder="1" applyAlignment="1">
      <alignment horizontal="center" vertical="center" wrapText="1"/>
    </xf>
    <xf numFmtId="0" fontId="52" fillId="26" borderId="5" xfId="0" applyFont="1" applyFill="1" applyBorder="1" applyAlignment="1">
      <alignment horizontal="center" vertical="center" wrapText="1"/>
    </xf>
    <xf numFmtId="0" fontId="52" fillId="26" borderId="3" xfId="0" applyFont="1" applyFill="1" applyBorder="1" applyAlignment="1">
      <alignment horizontal="center" vertical="center" wrapText="1"/>
    </xf>
    <xf numFmtId="0" fontId="52" fillId="26" borderId="25" xfId="0" applyFont="1" applyFill="1" applyBorder="1" applyAlignment="1">
      <alignment horizontal="center" vertical="center" wrapText="1"/>
    </xf>
    <xf numFmtId="0" fontId="52" fillId="26" borderId="11" xfId="0" applyFont="1" applyFill="1" applyBorder="1" applyAlignment="1">
      <alignment horizontal="center" vertical="center" wrapText="1"/>
    </xf>
    <xf numFmtId="0" fontId="21" fillId="3" borderId="9" xfId="2" applyFont="1" applyFill="1" applyBorder="1" applyAlignment="1" applyProtection="1">
      <alignment horizontal="center" vertical="center" wrapText="1"/>
      <protection hidden="1"/>
    </xf>
    <xf numFmtId="0" fontId="52" fillId="26" borderId="24" xfId="0" applyFont="1" applyFill="1" applyBorder="1" applyAlignment="1">
      <alignment horizontal="center" vertical="center" wrapText="1"/>
    </xf>
    <xf numFmtId="0" fontId="52" fillId="26" borderId="22" xfId="0" applyFont="1" applyFill="1" applyBorder="1" applyAlignment="1">
      <alignment horizontal="center" vertical="center" wrapText="1"/>
    </xf>
    <xf numFmtId="0" fontId="21" fillId="3" borderId="31" xfId="1" applyFont="1" applyFill="1" applyBorder="1" applyAlignment="1">
      <alignment horizontal="center" vertical="center" wrapText="1"/>
    </xf>
    <xf numFmtId="0" fontId="21" fillId="3" borderId="3" xfId="1" applyFont="1" applyFill="1" applyBorder="1" applyAlignment="1">
      <alignment horizontal="center" vertical="center" wrapText="1"/>
    </xf>
    <xf numFmtId="14" fontId="21" fillId="10" borderId="2" xfId="2" applyNumberFormat="1" applyFont="1" applyFill="1" applyBorder="1" applyAlignment="1" applyProtection="1">
      <alignment horizontal="center" vertical="center" wrapText="1"/>
      <protection hidden="1"/>
    </xf>
    <xf numFmtId="14" fontId="21" fillId="10" borderId="3" xfId="2" applyNumberFormat="1" applyFont="1" applyFill="1" applyBorder="1" applyAlignment="1" applyProtection="1">
      <alignment horizontal="center" vertical="center" wrapText="1"/>
      <protection hidden="1"/>
    </xf>
    <xf numFmtId="14" fontId="21" fillId="3" borderId="2" xfId="2" applyNumberFormat="1" applyFont="1" applyFill="1" applyBorder="1" applyAlignment="1" applyProtection="1">
      <alignment horizontal="center" vertical="center" wrapText="1"/>
      <protection hidden="1"/>
    </xf>
    <xf numFmtId="14" fontId="21" fillId="3" borderId="3" xfId="2" applyNumberFormat="1" applyFont="1" applyFill="1" applyBorder="1" applyAlignment="1" applyProtection="1">
      <alignment horizontal="center" vertical="center" wrapText="1"/>
      <protection hidden="1"/>
    </xf>
    <xf numFmtId="0" fontId="21" fillId="10" borderId="9" xfId="1" applyFont="1" applyFill="1" applyBorder="1" applyAlignment="1">
      <alignment horizontal="center" vertical="center" wrapText="1"/>
    </xf>
    <xf numFmtId="0" fontId="21" fillId="10" borderId="3" xfId="1" applyFont="1" applyFill="1" applyBorder="1" applyAlignment="1">
      <alignment horizontal="center" vertical="center" wrapText="1"/>
    </xf>
    <xf numFmtId="14" fontId="21" fillId="10" borderId="31" xfId="2" applyNumberFormat="1" applyFont="1" applyFill="1" applyBorder="1" applyAlignment="1" applyProtection="1">
      <alignment horizontal="center" vertical="center" wrapText="1"/>
      <protection hidden="1"/>
    </xf>
    <xf numFmtId="14" fontId="21" fillId="3" borderId="31" xfId="2" applyNumberFormat="1" applyFont="1" applyFill="1" applyBorder="1" applyAlignment="1" applyProtection="1">
      <alignment horizontal="center" vertical="center" wrapText="1"/>
      <protection hidden="1"/>
    </xf>
    <xf numFmtId="0" fontId="21" fillId="10" borderId="9" xfId="1" applyFont="1" applyFill="1" applyBorder="1" applyAlignment="1">
      <alignment horizontal="left" vertical="center" wrapText="1"/>
    </xf>
    <xf numFmtId="0" fontId="21" fillId="10" borderId="3" xfId="1" applyFont="1" applyFill="1" applyBorder="1" applyAlignment="1">
      <alignment horizontal="left" vertical="center" wrapText="1"/>
    </xf>
    <xf numFmtId="0" fontId="21" fillId="10" borderId="1" xfId="1" applyFont="1" applyFill="1" applyBorder="1" applyAlignment="1">
      <alignment horizontal="left" vertical="center" wrapText="1"/>
    </xf>
    <xf numFmtId="0" fontId="16" fillId="3" borderId="31" xfId="0" applyFont="1" applyFill="1" applyBorder="1" applyAlignment="1">
      <alignment horizontal="center" vertical="center" wrapText="1"/>
    </xf>
    <xf numFmtId="0" fontId="21" fillId="3" borderId="31" xfId="2" applyFont="1" applyFill="1" applyBorder="1" applyAlignment="1" applyProtection="1">
      <alignment horizontal="center" vertical="center" wrapText="1"/>
      <protection hidden="1"/>
    </xf>
    <xf numFmtId="0" fontId="52" fillId="26" borderId="20" xfId="0" applyFont="1" applyFill="1" applyBorder="1" applyAlignment="1">
      <alignment horizontal="center" vertical="center" wrapText="1"/>
    </xf>
    <xf numFmtId="0" fontId="52" fillId="26" borderId="21" xfId="0" applyFont="1" applyFill="1" applyBorder="1" applyAlignment="1">
      <alignment horizontal="center" vertical="center" wrapText="1"/>
    </xf>
    <xf numFmtId="0" fontId="52" fillId="26" borderId="23" xfId="0" applyFont="1" applyFill="1" applyBorder="1" applyAlignment="1">
      <alignment horizontal="center" vertical="center" wrapText="1"/>
    </xf>
    <xf numFmtId="0" fontId="52" fillId="26" borderId="10" xfId="0" applyFont="1" applyFill="1" applyBorder="1" applyAlignment="1">
      <alignment horizontal="center" vertical="center"/>
    </xf>
    <xf numFmtId="0" fontId="52" fillId="26" borderId="9" xfId="0" applyFont="1" applyFill="1" applyBorder="1" applyAlignment="1">
      <alignment horizontal="center" vertical="center"/>
    </xf>
    <xf numFmtId="0" fontId="52" fillId="26" borderId="13" xfId="0" applyFont="1" applyFill="1" applyBorder="1" applyAlignment="1">
      <alignment horizontal="center" vertical="center" wrapText="1"/>
    </xf>
    <xf numFmtId="0" fontId="52" fillId="26" borderId="26" xfId="0" applyFont="1" applyFill="1" applyBorder="1" applyAlignment="1">
      <alignment horizontal="center" vertical="center" wrapText="1"/>
    </xf>
    <xf numFmtId="0" fontId="52" fillId="26" borderId="33" xfId="0" applyFont="1" applyFill="1" applyBorder="1" applyAlignment="1">
      <alignment horizontal="center" vertical="center" wrapText="1"/>
    </xf>
    <xf numFmtId="0" fontId="52" fillId="26" borderId="14" xfId="0" applyFont="1" applyFill="1" applyBorder="1" applyAlignment="1">
      <alignment horizontal="center" vertical="center" wrapText="1"/>
    </xf>
    <xf numFmtId="0" fontId="52" fillId="26" borderId="27" xfId="0" applyFont="1" applyFill="1" applyBorder="1" applyAlignment="1">
      <alignment horizontal="center" vertical="center" wrapText="1"/>
    </xf>
    <xf numFmtId="0" fontId="52" fillId="26" borderId="34" xfId="0" applyFont="1" applyFill="1" applyBorder="1" applyAlignment="1">
      <alignment horizontal="center" vertical="center" wrapText="1"/>
    </xf>
    <xf numFmtId="0" fontId="52" fillId="26" borderId="15" xfId="0" applyFont="1" applyFill="1" applyBorder="1" applyAlignment="1">
      <alignment horizontal="center" vertical="center" wrapText="1"/>
    </xf>
    <xf numFmtId="0" fontId="52" fillId="26" borderId="16" xfId="0" applyFont="1" applyFill="1" applyBorder="1" applyAlignment="1">
      <alignment horizontal="center" vertical="center" wrapText="1"/>
    </xf>
    <xf numFmtId="0" fontId="52" fillId="26" borderId="18" xfId="0" applyFont="1" applyFill="1" applyBorder="1" applyAlignment="1">
      <alignment horizontal="center" vertical="center" wrapText="1"/>
    </xf>
    <xf numFmtId="0" fontId="52" fillId="26" borderId="28" xfId="0" applyFont="1" applyFill="1" applyBorder="1" applyAlignment="1">
      <alignment horizontal="center" vertical="center" wrapText="1"/>
    </xf>
    <xf numFmtId="0" fontId="52" fillId="26" borderId="6" xfId="0" applyFont="1" applyFill="1" applyBorder="1" applyAlignment="1">
      <alignment horizontal="center" vertical="center" wrapText="1"/>
    </xf>
    <xf numFmtId="0" fontId="52" fillId="26" borderId="29" xfId="0" applyFont="1" applyFill="1" applyBorder="1" applyAlignment="1">
      <alignment horizontal="center" vertical="center" wrapText="1"/>
    </xf>
    <xf numFmtId="0" fontId="31" fillId="0" borderId="0" xfId="0" applyFont="1" applyAlignment="1">
      <alignment horizontal="center" vertical="center" textRotation="90"/>
    </xf>
    <xf numFmtId="0" fontId="0" fillId="13" borderId="43" xfId="0" applyFill="1" applyBorder="1" applyAlignment="1">
      <alignment vertical="center" wrapText="1"/>
    </xf>
    <xf numFmtId="0" fontId="0" fillId="13" borderId="37" xfId="0" applyFill="1" applyBorder="1" applyAlignment="1">
      <alignment vertical="center" wrapText="1"/>
    </xf>
    <xf numFmtId="0" fontId="0" fillId="12" borderId="43" xfId="0" applyFill="1" applyBorder="1" applyAlignment="1">
      <alignment vertical="center" wrapText="1"/>
    </xf>
    <xf numFmtId="0" fontId="0" fillId="12" borderId="37" xfId="0" applyFill="1" applyBorder="1" applyAlignment="1">
      <alignment vertical="center" wrapText="1"/>
    </xf>
    <xf numFmtId="0" fontId="0" fillId="14" borderId="43" xfId="0" applyFill="1" applyBorder="1" applyAlignment="1">
      <alignment vertical="center" wrapText="1"/>
    </xf>
    <xf numFmtId="0" fontId="0" fillId="14" borderId="37" xfId="0" applyFill="1" applyBorder="1" applyAlignment="1">
      <alignment vertical="center" wrapText="1"/>
    </xf>
    <xf numFmtId="0" fontId="0" fillId="7" borderId="43" xfId="0" applyFill="1" applyBorder="1" applyAlignment="1">
      <alignment vertical="center" wrapText="1"/>
    </xf>
    <xf numFmtId="0" fontId="0" fillId="7" borderId="37" xfId="0" applyFill="1" applyBorder="1" applyAlignment="1">
      <alignment vertical="center" wrapText="1"/>
    </xf>
    <xf numFmtId="0" fontId="31" fillId="14" borderId="43" xfId="0" applyFont="1" applyFill="1" applyBorder="1" applyAlignment="1">
      <alignment horizontal="center" vertical="center"/>
    </xf>
    <xf numFmtId="0" fontId="31" fillId="14" borderId="37" xfId="0" applyFont="1" applyFill="1" applyBorder="1" applyAlignment="1">
      <alignment horizontal="center" vertical="center"/>
    </xf>
    <xf numFmtId="0" fontId="0" fillId="0" borderId="41" xfId="0" applyBorder="1" applyAlignment="1">
      <alignment vertical="center"/>
    </xf>
    <xf numFmtId="0" fontId="39" fillId="12" borderId="43" xfId="0" applyFont="1" applyFill="1" applyBorder="1" applyAlignment="1">
      <alignment horizontal="center" vertical="center"/>
    </xf>
    <xf numFmtId="0" fontId="39" fillId="12" borderId="37" xfId="0" applyFont="1" applyFill="1" applyBorder="1" applyAlignment="1">
      <alignment horizontal="center" vertical="center"/>
    </xf>
    <xf numFmtId="0" fontId="31" fillId="13" borderId="43" xfId="0" applyFont="1" applyFill="1" applyBorder="1" applyAlignment="1">
      <alignment horizontal="center" vertical="center"/>
    </xf>
    <xf numFmtId="0" fontId="31" fillId="13" borderId="37"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1" fillId="0" borderId="0" xfId="0" applyFont="1" applyAlignment="1">
      <alignment horizontal="center" vertical="center"/>
    </xf>
    <xf numFmtId="0" fontId="37" fillId="0" borderId="0" xfId="0" applyFont="1" applyAlignment="1">
      <alignment horizontal="center" vertical="center"/>
    </xf>
    <xf numFmtId="0" fontId="32" fillId="0" borderId="42" xfId="0" applyFont="1" applyBorder="1" applyAlignment="1">
      <alignment horizontal="center" vertical="center" wrapText="1"/>
    </xf>
    <xf numFmtId="0" fontId="31" fillId="7" borderId="43" xfId="0" applyFont="1" applyFill="1" applyBorder="1" applyAlignment="1">
      <alignment horizontal="center" vertical="center"/>
    </xf>
    <xf numFmtId="0" fontId="31" fillId="7" borderId="37" xfId="0" applyFont="1" applyFill="1" applyBorder="1" applyAlignment="1">
      <alignment horizontal="center" vertical="center"/>
    </xf>
    <xf numFmtId="0" fontId="0" fillId="0" borderId="49" xfId="0" applyBorder="1" applyAlignment="1">
      <alignment vertical="center"/>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46" xfId="0" applyFont="1" applyBorder="1" applyAlignment="1">
      <alignment horizontal="center" vertical="center"/>
    </xf>
    <xf numFmtId="0" fontId="36" fillId="0" borderId="7" xfId="0" applyFont="1" applyBorder="1" applyAlignment="1">
      <alignment horizontal="center" vertical="center"/>
    </xf>
    <xf numFmtId="0" fontId="32" fillId="0" borderId="43"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7" xfId="0" applyFont="1" applyBorder="1" applyAlignment="1">
      <alignment horizontal="center" vertical="center" wrapText="1"/>
    </xf>
    <xf numFmtId="0" fontId="29" fillId="0" borderId="45" xfId="0" applyFont="1" applyBorder="1" applyAlignment="1">
      <alignment horizontal="center" vertical="center"/>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46" fillId="15" borderId="0" xfId="0" applyFont="1" applyFill="1" applyAlignment="1">
      <alignment horizontal="center" vertical="center"/>
    </xf>
    <xf numFmtId="0" fontId="0" fillId="15" borderId="0" xfId="0" applyFill="1" applyAlignment="1">
      <alignment horizontal="center"/>
    </xf>
    <xf numFmtId="0" fontId="48" fillId="19" borderId="65" xfId="0" applyFont="1" applyFill="1" applyBorder="1" applyAlignment="1">
      <alignment horizontal="center" vertical="center" wrapText="1"/>
    </xf>
    <xf numFmtId="0" fontId="48" fillId="19" borderId="66" xfId="0" applyFont="1" applyFill="1" applyBorder="1" applyAlignment="1">
      <alignment horizontal="center" vertical="center" wrapText="1"/>
    </xf>
    <xf numFmtId="0" fontId="48" fillId="20" borderId="65" xfId="0" applyFont="1" applyFill="1" applyBorder="1" applyAlignment="1">
      <alignment horizontal="center" vertical="center" wrapText="1"/>
    </xf>
    <xf numFmtId="0" fontId="48" fillId="20" borderId="66" xfId="0" applyFont="1" applyFill="1" applyBorder="1" applyAlignment="1">
      <alignment horizontal="center" vertical="center" wrapText="1"/>
    </xf>
    <xf numFmtId="0" fontId="48" fillId="21" borderId="65" xfId="0" applyFont="1" applyFill="1" applyBorder="1" applyAlignment="1">
      <alignment horizontal="center" vertical="center" wrapText="1"/>
    </xf>
    <xf numFmtId="0" fontId="48" fillId="21" borderId="66" xfId="0" applyFont="1" applyFill="1" applyBorder="1" applyAlignment="1">
      <alignment horizontal="center" vertical="center" wrapText="1"/>
    </xf>
    <xf numFmtId="0" fontId="48" fillId="22" borderId="65" xfId="0" applyFont="1" applyFill="1" applyBorder="1" applyAlignment="1">
      <alignment horizontal="center" vertical="center" wrapText="1"/>
    </xf>
    <xf numFmtId="0" fontId="48" fillId="22" borderId="66" xfId="0" applyFont="1" applyFill="1" applyBorder="1" applyAlignment="1">
      <alignment horizontal="center" vertical="center" wrapText="1"/>
    </xf>
    <xf numFmtId="0" fontId="2" fillId="0" borderId="0" xfId="0" applyFont="1" applyAlignment="1">
      <alignment horizontal="center" wrapText="1"/>
    </xf>
    <xf numFmtId="0" fontId="18" fillId="3" borderId="18"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45" fillId="5" borderId="1" xfId="0" applyFont="1" applyFill="1" applyBorder="1" applyAlignment="1">
      <alignment horizontal="center" vertical="center"/>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Border="1" applyAlignment="1">
      <alignment vertical="center" wrapText="1"/>
    </xf>
    <xf numFmtId="0" fontId="18" fillId="0" borderId="58" xfId="0" applyFont="1" applyBorder="1" applyAlignment="1">
      <alignment vertical="center" wrapText="1"/>
    </xf>
    <xf numFmtId="0" fontId="36" fillId="0" borderId="1" xfId="0" applyFont="1" applyBorder="1" applyAlignment="1">
      <alignment horizontal="left" vertical="center"/>
    </xf>
    <xf numFmtId="0" fontId="18" fillId="3" borderId="19"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55"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0" fillId="10" borderId="31" xfId="0" applyFill="1" applyBorder="1" applyAlignment="1">
      <alignment horizontal="center" vertical="center"/>
    </xf>
    <xf numFmtId="0" fontId="0" fillId="10" borderId="3" xfId="0" applyFill="1" applyBorder="1" applyAlignment="1">
      <alignment horizontal="center" vertical="center"/>
    </xf>
    <xf numFmtId="0" fontId="14" fillId="10" borderId="31"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0" fillId="10" borderId="31" xfId="0" applyFill="1" applyBorder="1" applyAlignment="1">
      <alignment horizontal="left" vertical="center" wrapText="1"/>
    </xf>
    <xf numFmtId="0" fontId="0" fillId="10" borderId="3" xfId="0" applyFill="1" applyBorder="1" applyAlignment="1">
      <alignment horizontal="left" vertical="center" wrapText="1"/>
    </xf>
    <xf numFmtId="0" fontId="8" fillId="10" borderId="31" xfId="2" applyFont="1" applyFill="1" applyBorder="1" applyAlignment="1" applyProtection="1">
      <alignment horizontal="center" vertical="center" wrapText="1"/>
      <protection hidden="1"/>
    </xf>
    <xf numFmtId="0" fontId="8" fillId="10" borderId="3" xfId="2" applyFont="1" applyFill="1" applyBorder="1" applyAlignment="1" applyProtection="1">
      <alignment horizontal="center" vertical="center" wrapText="1"/>
      <protection hidden="1"/>
    </xf>
    <xf numFmtId="0" fontId="28" fillId="10" borderId="31" xfId="0" applyFont="1" applyFill="1" applyBorder="1" applyAlignment="1">
      <alignment horizontal="center" vertical="center"/>
    </xf>
    <xf numFmtId="0" fontId="28" fillId="10" borderId="3" xfId="0" applyFont="1" applyFill="1" applyBorder="1" applyAlignment="1">
      <alignment horizontal="center" vertical="center"/>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8" fillId="10" borderId="9"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8" fillId="10" borderId="9" xfId="1" applyFont="1" applyFill="1" applyBorder="1" applyAlignment="1">
      <alignment horizontal="left" vertical="center" wrapText="1"/>
    </xf>
    <xf numFmtId="0" fontId="8" fillId="10"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10" borderId="36" xfId="0" applyFont="1" applyFill="1" applyBorder="1" applyAlignment="1">
      <alignment horizontal="center" vertical="center" wrapText="1"/>
    </xf>
    <xf numFmtId="0" fontId="14" fillId="10" borderId="1" xfId="0" applyFont="1" applyFill="1" applyBorder="1" applyAlignment="1">
      <alignment vertical="center" wrapText="1"/>
    </xf>
    <xf numFmtId="0" fontId="14" fillId="10" borderId="2" xfId="0" applyFont="1" applyFill="1" applyBorder="1" applyAlignment="1">
      <alignment horizontal="center" vertical="center" wrapText="1"/>
    </xf>
    <xf numFmtId="0" fontId="0" fillId="10" borderId="2" xfId="0" applyFill="1" applyBorder="1" applyAlignment="1">
      <alignment horizontal="center" vertical="center"/>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8" fillId="10" borderId="2" xfId="2" applyFont="1" applyFill="1" applyBorder="1" applyAlignment="1" applyProtection="1">
      <alignment horizontal="center" vertical="center" wrapText="1"/>
      <protection hidden="1"/>
    </xf>
    <xf numFmtId="0" fontId="15" fillId="10" borderId="10" xfId="0" applyFont="1" applyFill="1" applyBorder="1" applyAlignment="1">
      <alignment horizontal="center" vertical="center" wrapText="1"/>
    </xf>
    <xf numFmtId="0" fontId="14" fillId="10" borderId="9" xfId="0" applyFont="1" applyFill="1" applyBorder="1" applyAlignment="1">
      <alignment vertical="center" wrapText="1"/>
    </xf>
    <xf numFmtId="0" fontId="10" fillId="10" borderId="31" xfId="0" applyFont="1" applyFill="1" applyBorder="1" applyAlignment="1">
      <alignment horizontal="center" vertical="center"/>
    </xf>
    <xf numFmtId="0" fontId="10" fillId="10" borderId="3" xfId="0" applyFont="1" applyFill="1" applyBorder="1" applyAlignment="1">
      <alignment horizontal="center" vertical="center"/>
    </xf>
    <xf numFmtId="0" fontId="0" fillId="10" borderId="9" xfId="0" applyFill="1" applyBorder="1" applyAlignment="1">
      <alignment horizontal="center" vertical="center"/>
    </xf>
    <xf numFmtId="0" fontId="0" fillId="10"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28" fillId="0" borderId="1" xfId="0" applyFont="1" applyBorder="1" applyAlignment="1">
      <alignment vertical="center" wrapText="1"/>
    </xf>
    <xf numFmtId="0" fontId="28" fillId="0" borderId="1" xfId="0" applyFont="1" applyBorder="1" applyAlignment="1">
      <alignment vertical="center"/>
    </xf>
    <xf numFmtId="0" fontId="28" fillId="10" borderId="2"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0" fontId="10" fillId="10" borderId="2" xfId="0" applyFont="1" applyFill="1" applyBorder="1" applyAlignment="1">
      <alignment horizontal="center" vertical="center"/>
    </xf>
    <xf numFmtId="0" fontId="28" fillId="10" borderId="1" xfId="0" applyFont="1" applyFill="1" applyBorder="1" applyAlignment="1">
      <alignment horizontal="center" vertical="center"/>
    </xf>
    <xf numFmtId="0" fontId="14" fillId="10" borderId="19" xfId="0" applyFont="1" applyFill="1" applyBorder="1" applyAlignment="1">
      <alignment horizontal="center" vertical="center" wrapText="1"/>
    </xf>
    <xf numFmtId="0" fontId="0" fillId="10" borderId="19" xfId="0" applyFill="1" applyBorder="1" applyAlignment="1">
      <alignment horizontal="center" vertical="center"/>
    </xf>
    <xf numFmtId="0" fontId="0" fillId="10" borderId="2" xfId="0" applyFill="1" applyBorder="1" applyAlignment="1">
      <alignment horizontal="left" vertical="center" wrapText="1"/>
    </xf>
    <xf numFmtId="0" fontId="0" fillId="10" borderId="19" xfId="0" applyFill="1" applyBorder="1" applyAlignment="1">
      <alignment horizontal="left" vertical="center" wrapText="1"/>
    </xf>
    <xf numFmtId="0" fontId="8" fillId="10" borderId="19" xfId="2" applyFont="1" applyFill="1" applyBorder="1" applyAlignment="1" applyProtection="1">
      <alignment horizontal="center" vertical="center" wrapText="1"/>
      <protection hidden="1"/>
    </xf>
    <xf numFmtId="0" fontId="15" fillId="10" borderId="11"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4" fillId="10" borderId="2" xfId="0" applyFont="1" applyFill="1" applyBorder="1" applyAlignment="1">
      <alignment vertical="center" wrapText="1"/>
    </xf>
    <xf numFmtId="0" fontId="14" fillId="10" borderId="19" xfId="0" applyFont="1" applyFill="1" applyBorder="1" applyAlignment="1">
      <alignment vertical="center" wrapText="1"/>
    </xf>
    <xf numFmtId="0" fontId="14" fillId="10"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10" borderId="2" xfId="1" applyFont="1" applyFill="1" applyBorder="1" applyAlignment="1">
      <alignment horizontal="center" vertical="center" wrapText="1"/>
    </xf>
    <xf numFmtId="0" fontId="8" fillId="10" borderId="19"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10"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9"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12" fillId="0" borderId="19" xfId="2" applyFont="1" applyBorder="1" applyAlignment="1" applyProtection="1">
      <alignment horizontal="center" vertical="center" wrapText="1"/>
      <protection hidden="1"/>
    </xf>
    <xf numFmtId="0" fontId="28" fillId="10" borderId="19" xfId="0" applyFont="1" applyFill="1" applyBorder="1" applyAlignment="1">
      <alignment horizontal="center" vertical="center"/>
    </xf>
    <xf numFmtId="0" fontId="10" fillId="10" borderId="19" xfId="0" applyFont="1" applyFill="1" applyBorder="1" applyAlignment="1">
      <alignment horizontal="center" vertical="center"/>
    </xf>
    <xf numFmtId="0" fontId="0" fillId="10" borderId="19" xfId="0" applyFill="1" applyBorder="1" applyAlignment="1">
      <alignment horizontal="center" vertical="center" wrapText="1"/>
    </xf>
    <xf numFmtId="0" fontId="1" fillId="10" borderId="19" xfId="0" applyFont="1" applyFill="1" applyBorder="1" applyAlignment="1">
      <alignment horizontal="left" vertical="center" wrapText="1"/>
    </xf>
    <xf numFmtId="0" fontId="8" fillId="10" borderId="2" xfId="1" applyFont="1" applyFill="1" applyBorder="1" applyAlignment="1">
      <alignment horizontal="center" vertical="center"/>
    </xf>
    <xf numFmtId="0" fontId="8" fillId="10" borderId="19" xfId="1" applyFont="1" applyFill="1" applyBorder="1" applyAlignment="1">
      <alignment horizontal="center" vertical="center"/>
    </xf>
    <xf numFmtId="0" fontId="8" fillId="10" borderId="3" xfId="1" applyFont="1" applyFill="1" applyBorder="1" applyAlignment="1">
      <alignment horizontal="center" vertical="center"/>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28" fillId="0" borderId="2" xfId="0" applyFont="1" applyBorder="1" applyAlignment="1">
      <alignment horizontal="center" vertical="center"/>
    </xf>
    <xf numFmtId="0" fontId="28" fillId="0" borderId="19" xfId="0" applyFont="1" applyBorder="1" applyAlignment="1">
      <alignment horizontal="center" vertical="center"/>
    </xf>
    <xf numFmtId="0" fontId="28"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4"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8" fillId="12"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9" fillId="0" borderId="36" xfId="0" applyFont="1" applyFill="1" applyBorder="1" applyAlignment="1">
      <alignment horizontal="center" vertical="center" wrapText="1"/>
    </xf>
  </cellXfs>
  <cellStyles count="3">
    <cellStyle name="Normal" xfId="0" builtinId="0"/>
    <cellStyle name="Normal 2" xfId="1" xr:uid="{00000000-0005-0000-0000-000001000000}"/>
    <cellStyle name="Normal_Matriz de Riesgos Servidores-v2" xfId="2" xr:uid="{00000000-0005-0000-0000-000002000000}"/>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695</xdr:col>
      <xdr:colOff>0</xdr:colOff>
      <xdr:row>3</xdr:row>
      <xdr:rowOff>0</xdr:rowOff>
    </xdr:from>
    <xdr:to>
      <xdr:col>695</xdr:col>
      <xdr:colOff>760730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692</xdr:col>
      <xdr:colOff>0</xdr:colOff>
      <xdr:row>7</xdr:row>
      <xdr:rowOff>0</xdr:rowOff>
    </xdr:from>
    <xdr:to>
      <xdr:col>692</xdr:col>
      <xdr:colOff>760730</xdr:colOff>
      <xdr:row>9</xdr:row>
      <xdr:rowOff>1337310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693</xdr:col>
      <xdr:colOff>0</xdr:colOff>
      <xdr:row>7</xdr:row>
      <xdr:rowOff>0</xdr:rowOff>
    </xdr:from>
    <xdr:to>
      <xdr:col>693</xdr:col>
      <xdr:colOff>760731</xdr:colOff>
      <xdr:row>9</xdr:row>
      <xdr:rowOff>1337310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twoCellAnchor editAs="oneCell">
    <xdr:from>
      <xdr:col>0</xdr:col>
      <xdr:colOff>0</xdr:colOff>
      <xdr:row>0</xdr:row>
      <xdr:rowOff>0</xdr:rowOff>
    </xdr:from>
    <xdr:to>
      <xdr:col>2</xdr:col>
      <xdr:colOff>38100</xdr:colOff>
      <xdr:row>3</xdr:row>
      <xdr:rowOff>66675</xdr:rowOff>
    </xdr:to>
    <xdr:pic>
      <xdr:nvPicPr>
        <xdr:cNvPr id="6" name="Picture 1">
          <a:extLst>
            <a:ext uri="{FF2B5EF4-FFF2-40B4-BE49-F238E27FC236}">
              <a16:creationId xmlns:a16="http://schemas.microsoft.com/office/drawing/2014/main" id="{B1449A66-2F75-4F53-AB70-4F52909980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6766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35"/>
  <sheetViews>
    <sheetView tabSelected="1" zoomScale="50" zoomScaleNormal="50" workbookViewId="0">
      <selection activeCell="A8" sqref="A8:A10"/>
    </sheetView>
  </sheetViews>
  <sheetFormatPr baseColWidth="10" defaultColWidth="11.42578125" defaultRowHeight="15" x14ac:dyDescent="0.25"/>
  <cols>
    <col min="1" max="1" width="27.28515625" style="42" customWidth="1"/>
    <col min="2" max="2" width="27" style="42" customWidth="1"/>
    <col min="3" max="3" width="30.42578125" style="40" customWidth="1"/>
    <col min="4" max="4" width="26.7109375" style="40" customWidth="1"/>
    <col min="5" max="5" width="34.85546875" style="40" customWidth="1"/>
    <col min="6" max="6" width="18.28515625" style="40" customWidth="1"/>
    <col min="7" max="7" width="18.7109375" style="40" customWidth="1"/>
    <col min="8" max="8" width="9.42578125" style="40" customWidth="1"/>
    <col min="9" max="9" width="33.7109375" style="40" customWidth="1"/>
    <col min="10" max="10" width="13.42578125" style="40" customWidth="1"/>
    <col min="11" max="11" width="16.28515625" style="40" customWidth="1"/>
    <col min="12" max="12" width="27.28515625" style="46" customWidth="1"/>
    <col min="13" max="21" width="18.42578125" style="40" customWidth="1"/>
    <col min="22" max="22" width="31.28515625" style="40" customWidth="1"/>
    <col min="23" max="23" width="19.7109375" style="40" customWidth="1"/>
    <col min="24" max="29" width="18.42578125" style="40" customWidth="1"/>
    <col min="30" max="34" width="18.42578125" style="40" hidden="1" customWidth="1"/>
    <col min="35" max="35" width="16.28515625" style="40" hidden="1" customWidth="1"/>
    <col min="36" max="36" width="17.42578125" style="40" hidden="1" customWidth="1"/>
    <col min="37" max="37" width="17.28515625" style="40" customWidth="1"/>
    <col min="38" max="38" width="52.5703125" style="46" customWidth="1"/>
    <col min="39" max="39" width="13.7109375" style="47" customWidth="1"/>
    <col min="40" max="40" width="18.7109375" style="46" customWidth="1"/>
    <col min="41" max="41" width="28.85546875" style="46" customWidth="1"/>
    <col min="42" max="42" width="30.7109375" style="46" customWidth="1"/>
    <col min="43" max="43" width="30.42578125" style="46" customWidth="1"/>
    <col min="44" max="44" width="24.85546875" style="46" customWidth="1"/>
    <col min="45" max="45" width="35.42578125" style="46" customWidth="1"/>
    <col min="46" max="46" width="32.140625" style="46" customWidth="1"/>
    <col min="47" max="47" width="15.5703125" style="46" customWidth="1"/>
    <col min="48" max="48" width="15.42578125" style="46" customWidth="1"/>
    <col min="49" max="49" width="20" style="46" customWidth="1"/>
    <col min="50" max="50" width="15.7109375" style="46" customWidth="1"/>
    <col min="51" max="51" width="15.42578125" style="46" customWidth="1"/>
    <col min="52" max="52" width="14.7109375" style="46" customWidth="1"/>
    <col min="53" max="53" width="15" style="47" customWidth="1"/>
    <col min="54" max="54" width="13.28515625" style="47" customWidth="1"/>
    <col min="55" max="55" width="15.28515625" style="47" customWidth="1"/>
    <col min="56" max="56" width="16.28515625" style="47" customWidth="1"/>
    <col min="57" max="57" width="17" style="47" customWidth="1"/>
    <col min="58" max="58" width="16.7109375" style="47" customWidth="1"/>
    <col min="59" max="59" width="13.7109375" style="40" customWidth="1"/>
    <col min="60" max="60" width="51.5703125" style="40" customWidth="1"/>
    <col min="61" max="61" width="16.28515625" style="40" customWidth="1"/>
    <col min="62" max="62" width="12.28515625" style="49" customWidth="1"/>
    <col min="63" max="63" width="15.7109375" style="48" customWidth="1"/>
    <col min="64" max="64" width="68.5703125" style="47" customWidth="1"/>
    <col min="65" max="65" width="20.7109375" style="47" customWidth="1"/>
    <col min="66" max="66" width="36.5703125" style="47" customWidth="1"/>
    <col min="67" max="67" width="45.140625" style="47" customWidth="1"/>
    <col min="68" max="68" width="58.5703125" style="46" customWidth="1"/>
    <col min="69" max="69" width="45.7109375" style="46" customWidth="1"/>
    <col min="70" max="16371" width="11.42578125" style="46"/>
    <col min="16372" max="16384" width="3.85546875" style="46" customWidth="1"/>
  </cols>
  <sheetData>
    <row r="1" spans="1:69" s="153" customFormat="1" ht="20.25" x14ac:dyDescent="0.25">
      <c r="A1" s="354"/>
      <c r="B1" s="354"/>
      <c r="C1" s="354"/>
      <c r="D1" s="355" t="s">
        <v>124</v>
      </c>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c r="AZ1" s="356"/>
      <c r="BA1" s="356"/>
      <c r="BB1" s="356"/>
      <c r="BC1" s="356"/>
      <c r="BD1" s="356"/>
      <c r="BE1" s="356"/>
      <c r="BF1" s="356"/>
      <c r="BG1" s="356"/>
      <c r="BH1" s="356"/>
      <c r="BI1" s="356"/>
      <c r="BJ1" s="356"/>
      <c r="BK1" s="356"/>
      <c r="BL1" s="356"/>
      <c r="BM1" s="356"/>
      <c r="BN1" s="357"/>
      <c r="BO1" s="162" t="s">
        <v>125</v>
      </c>
    </row>
    <row r="2" spans="1:69" s="153" customFormat="1" ht="20.25" x14ac:dyDescent="0.25">
      <c r="A2" s="354"/>
      <c r="B2" s="354"/>
      <c r="C2" s="354"/>
      <c r="D2" s="358"/>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360"/>
      <c r="BO2" s="162" t="s">
        <v>126</v>
      </c>
    </row>
    <row r="3" spans="1:69" s="153" customFormat="1" ht="20.25" x14ac:dyDescent="0.25">
      <c r="A3" s="354"/>
      <c r="B3" s="354"/>
      <c r="C3" s="354"/>
      <c r="D3" s="361" t="s">
        <v>127</v>
      </c>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62"/>
      <c r="AY3" s="362"/>
      <c r="AZ3" s="362"/>
      <c r="BA3" s="362"/>
      <c r="BB3" s="362"/>
      <c r="BC3" s="362"/>
      <c r="BD3" s="362"/>
      <c r="BE3" s="362"/>
      <c r="BF3" s="362"/>
      <c r="BG3" s="362"/>
      <c r="BH3" s="362"/>
      <c r="BI3" s="362"/>
      <c r="BJ3" s="362"/>
      <c r="BK3" s="362"/>
      <c r="BL3" s="362"/>
      <c r="BM3" s="362"/>
      <c r="BN3" s="363"/>
      <c r="BO3" s="162" t="s">
        <v>128</v>
      </c>
    </row>
    <row r="4" spans="1:69" ht="15.75" thickBot="1" x14ac:dyDescent="0.3"/>
    <row r="5" spans="1:69" s="6" customFormat="1" ht="16.5" thickBot="1" x14ac:dyDescent="0.3">
      <c r="A5" s="404" t="s">
        <v>0</v>
      </c>
      <c r="B5" s="405"/>
      <c r="C5" s="405"/>
      <c r="D5" s="405"/>
      <c r="E5" s="405"/>
      <c r="F5" s="405"/>
      <c r="G5" s="405"/>
      <c r="H5" s="405"/>
      <c r="I5" s="405"/>
      <c r="J5" s="405"/>
      <c r="K5" s="405"/>
      <c r="L5" s="405"/>
      <c r="M5" s="405" t="s">
        <v>1</v>
      </c>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6" t="s">
        <v>2</v>
      </c>
      <c r="BI5" s="409" t="s">
        <v>3</v>
      </c>
      <c r="BJ5" s="412" t="s">
        <v>4</v>
      </c>
      <c r="BK5" s="413"/>
      <c r="BL5" s="413"/>
      <c r="BM5" s="413"/>
      <c r="BN5" s="413"/>
      <c r="BO5" s="413"/>
    </row>
    <row r="6" spans="1:69" s="6" customFormat="1" ht="32.25" thickBot="1" x14ac:dyDescent="0.3">
      <c r="A6" s="414" t="s">
        <v>5</v>
      </c>
      <c r="B6" s="374" t="s">
        <v>6</v>
      </c>
      <c r="C6" s="374" t="s">
        <v>7</v>
      </c>
      <c r="D6" s="380" t="s">
        <v>8</v>
      </c>
      <c r="E6" s="380"/>
      <c r="F6" s="380"/>
      <c r="G6" s="374" t="s">
        <v>9</v>
      </c>
      <c r="H6" s="375" t="s">
        <v>10</v>
      </c>
      <c r="I6" s="375" t="s">
        <v>11</v>
      </c>
      <c r="J6" s="375" t="s">
        <v>12</v>
      </c>
      <c r="K6" s="374" t="s">
        <v>13</v>
      </c>
      <c r="L6" s="401" t="s">
        <v>14</v>
      </c>
      <c r="M6" s="402" t="s">
        <v>129</v>
      </c>
      <c r="N6" s="385"/>
      <c r="O6" s="385"/>
      <c r="P6" s="385"/>
      <c r="Q6" s="385"/>
      <c r="R6" s="385"/>
      <c r="S6" s="385"/>
      <c r="T6" s="385"/>
      <c r="U6" s="385"/>
      <c r="V6" s="385"/>
      <c r="W6" s="385"/>
      <c r="X6" s="385"/>
      <c r="Y6" s="385"/>
      <c r="Z6" s="385"/>
      <c r="AA6" s="385"/>
      <c r="AB6" s="385"/>
      <c r="AC6" s="385"/>
      <c r="AD6" s="385"/>
      <c r="AE6" s="385"/>
      <c r="AF6" s="385"/>
      <c r="AG6" s="385"/>
      <c r="AH6" s="385"/>
      <c r="AI6" s="385"/>
      <c r="AJ6" s="385"/>
      <c r="AK6" s="403"/>
      <c r="AL6" s="379" t="s">
        <v>18</v>
      </c>
      <c r="AM6" s="374" t="s">
        <v>19</v>
      </c>
      <c r="AN6" s="261" t="s">
        <v>38</v>
      </c>
      <c r="AO6" s="261" t="s">
        <v>39</v>
      </c>
      <c r="AP6" s="261" t="s">
        <v>40</v>
      </c>
      <c r="AQ6" s="261" t="s">
        <v>41</v>
      </c>
      <c r="AR6" s="261" t="s">
        <v>42</v>
      </c>
      <c r="AS6" s="261" t="s">
        <v>43</v>
      </c>
      <c r="AT6" s="261" t="s">
        <v>44</v>
      </c>
      <c r="AU6" s="374" t="s">
        <v>24</v>
      </c>
      <c r="AV6" s="374" t="s">
        <v>25</v>
      </c>
      <c r="AW6" s="374" t="s">
        <v>26</v>
      </c>
      <c r="AX6" s="374" t="s">
        <v>130</v>
      </c>
      <c r="AY6" s="374" t="s">
        <v>28</v>
      </c>
      <c r="AZ6" s="374" t="s">
        <v>29</v>
      </c>
      <c r="BA6" s="384" t="s">
        <v>30</v>
      </c>
      <c r="BB6" s="385"/>
      <c r="BC6" s="379" t="s">
        <v>31</v>
      </c>
      <c r="BD6" s="380"/>
      <c r="BE6" s="380"/>
      <c r="BF6" s="380"/>
      <c r="BG6" s="381"/>
      <c r="BH6" s="407"/>
      <c r="BI6" s="410"/>
      <c r="BJ6" s="415" t="s">
        <v>32</v>
      </c>
      <c r="BK6" s="416"/>
      <c r="BL6" s="416"/>
      <c r="BM6" s="416"/>
      <c r="BN6" s="416"/>
      <c r="BO6" s="417"/>
    </row>
    <row r="7" spans="1:69" s="6" customFormat="1" ht="90.75" customHeight="1" thickBot="1" x14ac:dyDescent="0.3">
      <c r="A7" s="414"/>
      <c r="B7" s="374"/>
      <c r="C7" s="374"/>
      <c r="D7" s="262" t="s">
        <v>15</v>
      </c>
      <c r="E7" s="262" t="s">
        <v>16</v>
      </c>
      <c r="F7" s="262" t="s">
        <v>17</v>
      </c>
      <c r="G7" s="374"/>
      <c r="H7" s="375"/>
      <c r="I7" s="375"/>
      <c r="J7" s="375"/>
      <c r="K7" s="374"/>
      <c r="L7" s="401"/>
      <c r="M7" s="263" t="s">
        <v>33</v>
      </c>
      <c r="N7" s="262" t="s">
        <v>34</v>
      </c>
      <c r="O7" s="264" t="s">
        <v>131</v>
      </c>
      <c r="P7" s="264" t="s">
        <v>132</v>
      </c>
      <c r="Q7" s="264" t="s">
        <v>133</v>
      </c>
      <c r="R7" s="264" t="s">
        <v>134</v>
      </c>
      <c r="S7" s="264" t="s">
        <v>135</v>
      </c>
      <c r="T7" s="264" t="s">
        <v>136</v>
      </c>
      <c r="U7" s="264" t="s">
        <v>137</v>
      </c>
      <c r="V7" s="264" t="s">
        <v>138</v>
      </c>
      <c r="W7" s="264" t="s">
        <v>139</v>
      </c>
      <c r="X7" s="264" t="s">
        <v>140</v>
      </c>
      <c r="Y7" s="264" t="s">
        <v>141</v>
      </c>
      <c r="Z7" s="264" t="s">
        <v>142</v>
      </c>
      <c r="AA7" s="264" t="s">
        <v>143</v>
      </c>
      <c r="AB7" s="264" t="s">
        <v>144</v>
      </c>
      <c r="AC7" s="264" t="s">
        <v>145</v>
      </c>
      <c r="AD7" s="264" t="s">
        <v>146</v>
      </c>
      <c r="AE7" s="264" t="s">
        <v>147</v>
      </c>
      <c r="AF7" s="264" t="s">
        <v>148</v>
      </c>
      <c r="AG7" s="264" t="s">
        <v>149</v>
      </c>
      <c r="AH7" s="262" t="s">
        <v>150</v>
      </c>
      <c r="AI7" s="262" t="s">
        <v>35</v>
      </c>
      <c r="AJ7" s="262" t="s">
        <v>36</v>
      </c>
      <c r="AK7" s="265" t="s">
        <v>37</v>
      </c>
      <c r="AL7" s="382"/>
      <c r="AM7" s="374"/>
      <c r="AN7" s="266" t="s">
        <v>20</v>
      </c>
      <c r="AO7" s="266" t="s">
        <v>21</v>
      </c>
      <c r="AP7" s="266" t="s">
        <v>22</v>
      </c>
      <c r="AQ7" s="266" t="s">
        <v>23</v>
      </c>
      <c r="AR7" s="266" t="s">
        <v>151</v>
      </c>
      <c r="AS7" s="266" t="s">
        <v>152</v>
      </c>
      <c r="AT7" s="266" t="s">
        <v>153</v>
      </c>
      <c r="AU7" s="374"/>
      <c r="AV7" s="374"/>
      <c r="AW7" s="374"/>
      <c r="AX7" s="374"/>
      <c r="AY7" s="374"/>
      <c r="AZ7" s="374"/>
      <c r="BA7" s="262" t="s">
        <v>33</v>
      </c>
      <c r="BB7" s="267" t="s">
        <v>35</v>
      </c>
      <c r="BC7" s="263" t="s">
        <v>33</v>
      </c>
      <c r="BD7" s="262" t="s">
        <v>45</v>
      </c>
      <c r="BE7" s="262" t="s">
        <v>35</v>
      </c>
      <c r="BF7" s="262" t="s">
        <v>46</v>
      </c>
      <c r="BG7" s="265" t="s">
        <v>37</v>
      </c>
      <c r="BH7" s="408"/>
      <c r="BI7" s="411"/>
      <c r="BJ7" s="268" t="s">
        <v>47</v>
      </c>
      <c r="BK7" s="269" t="s">
        <v>48</v>
      </c>
      <c r="BL7" s="270" t="s">
        <v>49</v>
      </c>
      <c r="BM7" s="271" t="s">
        <v>50</v>
      </c>
      <c r="BN7" s="271" t="s">
        <v>51</v>
      </c>
      <c r="BO7" s="272" t="s">
        <v>52</v>
      </c>
      <c r="BP7" s="274" t="s">
        <v>683</v>
      </c>
      <c r="BQ7" s="275" t="s">
        <v>682</v>
      </c>
    </row>
    <row r="8" spans="1:69" s="7" customFormat="1" ht="66" customHeight="1" x14ac:dyDescent="0.25">
      <c r="A8" s="599" t="s">
        <v>55</v>
      </c>
      <c r="B8" s="367" t="s">
        <v>155</v>
      </c>
      <c r="C8" s="371" t="s">
        <v>547</v>
      </c>
      <c r="D8" s="371" t="s">
        <v>56</v>
      </c>
      <c r="E8" s="371" t="s">
        <v>90</v>
      </c>
      <c r="F8" s="371" t="s">
        <v>72</v>
      </c>
      <c r="G8" s="371" t="s">
        <v>156</v>
      </c>
      <c r="H8" s="372" t="s">
        <v>59</v>
      </c>
      <c r="I8" s="367" t="s">
        <v>549</v>
      </c>
      <c r="J8" s="365" t="s">
        <v>157</v>
      </c>
      <c r="K8" s="366" t="s">
        <v>156</v>
      </c>
      <c r="L8" s="367" t="s">
        <v>545</v>
      </c>
      <c r="M8" s="370" t="s">
        <v>78</v>
      </c>
      <c r="N8" s="370">
        <v>2</v>
      </c>
      <c r="O8" s="364">
        <v>1</v>
      </c>
      <c r="P8" s="364">
        <v>1</v>
      </c>
      <c r="Q8" s="364">
        <v>1</v>
      </c>
      <c r="R8" s="364">
        <v>1</v>
      </c>
      <c r="S8" s="364">
        <v>1</v>
      </c>
      <c r="T8" s="364">
        <v>1</v>
      </c>
      <c r="U8" s="364">
        <v>1</v>
      </c>
      <c r="V8" s="364">
        <v>1</v>
      </c>
      <c r="W8" s="364">
        <v>0</v>
      </c>
      <c r="X8" s="364">
        <v>1</v>
      </c>
      <c r="Y8" s="364">
        <v>1</v>
      </c>
      <c r="Z8" s="364">
        <v>1</v>
      </c>
      <c r="AA8" s="364">
        <v>1</v>
      </c>
      <c r="AB8" s="364">
        <v>1</v>
      </c>
      <c r="AC8" s="364">
        <v>1</v>
      </c>
      <c r="AD8" s="364">
        <v>0</v>
      </c>
      <c r="AE8" s="364">
        <v>1</v>
      </c>
      <c r="AF8" s="364">
        <v>1</v>
      </c>
      <c r="AG8" s="364">
        <v>0</v>
      </c>
      <c r="AH8" s="364">
        <f>SUM(O8:AG8)</f>
        <v>16</v>
      </c>
      <c r="AI8" s="364" t="str">
        <f>IF($AH8&lt;6,"3. Moderado",IF($AH8&lt;12,"4. Mayor",IF($AH8&gt;11,"5. Catastrófico")))</f>
        <v>5. Catastrófico</v>
      </c>
      <c r="AJ8" s="366">
        <v>5</v>
      </c>
      <c r="AK8" s="376"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99" t="s">
        <v>591</v>
      </c>
      <c r="AM8" s="400" t="s">
        <v>64</v>
      </c>
      <c r="AN8" s="202">
        <v>15</v>
      </c>
      <c r="AO8" s="202">
        <v>15</v>
      </c>
      <c r="AP8" s="202">
        <v>15</v>
      </c>
      <c r="AQ8" s="202">
        <v>15</v>
      </c>
      <c r="AR8" s="202">
        <v>15</v>
      </c>
      <c r="AS8" s="202">
        <v>15</v>
      </c>
      <c r="AT8" s="202">
        <v>10</v>
      </c>
      <c r="AU8" s="203">
        <f>SUM(AN8:AT8)</f>
        <v>100</v>
      </c>
      <c r="AV8" s="203" t="s">
        <v>65</v>
      </c>
      <c r="AW8" s="203" t="s">
        <v>65</v>
      </c>
      <c r="AX8" s="203">
        <v>100</v>
      </c>
      <c r="AY8" s="377">
        <f>AVERAGE(AX8:AX10)</f>
        <v>100</v>
      </c>
      <c r="AZ8" s="314" t="s">
        <v>65</v>
      </c>
      <c r="BA8" s="383" t="s">
        <v>67</v>
      </c>
      <c r="BB8" s="383" t="s">
        <v>159</v>
      </c>
      <c r="BC8" s="383" t="s">
        <v>96</v>
      </c>
      <c r="BD8" s="383">
        <v>1</v>
      </c>
      <c r="BE8" s="383" t="s">
        <v>63</v>
      </c>
      <c r="BF8" s="383">
        <v>5</v>
      </c>
      <c r="BG8" s="376"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96" t="s">
        <v>675</v>
      </c>
      <c r="BI8" s="392" t="s">
        <v>69</v>
      </c>
      <c r="BJ8" s="394" t="s">
        <v>546</v>
      </c>
      <c r="BK8" s="395" t="s">
        <v>533</v>
      </c>
      <c r="BL8" s="386" t="s">
        <v>550</v>
      </c>
      <c r="BM8" s="386" t="s">
        <v>163</v>
      </c>
      <c r="BN8" s="386" t="s">
        <v>592</v>
      </c>
      <c r="BO8" s="204" t="s">
        <v>552</v>
      </c>
      <c r="BP8" s="278" t="s">
        <v>691</v>
      </c>
      <c r="BQ8" s="277" t="s">
        <v>685</v>
      </c>
    </row>
    <row r="9" spans="1:69" s="7" customFormat="1" ht="87" customHeight="1" x14ac:dyDescent="0.25">
      <c r="A9" s="599"/>
      <c r="B9" s="368"/>
      <c r="C9" s="352"/>
      <c r="D9" s="352"/>
      <c r="E9" s="352"/>
      <c r="F9" s="352"/>
      <c r="G9" s="352"/>
      <c r="H9" s="373"/>
      <c r="I9" s="368"/>
      <c r="J9" s="352"/>
      <c r="K9" s="338"/>
      <c r="L9" s="368"/>
      <c r="M9" s="331"/>
      <c r="N9" s="331"/>
      <c r="O9" s="335"/>
      <c r="P9" s="335"/>
      <c r="Q9" s="335"/>
      <c r="R9" s="335"/>
      <c r="S9" s="335"/>
      <c r="T9" s="335"/>
      <c r="U9" s="335"/>
      <c r="V9" s="335"/>
      <c r="W9" s="335"/>
      <c r="X9" s="335"/>
      <c r="Y9" s="335"/>
      <c r="Z9" s="335"/>
      <c r="AA9" s="335"/>
      <c r="AB9" s="335"/>
      <c r="AC9" s="335"/>
      <c r="AD9" s="335"/>
      <c r="AE9" s="335"/>
      <c r="AF9" s="335"/>
      <c r="AG9" s="335"/>
      <c r="AH9" s="335"/>
      <c r="AI9" s="335"/>
      <c r="AJ9" s="338"/>
      <c r="AK9" s="340"/>
      <c r="AL9" s="286"/>
      <c r="AM9" s="288"/>
      <c r="AN9" s="190">
        <v>15</v>
      </c>
      <c r="AO9" s="190">
        <v>15</v>
      </c>
      <c r="AP9" s="190">
        <v>15</v>
      </c>
      <c r="AQ9" s="190">
        <v>15</v>
      </c>
      <c r="AR9" s="190">
        <v>15</v>
      </c>
      <c r="AS9" s="190">
        <v>15</v>
      </c>
      <c r="AT9" s="190">
        <v>10</v>
      </c>
      <c r="AU9" s="196">
        <f>SUM(AN9:AT9)</f>
        <v>100</v>
      </c>
      <c r="AV9" s="196" t="s">
        <v>65</v>
      </c>
      <c r="AW9" s="196" t="s">
        <v>65</v>
      </c>
      <c r="AX9" s="196">
        <v>100</v>
      </c>
      <c r="AY9" s="378"/>
      <c r="AZ9" s="314"/>
      <c r="BA9" s="288"/>
      <c r="BB9" s="288"/>
      <c r="BC9" s="288"/>
      <c r="BD9" s="288"/>
      <c r="BE9" s="288"/>
      <c r="BF9" s="288"/>
      <c r="BG9" s="340"/>
      <c r="BH9" s="397"/>
      <c r="BI9" s="393"/>
      <c r="BJ9" s="389"/>
      <c r="BK9" s="391"/>
      <c r="BL9" s="387"/>
      <c r="BM9" s="387"/>
      <c r="BN9" s="387"/>
      <c r="BO9" s="205" t="s">
        <v>553</v>
      </c>
      <c r="BP9" s="278" t="s">
        <v>691</v>
      </c>
      <c r="BQ9" s="277" t="s">
        <v>685</v>
      </c>
    </row>
    <row r="10" spans="1:69" s="7" customFormat="1" ht="225" x14ac:dyDescent="0.25">
      <c r="A10" s="599"/>
      <c r="B10" s="349"/>
      <c r="C10" s="180" t="s">
        <v>548</v>
      </c>
      <c r="D10" s="180" t="s">
        <v>56</v>
      </c>
      <c r="E10" s="180" t="s">
        <v>90</v>
      </c>
      <c r="F10" s="180" t="s">
        <v>72</v>
      </c>
      <c r="G10" s="180" t="s">
        <v>156</v>
      </c>
      <c r="H10" s="347"/>
      <c r="I10" s="349"/>
      <c r="J10" s="328"/>
      <c r="K10" s="327"/>
      <c r="L10" s="369"/>
      <c r="M10" s="332"/>
      <c r="N10" s="332"/>
      <c r="O10" s="325"/>
      <c r="P10" s="325"/>
      <c r="Q10" s="325"/>
      <c r="R10" s="325"/>
      <c r="S10" s="325"/>
      <c r="T10" s="325"/>
      <c r="U10" s="325"/>
      <c r="V10" s="325"/>
      <c r="W10" s="325"/>
      <c r="X10" s="325"/>
      <c r="Y10" s="325"/>
      <c r="Z10" s="325"/>
      <c r="AA10" s="325"/>
      <c r="AB10" s="325"/>
      <c r="AC10" s="325"/>
      <c r="AD10" s="325"/>
      <c r="AE10" s="325"/>
      <c r="AF10" s="325"/>
      <c r="AG10" s="325"/>
      <c r="AH10" s="325"/>
      <c r="AI10" s="325"/>
      <c r="AJ10" s="327"/>
      <c r="AK10" s="300"/>
      <c r="AL10" s="201" t="s">
        <v>593</v>
      </c>
      <c r="AM10" s="206" t="s">
        <v>64</v>
      </c>
      <c r="AN10" s="207">
        <v>15</v>
      </c>
      <c r="AO10" s="207">
        <v>15</v>
      </c>
      <c r="AP10" s="207">
        <v>15</v>
      </c>
      <c r="AQ10" s="207">
        <v>15</v>
      </c>
      <c r="AR10" s="207">
        <v>15</v>
      </c>
      <c r="AS10" s="207">
        <v>15</v>
      </c>
      <c r="AT10" s="207">
        <v>10</v>
      </c>
      <c r="AU10" s="208">
        <f>SUM(AN10:AT10)</f>
        <v>100</v>
      </c>
      <c r="AV10" s="208" t="s">
        <v>65</v>
      </c>
      <c r="AW10" s="208" t="s">
        <v>65</v>
      </c>
      <c r="AX10" s="208">
        <v>100</v>
      </c>
      <c r="AY10" s="289"/>
      <c r="AZ10" s="315"/>
      <c r="BA10" s="280"/>
      <c r="BB10" s="280"/>
      <c r="BC10" s="280"/>
      <c r="BD10" s="280"/>
      <c r="BE10" s="280"/>
      <c r="BF10" s="280"/>
      <c r="BG10" s="300"/>
      <c r="BH10" s="398"/>
      <c r="BI10" s="299"/>
      <c r="BJ10" s="209" t="s">
        <v>538</v>
      </c>
      <c r="BK10" s="210" t="s">
        <v>537</v>
      </c>
      <c r="BL10" s="211" t="s">
        <v>551</v>
      </c>
      <c r="BM10" s="211" t="s">
        <v>163</v>
      </c>
      <c r="BN10" s="211" t="s">
        <v>539</v>
      </c>
      <c r="BO10" s="211" t="s">
        <v>174</v>
      </c>
      <c r="BP10" s="278" t="s">
        <v>692</v>
      </c>
      <c r="BQ10" s="277" t="s">
        <v>689</v>
      </c>
    </row>
    <row r="11" spans="1:69" s="7" customFormat="1" ht="255" x14ac:dyDescent="0.25">
      <c r="A11" s="181" t="s">
        <v>175</v>
      </c>
      <c r="B11" s="180" t="s">
        <v>112</v>
      </c>
      <c r="C11" s="182" t="s">
        <v>655</v>
      </c>
      <c r="D11" s="180" t="s">
        <v>56</v>
      </c>
      <c r="E11" s="180" t="s">
        <v>57</v>
      </c>
      <c r="F11" s="180" t="s">
        <v>72</v>
      </c>
      <c r="G11" s="180" t="s">
        <v>156</v>
      </c>
      <c r="H11" s="183" t="s">
        <v>76</v>
      </c>
      <c r="I11" s="180" t="s">
        <v>638</v>
      </c>
      <c r="J11" s="180" t="s">
        <v>157</v>
      </c>
      <c r="K11" s="184" t="s">
        <v>156</v>
      </c>
      <c r="L11" s="180" t="s">
        <v>177</v>
      </c>
      <c r="M11" s="185" t="s">
        <v>78</v>
      </c>
      <c r="N11" s="186">
        <v>2</v>
      </c>
      <c r="O11" s="187">
        <v>1</v>
      </c>
      <c r="P11" s="187">
        <v>1</v>
      </c>
      <c r="Q11" s="187">
        <v>0</v>
      </c>
      <c r="R11" s="187">
        <v>0</v>
      </c>
      <c r="S11" s="187">
        <v>1</v>
      </c>
      <c r="T11" s="187">
        <v>1</v>
      </c>
      <c r="U11" s="187">
        <v>0</v>
      </c>
      <c r="V11" s="187">
        <v>0</v>
      </c>
      <c r="W11" s="187">
        <v>1</v>
      </c>
      <c r="X11" s="187">
        <v>1</v>
      </c>
      <c r="Y11" s="187">
        <v>1</v>
      </c>
      <c r="Z11" s="187">
        <v>1</v>
      </c>
      <c r="AA11" s="187">
        <v>1</v>
      </c>
      <c r="AB11" s="187">
        <v>1</v>
      </c>
      <c r="AC11" s="187">
        <v>1</v>
      </c>
      <c r="AD11" s="187">
        <v>0</v>
      </c>
      <c r="AE11" s="187">
        <v>1</v>
      </c>
      <c r="AF11" s="187">
        <v>1</v>
      </c>
      <c r="AG11" s="187">
        <v>0</v>
      </c>
      <c r="AH11" s="187">
        <f>SUM(O11:AG11)</f>
        <v>13</v>
      </c>
      <c r="AI11" s="187" t="str">
        <f>IF($AH11&lt;6,"3. Moderado",IF($AH11&lt;12,"4. Mayor",IF($AH11&gt;11,"5. Catastrófico")))</f>
        <v>5. Catastrófico</v>
      </c>
      <c r="AJ11" s="187">
        <v>5</v>
      </c>
      <c r="AK11" s="175"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16" t="s">
        <v>639</v>
      </c>
      <c r="AM11" s="192" t="s">
        <v>64</v>
      </c>
      <c r="AN11" s="192">
        <v>15</v>
      </c>
      <c r="AO11" s="192">
        <v>15</v>
      </c>
      <c r="AP11" s="192">
        <v>15</v>
      </c>
      <c r="AQ11" s="192">
        <v>15</v>
      </c>
      <c r="AR11" s="192">
        <v>15</v>
      </c>
      <c r="AS11" s="192">
        <v>15</v>
      </c>
      <c r="AT11" s="192">
        <v>10</v>
      </c>
      <c r="AU11" s="192">
        <v>100</v>
      </c>
      <c r="AV11" s="192" t="s">
        <v>65</v>
      </c>
      <c r="AW11" s="192" t="s">
        <v>65</v>
      </c>
      <c r="AX11" s="192">
        <v>100</v>
      </c>
      <c r="AY11" s="212">
        <f>AVERAGE(AX11:AX11)</f>
        <v>100</v>
      </c>
      <c r="AZ11" s="196" t="s">
        <v>65</v>
      </c>
      <c r="BA11" s="192" t="s">
        <v>67</v>
      </c>
      <c r="BB11" s="192" t="s">
        <v>159</v>
      </c>
      <c r="BC11" s="192" t="s">
        <v>96</v>
      </c>
      <c r="BD11" s="192">
        <v>1</v>
      </c>
      <c r="BE11" s="192" t="s">
        <v>63</v>
      </c>
      <c r="BF11" s="192">
        <v>5</v>
      </c>
      <c r="BG11" s="236"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13" t="s">
        <v>675</v>
      </c>
      <c r="BI11" s="213" t="s">
        <v>69</v>
      </c>
      <c r="BJ11" s="209" t="s">
        <v>540</v>
      </c>
      <c r="BK11" s="210" t="s">
        <v>533</v>
      </c>
      <c r="BL11" s="211" t="s">
        <v>656</v>
      </c>
      <c r="BM11" s="214" t="s">
        <v>179</v>
      </c>
      <c r="BN11" s="215" t="s">
        <v>554</v>
      </c>
      <c r="BO11" s="211" t="s">
        <v>582</v>
      </c>
      <c r="BP11" s="278" t="s">
        <v>698</v>
      </c>
      <c r="BQ11" s="277" t="s">
        <v>689</v>
      </c>
    </row>
    <row r="12" spans="1:69" s="7" customFormat="1" ht="173.25" customHeight="1" x14ac:dyDescent="0.25">
      <c r="A12" s="341" t="s">
        <v>104</v>
      </c>
      <c r="B12" s="350" t="s">
        <v>184</v>
      </c>
      <c r="C12" s="182" t="s">
        <v>557</v>
      </c>
      <c r="D12" s="180" t="s">
        <v>56</v>
      </c>
      <c r="E12" s="180" t="s">
        <v>57</v>
      </c>
      <c r="F12" s="180" t="s">
        <v>72</v>
      </c>
      <c r="G12" s="322" t="s">
        <v>185</v>
      </c>
      <c r="H12" s="347" t="s">
        <v>84</v>
      </c>
      <c r="I12" s="320" t="s">
        <v>568</v>
      </c>
      <c r="J12" s="328" t="s">
        <v>157</v>
      </c>
      <c r="K12" s="353" t="s">
        <v>156</v>
      </c>
      <c r="L12" s="328" t="s">
        <v>186</v>
      </c>
      <c r="M12" s="332" t="s">
        <v>78</v>
      </c>
      <c r="N12" s="332">
        <v>2</v>
      </c>
      <c r="O12" s="325">
        <v>1</v>
      </c>
      <c r="P12" s="325">
        <v>1</v>
      </c>
      <c r="Q12" s="325">
        <v>1</v>
      </c>
      <c r="R12" s="325">
        <v>0</v>
      </c>
      <c r="S12" s="325">
        <v>1</v>
      </c>
      <c r="T12" s="325">
        <v>1</v>
      </c>
      <c r="U12" s="325">
        <v>1</v>
      </c>
      <c r="V12" s="325">
        <v>0</v>
      </c>
      <c r="W12" s="325">
        <v>1</v>
      </c>
      <c r="X12" s="325">
        <v>1</v>
      </c>
      <c r="Y12" s="325">
        <v>1</v>
      </c>
      <c r="Z12" s="325">
        <v>1</v>
      </c>
      <c r="AA12" s="325">
        <v>1</v>
      </c>
      <c r="AB12" s="325">
        <v>1</v>
      </c>
      <c r="AC12" s="325">
        <v>1</v>
      </c>
      <c r="AD12" s="325">
        <v>0</v>
      </c>
      <c r="AE12" s="325">
        <v>1</v>
      </c>
      <c r="AF12" s="325">
        <v>1</v>
      </c>
      <c r="AG12" s="325">
        <v>0</v>
      </c>
      <c r="AH12" s="325">
        <f>SUM(O12:AG12)</f>
        <v>15</v>
      </c>
      <c r="AI12" s="325" t="str">
        <f>IF($AH12&lt;6,"3. Moderado",IF($AH12&lt;12,"4. Mayor",IF($AH12&gt;11,"5. Catastrófico")))</f>
        <v>5. Catastrófico</v>
      </c>
      <c r="AJ12" s="327">
        <v>5</v>
      </c>
      <c r="AK12" s="300"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284" t="s">
        <v>643</v>
      </c>
      <c r="AM12" s="281" t="s">
        <v>64</v>
      </c>
      <c r="AN12" s="190">
        <v>15</v>
      </c>
      <c r="AO12" s="190">
        <v>15</v>
      </c>
      <c r="AP12" s="190">
        <v>15</v>
      </c>
      <c r="AQ12" s="190">
        <v>15</v>
      </c>
      <c r="AR12" s="190">
        <v>15</v>
      </c>
      <c r="AS12" s="190">
        <v>15</v>
      </c>
      <c r="AT12" s="190">
        <v>10</v>
      </c>
      <c r="AU12" s="196">
        <f t="shared" ref="AU12:AU27" si="0">SUM(AN12:AT12)</f>
        <v>100</v>
      </c>
      <c r="AV12" s="196" t="s">
        <v>65</v>
      </c>
      <c r="AW12" s="196" t="s">
        <v>65</v>
      </c>
      <c r="AX12" s="196">
        <v>100</v>
      </c>
      <c r="AY12" s="291">
        <f>AVERAGE(AX12:AX14)</f>
        <v>100</v>
      </c>
      <c r="AZ12" s="291" t="s">
        <v>65</v>
      </c>
      <c r="BA12" s="280" t="s">
        <v>67</v>
      </c>
      <c r="BB12" s="280" t="s">
        <v>159</v>
      </c>
      <c r="BC12" s="281" t="s">
        <v>96</v>
      </c>
      <c r="BD12" s="280">
        <v>1</v>
      </c>
      <c r="BE12" s="280" t="s">
        <v>63</v>
      </c>
      <c r="BF12" s="280">
        <v>5</v>
      </c>
      <c r="BG12" s="300"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299" t="s">
        <v>675</v>
      </c>
      <c r="BI12" s="299" t="s">
        <v>69</v>
      </c>
      <c r="BJ12" s="388" t="s">
        <v>535</v>
      </c>
      <c r="BK12" s="390" t="s">
        <v>533</v>
      </c>
      <c r="BL12" s="217" t="s">
        <v>558</v>
      </c>
      <c r="BM12" s="160" t="s">
        <v>189</v>
      </c>
      <c r="BN12" s="160" t="s">
        <v>559</v>
      </c>
      <c r="BO12" s="215" t="s">
        <v>560</v>
      </c>
      <c r="BP12" s="278" t="s">
        <v>694</v>
      </c>
      <c r="BQ12" s="277" t="s">
        <v>695</v>
      </c>
    </row>
    <row r="13" spans="1:69" s="7" customFormat="1" ht="162" customHeight="1" x14ac:dyDescent="0.25">
      <c r="A13" s="346"/>
      <c r="B13" s="351"/>
      <c r="C13" s="159" t="s">
        <v>555</v>
      </c>
      <c r="D13" s="180" t="s">
        <v>56</v>
      </c>
      <c r="E13" s="180" t="s">
        <v>57</v>
      </c>
      <c r="F13" s="180" t="s">
        <v>72</v>
      </c>
      <c r="G13" s="322"/>
      <c r="H13" s="347"/>
      <c r="I13" s="320"/>
      <c r="J13" s="328"/>
      <c r="K13" s="353"/>
      <c r="L13" s="328"/>
      <c r="M13" s="332"/>
      <c r="N13" s="332"/>
      <c r="O13" s="325"/>
      <c r="P13" s="325"/>
      <c r="Q13" s="325"/>
      <c r="R13" s="325"/>
      <c r="S13" s="325"/>
      <c r="T13" s="325"/>
      <c r="U13" s="325"/>
      <c r="V13" s="325"/>
      <c r="W13" s="325"/>
      <c r="X13" s="325"/>
      <c r="Y13" s="325"/>
      <c r="Z13" s="325"/>
      <c r="AA13" s="325"/>
      <c r="AB13" s="325"/>
      <c r="AC13" s="325"/>
      <c r="AD13" s="325"/>
      <c r="AE13" s="325"/>
      <c r="AF13" s="325"/>
      <c r="AG13" s="325"/>
      <c r="AH13" s="325"/>
      <c r="AI13" s="325"/>
      <c r="AJ13" s="327"/>
      <c r="AK13" s="300"/>
      <c r="AL13" s="286"/>
      <c r="AM13" s="288"/>
      <c r="AN13" s="190">
        <v>15</v>
      </c>
      <c r="AO13" s="190">
        <v>15</v>
      </c>
      <c r="AP13" s="190">
        <v>15</v>
      </c>
      <c r="AQ13" s="190">
        <v>15</v>
      </c>
      <c r="AR13" s="190">
        <v>15</v>
      </c>
      <c r="AS13" s="190">
        <v>15</v>
      </c>
      <c r="AT13" s="190">
        <v>10</v>
      </c>
      <c r="AU13" s="196">
        <f t="shared" si="0"/>
        <v>100</v>
      </c>
      <c r="AV13" s="196" t="s">
        <v>65</v>
      </c>
      <c r="AW13" s="196" t="s">
        <v>65</v>
      </c>
      <c r="AX13" s="196">
        <v>100</v>
      </c>
      <c r="AY13" s="291"/>
      <c r="AZ13" s="291"/>
      <c r="BA13" s="280"/>
      <c r="BB13" s="280"/>
      <c r="BC13" s="287"/>
      <c r="BD13" s="280"/>
      <c r="BE13" s="280"/>
      <c r="BF13" s="280"/>
      <c r="BG13" s="300"/>
      <c r="BH13" s="299"/>
      <c r="BI13" s="299"/>
      <c r="BJ13" s="389"/>
      <c r="BK13" s="391"/>
      <c r="BL13" s="218" t="s">
        <v>600</v>
      </c>
      <c r="BM13" s="160" t="s">
        <v>189</v>
      </c>
      <c r="BN13" s="160" t="s">
        <v>194</v>
      </c>
      <c r="BO13" s="160" t="s">
        <v>556</v>
      </c>
      <c r="BP13" s="278" t="s">
        <v>696</v>
      </c>
      <c r="BQ13" s="277" t="s">
        <v>685</v>
      </c>
    </row>
    <row r="14" spans="1:69" s="7" customFormat="1" ht="180" customHeight="1" x14ac:dyDescent="0.25">
      <c r="A14" s="342"/>
      <c r="B14" s="352"/>
      <c r="C14" s="180" t="s">
        <v>195</v>
      </c>
      <c r="D14" s="180" t="s">
        <v>56</v>
      </c>
      <c r="E14" s="180" t="s">
        <v>57</v>
      </c>
      <c r="F14" s="180" t="s">
        <v>72</v>
      </c>
      <c r="G14" s="322"/>
      <c r="H14" s="347"/>
      <c r="I14" s="320"/>
      <c r="J14" s="328"/>
      <c r="K14" s="353"/>
      <c r="L14" s="328"/>
      <c r="M14" s="332"/>
      <c r="N14" s="332"/>
      <c r="O14" s="325"/>
      <c r="P14" s="325"/>
      <c r="Q14" s="325"/>
      <c r="R14" s="325"/>
      <c r="S14" s="325"/>
      <c r="T14" s="325"/>
      <c r="U14" s="325"/>
      <c r="V14" s="325"/>
      <c r="W14" s="325"/>
      <c r="X14" s="325"/>
      <c r="Y14" s="325"/>
      <c r="Z14" s="325"/>
      <c r="AA14" s="325"/>
      <c r="AB14" s="325"/>
      <c r="AC14" s="325"/>
      <c r="AD14" s="325"/>
      <c r="AE14" s="325"/>
      <c r="AF14" s="325"/>
      <c r="AG14" s="325"/>
      <c r="AH14" s="325"/>
      <c r="AI14" s="325"/>
      <c r="AJ14" s="327"/>
      <c r="AK14" s="300"/>
      <c r="AL14" s="219" t="s">
        <v>599</v>
      </c>
      <c r="AM14" s="192" t="s">
        <v>64</v>
      </c>
      <c r="AN14" s="190">
        <v>15</v>
      </c>
      <c r="AO14" s="190">
        <v>15</v>
      </c>
      <c r="AP14" s="190">
        <v>15</v>
      </c>
      <c r="AQ14" s="190">
        <v>15</v>
      </c>
      <c r="AR14" s="190">
        <v>15</v>
      </c>
      <c r="AS14" s="190">
        <v>15</v>
      </c>
      <c r="AT14" s="190">
        <v>10</v>
      </c>
      <c r="AU14" s="196">
        <f t="shared" si="0"/>
        <v>100</v>
      </c>
      <c r="AV14" s="196" t="s">
        <v>65</v>
      </c>
      <c r="AW14" s="196" t="s">
        <v>65</v>
      </c>
      <c r="AX14" s="196">
        <v>100</v>
      </c>
      <c r="AY14" s="291"/>
      <c r="AZ14" s="291"/>
      <c r="BA14" s="280"/>
      <c r="BB14" s="280"/>
      <c r="BC14" s="288"/>
      <c r="BD14" s="280"/>
      <c r="BE14" s="280"/>
      <c r="BF14" s="280"/>
      <c r="BG14" s="300"/>
      <c r="BH14" s="299"/>
      <c r="BI14" s="299"/>
      <c r="BJ14" s="209" t="s">
        <v>535</v>
      </c>
      <c r="BK14" s="210" t="s">
        <v>533</v>
      </c>
      <c r="BL14" s="160" t="s">
        <v>601</v>
      </c>
      <c r="BM14" s="160" t="s">
        <v>189</v>
      </c>
      <c r="BN14" s="160" t="s">
        <v>197</v>
      </c>
      <c r="BO14" s="215" t="s">
        <v>602</v>
      </c>
      <c r="BP14" s="278" t="s">
        <v>697</v>
      </c>
      <c r="BQ14" s="277" t="s">
        <v>695</v>
      </c>
    </row>
    <row r="15" spans="1:69" s="7" customFormat="1" ht="129.75" customHeight="1" x14ac:dyDescent="0.25">
      <c r="A15" s="341" t="s">
        <v>200</v>
      </c>
      <c r="B15" s="328" t="s">
        <v>201</v>
      </c>
      <c r="C15" s="180" t="s">
        <v>210</v>
      </c>
      <c r="D15" s="180" t="s">
        <v>56</v>
      </c>
      <c r="E15" s="180" t="s">
        <v>57</v>
      </c>
      <c r="F15" s="180" t="s">
        <v>72</v>
      </c>
      <c r="G15" s="180" t="s">
        <v>156</v>
      </c>
      <c r="H15" s="347" t="s">
        <v>680</v>
      </c>
      <c r="I15" s="326" t="s">
        <v>569</v>
      </c>
      <c r="J15" s="328"/>
      <c r="K15" s="327" t="s">
        <v>156</v>
      </c>
      <c r="L15" s="349" t="s">
        <v>644</v>
      </c>
      <c r="M15" s="332" t="s">
        <v>61</v>
      </c>
      <c r="N15" s="332">
        <v>2</v>
      </c>
      <c r="O15" s="332">
        <v>1</v>
      </c>
      <c r="P15" s="332">
        <v>1</v>
      </c>
      <c r="Q15" s="332">
        <v>1</v>
      </c>
      <c r="R15" s="332">
        <v>0</v>
      </c>
      <c r="S15" s="332">
        <v>1</v>
      </c>
      <c r="T15" s="332">
        <v>1</v>
      </c>
      <c r="U15" s="332">
        <v>1</v>
      </c>
      <c r="V15" s="332">
        <v>0</v>
      </c>
      <c r="W15" s="332">
        <v>1</v>
      </c>
      <c r="X15" s="332">
        <v>1</v>
      </c>
      <c r="Y15" s="332">
        <v>1</v>
      </c>
      <c r="Z15" s="332">
        <v>1</v>
      </c>
      <c r="AA15" s="332">
        <v>1</v>
      </c>
      <c r="AB15" s="332">
        <v>1</v>
      </c>
      <c r="AC15" s="332">
        <v>1</v>
      </c>
      <c r="AD15" s="332"/>
      <c r="AE15" s="332"/>
      <c r="AF15" s="332"/>
      <c r="AG15" s="332"/>
      <c r="AH15" s="332"/>
      <c r="AI15" s="314" t="s">
        <v>203</v>
      </c>
      <c r="AJ15" s="314">
        <v>4</v>
      </c>
      <c r="AK15" s="300"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5" s="220" t="s">
        <v>570</v>
      </c>
      <c r="AM15" s="197" t="s">
        <v>73</v>
      </c>
      <c r="AN15" s="241">
        <v>15</v>
      </c>
      <c r="AO15" s="241">
        <v>15</v>
      </c>
      <c r="AP15" s="241">
        <v>15</v>
      </c>
      <c r="AQ15" s="241">
        <v>15</v>
      </c>
      <c r="AR15" s="241">
        <v>15</v>
      </c>
      <c r="AS15" s="241">
        <v>15</v>
      </c>
      <c r="AT15" s="241">
        <v>10</v>
      </c>
      <c r="AU15" s="242">
        <f t="shared" si="0"/>
        <v>100</v>
      </c>
      <c r="AV15" s="242" t="s">
        <v>65</v>
      </c>
      <c r="AW15" s="242" t="s">
        <v>65</v>
      </c>
      <c r="AX15" s="242">
        <v>100</v>
      </c>
      <c r="AY15" s="343">
        <v>100</v>
      </c>
      <c r="AZ15" s="314" t="s">
        <v>65</v>
      </c>
      <c r="BA15" s="280" t="s">
        <v>67</v>
      </c>
      <c r="BB15" s="280" t="s">
        <v>159</v>
      </c>
      <c r="BC15" s="280"/>
      <c r="BD15" s="280">
        <v>1</v>
      </c>
      <c r="BE15" s="297" t="s">
        <v>665</v>
      </c>
      <c r="BF15" s="297">
        <v>5</v>
      </c>
      <c r="BG15" s="300" t="s">
        <v>204</v>
      </c>
      <c r="BH15" s="299" t="s">
        <v>675</v>
      </c>
      <c r="BI15" s="299" t="s">
        <v>69</v>
      </c>
      <c r="BJ15" s="209" t="s">
        <v>534</v>
      </c>
      <c r="BK15" s="210" t="s">
        <v>533</v>
      </c>
      <c r="BL15" s="222" t="s">
        <v>541</v>
      </c>
      <c r="BM15" s="160" t="s">
        <v>208</v>
      </c>
      <c r="BN15" s="160" t="s">
        <v>212</v>
      </c>
      <c r="BO15" s="215" t="s">
        <v>584</v>
      </c>
      <c r="BP15" s="278" t="s">
        <v>688</v>
      </c>
      <c r="BQ15" s="277" t="s">
        <v>689</v>
      </c>
    </row>
    <row r="16" spans="1:69" s="7" customFormat="1" ht="159.75" customHeight="1" x14ac:dyDescent="0.25">
      <c r="A16" s="342"/>
      <c r="B16" s="322"/>
      <c r="C16" s="160" t="s">
        <v>215</v>
      </c>
      <c r="D16" s="180" t="s">
        <v>56</v>
      </c>
      <c r="E16" s="180" t="s">
        <v>57</v>
      </c>
      <c r="F16" s="180" t="s">
        <v>72</v>
      </c>
      <c r="G16" s="180" t="s">
        <v>156</v>
      </c>
      <c r="H16" s="347"/>
      <c r="I16" s="326"/>
      <c r="J16" s="322"/>
      <c r="K16" s="297"/>
      <c r="L16" s="326"/>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15"/>
      <c r="AJ16" s="315"/>
      <c r="AK16" s="300"/>
      <c r="AL16" s="191" t="s">
        <v>571</v>
      </c>
      <c r="AM16" s="221" t="s">
        <v>73</v>
      </c>
      <c r="AN16" s="241">
        <v>0</v>
      </c>
      <c r="AO16" s="241">
        <v>15</v>
      </c>
      <c r="AP16" s="241">
        <v>0</v>
      </c>
      <c r="AQ16" s="241">
        <v>10</v>
      </c>
      <c r="AR16" s="241">
        <v>15</v>
      </c>
      <c r="AS16" s="241">
        <v>15</v>
      </c>
      <c r="AT16" s="241">
        <v>10</v>
      </c>
      <c r="AU16" s="242">
        <f t="shared" si="0"/>
        <v>65</v>
      </c>
      <c r="AV16" s="242" t="s">
        <v>66</v>
      </c>
      <c r="AW16" s="242" t="s">
        <v>66</v>
      </c>
      <c r="AX16" s="242">
        <v>50</v>
      </c>
      <c r="AY16" s="343"/>
      <c r="AZ16" s="315"/>
      <c r="BA16" s="280"/>
      <c r="BB16" s="280"/>
      <c r="BC16" s="280"/>
      <c r="BD16" s="280"/>
      <c r="BE16" s="297"/>
      <c r="BF16" s="297"/>
      <c r="BG16" s="300"/>
      <c r="BH16" s="322"/>
      <c r="BI16" s="299"/>
      <c r="BJ16" s="209" t="s">
        <v>534</v>
      </c>
      <c r="BK16" s="210" t="s">
        <v>533</v>
      </c>
      <c r="BL16" s="159" t="s">
        <v>572</v>
      </c>
      <c r="BM16" s="160" t="s">
        <v>573</v>
      </c>
      <c r="BN16" s="160" t="s">
        <v>219</v>
      </c>
      <c r="BO16" s="215" t="s">
        <v>220</v>
      </c>
      <c r="BP16" s="278" t="s">
        <v>690</v>
      </c>
      <c r="BQ16" s="277" t="s">
        <v>685</v>
      </c>
    </row>
    <row r="17" spans="1:69" s="7" customFormat="1" ht="135" x14ac:dyDescent="0.25">
      <c r="A17" s="341" t="s">
        <v>221</v>
      </c>
      <c r="B17" s="328" t="s">
        <v>222</v>
      </c>
      <c r="C17" s="180" t="s">
        <v>574</v>
      </c>
      <c r="D17" s="180" t="s">
        <v>56</v>
      </c>
      <c r="E17" s="180" t="s">
        <v>57</v>
      </c>
      <c r="F17" s="180" t="s">
        <v>72</v>
      </c>
      <c r="G17" s="180" t="s">
        <v>223</v>
      </c>
      <c r="H17" s="347" t="s">
        <v>93</v>
      </c>
      <c r="I17" s="348" t="s">
        <v>666</v>
      </c>
      <c r="J17" s="328" t="s">
        <v>157</v>
      </c>
      <c r="K17" s="327" t="s">
        <v>156</v>
      </c>
      <c r="L17" s="328" t="s">
        <v>531</v>
      </c>
      <c r="M17" s="313" t="s">
        <v>78</v>
      </c>
      <c r="N17" s="329">
        <v>2</v>
      </c>
      <c r="O17" s="325">
        <v>1</v>
      </c>
      <c r="P17" s="325">
        <v>1</v>
      </c>
      <c r="Q17" s="325">
        <v>1</v>
      </c>
      <c r="R17" s="325">
        <v>1</v>
      </c>
      <c r="S17" s="325">
        <v>1</v>
      </c>
      <c r="T17" s="325">
        <v>1</v>
      </c>
      <c r="U17" s="325">
        <v>1</v>
      </c>
      <c r="V17" s="325">
        <v>0</v>
      </c>
      <c r="W17" s="325">
        <v>0</v>
      </c>
      <c r="X17" s="325">
        <v>1</v>
      </c>
      <c r="Y17" s="325">
        <v>1</v>
      </c>
      <c r="Z17" s="325">
        <v>1</v>
      </c>
      <c r="AA17" s="325">
        <v>1</v>
      </c>
      <c r="AB17" s="325">
        <v>1</v>
      </c>
      <c r="AC17" s="325">
        <v>1</v>
      </c>
      <c r="AD17" s="325">
        <v>0</v>
      </c>
      <c r="AE17" s="325">
        <v>1</v>
      </c>
      <c r="AF17" s="325">
        <v>1</v>
      </c>
      <c r="AG17" s="325">
        <v>0</v>
      </c>
      <c r="AH17" s="325">
        <v>15</v>
      </c>
      <c r="AI17" s="333" t="s">
        <v>63</v>
      </c>
      <c r="AJ17" s="336">
        <v>5</v>
      </c>
      <c r="AK17" s="339"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Extremo</v>
      </c>
      <c r="AL17" s="200" t="s">
        <v>561</v>
      </c>
      <c r="AM17" s="223" t="s">
        <v>64</v>
      </c>
      <c r="AN17" s="190">
        <v>15</v>
      </c>
      <c r="AO17" s="190">
        <v>15</v>
      </c>
      <c r="AP17" s="190">
        <v>15</v>
      </c>
      <c r="AQ17" s="190">
        <v>15</v>
      </c>
      <c r="AR17" s="190">
        <v>15</v>
      </c>
      <c r="AS17" s="190">
        <v>15</v>
      </c>
      <c r="AT17" s="190">
        <v>10</v>
      </c>
      <c r="AU17" s="196">
        <f t="shared" si="0"/>
        <v>100</v>
      </c>
      <c r="AV17" s="196" t="s">
        <v>65</v>
      </c>
      <c r="AW17" s="196" t="s">
        <v>65</v>
      </c>
      <c r="AX17" s="196">
        <v>100</v>
      </c>
      <c r="AY17" s="291">
        <f>AVERAGE(AX17:AX21)</f>
        <v>87.5</v>
      </c>
      <c r="AZ17" s="313" t="s">
        <v>74</v>
      </c>
      <c r="BA17" s="280" t="s">
        <v>67</v>
      </c>
      <c r="BB17" s="280" t="s">
        <v>159</v>
      </c>
      <c r="BC17" s="280" t="s">
        <v>96</v>
      </c>
      <c r="BD17" s="280">
        <v>1</v>
      </c>
      <c r="BE17" s="297" t="s">
        <v>63</v>
      </c>
      <c r="BF17" s="297">
        <v>5</v>
      </c>
      <c r="BG17" s="298" t="s">
        <v>204</v>
      </c>
      <c r="BH17" s="299" t="s">
        <v>676</v>
      </c>
      <c r="BI17" s="299" t="s">
        <v>69</v>
      </c>
      <c r="BJ17" s="209" t="s">
        <v>536</v>
      </c>
      <c r="BK17" s="210" t="s">
        <v>534</v>
      </c>
      <c r="BL17" s="230" t="s">
        <v>668</v>
      </c>
      <c r="BM17" s="214" t="s">
        <v>228</v>
      </c>
      <c r="BN17" s="229" t="s">
        <v>229</v>
      </c>
      <c r="BO17" s="215" t="s">
        <v>594</v>
      </c>
      <c r="BP17" s="279" t="s">
        <v>704</v>
      </c>
      <c r="BQ17" s="277" t="s">
        <v>695</v>
      </c>
    </row>
    <row r="18" spans="1:69" s="7" customFormat="1" ht="173.25" customHeight="1" x14ac:dyDescent="0.25">
      <c r="A18" s="346"/>
      <c r="B18" s="328"/>
      <c r="C18" s="182" t="s">
        <v>663</v>
      </c>
      <c r="D18" s="180" t="s">
        <v>56</v>
      </c>
      <c r="E18" s="180" t="s">
        <v>115</v>
      </c>
      <c r="F18" s="180" t="s">
        <v>72</v>
      </c>
      <c r="G18" s="180" t="s">
        <v>223</v>
      </c>
      <c r="H18" s="347"/>
      <c r="I18" s="348"/>
      <c r="J18" s="328"/>
      <c r="K18" s="327"/>
      <c r="L18" s="328"/>
      <c r="M18" s="314"/>
      <c r="N18" s="330"/>
      <c r="O18" s="325"/>
      <c r="P18" s="325"/>
      <c r="Q18" s="325"/>
      <c r="R18" s="325"/>
      <c r="S18" s="325"/>
      <c r="T18" s="325"/>
      <c r="U18" s="325"/>
      <c r="V18" s="325"/>
      <c r="W18" s="325"/>
      <c r="X18" s="325"/>
      <c r="Y18" s="325"/>
      <c r="Z18" s="325"/>
      <c r="AA18" s="325"/>
      <c r="AB18" s="325"/>
      <c r="AC18" s="325"/>
      <c r="AD18" s="325"/>
      <c r="AE18" s="325"/>
      <c r="AF18" s="325"/>
      <c r="AG18" s="325"/>
      <c r="AH18" s="325"/>
      <c r="AI18" s="334"/>
      <c r="AJ18" s="337"/>
      <c r="AK18" s="324"/>
      <c r="AL18" s="228" t="s">
        <v>672</v>
      </c>
      <c r="AM18" s="223" t="s">
        <v>64</v>
      </c>
      <c r="AN18" s="190">
        <v>15</v>
      </c>
      <c r="AO18" s="190">
        <v>15</v>
      </c>
      <c r="AP18" s="190">
        <v>15</v>
      </c>
      <c r="AQ18" s="190">
        <v>15</v>
      </c>
      <c r="AR18" s="190">
        <v>15</v>
      </c>
      <c r="AS18" s="190">
        <v>15</v>
      </c>
      <c r="AT18" s="190">
        <v>10</v>
      </c>
      <c r="AU18" s="196">
        <f t="shared" si="0"/>
        <v>100</v>
      </c>
      <c r="AV18" s="196" t="s">
        <v>65</v>
      </c>
      <c r="AW18" s="196" t="s">
        <v>65</v>
      </c>
      <c r="AX18" s="224">
        <v>100</v>
      </c>
      <c r="AY18" s="291"/>
      <c r="AZ18" s="314"/>
      <c r="BA18" s="280"/>
      <c r="BB18" s="280"/>
      <c r="BC18" s="280"/>
      <c r="BD18" s="280"/>
      <c r="BE18" s="297"/>
      <c r="BF18" s="297"/>
      <c r="BG18" s="298"/>
      <c r="BH18" s="299"/>
      <c r="BI18" s="299"/>
      <c r="BJ18" s="209" t="s">
        <v>535</v>
      </c>
      <c r="BK18" s="210" t="s">
        <v>533</v>
      </c>
      <c r="BL18" s="230" t="s">
        <v>669</v>
      </c>
      <c r="BM18" s="214" t="s">
        <v>228</v>
      </c>
      <c r="BN18" s="229" t="s">
        <v>234</v>
      </c>
      <c r="BO18" s="215" t="s">
        <v>583</v>
      </c>
      <c r="BP18" s="279" t="s">
        <v>706</v>
      </c>
      <c r="BQ18" s="277" t="s">
        <v>685</v>
      </c>
    </row>
    <row r="19" spans="1:69" s="7" customFormat="1" ht="148.5" customHeight="1" x14ac:dyDescent="0.25">
      <c r="A19" s="346"/>
      <c r="B19" s="328"/>
      <c r="C19" s="226" t="s">
        <v>657</v>
      </c>
      <c r="D19" s="180" t="s">
        <v>56</v>
      </c>
      <c r="E19" s="180" t="s">
        <v>57</v>
      </c>
      <c r="F19" s="180" t="s">
        <v>72</v>
      </c>
      <c r="G19" s="180" t="s">
        <v>223</v>
      </c>
      <c r="H19" s="347"/>
      <c r="I19" s="348"/>
      <c r="J19" s="328"/>
      <c r="K19" s="327"/>
      <c r="L19" s="328"/>
      <c r="M19" s="314"/>
      <c r="N19" s="330"/>
      <c r="O19" s="325"/>
      <c r="P19" s="325">
        <v>1</v>
      </c>
      <c r="Q19" s="325"/>
      <c r="R19" s="325"/>
      <c r="S19" s="325"/>
      <c r="T19" s="325"/>
      <c r="U19" s="325"/>
      <c r="V19" s="325"/>
      <c r="W19" s="325"/>
      <c r="X19" s="325"/>
      <c r="Y19" s="325"/>
      <c r="Z19" s="325"/>
      <c r="AA19" s="325"/>
      <c r="AB19" s="325"/>
      <c r="AC19" s="325"/>
      <c r="AD19" s="325"/>
      <c r="AE19" s="325"/>
      <c r="AF19" s="325"/>
      <c r="AG19" s="325"/>
      <c r="AH19" s="325"/>
      <c r="AI19" s="334"/>
      <c r="AJ19" s="337"/>
      <c r="AK19" s="324"/>
      <c r="AL19" s="230" t="s">
        <v>673</v>
      </c>
      <c r="AM19" s="223" t="s">
        <v>64</v>
      </c>
      <c r="AN19" s="190">
        <v>15</v>
      </c>
      <c r="AO19" s="190">
        <v>15</v>
      </c>
      <c r="AP19" s="190">
        <v>15</v>
      </c>
      <c r="AQ19" s="225">
        <v>10</v>
      </c>
      <c r="AR19" s="190">
        <v>15</v>
      </c>
      <c r="AS19" s="225">
        <v>0</v>
      </c>
      <c r="AT19" s="190">
        <v>10</v>
      </c>
      <c r="AU19" s="196">
        <f t="shared" si="0"/>
        <v>80</v>
      </c>
      <c r="AV19" s="224" t="s">
        <v>66</v>
      </c>
      <c r="AW19" s="224" t="s">
        <v>66</v>
      </c>
      <c r="AX19" s="196">
        <v>50</v>
      </c>
      <c r="AY19" s="291"/>
      <c r="AZ19" s="314"/>
      <c r="BA19" s="280"/>
      <c r="BB19" s="280"/>
      <c r="BC19" s="280"/>
      <c r="BD19" s="280"/>
      <c r="BE19" s="297"/>
      <c r="BF19" s="297"/>
      <c r="BG19" s="298"/>
      <c r="BH19" s="299"/>
      <c r="BI19" s="299"/>
      <c r="BJ19" s="209" t="s">
        <v>535</v>
      </c>
      <c r="BK19" s="210" t="s">
        <v>533</v>
      </c>
      <c r="BL19" s="214" t="s">
        <v>658</v>
      </c>
      <c r="BM19" s="214" t="s">
        <v>228</v>
      </c>
      <c r="BN19" s="232" t="s">
        <v>239</v>
      </c>
      <c r="BO19" s="252" t="s">
        <v>562</v>
      </c>
      <c r="BP19" s="279" t="s">
        <v>707</v>
      </c>
      <c r="BQ19" s="277" t="s">
        <v>685</v>
      </c>
    </row>
    <row r="20" spans="1:69" s="7" customFormat="1" ht="168.75" customHeight="1" x14ac:dyDescent="0.25">
      <c r="A20" s="346"/>
      <c r="B20" s="328"/>
      <c r="C20" s="180" t="s">
        <v>659</v>
      </c>
      <c r="D20" s="180" t="s">
        <v>56</v>
      </c>
      <c r="E20" s="180" t="s">
        <v>57</v>
      </c>
      <c r="F20" s="180" t="s">
        <v>72</v>
      </c>
      <c r="G20" s="180" t="s">
        <v>223</v>
      </c>
      <c r="H20" s="347"/>
      <c r="I20" s="348"/>
      <c r="J20" s="328"/>
      <c r="K20" s="327"/>
      <c r="L20" s="328"/>
      <c r="M20" s="314"/>
      <c r="N20" s="330"/>
      <c r="O20" s="325"/>
      <c r="P20" s="325"/>
      <c r="Q20" s="325"/>
      <c r="R20" s="325"/>
      <c r="S20" s="325"/>
      <c r="T20" s="325"/>
      <c r="U20" s="325"/>
      <c r="V20" s="325"/>
      <c r="W20" s="325"/>
      <c r="X20" s="325"/>
      <c r="Y20" s="325"/>
      <c r="Z20" s="325"/>
      <c r="AA20" s="325"/>
      <c r="AB20" s="325"/>
      <c r="AC20" s="325"/>
      <c r="AD20" s="325"/>
      <c r="AE20" s="325"/>
      <c r="AF20" s="325"/>
      <c r="AG20" s="325"/>
      <c r="AH20" s="325"/>
      <c r="AI20" s="334"/>
      <c r="AJ20" s="337"/>
      <c r="AK20" s="324"/>
      <c r="AL20" s="230" t="s">
        <v>671</v>
      </c>
      <c r="AM20" s="223" t="s">
        <v>64</v>
      </c>
      <c r="AN20" s="227">
        <v>15</v>
      </c>
      <c r="AO20" s="227">
        <v>15</v>
      </c>
      <c r="AP20" s="227">
        <v>15</v>
      </c>
      <c r="AQ20" s="225">
        <v>10</v>
      </c>
      <c r="AR20" s="227">
        <v>15</v>
      </c>
      <c r="AS20" s="225">
        <v>0</v>
      </c>
      <c r="AT20" s="227">
        <v>10</v>
      </c>
      <c r="AU20" s="231">
        <f t="shared" ref="AU20" si="1">SUM(AN20:AT20)</f>
        <v>80</v>
      </c>
      <c r="AV20" s="224"/>
      <c r="AW20" s="224"/>
      <c r="AX20" s="196"/>
      <c r="AY20" s="291"/>
      <c r="AZ20" s="314"/>
      <c r="BA20" s="280"/>
      <c r="BB20" s="280"/>
      <c r="BC20" s="280"/>
      <c r="BD20" s="280"/>
      <c r="BE20" s="297"/>
      <c r="BF20" s="297"/>
      <c r="BG20" s="298"/>
      <c r="BH20" s="299"/>
      <c r="BI20" s="299"/>
      <c r="BJ20" s="209" t="s">
        <v>535</v>
      </c>
      <c r="BK20" s="210" t="s">
        <v>533</v>
      </c>
      <c r="BL20" s="214" t="s">
        <v>660</v>
      </c>
      <c r="BM20" s="214" t="s">
        <v>228</v>
      </c>
      <c r="BN20" s="232" t="s">
        <v>239</v>
      </c>
      <c r="BO20" s="252" t="s">
        <v>575</v>
      </c>
      <c r="BP20" s="279" t="s">
        <v>708</v>
      </c>
      <c r="BQ20" s="277" t="s">
        <v>685</v>
      </c>
    </row>
    <row r="21" spans="1:69" s="7" customFormat="1" ht="180" customHeight="1" x14ac:dyDescent="0.25">
      <c r="A21" s="342"/>
      <c r="B21" s="328"/>
      <c r="C21" s="180" t="s">
        <v>661</v>
      </c>
      <c r="D21" s="180" t="s">
        <v>56</v>
      </c>
      <c r="E21" s="180" t="s">
        <v>57</v>
      </c>
      <c r="F21" s="180" t="s">
        <v>72</v>
      </c>
      <c r="G21" s="180" t="s">
        <v>223</v>
      </c>
      <c r="H21" s="347"/>
      <c r="I21" s="348"/>
      <c r="J21" s="328"/>
      <c r="K21" s="327"/>
      <c r="L21" s="328"/>
      <c r="M21" s="315"/>
      <c r="N21" s="331"/>
      <c r="O21" s="325"/>
      <c r="P21" s="325"/>
      <c r="Q21" s="325"/>
      <c r="R21" s="325"/>
      <c r="S21" s="325"/>
      <c r="T21" s="325"/>
      <c r="U21" s="325"/>
      <c r="V21" s="325"/>
      <c r="W21" s="325"/>
      <c r="X21" s="325"/>
      <c r="Y21" s="325"/>
      <c r="Z21" s="325"/>
      <c r="AA21" s="325"/>
      <c r="AB21" s="325"/>
      <c r="AC21" s="325"/>
      <c r="AD21" s="325"/>
      <c r="AE21" s="325"/>
      <c r="AF21" s="325"/>
      <c r="AG21" s="325"/>
      <c r="AH21" s="325"/>
      <c r="AI21" s="335"/>
      <c r="AJ21" s="338"/>
      <c r="AK21" s="340"/>
      <c r="AL21" s="229" t="s">
        <v>662</v>
      </c>
      <c r="AM21" s="223" t="s">
        <v>64</v>
      </c>
      <c r="AN21" s="190">
        <v>15</v>
      </c>
      <c r="AO21" s="190">
        <v>15</v>
      </c>
      <c r="AP21" s="190">
        <v>15</v>
      </c>
      <c r="AQ21" s="190">
        <v>15</v>
      </c>
      <c r="AR21" s="190">
        <v>15</v>
      </c>
      <c r="AS21" s="190">
        <v>15</v>
      </c>
      <c r="AT21" s="190">
        <v>10</v>
      </c>
      <c r="AU21" s="196">
        <f t="shared" si="0"/>
        <v>100</v>
      </c>
      <c r="AV21" s="196" t="s">
        <v>65</v>
      </c>
      <c r="AW21" s="196" t="s">
        <v>65</v>
      </c>
      <c r="AX21" s="196">
        <v>100</v>
      </c>
      <c r="AY21" s="291"/>
      <c r="AZ21" s="315"/>
      <c r="BA21" s="280"/>
      <c r="BB21" s="280"/>
      <c r="BC21" s="280"/>
      <c r="BD21" s="280"/>
      <c r="BE21" s="297"/>
      <c r="BF21" s="297"/>
      <c r="BG21" s="298"/>
      <c r="BH21" s="299"/>
      <c r="BI21" s="299"/>
      <c r="BJ21" s="209" t="s">
        <v>535</v>
      </c>
      <c r="BK21" s="210" t="s">
        <v>533</v>
      </c>
      <c r="BL21" s="214" t="s">
        <v>670</v>
      </c>
      <c r="BM21" s="214" t="s">
        <v>228</v>
      </c>
      <c r="BN21" s="232" t="s">
        <v>239</v>
      </c>
      <c r="BO21" s="252" t="s">
        <v>595</v>
      </c>
      <c r="BP21" s="278" t="s">
        <v>709</v>
      </c>
      <c r="BQ21" s="277" t="s">
        <v>685</v>
      </c>
    </row>
    <row r="22" spans="1:69" s="7" customFormat="1" ht="165" x14ac:dyDescent="0.25">
      <c r="A22" s="344" t="s">
        <v>243</v>
      </c>
      <c r="B22" s="322" t="s">
        <v>576</v>
      </c>
      <c r="C22" s="160" t="s">
        <v>244</v>
      </c>
      <c r="D22" s="160" t="s">
        <v>56</v>
      </c>
      <c r="E22" s="160" t="s">
        <v>57</v>
      </c>
      <c r="F22" s="160" t="s">
        <v>72</v>
      </c>
      <c r="G22" s="322" t="s">
        <v>245</v>
      </c>
      <c r="H22" s="345" t="s">
        <v>94</v>
      </c>
      <c r="I22" s="312" t="s">
        <v>577</v>
      </c>
      <c r="J22" s="322" t="s">
        <v>157</v>
      </c>
      <c r="K22" s="297" t="s">
        <v>156</v>
      </c>
      <c r="L22" s="326" t="s">
        <v>246</v>
      </c>
      <c r="M22" s="280" t="s">
        <v>78</v>
      </c>
      <c r="N22" s="280">
        <v>2</v>
      </c>
      <c r="O22" s="316">
        <v>1</v>
      </c>
      <c r="P22" s="316">
        <v>1</v>
      </c>
      <c r="Q22" s="316">
        <v>1</v>
      </c>
      <c r="R22" s="316">
        <v>1</v>
      </c>
      <c r="S22" s="316">
        <v>1</v>
      </c>
      <c r="T22" s="316">
        <v>1</v>
      </c>
      <c r="U22" s="316">
        <v>1</v>
      </c>
      <c r="V22" s="316">
        <v>0</v>
      </c>
      <c r="W22" s="316">
        <v>1</v>
      </c>
      <c r="X22" s="316">
        <v>1</v>
      </c>
      <c r="Y22" s="316">
        <v>1</v>
      </c>
      <c r="Z22" s="316">
        <v>1</v>
      </c>
      <c r="AA22" s="316">
        <v>1</v>
      </c>
      <c r="AB22" s="316">
        <v>1</v>
      </c>
      <c r="AC22" s="316">
        <v>1</v>
      </c>
      <c r="AD22" s="316">
        <v>0</v>
      </c>
      <c r="AE22" s="316">
        <v>1</v>
      </c>
      <c r="AF22" s="316">
        <v>1</v>
      </c>
      <c r="AG22" s="316">
        <v>0</v>
      </c>
      <c r="AH22" s="316">
        <f>SUM(O22:AG22)</f>
        <v>16</v>
      </c>
      <c r="AI22" s="316" t="s">
        <v>63</v>
      </c>
      <c r="AJ22" s="321">
        <v>5</v>
      </c>
      <c r="AK22" s="300"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163" t="s">
        <v>578</v>
      </c>
      <c r="AM22" s="223" t="s">
        <v>64</v>
      </c>
      <c r="AN22" s="241">
        <v>15</v>
      </c>
      <c r="AO22" s="241">
        <v>15</v>
      </c>
      <c r="AP22" s="241">
        <v>15</v>
      </c>
      <c r="AQ22" s="241">
        <v>15</v>
      </c>
      <c r="AR22" s="241">
        <v>15</v>
      </c>
      <c r="AS22" s="241">
        <v>15</v>
      </c>
      <c r="AT22" s="241">
        <v>10</v>
      </c>
      <c r="AU22" s="242">
        <f t="shared" si="0"/>
        <v>100</v>
      </c>
      <c r="AV22" s="242" t="s">
        <v>65</v>
      </c>
      <c r="AW22" s="242" t="s">
        <v>65</v>
      </c>
      <c r="AX22" s="242">
        <v>100</v>
      </c>
      <c r="AY22" s="242">
        <f>AVERAGE(AX22:AX23)</f>
        <v>100</v>
      </c>
      <c r="AZ22" s="242" t="s">
        <v>65</v>
      </c>
      <c r="BA22" s="280" t="s">
        <v>67</v>
      </c>
      <c r="BB22" s="280" t="s">
        <v>159</v>
      </c>
      <c r="BC22" s="280" t="s">
        <v>96</v>
      </c>
      <c r="BD22" s="280">
        <v>1</v>
      </c>
      <c r="BE22" s="280" t="s">
        <v>63</v>
      </c>
      <c r="BF22" s="280">
        <v>5</v>
      </c>
      <c r="BG22" s="300" t="str">
        <f>IF(BD22+BF22=0," ",IF(OR(AND(BD22=1,BF22=1),AND(BD22=1,BF22=2),AND(BD22=2,BF22=2),AND(BD22=2,BF22=1),AND(BD22=3,BF22=1)),"Bajo",IF(OR(AND(BD22=1,BF22=3),AND(BD22=2,BF22=3),AND(BD22=3,BF22=2),AND(BD22=4,BF22=1)),"Moderado",IF(OR(AND(BD22=1,BF22=4),AND(BD22=2,BF22=4),AND(BD22=3,BF22=3),AND(BD22=4,BF22=2),AND(BD22=4,BF22=3),AND(BD22=5,BF22=1),AND(BD22=5,BF22=2)),"Alto",IF(OR(AND(BD22=2,BF22=5),AND(BD22=1,BF22=5),AND(BD22=3,BF22=5),AND(BD22=3,BF22=4),AND(BD22=4,BF22=4),AND(BD22=4,BF22=5),AND(BD22=5,BF22=3),AND(BD22=5,BF22=4),AND(BD22=5,BF22=5)),"Extremo","")))))</f>
        <v>Extremo</v>
      </c>
      <c r="BH22" s="293" t="s">
        <v>675</v>
      </c>
      <c r="BI22" s="293" t="s">
        <v>69</v>
      </c>
      <c r="BJ22" s="210" t="s">
        <v>535</v>
      </c>
      <c r="BK22" s="210" t="s">
        <v>533</v>
      </c>
      <c r="BL22" s="232" t="s">
        <v>563</v>
      </c>
      <c r="BM22" s="229" t="s">
        <v>168</v>
      </c>
      <c r="BN22" s="232" t="s">
        <v>248</v>
      </c>
      <c r="BO22" s="252" t="s">
        <v>249</v>
      </c>
      <c r="BP22" s="278" t="s">
        <v>702</v>
      </c>
      <c r="BQ22" s="277" t="s">
        <v>695</v>
      </c>
    </row>
    <row r="23" spans="1:69" s="7" customFormat="1" ht="270.75" thickBot="1" x14ac:dyDescent="0.3">
      <c r="A23" s="344"/>
      <c r="B23" s="322"/>
      <c r="C23" s="160" t="s">
        <v>252</v>
      </c>
      <c r="D23" s="160" t="s">
        <v>56</v>
      </c>
      <c r="E23" s="160" t="s">
        <v>57</v>
      </c>
      <c r="F23" s="160" t="s">
        <v>72</v>
      </c>
      <c r="G23" s="322"/>
      <c r="H23" s="345"/>
      <c r="I23" s="312"/>
      <c r="J23" s="322"/>
      <c r="K23" s="297"/>
      <c r="L23" s="326"/>
      <c r="M23" s="280"/>
      <c r="N23" s="280"/>
      <c r="O23" s="316"/>
      <c r="P23" s="316"/>
      <c r="Q23" s="316"/>
      <c r="R23" s="316"/>
      <c r="S23" s="316"/>
      <c r="T23" s="316"/>
      <c r="U23" s="316"/>
      <c r="V23" s="316"/>
      <c r="W23" s="316"/>
      <c r="X23" s="316"/>
      <c r="Y23" s="316"/>
      <c r="Z23" s="316"/>
      <c r="AA23" s="316"/>
      <c r="AB23" s="316"/>
      <c r="AC23" s="316"/>
      <c r="AD23" s="316"/>
      <c r="AE23" s="316"/>
      <c r="AF23" s="316"/>
      <c r="AG23" s="316"/>
      <c r="AH23" s="316"/>
      <c r="AI23" s="316"/>
      <c r="AJ23" s="321"/>
      <c r="AK23" s="300"/>
      <c r="AL23" s="219" t="s">
        <v>579</v>
      </c>
      <c r="AM23" s="223" t="s">
        <v>64</v>
      </c>
      <c r="AN23" s="225">
        <v>15</v>
      </c>
      <c r="AO23" s="225">
        <v>15</v>
      </c>
      <c r="AP23" s="241">
        <v>15</v>
      </c>
      <c r="AQ23" s="241">
        <v>15</v>
      </c>
      <c r="AR23" s="241">
        <v>15</v>
      </c>
      <c r="AS23" s="241">
        <v>15</v>
      </c>
      <c r="AT23" s="241">
        <v>10</v>
      </c>
      <c r="AU23" s="242">
        <f t="shared" si="0"/>
        <v>100</v>
      </c>
      <c r="AV23" s="242" t="s">
        <v>65</v>
      </c>
      <c r="AW23" s="242" t="s">
        <v>65</v>
      </c>
      <c r="AX23" s="242">
        <v>100</v>
      </c>
      <c r="AY23" s="242">
        <v>100</v>
      </c>
      <c r="AZ23" s="242" t="s">
        <v>65</v>
      </c>
      <c r="BA23" s="280"/>
      <c r="BB23" s="280"/>
      <c r="BC23" s="280"/>
      <c r="BD23" s="280"/>
      <c r="BE23" s="280"/>
      <c r="BF23" s="280"/>
      <c r="BG23" s="300"/>
      <c r="BH23" s="293"/>
      <c r="BI23" s="293"/>
      <c r="BJ23" s="210" t="s">
        <v>535</v>
      </c>
      <c r="BK23" s="210" t="s">
        <v>533</v>
      </c>
      <c r="BL23" s="253" t="s">
        <v>580</v>
      </c>
      <c r="BM23" s="214" t="s">
        <v>168</v>
      </c>
      <c r="BN23" s="228" t="s">
        <v>253</v>
      </c>
      <c r="BO23" s="252" t="s">
        <v>254</v>
      </c>
      <c r="BP23" s="278" t="s">
        <v>703</v>
      </c>
      <c r="BQ23" s="277" t="s">
        <v>685</v>
      </c>
    </row>
    <row r="24" spans="1:69" s="7" customFormat="1" ht="270.75" thickBot="1" x14ac:dyDescent="0.3">
      <c r="A24" s="188" t="s">
        <v>256</v>
      </c>
      <c r="B24" s="160" t="s">
        <v>114</v>
      </c>
      <c r="C24" s="160" t="s">
        <v>667</v>
      </c>
      <c r="D24" s="160" t="s">
        <v>56</v>
      </c>
      <c r="E24" s="160" t="s">
        <v>57</v>
      </c>
      <c r="F24" s="160" t="s">
        <v>72</v>
      </c>
      <c r="G24" s="160" t="s">
        <v>156</v>
      </c>
      <c r="H24" s="189" t="s">
        <v>97</v>
      </c>
      <c r="I24" s="159" t="s">
        <v>542</v>
      </c>
      <c r="J24" s="160" t="s">
        <v>157</v>
      </c>
      <c r="K24" s="190" t="s">
        <v>156</v>
      </c>
      <c r="L24" s="191" t="s">
        <v>257</v>
      </c>
      <c r="M24" s="192" t="s">
        <v>78</v>
      </c>
      <c r="N24" s="192">
        <v>2</v>
      </c>
      <c r="O24" s="193">
        <v>1</v>
      </c>
      <c r="P24" s="193">
        <v>1</v>
      </c>
      <c r="Q24" s="193">
        <v>0</v>
      </c>
      <c r="R24" s="193">
        <v>0</v>
      </c>
      <c r="S24" s="193">
        <v>1</v>
      </c>
      <c r="T24" s="193">
        <v>1</v>
      </c>
      <c r="U24" s="193">
        <v>1</v>
      </c>
      <c r="V24" s="193">
        <v>0</v>
      </c>
      <c r="W24" s="193">
        <v>1</v>
      </c>
      <c r="X24" s="193">
        <v>1</v>
      </c>
      <c r="Y24" s="193">
        <v>1</v>
      </c>
      <c r="Z24" s="193">
        <v>1</v>
      </c>
      <c r="AA24" s="193">
        <v>1</v>
      </c>
      <c r="AB24" s="193">
        <v>1</v>
      </c>
      <c r="AC24" s="193">
        <v>1</v>
      </c>
      <c r="AD24" s="193">
        <v>0</v>
      </c>
      <c r="AE24" s="193">
        <v>0</v>
      </c>
      <c r="AF24" s="193">
        <v>0</v>
      </c>
      <c r="AG24" s="193">
        <v>0</v>
      </c>
      <c r="AH24" s="193">
        <f>SUM(O24:AG24)</f>
        <v>12</v>
      </c>
      <c r="AI24" s="194" t="s">
        <v>63</v>
      </c>
      <c r="AJ24" s="151">
        <v>5</v>
      </c>
      <c r="AK24" s="146"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Extremo</v>
      </c>
      <c r="AL24" s="159" t="s">
        <v>679</v>
      </c>
      <c r="AM24" s="8" t="s">
        <v>64</v>
      </c>
      <c r="AN24" s="10">
        <v>15</v>
      </c>
      <c r="AO24" s="10">
        <v>15</v>
      </c>
      <c r="AP24" s="150">
        <v>15</v>
      </c>
      <c r="AQ24" s="150">
        <v>15</v>
      </c>
      <c r="AR24" s="150">
        <v>15</v>
      </c>
      <c r="AS24" s="150">
        <v>15</v>
      </c>
      <c r="AT24" s="150">
        <v>10</v>
      </c>
      <c r="AU24" s="149">
        <f t="shared" si="0"/>
        <v>100</v>
      </c>
      <c r="AV24" s="149" t="s">
        <v>65</v>
      </c>
      <c r="AW24" s="149" t="s">
        <v>65</v>
      </c>
      <c r="AX24" s="149">
        <v>100</v>
      </c>
      <c r="AY24" s="149">
        <f>AVERAGE(AX24:AX25)</f>
        <v>100</v>
      </c>
      <c r="AZ24" s="149" t="s">
        <v>65</v>
      </c>
      <c r="BA24" s="145" t="s">
        <v>67</v>
      </c>
      <c r="BB24" s="145" t="s">
        <v>159</v>
      </c>
      <c r="BC24" s="145" t="s">
        <v>96</v>
      </c>
      <c r="BD24" s="145">
        <v>1</v>
      </c>
      <c r="BE24" s="145" t="s">
        <v>63</v>
      </c>
      <c r="BF24" s="150">
        <v>5</v>
      </c>
      <c r="BG24" s="236" t="s">
        <v>204</v>
      </c>
      <c r="BH24" s="152" t="s">
        <v>678</v>
      </c>
      <c r="BI24" s="152" t="s">
        <v>69</v>
      </c>
      <c r="BJ24" s="9" t="s">
        <v>534</v>
      </c>
      <c r="BK24" s="9" t="s">
        <v>533</v>
      </c>
      <c r="BL24" s="159" t="s">
        <v>648</v>
      </c>
      <c r="BM24" s="147" t="s">
        <v>260</v>
      </c>
      <c r="BN24" s="147" t="s">
        <v>596</v>
      </c>
      <c r="BO24" s="161" t="s">
        <v>585</v>
      </c>
      <c r="BP24" s="278" t="s">
        <v>710</v>
      </c>
      <c r="BQ24" s="277" t="s">
        <v>689</v>
      </c>
    </row>
    <row r="25" spans="1:69" s="7" customFormat="1" ht="173.1" customHeight="1" x14ac:dyDescent="0.25">
      <c r="A25" s="188" t="s">
        <v>256</v>
      </c>
      <c r="B25" s="160" t="s">
        <v>114</v>
      </c>
      <c r="C25" s="159" t="s">
        <v>645</v>
      </c>
      <c r="D25" s="160" t="s">
        <v>56</v>
      </c>
      <c r="E25" s="160" t="s">
        <v>57</v>
      </c>
      <c r="F25" s="160" t="s">
        <v>72</v>
      </c>
      <c r="G25" s="160" t="s">
        <v>223</v>
      </c>
      <c r="H25" s="189" t="s">
        <v>100</v>
      </c>
      <c r="I25" s="160" t="s">
        <v>646</v>
      </c>
      <c r="J25" s="160" t="s">
        <v>157</v>
      </c>
      <c r="K25" s="190" t="s">
        <v>156</v>
      </c>
      <c r="L25" s="160" t="s">
        <v>265</v>
      </c>
      <c r="M25" s="192" t="s">
        <v>78</v>
      </c>
      <c r="N25" s="192">
        <v>2</v>
      </c>
      <c r="O25" s="192">
        <v>1</v>
      </c>
      <c r="P25" s="192">
        <v>1</v>
      </c>
      <c r="Q25" s="192">
        <v>0</v>
      </c>
      <c r="R25" s="192">
        <v>0</v>
      </c>
      <c r="S25" s="192">
        <v>1</v>
      </c>
      <c r="T25" s="192">
        <v>1</v>
      </c>
      <c r="U25" s="192">
        <v>1</v>
      </c>
      <c r="V25" s="192">
        <v>0</v>
      </c>
      <c r="W25" s="192">
        <v>1</v>
      </c>
      <c r="X25" s="192">
        <v>1</v>
      </c>
      <c r="Y25" s="192">
        <v>1</v>
      </c>
      <c r="Z25" s="192">
        <v>1</v>
      </c>
      <c r="AA25" s="192">
        <v>1</v>
      </c>
      <c r="AB25" s="192">
        <v>1</v>
      </c>
      <c r="AC25" s="192">
        <v>1</v>
      </c>
      <c r="AD25" s="192">
        <v>0</v>
      </c>
      <c r="AE25" s="192">
        <v>1</v>
      </c>
      <c r="AF25" s="192">
        <v>1</v>
      </c>
      <c r="AG25" s="192">
        <v>0</v>
      </c>
      <c r="AH25" s="192">
        <f>SUM(O25:AG25)</f>
        <v>14</v>
      </c>
      <c r="AI25" s="193" t="s">
        <v>63</v>
      </c>
      <c r="AJ25" s="145">
        <v>5</v>
      </c>
      <c r="AK25" s="11"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154" t="s">
        <v>647</v>
      </c>
      <c r="AM25" s="145" t="s">
        <v>64</v>
      </c>
      <c r="AN25" s="150">
        <v>15</v>
      </c>
      <c r="AO25" s="150">
        <v>15</v>
      </c>
      <c r="AP25" s="150">
        <v>15</v>
      </c>
      <c r="AQ25" s="150">
        <v>15</v>
      </c>
      <c r="AR25" s="150">
        <v>15</v>
      </c>
      <c r="AS25" s="150">
        <v>15</v>
      </c>
      <c r="AT25" s="150">
        <v>10</v>
      </c>
      <c r="AU25" s="149">
        <f t="shared" si="0"/>
        <v>100</v>
      </c>
      <c r="AV25" s="149" t="s">
        <v>65</v>
      </c>
      <c r="AW25" s="149" t="s">
        <v>65</v>
      </c>
      <c r="AX25" s="149">
        <v>100</v>
      </c>
      <c r="AY25" s="149">
        <f>AVERAGE(AX25:AX25)</f>
        <v>100</v>
      </c>
      <c r="AZ25" s="149" t="s">
        <v>65</v>
      </c>
      <c r="BA25" s="145" t="s">
        <v>67</v>
      </c>
      <c r="BB25" s="145" t="s">
        <v>159</v>
      </c>
      <c r="BC25" s="145" t="s">
        <v>96</v>
      </c>
      <c r="BD25" s="145">
        <v>1</v>
      </c>
      <c r="BE25" s="145" t="s">
        <v>63</v>
      </c>
      <c r="BF25" s="6">
        <v>4</v>
      </c>
      <c r="BG25" s="236" t="s">
        <v>204</v>
      </c>
      <c r="BH25" s="152" t="s">
        <v>675</v>
      </c>
      <c r="BI25" s="152" t="s">
        <v>69</v>
      </c>
      <c r="BJ25" s="9" t="s">
        <v>535</v>
      </c>
      <c r="BK25" s="9" t="s">
        <v>533</v>
      </c>
      <c r="BL25" s="148" t="s">
        <v>649</v>
      </c>
      <c r="BM25" s="147" t="s">
        <v>263</v>
      </c>
      <c r="BN25" s="147" t="s">
        <v>268</v>
      </c>
      <c r="BO25" s="147" t="s">
        <v>269</v>
      </c>
      <c r="BP25" s="278" t="s">
        <v>700</v>
      </c>
      <c r="BQ25" s="277" t="s">
        <v>695</v>
      </c>
    </row>
    <row r="26" spans="1:69" s="6" customFormat="1" ht="166.5" customHeight="1" x14ac:dyDescent="0.25">
      <c r="A26" s="195" t="s">
        <v>270</v>
      </c>
      <c r="B26" s="160" t="s">
        <v>114</v>
      </c>
      <c r="C26" s="160" t="s">
        <v>271</v>
      </c>
      <c r="D26" s="160" t="s">
        <v>56</v>
      </c>
      <c r="E26" s="160" t="s">
        <v>57</v>
      </c>
      <c r="F26" s="160" t="s">
        <v>72</v>
      </c>
      <c r="G26" s="196" t="s">
        <v>272</v>
      </c>
      <c r="H26" s="189" t="s">
        <v>102</v>
      </c>
      <c r="I26" s="160" t="s">
        <v>581</v>
      </c>
      <c r="J26" s="190" t="s">
        <v>157</v>
      </c>
      <c r="K26" s="190" t="s">
        <v>272</v>
      </c>
      <c r="L26" s="160" t="s">
        <v>273</v>
      </c>
      <c r="M26" s="192" t="s">
        <v>78</v>
      </c>
      <c r="N26" s="192">
        <v>2</v>
      </c>
      <c r="O26" s="192">
        <v>1</v>
      </c>
      <c r="P26" s="192">
        <v>1</v>
      </c>
      <c r="Q26" s="192">
        <v>0</v>
      </c>
      <c r="R26" s="192">
        <v>0</v>
      </c>
      <c r="S26" s="192">
        <v>1</v>
      </c>
      <c r="T26" s="192">
        <v>1</v>
      </c>
      <c r="U26" s="192">
        <v>1</v>
      </c>
      <c r="V26" s="192">
        <v>0</v>
      </c>
      <c r="W26" s="192">
        <v>1</v>
      </c>
      <c r="X26" s="192">
        <v>1</v>
      </c>
      <c r="Y26" s="192">
        <v>1</v>
      </c>
      <c r="Z26" s="192">
        <v>1</v>
      </c>
      <c r="AA26" s="192">
        <v>1</v>
      </c>
      <c r="AB26" s="192">
        <v>1</v>
      </c>
      <c r="AC26" s="192">
        <v>1</v>
      </c>
      <c r="AD26" s="192">
        <v>0</v>
      </c>
      <c r="AE26" s="192">
        <v>0</v>
      </c>
      <c r="AF26" s="192">
        <v>0</v>
      </c>
      <c r="AG26" s="192">
        <v>0</v>
      </c>
      <c r="AH26" s="197">
        <f>SUM(O26:AG26)</f>
        <v>12</v>
      </c>
      <c r="AI26" s="198" t="s">
        <v>80</v>
      </c>
      <c r="AJ26" s="176">
        <v>4</v>
      </c>
      <c r="AK26" s="260" t="str">
        <f>IF(N26+AJ26=0," ",IF(OR(AND(N26=1,AJ26=1),AND(N26=1,AJ26=2),AND(N26=2,AJ26=2),AND(N26=2,AJ26=1),AND(N26=3,AJ26=1)),"Bajo",IF(OR(AND(N26=1,AJ26=3),AND(N26=2,AJ26=3),AND(N26=3,AJ26=2),AND(N26=4,AJ26=1)),"Moderado",IF(OR(AND(N26=1,AJ26=4),AND(N26=2,AJ26=4),AND(N26=3,AJ26=3),AND(N26=4,AJ26=2),AND(N26=4,AJ26=3),AND(N26=5,AJ26=1),AND(N26=5,AJ26=2)),"Alto",IF(OR(AND(N26=2,AJ26=5),AND(N26=3,AJ26=5),AND(N26=3,AJ26=4),AND(N26=4,AJ26=4),AND(N26=4,AJ26=5),AND(N26=5,AJ26=3),AND(N26=5,AJ26=4),AND(N26=1,AJ26=5),AND(N26=5,AJ26=5)),"Extremo","")))))</f>
        <v>Alto</v>
      </c>
      <c r="AL26" s="244" t="s">
        <v>586</v>
      </c>
      <c r="AM26" s="241" t="s">
        <v>64</v>
      </c>
      <c r="AN26" s="241">
        <v>15</v>
      </c>
      <c r="AO26" s="241">
        <v>15</v>
      </c>
      <c r="AP26" s="241">
        <v>15</v>
      </c>
      <c r="AQ26" s="241">
        <v>15</v>
      </c>
      <c r="AR26" s="241">
        <v>15</v>
      </c>
      <c r="AS26" s="241">
        <v>15</v>
      </c>
      <c r="AT26" s="241">
        <v>10</v>
      </c>
      <c r="AU26" s="242">
        <f t="shared" si="0"/>
        <v>100</v>
      </c>
      <c r="AV26" s="242" t="s">
        <v>65</v>
      </c>
      <c r="AW26" s="242" t="s">
        <v>65</v>
      </c>
      <c r="AX26" s="242">
        <v>100</v>
      </c>
      <c r="AY26" s="242">
        <f>AVERAGE(AX26:AX26)</f>
        <v>100</v>
      </c>
      <c r="AZ26" s="242" t="s">
        <v>65</v>
      </c>
      <c r="BA26" s="235" t="s">
        <v>67</v>
      </c>
      <c r="BB26" s="235" t="s">
        <v>159</v>
      </c>
      <c r="BC26" s="235" t="s">
        <v>96</v>
      </c>
      <c r="BD26" s="235">
        <v>1</v>
      </c>
      <c r="BE26" s="250" t="s">
        <v>80</v>
      </c>
      <c r="BF26" s="241">
        <v>4</v>
      </c>
      <c r="BG26" s="260" t="s">
        <v>262</v>
      </c>
      <c r="BH26" s="237" t="s">
        <v>675</v>
      </c>
      <c r="BI26" s="237" t="s">
        <v>69</v>
      </c>
      <c r="BJ26" s="256" t="s">
        <v>532</v>
      </c>
      <c r="BK26" s="256" t="s">
        <v>533</v>
      </c>
      <c r="BL26" s="240" t="s">
        <v>274</v>
      </c>
      <c r="BM26" s="237" t="s">
        <v>275</v>
      </c>
      <c r="BN26" s="237" t="s">
        <v>276</v>
      </c>
      <c r="BO26" s="237" t="s">
        <v>277</v>
      </c>
      <c r="BP26" s="279" t="s">
        <v>693</v>
      </c>
      <c r="BQ26" s="150" t="s">
        <v>685</v>
      </c>
    </row>
    <row r="27" spans="1:69" s="7" customFormat="1" ht="196.5" customHeight="1" x14ac:dyDescent="0.25">
      <c r="A27" s="188" t="s">
        <v>278</v>
      </c>
      <c r="B27" s="160" t="s">
        <v>107</v>
      </c>
      <c r="C27" s="159" t="s">
        <v>279</v>
      </c>
      <c r="D27" s="160" t="s">
        <v>56</v>
      </c>
      <c r="E27" s="160" t="s">
        <v>57</v>
      </c>
      <c r="F27" s="160" t="s">
        <v>72</v>
      </c>
      <c r="G27" s="160" t="s">
        <v>280</v>
      </c>
      <c r="H27" s="189" t="s">
        <v>103</v>
      </c>
      <c r="I27" s="160" t="s">
        <v>640</v>
      </c>
      <c r="J27" s="160" t="s">
        <v>157</v>
      </c>
      <c r="K27" s="190" t="s">
        <v>156</v>
      </c>
      <c r="L27" s="191" t="s">
        <v>281</v>
      </c>
      <c r="M27" s="190" t="s">
        <v>96</v>
      </c>
      <c r="N27" s="190">
        <v>1</v>
      </c>
      <c r="O27" s="193">
        <v>0</v>
      </c>
      <c r="P27" s="193">
        <v>1</v>
      </c>
      <c r="Q27" s="193">
        <v>0</v>
      </c>
      <c r="R27" s="193">
        <v>0</v>
      </c>
      <c r="S27" s="193">
        <v>1</v>
      </c>
      <c r="T27" s="193">
        <v>1</v>
      </c>
      <c r="U27" s="193">
        <v>0</v>
      </c>
      <c r="V27" s="193">
        <v>1</v>
      </c>
      <c r="W27" s="193">
        <v>0</v>
      </c>
      <c r="X27" s="193">
        <v>1</v>
      </c>
      <c r="Y27" s="193">
        <v>1</v>
      </c>
      <c r="Z27" s="193">
        <v>1</v>
      </c>
      <c r="AA27" s="193">
        <v>1</v>
      </c>
      <c r="AB27" s="193">
        <v>1</v>
      </c>
      <c r="AC27" s="193">
        <v>1</v>
      </c>
      <c r="AD27" s="193">
        <v>0</v>
      </c>
      <c r="AE27" s="193">
        <v>1</v>
      </c>
      <c r="AF27" s="193">
        <v>1</v>
      </c>
      <c r="AG27" s="193">
        <v>0</v>
      </c>
      <c r="AH27" s="193">
        <f>SUM(O27:AG27)</f>
        <v>12</v>
      </c>
      <c r="AI27" s="193" t="s">
        <v>63</v>
      </c>
      <c r="AJ27" s="177">
        <v>5</v>
      </c>
      <c r="AK27" s="175"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237" t="s">
        <v>640</v>
      </c>
      <c r="AM27" s="235" t="s">
        <v>64</v>
      </c>
      <c r="AN27" s="241">
        <v>15</v>
      </c>
      <c r="AO27" s="241">
        <v>15</v>
      </c>
      <c r="AP27" s="241">
        <v>15</v>
      </c>
      <c r="AQ27" s="241">
        <v>15</v>
      </c>
      <c r="AR27" s="241">
        <v>15</v>
      </c>
      <c r="AS27" s="241">
        <v>15</v>
      </c>
      <c r="AT27" s="241">
        <v>10</v>
      </c>
      <c r="AU27" s="242">
        <f t="shared" si="0"/>
        <v>100</v>
      </c>
      <c r="AV27" s="242" t="s">
        <v>65</v>
      </c>
      <c r="AW27" s="242" t="s">
        <v>65</v>
      </c>
      <c r="AX27" s="242">
        <v>100</v>
      </c>
      <c r="AY27" s="242">
        <v>100</v>
      </c>
      <c r="AZ27" s="242" t="s">
        <v>65</v>
      </c>
      <c r="BA27" s="235" t="s">
        <v>67</v>
      </c>
      <c r="BB27" s="235" t="s">
        <v>159</v>
      </c>
      <c r="BC27" s="235" t="s">
        <v>96</v>
      </c>
      <c r="BD27" s="235">
        <v>1</v>
      </c>
      <c r="BE27" s="235" t="s">
        <v>63</v>
      </c>
      <c r="BF27" s="241">
        <v>5</v>
      </c>
      <c r="BG27" s="236" t="s">
        <v>204</v>
      </c>
      <c r="BH27" s="251" t="s">
        <v>675</v>
      </c>
      <c r="BI27" s="251" t="s">
        <v>69</v>
      </c>
      <c r="BJ27" s="210" t="s">
        <v>537</v>
      </c>
      <c r="BK27" s="210" t="s">
        <v>533</v>
      </c>
      <c r="BL27" s="238" t="s">
        <v>641</v>
      </c>
      <c r="BM27" s="237" t="s">
        <v>111</v>
      </c>
      <c r="BN27" s="237" t="s">
        <v>283</v>
      </c>
      <c r="BO27" s="237" t="s">
        <v>642</v>
      </c>
      <c r="BP27" s="278" t="s">
        <v>701</v>
      </c>
      <c r="BQ27" s="277" t="s">
        <v>695</v>
      </c>
    </row>
    <row r="28" spans="1:69" s="6" customFormat="1" ht="150" x14ac:dyDescent="0.25">
      <c r="A28" s="318" t="s">
        <v>284</v>
      </c>
      <c r="B28" s="308" t="s">
        <v>285</v>
      </c>
      <c r="C28" s="199" t="s">
        <v>286</v>
      </c>
      <c r="D28" s="159" t="s">
        <v>118</v>
      </c>
      <c r="E28" s="159" t="s">
        <v>287</v>
      </c>
      <c r="F28" s="159" t="s">
        <v>56</v>
      </c>
      <c r="G28" s="159" t="s">
        <v>272</v>
      </c>
      <c r="H28" s="309" t="s">
        <v>106</v>
      </c>
      <c r="I28" s="320" t="s">
        <v>564</v>
      </c>
      <c r="J28" s="291" t="s">
        <v>157</v>
      </c>
      <c r="K28" s="313" t="s">
        <v>272</v>
      </c>
      <c r="L28" s="322" t="s">
        <v>288</v>
      </c>
      <c r="M28" s="280" t="s">
        <v>61</v>
      </c>
      <c r="N28" s="280">
        <v>3</v>
      </c>
      <c r="O28" s="316">
        <v>1</v>
      </c>
      <c r="P28" s="316">
        <v>1</v>
      </c>
      <c r="Q28" s="316">
        <v>0</v>
      </c>
      <c r="R28" s="316">
        <v>0</v>
      </c>
      <c r="S28" s="316">
        <v>0</v>
      </c>
      <c r="T28" s="316">
        <v>0</v>
      </c>
      <c r="U28" s="316">
        <v>0</v>
      </c>
      <c r="V28" s="316">
        <v>0</v>
      </c>
      <c r="W28" s="316">
        <v>1</v>
      </c>
      <c r="X28" s="316">
        <v>1</v>
      </c>
      <c r="Y28" s="316">
        <v>1</v>
      </c>
      <c r="Z28" s="316">
        <v>1</v>
      </c>
      <c r="AA28" s="316">
        <v>1</v>
      </c>
      <c r="AB28" s="316">
        <v>1</v>
      </c>
      <c r="AC28" s="316">
        <v>1</v>
      </c>
      <c r="AD28" s="316">
        <v>0</v>
      </c>
      <c r="AE28" s="316">
        <v>0</v>
      </c>
      <c r="AF28" s="316">
        <v>0</v>
      </c>
      <c r="AG28" s="316">
        <v>0</v>
      </c>
      <c r="AH28" s="316">
        <v>9</v>
      </c>
      <c r="AI28" s="316" t="s">
        <v>80</v>
      </c>
      <c r="AJ28" s="321">
        <v>4</v>
      </c>
      <c r="AK28" s="324" t="s">
        <v>204</v>
      </c>
      <c r="AL28" s="219" t="s">
        <v>674</v>
      </c>
      <c r="AM28" s="235" t="s">
        <v>64</v>
      </c>
      <c r="AN28" s="242">
        <v>15</v>
      </c>
      <c r="AO28" s="242">
        <v>15</v>
      </c>
      <c r="AP28" s="242">
        <v>15</v>
      </c>
      <c r="AQ28" s="242">
        <v>15</v>
      </c>
      <c r="AR28" s="242">
        <v>15</v>
      </c>
      <c r="AS28" s="242">
        <v>15</v>
      </c>
      <c r="AT28" s="242">
        <v>10</v>
      </c>
      <c r="AU28" s="242">
        <v>100</v>
      </c>
      <c r="AV28" s="242" t="s">
        <v>65</v>
      </c>
      <c r="AW28" s="242" t="s">
        <v>65</v>
      </c>
      <c r="AX28" s="242">
        <v>100</v>
      </c>
      <c r="AY28" s="289">
        <v>100</v>
      </c>
      <c r="AZ28" s="291" t="s">
        <v>65</v>
      </c>
      <c r="BA28" s="280" t="s">
        <v>67</v>
      </c>
      <c r="BB28" s="280" t="s">
        <v>159</v>
      </c>
      <c r="BC28" s="280" t="s">
        <v>96</v>
      </c>
      <c r="BD28" s="280">
        <v>1</v>
      </c>
      <c r="BE28" s="280" t="s">
        <v>289</v>
      </c>
      <c r="BF28" s="280">
        <v>4</v>
      </c>
      <c r="BG28" s="282" t="s">
        <v>262</v>
      </c>
      <c r="BH28" s="295" t="s">
        <v>677</v>
      </c>
      <c r="BI28" s="293" t="s">
        <v>69</v>
      </c>
      <c r="BJ28" s="210" t="s">
        <v>535</v>
      </c>
      <c r="BK28" s="210" t="s">
        <v>533</v>
      </c>
      <c r="BL28" s="211" t="s">
        <v>650</v>
      </c>
      <c r="BM28" s="251" t="s">
        <v>123</v>
      </c>
      <c r="BN28" s="251" t="s">
        <v>651</v>
      </c>
      <c r="BO28" s="251" t="s">
        <v>627</v>
      </c>
      <c r="BP28" s="279" t="s">
        <v>705</v>
      </c>
      <c r="BQ28" s="150" t="s">
        <v>695</v>
      </c>
    </row>
    <row r="29" spans="1:69" s="6" customFormat="1" ht="97.5" customHeight="1" x14ac:dyDescent="0.25">
      <c r="A29" s="318"/>
      <c r="B29" s="306"/>
      <c r="C29" s="159" t="s">
        <v>292</v>
      </c>
      <c r="D29" s="159" t="s">
        <v>88</v>
      </c>
      <c r="E29" s="159" t="s">
        <v>57</v>
      </c>
      <c r="F29" s="159" t="s">
        <v>56</v>
      </c>
      <c r="G29" s="159" t="s">
        <v>272</v>
      </c>
      <c r="H29" s="310"/>
      <c r="I29" s="320"/>
      <c r="J29" s="291"/>
      <c r="K29" s="314"/>
      <c r="L29" s="297"/>
      <c r="M29" s="280"/>
      <c r="N29" s="280"/>
      <c r="O29" s="316"/>
      <c r="P29" s="316"/>
      <c r="Q29" s="316"/>
      <c r="R29" s="316"/>
      <c r="S29" s="316"/>
      <c r="T29" s="316"/>
      <c r="U29" s="316"/>
      <c r="V29" s="316"/>
      <c r="W29" s="316"/>
      <c r="X29" s="316"/>
      <c r="Y29" s="316"/>
      <c r="Z29" s="316"/>
      <c r="AA29" s="316"/>
      <c r="AB29" s="316"/>
      <c r="AC29" s="316"/>
      <c r="AD29" s="316"/>
      <c r="AE29" s="316"/>
      <c r="AF29" s="316"/>
      <c r="AG29" s="316"/>
      <c r="AH29" s="316"/>
      <c r="AI29" s="316"/>
      <c r="AJ29" s="321"/>
      <c r="AK29" s="324"/>
      <c r="AL29" s="219" t="s">
        <v>628</v>
      </c>
      <c r="AM29" s="235" t="s">
        <v>64</v>
      </c>
      <c r="AN29" s="241">
        <v>15</v>
      </c>
      <c r="AO29" s="241">
        <v>15</v>
      </c>
      <c r="AP29" s="241">
        <v>15</v>
      </c>
      <c r="AQ29" s="241">
        <v>15</v>
      </c>
      <c r="AR29" s="241">
        <v>15</v>
      </c>
      <c r="AS29" s="241">
        <v>15</v>
      </c>
      <c r="AT29" s="242">
        <v>10</v>
      </c>
      <c r="AU29" s="242">
        <v>100</v>
      </c>
      <c r="AV29" s="242" t="s">
        <v>65</v>
      </c>
      <c r="AW29" s="242" t="s">
        <v>65</v>
      </c>
      <c r="AX29" s="242">
        <v>100</v>
      </c>
      <c r="AY29" s="289"/>
      <c r="AZ29" s="291"/>
      <c r="BA29" s="280"/>
      <c r="BB29" s="280"/>
      <c r="BC29" s="280"/>
      <c r="BD29" s="280"/>
      <c r="BE29" s="280"/>
      <c r="BF29" s="280"/>
      <c r="BG29" s="282"/>
      <c r="BH29" s="295"/>
      <c r="BI29" s="293"/>
      <c r="BJ29" s="210" t="s">
        <v>535</v>
      </c>
      <c r="BK29" s="210" t="s">
        <v>533</v>
      </c>
      <c r="BL29" s="211" t="s">
        <v>629</v>
      </c>
      <c r="BM29" s="251" t="s">
        <v>123</v>
      </c>
      <c r="BN29" s="251" t="s">
        <v>294</v>
      </c>
      <c r="BO29" s="251" t="s">
        <v>565</v>
      </c>
      <c r="BP29" s="279" t="s">
        <v>705</v>
      </c>
      <c r="BQ29" s="150" t="s">
        <v>695</v>
      </c>
    </row>
    <row r="30" spans="1:69" s="6" customFormat="1" ht="135" x14ac:dyDescent="0.25">
      <c r="A30" s="319"/>
      <c r="B30" s="307"/>
      <c r="C30" s="199" t="s">
        <v>631</v>
      </c>
      <c r="D30" s="199" t="s">
        <v>56</v>
      </c>
      <c r="E30" s="199" t="s">
        <v>70</v>
      </c>
      <c r="F30" s="199" t="s">
        <v>81</v>
      </c>
      <c r="G30" s="199" t="s">
        <v>272</v>
      </c>
      <c r="H30" s="311"/>
      <c r="I30" s="308"/>
      <c r="J30" s="292"/>
      <c r="K30" s="314"/>
      <c r="L30" s="313"/>
      <c r="M30" s="281"/>
      <c r="N30" s="281"/>
      <c r="O30" s="317"/>
      <c r="P30" s="317"/>
      <c r="Q30" s="317"/>
      <c r="R30" s="317"/>
      <c r="S30" s="317"/>
      <c r="T30" s="317"/>
      <c r="U30" s="317"/>
      <c r="V30" s="317"/>
      <c r="W30" s="317"/>
      <c r="X30" s="317"/>
      <c r="Y30" s="317"/>
      <c r="Z30" s="317"/>
      <c r="AA30" s="317"/>
      <c r="AB30" s="317"/>
      <c r="AC30" s="317"/>
      <c r="AD30" s="317"/>
      <c r="AE30" s="317"/>
      <c r="AF30" s="317"/>
      <c r="AG30" s="317"/>
      <c r="AH30" s="317"/>
      <c r="AI30" s="317"/>
      <c r="AJ30" s="323"/>
      <c r="AK30" s="324"/>
      <c r="AL30" s="217" t="s">
        <v>630</v>
      </c>
      <c r="AM30" s="233" t="s">
        <v>64</v>
      </c>
      <c r="AN30" s="243">
        <v>15</v>
      </c>
      <c r="AO30" s="243">
        <v>15</v>
      </c>
      <c r="AP30" s="243">
        <v>15</v>
      </c>
      <c r="AQ30" s="243">
        <v>15</v>
      </c>
      <c r="AR30" s="243">
        <v>15</v>
      </c>
      <c r="AS30" s="243">
        <v>15</v>
      </c>
      <c r="AT30" s="248">
        <v>10</v>
      </c>
      <c r="AU30" s="248">
        <v>100</v>
      </c>
      <c r="AV30" s="248" t="s">
        <v>65</v>
      </c>
      <c r="AW30" s="248" t="s">
        <v>65</v>
      </c>
      <c r="AX30" s="248">
        <v>100</v>
      </c>
      <c r="AY30" s="290"/>
      <c r="AZ30" s="292"/>
      <c r="BA30" s="281"/>
      <c r="BB30" s="281"/>
      <c r="BC30" s="281"/>
      <c r="BD30" s="281"/>
      <c r="BE30" s="281"/>
      <c r="BF30" s="281"/>
      <c r="BG30" s="283"/>
      <c r="BH30" s="296"/>
      <c r="BI30" s="294"/>
      <c r="BJ30" s="234" t="s">
        <v>535</v>
      </c>
      <c r="BK30" s="234" t="s">
        <v>533</v>
      </c>
      <c r="BL30" s="254" t="s">
        <v>632</v>
      </c>
      <c r="BM30" s="255" t="s">
        <v>297</v>
      </c>
      <c r="BN30" s="255" t="s">
        <v>634</v>
      </c>
      <c r="BO30" s="255" t="s">
        <v>633</v>
      </c>
      <c r="BP30" s="279" t="s">
        <v>705</v>
      </c>
      <c r="BQ30" s="150" t="s">
        <v>711</v>
      </c>
    </row>
    <row r="31" spans="1:69" s="6" customFormat="1" ht="77.650000000000006" customHeight="1" x14ac:dyDescent="0.25">
      <c r="A31" s="303" t="s">
        <v>299</v>
      </c>
      <c r="B31" s="306" t="s">
        <v>99</v>
      </c>
      <c r="C31" s="308" t="s">
        <v>300</v>
      </c>
      <c r="D31" s="159" t="s">
        <v>56</v>
      </c>
      <c r="E31" s="159" t="s">
        <v>57</v>
      </c>
      <c r="F31" s="159" t="s">
        <v>72</v>
      </c>
      <c r="G31" s="308" t="s">
        <v>272</v>
      </c>
      <c r="H31" s="309" t="s">
        <v>109</v>
      </c>
      <c r="I31" s="312" t="s">
        <v>301</v>
      </c>
      <c r="J31" s="313" t="s">
        <v>157</v>
      </c>
      <c r="K31" s="313" t="s">
        <v>272</v>
      </c>
      <c r="L31" s="284" t="s">
        <v>302</v>
      </c>
      <c r="M31" s="301" t="s">
        <v>61</v>
      </c>
      <c r="N31" s="301">
        <v>3</v>
      </c>
      <c r="O31" s="281">
        <v>1</v>
      </c>
      <c r="P31" s="281">
        <v>1</v>
      </c>
      <c r="Q31" s="281">
        <v>0</v>
      </c>
      <c r="R31" s="281">
        <v>0</v>
      </c>
      <c r="S31" s="281">
        <v>1</v>
      </c>
      <c r="T31" s="281">
        <v>1</v>
      </c>
      <c r="U31" s="281">
        <v>1</v>
      </c>
      <c r="V31" s="281">
        <v>0</v>
      </c>
      <c r="W31" s="281">
        <v>0</v>
      </c>
      <c r="X31" s="281">
        <v>1</v>
      </c>
      <c r="Y31" s="281">
        <v>1</v>
      </c>
      <c r="Z31" s="281">
        <v>1</v>
      </c>
      <c r="AA31" s="281">
        <v>1</v>
      </c>
      <c r="AB31" s="281">
        <v>1</v>
      </c>
      <c r="AC31" s="281">
        <v>0</v>
      </c>
      <c r="AD31" s="281">
        <v>0</v>
      </c>
      <c r="AE31" s="281">
        <v>0</v>
      </c>
      <c r="AF31" s="281">
        <v>0</v>
      </c>
      <c r="AG31" s="281">
        <v>0</v>
      </c>
      <c r="AH31" s="281">
        <f t="shared" ref="AH31:AH35" si="2">SUM(O31:AG31)</f>
        <v>10</v>
      </c>
      <c r="AI31" s="301" t="s">
        <v>80</v>
      </c>
      <c r="AJ31" s="302">
        <v>4</v>
      </c>
      <c r="AK31" s="300" t="str">
        <f t="shared" ref="AK31:AK35" si="3">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Extremo</v>
      </c>
      <c r="AL31" s="284" t="s">
        <v>681</v>
      </c>
      <c r="AM31" s="241" t="s">
        <v>64</v>
      </c>
      <c r="AN31" s="243">
        <v>15</v>
      </c>
      <c r="AO31" s="243">
        <v>15</v>
      </c>
      <c r="AP31" s="243">
        <v>0</v>
      </c>
      <c r="AQ31" s="243">
        <v>10</v>
      </c>
      <c r="AR31" s="243">
        <v>15</v>
      </c>
      <c r="AS31" s="243">
        <v>15</v>
      </c>
      <c r="AT31" s="248">
        <v>10</v>
      </c>
      <c r="AU31" s="248">
        <f>SUM(AN31:AT31)</f>
        <v>80</v>
      </c>
      <c r="AV31" s="248" t="s">
        <v>66</v>
      </c>
      <c r="AW31" s="248" t="s">
        <v>66</v>
      </c>
      <c r="AX31" s="248">
        <v>50</v>
      </c>
      <c r="AY31" s="289">
        <v>80</v>
      </c>
      <c r="AZ31" s="291" t="s">
        <v>74</v>
      </c>
      <c r="BA31" s="280" t="s">
        <v>67</v>
      </c>
      <c r="BB31" s="280" t="s">
        <v>159</v>
      </c>
      <c r="BC31" s="280" t="s">
        <v>78</v>
      </c>
      <c r="BD31" s="280">
        <v>2</v>
      </c>
      <c r="BE31" s="280" t="s">
        <v>289</v>
      </c>
      <c r="BF31" s="280">
        <v>4</v>
      </c>
      <c r="BG31" s="282" t="s">
        <v>262</v>
      </c>
      <c r="BH31" s="284" t="s">
        <v>675</v>
      </c>
      <c r="BI31" s="284" t="s">
        <v>69</v>
      </c>
      <c r="BJ31" s="284" t="s">
        <v>532</v>
      </c>
      <c r="BK31" s="284" t="s">
        <v>533</v>
      </c>
      <c r="BL31" s="284" t="s">
        <v>597</v>
      </c>
      <c r="BM31" s="237" t="s">
        <v>189</v>
      </c>
      <c r="BN31" s="240" t="s">
        <v>303</v>
      </c>
      <c r="BO31" s="240" t="s">
        <v>590</v>
      </c>
      <c r="BP31" s="276" t="s">
        <v>684</v>
      </c>
      <c r="BQ31" s="150" t="s">
        <v>685</v>
      </c>
    </row>
    <row r="32" spans="1:69" s="6" customFormat="1" ht="255" x14ac:dyDescent="0.25">
      <c r="A32" s="304"/>
      <c r="B32" s="306"/>
      <c r="C32" s="307"/>
      <c r="D32" s="159" t="s">
        <v>56</v>
      </c>
      <c r="E32" s="159" t="s">
        <v>57</v>
      </c>
      <c r="F32" s="159" t="s">
        <v>72</v>
      </c>
      <c r="G32" s="306"/>
      <c r="H32" s="310"/>
      <c r="I32" s="312"/>
      <c r="J32" s="314"/>
      <c r="K32" s="314"/>
      <c r="L32" s="314"/>
      <c r="M32" s="301"/>
      <c r="N32" s="301"/>
      <c r="O32" s="287">
        <v>1</v>
      </c>
      <c r="P32" s="287">
        <v>1</v>
      </c>
      <c r="Q32" s="287">
        <v>0</v>
      </c>
      <c r="R32" s="287">
        <v>0</v>
      </c>
      <c r="S32" s="287">
        <v>1</v>
      </c>
      <c r="T32" s="287">
        <v>1</v>
      </c>
      <c r="U32" s="287">
        <v>1</v>
      </c>
      <c r="V32" s="287">
        <v>0</v>
      </c>
      <c r="W32" s="287">
        <v>1</v>
      </c>
      <c r="X32" s="287">
        <v>1</v>
      </c>
      <c r="Y32" s="287">
        <v>1</v>
      </c>
      <c r="Z32" s="287">
        <v>1</v>
      </c>
      <c r="AA32" s="287">
        <v>1</v>
      </c>
      <c r="AB32" s="287">
        <v>1</v>
      </c>
      <c r="AC32" s="287">
        <v>1</v>
      </c>
      <c r="AD32" s="287">
        <v>0</v>
      </c>
      <c r="AE32" s="287">
        <v>1</v>
      </c>
      <c r="AF32" s="287">
        <v>1</v>
      </c>
      <c r="AG32" s="287">
        <v>0</v>
      </c>
      <c r="AH32" s="287"/>
      <c r="AI32" s="301"/>
      <c r="AJ32" s="302"/>
      <c r="AK32" s="300"/>
      <c r="AL32" s="286"/>
      <c r="AM32" s="241" t="s">
        <v>73</v>
      </c>
      <c r="AN32" s="243">
        <v>15</v>
      </c>
      <c r="AO32" s="243">
        <v>15</v>
      </c>
      <c r="AP32" s="243">
        <v>0</v>
      </c>
      <c r="AQ32" s="243">
        <v>10</v>
      </c>
      <c r="AR32" s="243">
        <v>15</v>
      </c>
      <c r="AS32" s="243">
        <v>15</v>
      </c>
      <c r="AT32" s="248">
        <v>10</v>
      </c>
      <c r="AU32" s="248">
        <f t="shared" ref="AU32:AU35" si="4">SUM(AN32:AT32)</f>
        <v>80</v>
      </c>
      <c r="AV32" s="248" t="s">
        <v>66</v>
      </c>
      <c r="AW32" s="248" t="s">
        <v>66</v>
      </c>
      <c r="AX32" s="248">
        <v>50</v>
      </c>
      <c r="AY32" s="289"/>
      <c r="AZ32" s="291"/>
      <c r="BA32" s="280"/>
      <c r="BB32" s="280"/>
      <c r="BC32" s="280"/>
      <c r="BD32" s="280"/>
      <c r="BE32" s="280"/>
      <c r="BF32" s="280"/>
      <c r="BG32" s="282"/>
      <c r="BH32" s="285"/>
      <c r="BI32" s="285"/>
      <c r="BJ32" s="285"/>
      <c r="BK32" s="285"/>
      <c r="BL32" s="286"/>
      <c r="BM32" s="237" t="s">
        <v>189</v>
      </c>
      <c r="BN32" s="240" t="s">
        <v>304</v>
      </c>
      <c r="BO32" s="240" t="s">
        <v>589</v>
      </c>
      <c r="BP32" s="276" t="s">
        <v>687</v>
      </c>
      <c r="BQ32" s="150" t="s">
        <v>685</v>
      </c>
    </row>
    <row r="33" spans="1:69" s="6" customFormat="1" ht="82.5" customHeight="1" x14ac:dyDescent="0.25">
      <c r="A33" s="305"/>
      <c r="B33" s="307"/>
      <c r="C33" s="200" t="s">
        <v>305</v>
      </c>
      <c r="D33" s="159" t="s">
        <v>56</v>
      </c>
      <c r="E33" s="159" t="s">
        <v>57</v>
      </c>
      <c r="F33" s="159" t="s">
        <v>72</v>
      </c>
      <c r="G33" s="307"/>
      <c r="H33" s="311"/>
      <c r="I33" s="312"/>
      <c r="J33" s="315"/>
      <c r="K33" s="314"/>
      <c r="L33" s="315"/>
      <c r="M33" s="301"/>
      <c r="N33" s="301"/>
      <c r="O33" s="288">
        <v>1</v>
      </c>
      <c r="P33" s="288">
        <v>1</v>
      </c>
      <c r="Q33" s="288">
        <v>0</v>
      </c>
      <c r="R33" s="288">
        <v>0</v>
      </c>
      <c r="S33" s="288">
        <v>1</v>
      </c>
      <c r="T33" s="288">
        <v>1</v>
      </c>
      <c r="U33" s="288">
        <v>1</v>
      </c>
      <c r="V33" s="288">
        <v>0</v>
      </c>
      <c r="W33" s="288">
        <v>1</v>
      </c>
      <c r="X33" s="288">
        <v>1</v>
      </c>
      <c r="Y33" s="288">
        <v>1</v>
      </c>
      <c r="Z33" s="288">
        <v>1</v>
      </c>
      <c r="AA33" s="288">
        <v>1</v>
      </c>
      <c r="AB33" s="288">
        <v>1</v>
      </c>
      <c r="AC33" s="288">
        <v>1</v>
      </c>
      <c r="AD33" s="288">
        <v>0</v>
      </c>
      <c r="AE33" s="288">
        <v>1</v>
      </c>
      <c r="AF33" s="288">
        <v>1</v>
      </c>
      <c r="AG33" s="288">
        <v>0</v>
      </c>
      <c r="AH33" s="288"/>
      <c r="AI33" s="301"/>
      <c r="AJ33" s="302"/>
      <c r="AK33" s="300"/>
      <c r="AL33" s="240" t="s">
        <v>587</v>
      </c>
      <c r="AM33" s="241" t="s">
        <v>73</v>
      </c>
      <c r="AN33" s="243">
        <v>15</v>
      </c>
      <c r="AO33" s="243">
        <v>15</v>
      </c>
      <c r="AP33" s="243">
        <v>0</v>
      </c>
      <c r="AQ33" s="243">
        <v>10</v>
      </c>
      <c r="AR33" s="243">
        <v>15</v>
      </c>
      <c r="AS33" s="243">
        <v>15</v>
      </c>
      <c r="AT33" s="248">
        <v>10</v>
      </c>
      <c r="AU33" s="248">
        <f t="shared" si="4"/>
        <v>80</v>
      </c>
      <c r="AV33" s="248" t="s">
        <v>66</v>
      </c>
      <c r="AW33" s="248" t="s">
        <v>66</v>
      </c>
      <c r="AX33" s="248">
        <v>50</v>
      </c>
      <c r="AY33" s="290"/>
      <c r="AZ33" s="292"/>
      <c r="BA33" s="281"/>
      <c r="BB33" s="281"/>
      <c r="BC33" s="281"/>
      <c r="BD33" s="281"/>
      <c r="BE33" s="281"/>
      <c r="BF33" s="281"/>
      <c r="BG33" s="283"/>
      <c r="BH33" s="286"/>
      <c r="BI33" s="286"/>
      <c r="BJ33" s="214" t="s">
        <v>543</v>
      </c>
      <c r="BK33" s="214" t="s">
        <v>544</v>
      </c>
      <c r="BL33" s="240" t="s">
        <v>588</v>
      </c>
      <c r="BM33" s="237" t="s">
        <v>189</v>
      </c>
      <c r="BN33" s="240" t="s">
        <v>306</v>
      </c>
      <c r="BO33" s="237" t="s">
        <v>598</v>
      </c>
      <c r="BP33" s="276" t="s">
        <v>686</v>
      </c>
      <c r="BQ33" s="150" t="s">
        <v>685</v>
      </c>
    </row>
    <row r="34" spans="1:69" s="6" customFormat="1" ht="255.75" customHeight="1" x14ac:dyDescent="0.25">
      <c r="A34" s="249" t="s">
        <v>104</v>
      </c>
      <c r="B34" s="238" t="s">
        <v>603</v>
      </c>
      <c r="C34" s="244" t="s">
        <v>605</v>
      </c>
      <c r="D34" s="238" t="s">
        <v>56</v>
      </c>
      <c r="E34" s="238" t="s">
        <v>57</v>
      </c>
      <c r="F34" s="238" t="s">
        <v>72</v>
      </c>
      <c r="G34" s="245" t="s">
        <v>272</v>
      </c>
      <c r="H34" s="247" t="s">
        <v>113</v>
      </c>
      <c r="I34" s="244" t="s">
        <v>307</v>
      </c>
      <c r="J34" s="156" t="s">
        <v>157</v>
      </c>
      <c r="K34" s="156" t="s">
        <v>272</v>
      </c>
      <c r="L34" s="155" t="s">
        <v>308</v>
      </c>
      <c r="M34" s="157" t="s">
        <v>78</v>
      </c>
      <c r="N34" s="157">
        <v>2</v>
      </c>
      <c r="O34" s="157">
        <v>1</v>
      </c>
      <c r="P34" s="157">
        <v>0</v>
      </c>
      <c r="Q34" s="157">
        <v>0</v>
      </c>
      <c r="R34" s="157">
        <v>0</v>
      </c>
      <c r="S34" s="157">
        <v>1</v>
      </c>
      <c r="T34" s="157">
        <v>1</v>
      </c>
      <c r="U34" s="157">
        <v>1</v>
      </c>
      <c r="V34" s="157">
        <v>0</v>
      </c>
      <c r="W34" s="157">
        <v>0</v>
      </c>
      <c r="X34" s="157">
        <v>1</v>
      </c>
      <c r="Y34" s="157">
        <v>1</v>
      </c>
      <c r="Z34" s="157">
        <v>1</v>
      </c>
      <c r="AA34" s="157">
        <v>1</v>
      </c>
      <c r="AB34" s="157">
        <v>1</v>
      </c>
      <c r="AC34" s="157">
        <v>0</v>
      </c>
      <c r="AD34" s="157">
        <v>0</v>
      </c>
      <c r="AE34" s="157">
        <v>0</v>
      </c>
      <c r="AF34" s="157">
        <v>0</v>
      </c>
      <c r="AG34" s="157">
        <v>0</v>
      </c>
      <c r="AH34" s="157">
        <f t="shared" si="2"/>
        <v>9</v>
      </c>
      <c r="AI34" s="158" t="s">
        <v>80</v>
      </c>
      <c r="AJ34" s="158">
        <v>4</v>
      </c>
      <c r="AK34" s="260" t="str">
        <f t="shared" si="3"/>
        <v>Alto</v>
      </c>
      <c r="AL34" s="163" t="s">
        <v>604</v>
      </c>
      <c r="AM34" s="241" t="s">
        <v>64</v>
      </c>
      <c r="AN34" s="241">
        <v>15</v>
      </c>
      <c r="AO34" s="241">
        <v>15</v>
      </c>
      <c r="AP34" s="241">
        <v>15</v>
      </c>
      <c r="AQ34" s="241">
        <v>15</v>
      </c>
      <c r="AR34" s="241">
        <v>15</v>
      </c>
      <c r="AS34" s="241">
        <v>15</v>
      </c>
      <c r="AT34" s="241">
        <v>10</v>
      </c>
      <c r="AU34" s="248">
        <f t="shared" si="4"/>
        <v>100</v>
      </c>
      <c r="AV34" s="241" t="s">
        <v>65</v>
      </c>
      <c r="AW34" s="241" t="s">
        <v>65</v>
      </c>
      <c r="AX34" s="241">
        <v>100</v>
      </c>
      <c r="AY34" s="243">
        <v>98</v>
      </c>
      <c r="AZ34" s="243" t="s">
        <v>65</v>
      </c>
      <c r="BA34" s="243" t="s">
        <v>67</v>
      </c>
      <c r="BB34" s="239" t="s">
        <v>159</v>
      </c>
      <c r="BC34" s="243" t="s">
        <v>96</v>
      </c>
      <c r="BD34" s="243">
        <v>1</v>
      </c>
      <c r="BE34" s="235" t="s">
        <v>289</v>
      </c>
      <c r="BF34" s="235">
        <v>4</v>
      </c>
      <c r="BG34" s="260" t="s">
        <v>262</v>
      </c>
      <c r="BH34" s="239" t="s">
        <v>675</v>
      </c>
      <c r="BI34" s="239" t="s">
        <v>69</v>
      </c>
      <c r="BJ34" s="239" t="s">
        <v>540</v>
      </c>
      <c r="BK34" s="239" t="s">
        <v>533</v>
      </c>
      <c r="BL34" s="237" t="s">
        <v>606</v>
      </c>
      <c r="BM34" s="237" t="s">
        <v>189</v>
      </c>
      <c r="BN34" s="238" t="s">
        <v>652</v>
      </c>
      <c r="BO34" s="238" t="s">
        <v>653</v>
      </c>
      <c r="BP34" s="279" t="s">
        <v>705</v>
      </c>
      <c r="BQ34" s="150" t="s">
        <v>695</v>
      </c>
    </row>
    <row r="35" spans="1:69" s="6" customFormat="1" ht="225" x14ac:dyDescent="0.25">
      <c r="A35" s="257" t="s">
        <v>566</v>
      </c>
      <c r="B35" s="246" t="s">
        <v>567</v>
      </c>
      <c r="C35" s="244" t="s">
        <v>664</v>
      </c>
      <c r="D35" s="238" t="s">
        <v>56</v>
      </c>
      <c r="E35" s="238" t="s">
        <v>57</v>
      </c>
      <c r="F35" s="238" t="s">
        <v>72</v>
      </c>
      <c r="G35" s="238" t="s">
        <v>272</v>
      </c>
      <c r="H35" s="258" t="s">
        <v>116</v>
      </c>
      <c r="I35" s="238" t="s">
        <v>309</v>
      </c>
      <c r="J35" s="225" t="s">
        <v>157</v>
      </c>
      <c r="K35" s="225" t="s">
        <v>272</v>
      </c>
      <c r="L35" s="238" t="s">
        <v>308</v>
      </c>
      <c r="M35" s="235" t="s">
        <v>78</v>
      </c>
      <c r="N35" s="235">
        <v>2</v>
      </c>
      <c r="O35" s="235">
        <v>1</v>
      </c>
      <c r="P35" s="235">
        <v>1</v>
      </c>
      <c r="Q35" s="235">
        <v>0</v>
      </c>
      <c r="R35" s="235">
        <v>0</v>
      </c>
      <c r="S35" s="235">
        <v>1</v>
      </c>
      <c r="T35" s="235">
        <v>1</v>
      </c>
      <c r="U35" s="235">
        <v>1</v>
      </c>
      <c r="V35" s="235">
        <v>0</v>
      </c>
      <c r="W35" s="235">
        <v>1</v>
      </c>
      <c r="X35" s="235">
        <v>1</v>
      </c>
      <c r="Y35" s="235">
        <v>1</v>
      </c>
      <c r="Z35" s="235">
        <v>1</v>
      </c>
      <c r="AA35" s="235">
        <v>1</v>
      </c>
      <c r="AB35" s="235">
        <v>1</v>
      </c>
      <c r="AC35" s="235">
        <v>0</v>
      </c>
      <c r="AD35" s="176">
        <v>0</v>
      </c>
      <c r="AE35" s="176">
        <v>0</v>
      </c>
      <c r="AF35" s="176">
        <v>0</v>
      </c>
      <c r="AG35" s="176">
        <v>0</v>
      </c>
      <c r="AH35" s="178">
        <f t="shared" si="2"/>
        <v>11</v>
      </c>
      <c r="AI35" s="179" t="s">
        <v>80</v>
      </c>
      <c r="AJ35" s="176">
        <v>4</v>
      </c>
      <c r="AK35" s="260" t="str">
        <f t="shared" si="3"/>
        <v>Alto</v>
      </c>
      <c r="AL35" s="244" t="s">
        <v>635</v>
      </c>
      <c r="AM35" s="225" t="s">
        <v>64</v>
      </c>
      <c r="AN35" s="225">
        <v>15</v>
      </c>
      <c r="AO35" s="225">
        <v>15</v>
      </c>
      <c r="AP35" s="225">
        <v>15</v>
      </c>
      <c r="AQ35" s="225">
        <v>15</v>
      </c>
      <c r="AR35" s="225">
        <v>15</v>
      </c>
      <c r="AS35" s="225">
        <v>15</v>
      </c>
      <c r="AT35" s="225">
        <v>10</v>
      </c>
      <c r="AU35" s="245">
        <f t="shared" si="4"/>
        <v>100</v>
      </c>
      <c r="AV35" s="225" t="s">
        <v>65</v>
      </c>
      <c r="AW35" s="225" t="s">
        <v>65</v>
      </c>
      <c r="AX35" s="225">
        <v>100</v>
      </c>
      <c r="AY35" s="225">
        <v>100</v>
      </c>
      <c r="AZ35" s="225" t="s">
        <v>65</v>
      </c>
      <c r="BA35" s="225" t="s">
        <v>67</v>
      </c>
      <c r="BB35" s="225" t="s">
        <v>159</v>
      </c>
      <c r="BC35" s="225" t="s">
        <v>96</v>
      </c>
      <c r="BD35" s="225">
        <v>1</v>
      </c>
      <c r="BE35" s="225" t="s">
        <v>80</v>
      </c>
      <c r="BF35" s="225">
        <v>4</v>
      </c>
      <c r="BG35" s="260" t="s">
        <v>262</v>
      </c>
      <c r="BH35" s="238" t="s">
        <v>675</v>
      </c>
      <c r="BI35" s="238" t="s">
        <v>69</v>
      </c>
      <c r="BJ35" s="238" t="s">
        <v>532</v>
      </c>
      <c r="BK35" s="259" t="s">
        <v>533</v>
      </c>
      <c r="BL35" s="238" t="s">
        <v>636</v>
      </c>
      <c r="BM35" s="238" t="s">
        <v>310</v>
      </c>
      <c r="BN35" s="238" t="s">
        <v>637</v>
      </c>
      <c r="BO35" s="238" t="s">
        <v>654</v>
      </c>
      <c r="BP35" s="273" t="s">
        <v>699</v>
      </c>
      <c r="BQ35" s="6" t="s">
        <v>695</v>
      </c>
    </row>
  </sheetData>
  <dataConsolidate/>
  <mergeCells count="353">
    <mergeCell ref="BL31:BL32"/>
    <mergeCell ref="J6:J7"/>
    <mergeCell ref="K6:K7"/>
    <mergeCell ref="L6:L7"/>
    <mergeCell ref="M6:AK6"/>
    <mergeCell ref="A5:L5"/>
    <mergeCell ref="M5:BG5"/>
    <mergeCell ref="BH5:BH7"/>
    <mergeCell ref="BI5:BI7"/>
    <mergeCell ref="BJ5:BO5"/>
    <mergeCell ref="A6:A7"/>
    <mergeCell ref="B6:B7"/>
    <mergeCell ref="C6:C7"/>
    <mergeCell ref="D6:F6"/>
    <mergeCell ref="G6:G7"/>
    <mergeCell ref="AZ6:AZ7"/>
    <mergeCell ref="I8:I10"/>
    <mergeCell ref="BJ6:BO6"/>
    <mergeCell ref="R8:R10"/>
    <mergeCell ref="S8:S10"/>
    <mergeCell ref="T8:T10"/>
    <mergeCell ref="U8:U10"/>
    <mergeCell ref="V8:V10"/>
    <mergeCell ref="W8:W10"/>
    <mergeCell ref="AL31:AL32"/>
    <mergeCell ref="BJ31:BJ32"/>
    <mergeCell ref="BK31:BK32"/>
    <mergeCell ref="BM8:BM9"/>
    <mergeCell ref="S12:S14"/>
    <mergeCell ref="T12:T14"/>
    <mergeCell ref="U12:U14"/>
    <mergeCell ref="V12:V14"/>
    <mergeCell ref="W12:W14"/>
    <mergeCell ref="X12:X14"/>
    <mergeCell ref="BB12:BB14"/>
    <mergeCell ref="AI15:AI16"/>
    <mergeCell ref="BI15:BI16"/>
    <mergeCell ref="BC15:BC16"/>
    <mergeCell ref="BD15:BD16"/>
    <mergeCell ref="BE15:BE16"/>
    <mergeCell ref="BF15:BF16"/>
    <mergeCell ref="BG15:BG16"/>
    <mergeCell ref="BH15:BH16"/>
    <mergeCell ref="BH8:BH10"/>
    <mergeCell ref="BD8:BD10"/>
    <mergeCell ref="BE8:BE10"/>
    <mergeCell ref="AL8:AL9"/>
    <mergeCell ref="AM8:AM9"/>
    <mergeCell ref="BN8:BN9"/>
    <mergeCell ref="BG12:BG14"/>
    <mergeCell ref="AA12:AA14"/>
    <mergeCell ref="AB12:AB14"/>
    <mergeCell ref="AC12:AC14"/>
    <mergeCell ref="AD12:AD14"/>
    <mergeCell ref="AM12:AM13"/>
    <mergeCell ref="BJ12:BJ13"/>
    <mergeCell ref="BK12:BK13"/>
    <mergeCell ref="BI8:BI10"/>
    <mergeCell ref="BJ8:BJ9"/>
    <mergeCell ref="BK8:BK9"/>
    <mergeCell ref="BL8:BL9"/>
    <mergeCell ref="BD12:BD14"/>
    <mergeCell ref="BE12:BE14"/>
    <mergeCell ref="BF12:BF14"/>
    <mergeCell ref="AE12:AE14"/>
    <mergeCell ref="AF12:AF14"/>
    <mergeCell ref="BH12:BH14"/>
    <mergeCell ref="BI12:BI14"/>
    <mergeCell ref="AK12:AK14"/>
    <mergeCell ref="AY12:AY14"/>
    <mergeCell ref="AZ12:AZ14"/>
    <mergeCell ref="BA12:BA14"/>
    <mergeCell ref="AD8:AD10"/>
    <mergeCell ref="AE8:AE10"/>
    <mergeCell ref="AF8:AF10"/>
    <mergeCell ref="BC6:BG6"/>
    <mergeCell ref="AL6:AL7"/>
    <mergeCell ref="AM6:AM7"/>
    <mergeCell ref="AU6:AU7"/>
    <mergeCell ref="AV6:AV7"/>
    <mergeCell ref="AW6:AW7"/>
    <mergeCell ref="AX6:AX7"/>
    <mergeCell ref="BF8:BF10"/>
    <mergeCell ref="BG8:BG10"/>
    <mergeCell ref="BC8:BC10"/>
    <mergeCell ref="AZ8:AZ10"/>
    <mergeCell ref="BA8:BA10"/>
    <mergeCell ref="BB8:BB10"/>
    <mergeCell ref="AG8:AG10"/>
    <mergeCell ref="BA6:BB6"/>
    <mergeCell ref="A8:A10"/>
    <mergeCell ref="B8:B10"/>
    <mergeCell ref="C8:C9"/>
    <mergeCell ref="D8:D9"/>
    <mergeCell ref="E8:E9"/>
    <mergeCell ref="F8:F9"/>
    <mergeCell ref="G8:G9"/>
    <mergeCell ref="H8:H10"/>
    <mergeCell ref="AY6:AY7"/>
    <mergeCell ref="H6:H7"/>
    <mergeCell ref="I6:I7"/>
    <mergeCell ref="AK8:AK10"/>
    <mergeCell ref="AY8:AY10"/>
    <mergeCell ref="AA8:AA10"/>
    <mergeCell ref="X8:X10"/>
    <mergeCell ref="Y8:Y10"/>
    <mergeCell ref="Z8:Z10"/>
    <mergeCell ref="AH8:AH10"/>
    <mergeCell ref="AI8:AI10"/>
    <mergeCell ref="AJ8:AJ10"/>
    <mergeCell ref="O8:O10"/>
    <mergeCell ref="P8:P10"/>
    <mergeCell ref="Q8:Q10"/>
    <mergeCell ref="AC8:AC10"/>
    <mergeCell ref="A12:A14"/>
    <mergeCell ref="B12:B14"/>
    <mergeCell ref="G12:G14"/>
    <mergeCell ref="H12:H14"/>
    <mergeCell ref="I12:I14"/>
    <mergeCell ref="J12:J14"/>
    <mergeCell ref="K12:K14"/>
    <mergeCell ref="A1:C3"/>
    <mergeCell ref="AL12:AL13"/>
    <mergeCell ref="D1:BN2"/>
    <mergeCell ref="D3:BN3"/>
    <mergeCell ref="AB8:AB10"/>
    <mergeCell ref="M12:M14"/>
    <mergeCell ref="N12:N14"/>
    <mergeCell ref="O12:O14"/>
    <mergeCell ref="P12:P14"/>
    <mergeCell ref="Q12:Q14"/>
    <mergeCell ref="R12:R14"/>
    <mergeCell ref="L12:L14"/>
    <mergeCell ref="J8:J10"/>
    <mergeCell ref="K8:K10"/>
    <mergeCell ref="L8:L10"/>
    <mergeCell ref="M8:M10"/>
    <mergeCell ref="N8:N10"/>
    <mergeCell ref="L15:L16"/>
    <mergeCell ref="M15:M16"/>
    <mergeCell ref="N15:N16"/>
    <mergeCell ref="O15:O16"/>
    <mergeCell ref="P15:P16"/>
    <mergeCell ref="AG12:AG14"/>
    <mergeCell ref="AH12:AH14"/>
    <mergeCell ref="AI12:AI14"/>
    <mergeCell ref="AJ12:AJ14"/>
    <mergeCell ref="Y12:Y14"/>
    <mergeCell ref="Z12:Z14"/>
    <mergeCell ref="X15:X16"/>
    <mergeCell ref="Y15:Y16"/>
    <mergeCell ref="Z15:Z16"/>
    <mergeCell ref="AA15:AA16"/>
    <mergeCell ref="AB15:AB16"/>
    <mergeCell ref="AC15:AC16"/>
    <mergeCell ref="AE15:AE16"/>
    <mergeCell ref="AD15:AD16"/>
    <mergeCell ref="A22:A23"/>
    <mergeCell ref="B22:B23"/>
    <mergeCell ref="G22:G23"/>
    <mergeCell ref="H22:H23"/>
    <mergeCell ref="I22:I23"/>
    <mergeCell ref="J22:J23"/>
    <mergeCell ref="A17:A21"/>
    <mergeCell ref="B17:B21"/>
    <mergeCell ref="H17:H21"/>
    <mergeCell ref="I17:I21"/>
    <mergeCell ref="J17:J21"/>
    <mergeCell ref="BH22:BH23"/>
    <mergeCell ref="BI17:BI21"/>
    <mergeCell ref="BC17:BC21"/>
    <mergeCell ref="BD17:BD21"/>
    <mergeCell ref="BE17:BE21"/>
    <mergeCell ref="BD22:BD23"/>
    <mergeCell ref="BE22:BE23"/>
    <mergeCell ref="BF22:BF23"/>
    <mergeCell ref="BA22:BA23"/>
    <mergeCell ref="BB22:BB23"/>
    <mergeCell ref="BC22:BC23"/>
    <mergeCell ref="BB17:BB21"/>
    <mergeCell ref="AG17:AG21"/>
    <mergeCell ref="AH17:AH21"/>
    <mergeCell ref="AI17:AI21"/>
    <mergeCell ref="AJ17:AJ21"/>
    <mergeCell ref="AK17:AK21"/>
    <mergeCell ref="AY17:AY21"/>
    <mergeCell ref="AJ15:AJ16"/>
    <mergeCell ref="A15:A16"/>
    <mergeCell ref="AK15:AK16"/>
    <mergeCell ref="AY15:AY16"/>
    <mergeCell ref="Q17:Q21"/>
    <mergeCell ref="R17:R21"/>
    <mergeCell ref="S17:S21"/>
    <mergeCell ref="T17:T21"/>
    <mergeCell ref="AE17:AE21"/>
    <mergeCell ref="T15:T16"/>
    <mergeCell ref="U15:U16"/>
    <mergeCell ref="V15:V16"/>
    <mergeCell ref="W15:W16"/>
    <mergeCell ref="B15:B16"/>
    <mergeCell ref="H15:H16"/>
    <mergeCell ref="I15:I16"/>
    <mergeCell ref="J15:J16"/>
    <mergeCell ref="K15:K16"/>
    <mergeCell ref="AZ15:AZ16"/>
    <mergeCell ref="BA15:BA16"/>
    <mergeCell ref="BB15:BB16"/>
    <mergeCell ref="K17:K21"/>
    <mergeCell ref="L17:L21"/>
    <mergeCell ref="M17:M21"/>
    <mergeCell ref="N17:N21"/>
    <mergeCell ref="Q15:Q16"/>
    <mergeCell ref="AF15:AF16"/>
    <mergeCell ref="AG15:AG16"/>
    <mergeCell ref="AH15:AH16"/>
    <mergeCell ref="R15:R16"/>
    <mergeCell ref="S15:S16"/>
    <mergeCell ref="AF17:AF21"/>
    <mergeCell ref="U17:U21"/>
    <mergeCell ref="V17:V21"/>
    <mergeCell ref="W17:W21"/>
    <mergeCell ref="X17:X21"/>
    <mergeCell ref="Y17:Y21"/>
    <mergeCell ref="Z17:Z21"/>
    <mergeCell ref="AZ17:AZ21"/>
    <mergeCell ref="BA17:BA21"/>
    <mergeCell ref="O17:O21"/>
    <mergeCell ref="P17:P21"/>
    <mergeCell ref="AA17:AA21"/>
    <mergeCell ref="AB17:AB21"/>
    <mergeCell ref="AC17:AC21"/>
    <mergeCell ref="AD17:AD21"/>
    <mergeCell ref="K22:K23"/>
    <mergeCell ref="L22:L23"/>
    <mergeCell ref="M22:M23"/>
    <mergeCell ref="N22:N23"/>
    <mergeCell ref="O22:O23"/>
    <mergeCell ref="P22:P23"/>
    <mergeCell ref="Q22:Q23"/>
    <mergeCell ref="R22:R23"/>
    <mergeCell ref="S22:S23"/>
    <mergeCell ref="Z22:Z23"/>
    <mergeCell ref="AA22:AA23"/>
    <mergeCell ref="AB22:AB23"/>
    <mergeCell ref="T22:T23"/>
    <mergeCell ref="U22:U23"/>
    <mergeCell ref="V22:V23"/>
    <mergeCell ref="W22:W23"/>
    <mergeCell ref="X22:X23"/>
    <mergeCell ref="Y22:Y23"/>
    <mergeCell ref="AF22:AF23"/>
    <mergeCell ref="AG22:AG23"/>
    <mergeCell ref="AH22:AH23"/>
    <mergeCell ref="AI22:AI23"/>
    <mergeCell ref="AJ22:AJ23"/>
    <mergeCell ref="AK22:AK23"/>
    <mergeCell ref="L28:L30"/>
    <mergeCell ref="M28:M30"/>
    <mergeCell ref="N28:N30"/>
    <mergeCell ref="O28:O30"/>
    <mergeCell ref="P28:P30"/>
    <mergeCell ref="Q28:Q30"/>
    <mergeCell ref="AA28:AA30"/>
    <mergeCell ref="AB28:AB30"/>
    <mergeCell ref="AC28:AC30"/>
    <mergeCell ref="AJ28:AJ30"/>
    <mergeCell ref="AK28:AK30"/>
    <mergeCell ref="AC22:AC23"/>
    <mergeCell ref="AD22:AD23"/>
    <mergeCell ref="AE22:AE23"/>
    <mergeCell ref="A28:A30"/>
    <mergeCell ref="B28:B30"/>
    <mergeCell ref="H28:H30"/>
    <mergeCell ref="I28:I30"/>
    <mergeCell ref="J28:J30"/>
    <mergeCell ref="K28:K30"/>
    <mergeCell ref="X28:X30"/>
    <mergeCell ref="Y28:Y30"/>
    <mergeCell ref="Z28:Z30"/>
    <mergeCell ref="R28:R30"/>
    <mergeCell ref="S28:S30"/>
    <mergeCell ref="T28:T30"/>
    <mergeCell ref="U28:U30"/>
    <mergeCell ref="V28:V30"/>
    <mergeCell ref="W28:W30"/>
    <mergeCell ref="AY28:AY30"/>
    <mergeCell ref="AZ28:AZ30"/>
    <mergeCell ref="BA28:BA30"/>
    <mergeCell ref="BB28:BB30"/>
    <mergeCell ref="AD28:AD30"/>
    <mergeCell ref="AE28:AE30"/>
    <mergeCell ref="AF28:AF30"/>
    <mergeCell ref="AG28:AG30"/>
    <mergeCell ref="AH28:AH30"/>
    <mergeCell ref="AI28:AI30"/>
    <mergeCell ref="A31:A33"/>
    <mergeCell ref="B31:B33"/>
    <mergeCell ref="G31:G33"/>
    <mergeCell ref="H31:H33"/>
    <mergeCell ref="I31:I33"/>
    <mergeCell ref="J31:J33"/>
    <mergeCell ref="K31:K33"/>
    <mergeCell ref="L31:L33"/>
    <mergeCell ref="M31:M33"/>
    <mergeCell ref="C31:C32"/>
    <mergeCell ref="T31:T33"/>
    <mergeCell ref="U31:U33"/>
    <mergeCell ref="V31:V33"/>
    <mergeCell ref="W31:W33"/>
    <mergeCell ref="X31:X33"/>
    <mergeCell ref="Y31:Y33"/>
    <mergeCell ref="N31:N33"/>
    <mergeCell ref="O31:O33"/>
    <mergeCell ref="P31:P33"/>
    <mergeCell ref="Q31:Q33"/>
    <mergeCell ref="R31:R33"/>
    <mergeCell ref="S31:S33"/>
    <mergeCell ref="AF31:AF33"/>
    <mergeCell ref="AG31:AG33"/>
    <mergeCell ref="AH31:AH33"/>
    <mergeCell ref="AI31:AI33"/>
    <mergeCell ref="AJ31:AJ33"/>
    <mergeCell ref="AK31:AK33"/>
    <mergeCell ref="Z31:Z33"/>
    <mergeCell ref="AA31:AA33"/>
    <mergeCell ref="AB31:AB33"/>
    <mergeCell ref="AC31:AC33"/>
    <mergeCell ref="AD31:AD33"/>
    <mergeCell ref="AE31:AE33"/>
    <mergeCell ref="BE31:BE33"/>
    <mergeCell ref="BF31:BF33"/>
    <mergeCell ref="BG31:BG33"/>
    <mergeCell ref="BH31:BH33"/>
    <mergeCell ref="BI31:BI33"/>
    <mergeCell ref="BC12:BC14"/>
    <mergeCell ref="AY31:AY33"/>
    <mergeCell ref="AZ31:AZ33"/>
    <mergeCell ref="BA31:BA33"/>
    <mergeCell ref="BB31:BB33"/>
    <mergeCell ref="BC31:BC33"/>
    <mergeCell ref="BD31:BD33"/>
    <mergeCell ref="BI28:BI30"/>
    <mergeCell ref="BC28:BC30"/>
    <mergeCell ref="BD28:BD30"/>
    <mergeCell ref="BE28:BE30"/>
    <mergeCell ref="BF28:BF30"/>
    <mergeCell ref="BG28:BG30"/>
    <mergeCell ref="BH28:BH30"/>
    <mergeCell ref="BI22:BI23"/>
    <mergeCell ref="BF17:BF21"/>
    <mergeCell ref="BG17:BG21"/>
    <mergeCell ref="BH17:BH21"/>
    <mergeCell ref="BG22:BG23"/>
  </mergeCells>
  <conditionalFormatting sqref="AK11">
    <cfRule type="containsBlanks" dxfId="11" priority="11">
      <formula>LEN(TRIM(AK11))=0</formula>
    </cfRule>
    <cfRule type="containsText" dxfId="10" priority="12" operator="containsText" text="alto">
      <formula>NOT(ISERROR(SEARCH("alto",AK11)))</formula>
    </cfRule>
  </conditionalFormatting>
  <conditionalFormatting sqref="AK17">
    <cfRule type="containsBlanks" dxfId="9" priority="9">
      <formula>LEN(TRIM(AK17))=0</formula>
    </cfRule>
    <cfRule type="containsText" dxfId="8" priority="10" operator="containsText" text="alto">
      <formula>NOT(ISERROR(SEARCH("alto",AK17)))</formula>
    </cfRule>
  </conditionalFormatting>
  <conditionalFormatting sqref="AK25">
    <cfRule type="containsBlanks" dxfId="7" priority="7">
      <formula>LEN(TRIM(AK25))=0</formula>
    </cfRule>
    <cfRule type="containsText" dxfId="6" priority="8" operator="containsText" text="alto">
      <formula>NOT(ISERROR(SEARCH("alto",AK25)))</formula>
    </cfRule>
  </conditionalFormatting>
  <conditionalFormatting sqref="AK24">
    <cfRule type="containsBlanks" dxfId="5" priority="5">
      <formula>LEN(TRIM(AK24))=0</formula>
    </cfRule>
    <cfRule type="containsText" dxfId="4" priority="6" operator="containsText" text="alto">
      <formula>NOT(ISERROR(SEARCH("alto",AK24)))</formula>
    </cfRule>
  </conditionalFormatting>
  <conditionalFormatting sqref="BG25">
    <cfRule type="containsBlanks" dxfId="3" priority="3">
      <formula>LEN(TRIM(BG25))=0</formula>
    </cfRule>
    <cfRule type="containsText" dxfId="2" priority="4" operator="containsText" text="alto">
      <formula>NOT(ISERROR(SEARCH("alto",BG25)))</formula>
    </cfRule>
  </conditionalFormatting>
  <conditionalFormatting sqref="AK31">
    <cfRule type="containsBlanks" dxfId="1" priority="1">
      <formula>LEN(TRIM(AK31))=0</formula>
    </cfRule>
    <cfRule type="containsText" dxfId="0" priority="2" operator="containsText" text="alto">
      <formula>NOT(ISERROR(SEARCH("alto",AK31)))</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A14" zoomScale="90" zoomScaleNormal="90" workbookViewId="0">
      <selection activeCell="F21" sqref="F21"/>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43" t="s">
        <v>311</v>
      </c>
    </row>
    <row r="2" spans="1:16" ht="15.75" thickBot="1" x14ac:dyDescent="0.3"/>
    <row r="3" spans="1:16" ht="21" customHeight="1" x14ac:dyDescent="0.25">
      <c r="A3" s="418" t="s">
        <v>312</v>
      </c>
      <c r="B3" s="438" t="s">
        <v>313</v>
      </c>
      <c r="C3" s="419"/>
      <c r="D3" s="419"/>
      <c r="E3" s="421"/>
      <c r="F3" s="421"/>
      <c r="G3" s="421"/>
      <c r="H3" s="429"/>
      <c r="I3" s="430" t="s">
        <v>204</v>
      </c>
      <c r="M3" s="42"/>
      <c r="N3" s="40"/>
    </row>
    <row r="4" spans="1:16" ht="24.75" customHeight="1" thickBot="1" x14ac:dyDescent="0.3">
      <c r="A4" s="418"/>
      <c r="B4" s="438"/>
      <c r="C4" s="420"/>
      <c r="D4" s="420"/>
      <c r="E4" s="422"/>
      <c r="F4" s="422"/>
      <c r="G4" s="422"/>
      <c r="H4" s="429"/>
      <c r="I4" s="431"/>
      <c r="L4" s="42"/>
      <c r="M4" s="41" t="s">
        <v>312</v>
      </c>
      <c r="N4" s="40"/>
    </row>
    <row r="5" spans="1:16" ht="15.75" thickBot="1" x14ac:dyDescent="0.3">
      <c r="A5" s="418"/>
      <c r="B5" s="438" t="s">
        <v>314</v>
      </c>
      <c r="C5" s="425"/>
      <c r="D5" s="419"/>
      <c r="E5" s="419"/>
      <c r="F5" s="421"/>
      <c r="G5" s="421"/>
      <c r="H5" s="429"/>
      <c r="I5" s="432" t="s">
        <v>261</v>
      </c>
      <c r="M5" s="39" t="s">
        <v>315</v>
      </c>
      <c r="N5" s="38" t="s">
        <v>316</v>
      </c>
      <c r="O5" s="38" t="s">
        <v>317</v>
      </c>
      <c r="P5" s="37" t="s">
        <v>318</v>
      </c>
    </row>
    <row r="6" spans="1:16" ht="45" customHeight="1" thickBot="1" x14ac:dyDescent="0.3">
      <c r="A6" s="418"/>
      <c r="B6" s="438"/>
      <c r="C6" s="426"/>
      <c r="D6" s="420"/>
      <c r="E6" s="420"/>
      <c r="F6" s="422"/>
      <c r="G6" s="422"/>
      <c r="H6" s="429"/>
      <c r="I6" s="433"/>
      <c r="M6" s="36">
        <v>5</v>
      </c>
      <c r="N6" s="21" t="s">
        <v>319</v>
      </c>
      <c r="O6" s="22" t="s">
        <v>320</v>
      </c>
      <c r="P6" s="22" t="s">
        <v>321</v>
      </c>
    </row>
    <row r="7" spans="1:16" ht="33" customHeight="1" thickBot="1" x14ac:dyDescent="0.3">
      <c r="A7" s="418"/>
      <c r="B7" s="438" t="s">
        <v>322</v>
      </c>
      <c r="C7" s="423"/>
      <c r="D7" s="425"/>
      <c r="E7" s="419"/>
      <c r="F7" s="421"/>
      <c r="G7" s="421"/>
      <c r="H7" s="429"/>
      <c r="I7" s="439" t="s">
        <v>74</v>
      </c>
      <c r="M7" s="36">
        <v>4</v>
      </c>
      <c r="N7" s="21" t="s">
        <v>323</v>
      </c>
      <c r="O7" s="22" t="s">
        <v>324</v>
      </c>
      <c r="P7" s="22" t="s">
        <v>325</v>
      </c>
    </row>
    <row r="8" spans="1:16" ht="24" customHeight="1" thickTop="1" thickBot="1" x14ac:dyDescent="0.3">
      <c r="A8" s="418"/>
      <c r="B8" s="438"/>
      <c r="C8" s="424"/>
      <c r="D8" s="426"/>
      <c r="E8" s="420"/>
      <c r="F8" s="422"/>
      <c r="G8" s="422"/>
      <c r="H8" s="429"/>
      <c r="I8" s="440"/>
      <c r="M8" s="36">
        <v>3</v>
      </c>
      <c r="N8" s="21" t="s">
        <v>326</v>
      </c>
      <c r="O8" s="22" t="s">
        <v>327</v>
      </c>
      <c r="P8" s="22" t="s">
        <v>328</v>
      </c>
    </row>
    <row r="9" spans="1:16" ht="27" customHeight="1" thickBot="1" x14ac:dyDescent="0.3">
      <c r="A9" s="418"/>
      <c r="B9" s="438" t="s">
        <v>329</v>
      </c>
      <c r="C9" s="423"/>
      <c r="D9" s="423"/>
      <c r="E9" s="425"/>
      <c r="F9" s="419"/>
      <c r="G9" s="421"/>
      <c r="H9" s="429"/>
      <c r="I9" s="427" t="s">
        <v>330</v>
      </c>
      <c r="M9" s="36">
        <v>2</v>
      </c>
      <c r="N9" s="21" t="s">
        <v>331</v>
      </c>
      <c r="O9" s="22" t="s">
        <v>332</v>
      </c>
      <c r="P9" s="22" t="s">
        <v>333</v>
      </c>
    </row>
    <row r="10" spans="1:16" ht="33" customHeight="1" thickTop="1" thickBot="1" x14ac:dyDescent="0.3">
      <c r="A10" s="418"/>
      <c r="B10" s="438"/>
      <c r="C10" s="424"/>
      <c r="D10" s="424"/>
      <c r="E10" s="426"/>
      <c r="F10" s="420"/>
      <c r="G10" s="422"/>
      <c r="H10" s="429"/>
      <c r="I10" s="428"/>
      <c r="M10" s="36">
        <v>1</v>
      </c>
      <c r="N10" s="21" t="s">
        <v>334</v>
      </c>
      <c r="O10" s="22" t="s">
        <v>335</v>
      </c>
      <c r="P10" s="22" t="s">
        <v>336</v>
      </c>
    </row>
    <row r="11" spans="1:16" x14ac:dyDescent="0.25">
      <c r="A11" s="418"/>
      <c r="B11" s="438" t="s">
        <v>337</v>
      </c>
      <c r="C11" s="423"/>
      <c r="D11" s="423"/>
      <c r="E11" s="425"/>
      <c r="F11" s="419"/>
      <c r="G11" s="421"/>
      <c r="H11" s="441"/>
      <c r="I11" s="434"/>
    </row>
    <row r="12" spans="1:16" ht="15.75" thickBot="1" x14ac:dyDescent="0.3">
      <c r="A12" s="418"/>
      <c r="B12" s="438"/>
      <c r="C12" s="424"/>
      <c r="D12" s="424"/>
      <c r="E12" s="426"/>
      <c r="F12" s="420"/>
      <c r="G12" s="422"/>
      <c r="H12" s="441"/>
      <c r="I12" s="435"/>
    </row>
    <row r="13" spans="1:16" x14ac:dyDescent="0.25">
      <c r="A13" s="116"/>
      <c r="B13" s="116"/>
      <c r="C13" s="34">
        <v>1</v>
      </c>
      <c r="D13" s="34">
        <v>2</v>
      </c>
      <c r="E13" s="34">
        <v>3</v>
      </c>
      <c r="F13" s="34">
        <v>4</v>
      </c>
      <c r="G13" s="34">
        <v>5</v>
      </c>
      <c r="H13" s="116"/>
      <c r="I13" s="116"/>
    </row>
    <row r="14" spans="1:16" x14ac:dyDescent="0.25">
      <c r="A14" s="116"/>
      <c r="B14" s="116"/>
      <c r="C14" s="35" t="s">
        <v>338</v>
      </c>
      <c r="D14" s="34" t="s">
        <v>339</v>
      </c>
      <c r="E14" s="34" t="s">
        <v>74</v>
      </c>
      <c r="F14" s="34" t="s">
        <v>340</v>
      </c>
      <c r="G14" s="34" t="s">
        <v>341</v>
      </c>
      <c r="H14" s="116"/>
      <c r="I14" s="116"/>
    </row>
    <row r="15" spans="1:16" ht="15.75" x14ac:dyDescent="0.25">
      <c r="A15" s="116"/>
      <c r="B15" s="116"/>
      <c r="C15" s="436" t="s">
        <v>342</v>
      </c>
      <c r="D15" s="436"/>
      <c r="E15" s="436"/>
      <c r="F15" s="436"/>
      <c r="G15" s="436"/>
      <c r="H15" s="116"/>
      <c r="I15" s="116"/>
      <c r="L15" s="33" t="s">
        <v>343</v>
      </c>
    </row>
    <row r="16" spans="1:16" ht="15.75" thickBot="1" x14ac:dyDescent="0.3">
      <c r="A16" s="437" t="s">
        <v>344</v>
      </c>
      <c r="B16" s="437"/>
      <c r="C16" s="437"/>
      <c r="D16" s="437"/>
      <c r="E16" s="437"/>
      <c r="F16" s="437"/>
      <c r="G16" s="437"/>
      <c r="H16" s="437"/>
    </row>
    <row r="17" spans="1:13" ht="79.5" thickBot="1" x14ac:dyDescent="0.3">
      <c r="L17" s="32" t="s">
        <v>345</v>
      </c>
      <c r="M17" s="31" t="s">
        <v>346</v>
      </c>
    </row>
    <row r="18" spans="1:13" ht="31.5" thickTop="1" thickBot="1" x14ac:dyDescent="0.3">
      <c r="A18" s="443" t="s">
        <v>342</v>
      </c>
      <c r="B18" s="444"/>
      <c r="C18" s="444"/>
      <c r="D18" s="444"/>
      <c r="E18" s="445"/>
      <c r="L18" s="30" t="s">
        <v>347</v>
      </c>
      <c r="M18" s="29" t="s">
        <v>65</v>
      </c>
    </row>
    <row r="19" spans="1:13" ht="47.1" customHeight="1" thickTop="1" thickBot="1" x14ac:dyDescent="0.3">
      <c r="A19" s="442" t="s">
        <v>348</v>
      </c>
      <c r="B19" s="442"/>
      <c r="C19" s="442"/>
      <c r="D19" s="442"/>
      <c r="E19" s="442"/>
      <c r="L19" s="30" t="s">
        <v>349</v>
      </c>
      <c r="M19" s="29" t="s">
        <v>74</v>
      </c>
    </row>
    <row r="20" spans="1:13" ht="47.25" customHeight="1" thickTop="1" thickBot="1" x14ac:dyDescent="0.3">
      <c r="A20" s="442" t="s">
        <v>350</v>
      </c>
      <c r="B20" s="442"/>
      <c r="C20" s="442"/>
      <c r="D20" s="442"/>
      <c r="E20" s="442"/>
      <c r="L20" s="30" t="s">
        <v>351</v>
      </c>
      <c r="M20" s="29" t="s">
        <v>66</v>
      </c>
    </row>
    <row r="21" spans="1:13" ht="58.5" customHeight="1" thickTop="1" x14ac:dyDescent="0.25">
      <c r="A21" s="442" t="s">
        <v>352</v>
      </c>
      <c r="B21" s="442"/>
      <c r="C21" s="442"/>
      <c r="D21" s="442"/>
      <c r="E21" s="442"/>
      <c r="L21" s="28"/>
    </row>
    <row r="22" spans="1:13" ht="50.25" hidden="1" customHeight="1" thickBot="1" x14ac:dyDescent="0.3">
      <c r="A22" s="449" t="s">
        <v>353</v>
      </c>
      <c r="B22" s="449"/>
      <c r="C22" s="449"/>
      <c r="D22" s="449"/>
    </row>
    <row r="23" spans="1:13" ht="38.25" hidden="1" x14ac:dyDescent="0.25">
      <c r="A23" s="446" t="s">
        <v>354</v>
      </c>
      <c r="B23" s="446" t="s">
        <v>355</v>
      </c>
      <c r="C23" s="27" t="s">
        <v>356</v>
      </c>
      <c r="D23" s="446" t="s">
        <v>357</v>
      </c>
    </row>
    <row r="24" spans="1:13" hidden="1" x14ac:dyDescent="0.25">
      <c r="A24" s="447"/>
      <c r="B24" s="447"/>
      <c r="C24" s="117" t="s">
        <v>358</v>
      </c>
      <c r="D24" s="447"/>
    </row>
    <row r="25" spans="1:13" ht="25.5" hidden="1" customHeight="1" x14ac:dyDescent="0.25">
      <c r="A25" s="447"/>
      <c r="B25" s="447"/>
      <c r="C25" s="117" t="s">
        <v>359</v>
      </c>
      <c r="D25" s="447"/>
    </row>
    <row r="26" spans="1:13" ht="15.75" hidden="1" thickBot="1" x14ac:dyDescent="0.3">
      <c r="A26" s="448"/>
      <c r="B26" s="448"/>
      <c r="C26" s="26" t="s">
        <v>360</v>
      </c>
      <c r="D26" s="448"/>
    </row>
    <row r="27" spans="1:13" ht="26.25" hidden="1" thickBot="1" x14ac:dyDescent="0.3">
      <c r="A27" s="24" t="s">
        <v>361</v>
      </c>
      <c r="B27" s="22" t="s">
        <v>362</v>
      </c>
      <c r="C27" s="22" t="s">
        <v>363</v>
      </c>
      <c r="D27" s="25"/>
    </row>
    <row r="28" spans="1:13" ht="26.25" hidden="1" thickBot="1" x14ac:dyDescent="0.3">
      <c r="A28" s="24" t="s">
        <v>364</v>
      </c>
      <c r="B28" s="22" t="s">
        <v>365</v>
      </c>
      <c r="C28" s="22" t="s">
        <v>366</v>
      </c>
      <c r="D28" s="21" t="s">
        <v>367</v>
      </c>
    </row>
    <row r="29" spans="1:13" ht="26.25" hidden="1" thickBot="1" x14ac:dyDescent="0.3">
      <c r="A29" s="23" t="s">
        <v>368</v>
      </c>
      <c r="B29" s="22" t="s">
        <v>369</v>
      </c>
      <c r="C29" s="22" t="s">
        <v>370</v>
      </c>
      <c r="D29" s="21" t="s">
        <v>367</v>
      </c>
    </row>
    <row r="30" spans="1:13" ht="26.25" hidden="1" thickBot="1" x14ac:dyDescent="0.3">
      <c r="A30" s="24" t="s">
        <v>371</v>
      </c>
      <c r="B30" s="22" t="s">
        <v>362</v>
      </c>
      <c r="C30" s="22" t="s">
        <v>372</v>
      </c>
      <c r="D30" s="21" t="s">
        <v>367</v>
      </c>
    </row>
    <row r="31" spans="1:13" ht="39" hidden="1" thickBot="1" x14ac:dyDescent="0.3">
      <c r="A31" s="24" t="s">
        <v>364</v>
      </c>
      <c r="B31" s="22" t="s">
        <v>365</v>
      </c>
      <c r="C31" s="22" t="s">
        <v>373</v>
      </c>
      <c r="D31" s="21" t="s">
        <v>367</v>
      </c>
    </row>
    <row r="32" spans="1:13" ht="26.25" hidden="1" thickBot="1" x14ac:dyDescent="0.3">
      <c r="A32" s="23" t="s">
        <v>374</v>
      </c>
      <c r="B32" s="22" t="s">
        <v>369</v>
      </c>
      <c r="C32" s="22" t="s">
        <v>375</v>
      </c>
      <c r="D32" s="21" t="s">
        <v>367</v>
      </c>
    </row>
    <row r="33" spans="1:5" ht="26.25" hidden="1" thickBot="1" x14ac:dyDescent="0.3">
      <c r="A33" s="24" t="s">
        <v>376</v>
      </c>
      <c r="B33" s="22" t="s">
        <v>362</v>
      </c>
      <c r="C33" s="22" t="s">
        <v>377</v>
      </c>
      <c r="D33" s="21" t="s">
        <v>367</v>
      </c>
    </row>
    <row r="34" spans="1:5" ht="26.25" hidden="1" thickBot="1" x14ac:dyDescent="0.3">
      <c r="A34" s="24" t="s">
        <v>378</v>
      </c>
      <c r="B34" s="22" t="s">
        <v>365</v>
      </c>
      <c r="C34" s="22" t="s">
        <v>379</v>
      </c>
      <c r="D34" s="21" t="s">
        <v>367</v>
      </c>
    </row>
    <row r="35" spans="1:5" ht="26.25" hidden="1" thickBot="1" x14ac:dyDescent="0.3">
      <c r="A35" s="23" t="s">
        <v>380</v>
      </c>
      <c r="B35" s="22" t="s">
        <v>369</v>
      </c>
      <c r="C35" s="22" t="s">
        <v>381</v>
      </c>
      <c r="D35" s="21" t="s">
        <v>367</v>
      </c>
    </row>
    <row r="38" spans="1:5" ht="15.75" x14ac:dyDescent="0.25">
      <c r="A38" s="20" t="s">
        <v>382</v>
      </c>
      <c r="B38" s="20"/>
    </row>
    <row r="39" spans="1:5" x14ac:dyDescent="0.25">
      <c r="A39" s="17"/>
    </row>
    <row r="40" spans="1:5" x14ac:dyDescent="0.25">
      <c r="A40" s="454" t="s">
        <v>383</v>
      </c>
      <c r="B40" s="454" t="s">
        <v>384</v>
      </c>
      <c r="C40" s="454"/>
      <c r="D40" s="454"/>
    </row>
    <row r="41" spans="1:5" ht="30" customHeight="1" x14ac:dyDescent="0.25">
      <c r="A41" s="454"/>
      <c r="B41" s="454"/>
      <c r="C41" s="454"/>
      <c r="D41" s="454"/>
    </row>
    <row r="42" spans="1:5" ht="46.5" customHeight="1" x14ac:dyDescent="0.25">
      <c r="A42" s="19" t="s">
        <v>65</v>
      </c>
      <c r="B42" s="450" t="s">
        <v>385</v>
      </c>
      <c r="C42" s="450"/>
      <c r="D42" s="450"/>
    </row>
    <row r="43" spans="1:5" ht="58.5" customHeight="1" x14ac:dyDescent="0.25">
      <c r="A43" s="19" t="s">
        <v>74</v>
      </c>
      <c r="B43" s="450" t="s">
        <v>386</v>
      </c>
      <c r="C43" s="450"/>
      <c r="D43" s="450"/>
    </row>
    <row r="44" spans="1:5" ht="65.25" customHeight="1" x14ac:dyDescent="0.25">
      <c r="A44" s="19" t="s">
        <v>66</v>
      </c>
      <c r="B44" s="450" t="s">
        <v>387</v>
      </c>
      <c r="C44" s="450"/>
      <c r="D44" s="450"/>
    </row>
    <row r="45" spans="1:5" ht="15.75" x14ac:dyDescent="0.25">
      <c r="A45" s="18"/>
    </row>
    <row r="46" spans="1:5" ht="15.75" x14ac:dyDescent="0.25">
      <c r="A46" s="451" t="s">
        <v>388</v>
      </c>
      <c r="B46" s="451"/>
      <c r="C46" s="451"/>
      <c r="D46" s="451"/>
      <c r="E46" s="451"/>
    </row>
    <row r="47" spans="1:5" ht="15.75" thickBot="1" x14ac:dyDescent="0.3">
      <c r="A47" s="17"/>
    </row>
    <row r="48" spans="1:5" ht="135.75" thickBot="1" x14ac:dyDescent="0.3">
      <c r="A48" s="16" t="s">
        <v>389</v>
      </c>
      <c r="B48" s="15" t="s">
        <v>390</v>
      </c>
      <c r="C48" s="15" t="s">
        <v>391</v>
      </c>
      <c r="D48" s="15" t="s">
        <v>392</v>
      </c>
      <c r="E48" s="15" t="s">
        <v>393</v>
      </c>
    </row>
    <row r="49" spans="1:5" ht="15.75" thickBot="1" x14ac:dyDescent="0.3">
      <c r="A49" s="14" t="s">
        <v>65</v>
      </c>
      <c r="B49" s="13" t="s">
        <v>67</v>
      </c>
      <c r="C49" s="13" t="s">
        <v>67</v>
      </c>
      <c r="D49" s="13">
        <v>2</v>
      </c>
      <c r="E49" s="13">
        <v>2</v>
      </c>
    </row>
    <row r="50" spans="1:5" ht="15.75" thickBot="1" x14ac:dyDescent="0.3">
      <c r="A50" s="14" t="s">
        <v>65</v>
      </c>
      <c r="B50" s="13" t="s">
        <v>67</v>
      </c>
      <c r="C50" s="13" t="s">
        <v>68</v>
      </c>
      <c r="D50" s="13">
        <v>2</v>
      </c>
      <c r="E50" s="13">
        <v>1</v>
      </c>
    </row>
    <row r="51" spans="1:5" ht="15.75" thickBot="1" x14ac:dyDescent="0.3">
      <c r="A51" s="14" t="s">
        <v>65</v>
      </c>
      <c r="B51" s="13" t="s">
        <v>67</v>
      </c>
      <c r="C51" s="13" t="s">
        <v>159</v>
      </c>
      <c r="D51" s="13">
        <v>2</v>
      </c>
      <c r="E51" s="13">
        <v>0</v>
      </c>
    </row>
    <row r="52" spans="1:5" ht="15.75" thickBot="1" x14ac:dyDescent="0.3">
      <c r="A52" s="14" t="s">
        <v>65</v>
      </c>
      <c r="B52" s="13" t="s">
        <v>159</v>
      </c>
      <c r="C52" s="13" t="s">
        <v>67</v>
      </c>
      <c r="D52" s="13">
        <v>0</v>
      </c>
      <c r="E52" s="13">
        <v>2</v>
      </c>
    </row>
    <row r="53" spans="1:5" ht="15.75" thickBot="1" x14ac:dyDescent="0.3">
      <c r="A53" s="14" t="s">
        <v>74</v>
      </c>
      <c r="B53" s="13" t="s">
        <v>67</v>
      </c>
      <c r="C53" s="13" t="s">
        <v>67</v>
      </c>
      <c r="D53" s="13">
        <v>1</v>
      </c>
      <c r="E53" s="13">
        <v>1</v>
      </c>
    </row>
    <row r="54" spans="1:5" ht="15.75" thickBot="1" x14ac:dyDescent="0.3">
      <c r="A54" s="14" t="s">
        <v>74</v>
      </c>
      <c r="B54" s="13" t="s">
        <v>67</v>
      </c>
      <c r="C54" s="13" t="s">
        <v>68</v>
      </c>
      <c r="D54" s="13">
        <v>1</v>
      </c>
      <c r="E54" s="13">
        <v>0</v>
      </c>
    </row>
    <row r="55" spans="1:5" ht="15.75" thickBot="1" x14ac:dyDescent="0.3">
      <c r="A55" s="14" t="s">
        <v>74</v>
      </c>
      <c r="B55" s="13" t="s">
        <v>67</v>
      </c>
      <c r="C55" s="13" t="s">
        <v>159</v>
      </c>
      <c r="D55" s="13">
        <v>1</v>
      </c>
      <c r="E55" s="13">
        <v>0</v>
      </c>
    </row>
    <row r="56" spans="1:5" ht="15.75" thickBot="1" x14ac:dyDescent="0.3">
      <c r="A56" s="14" t="s">
        <v>74</v>
      </c>
      <c r="B56" s="13" t="s">
        <v>159</v>
      </c>
      <c r="C56" s="13" t="s">
        <v>67</v>
      </c>
      <c r="D56" s="13">
        <v>0</v>
      </c>
      <c r="E56" s="13">
        <v>1</v>
      </c>
    </row>
    <row r="57" spans="1:5" s="12" customFormat="1" ht="48.75" customHeight="1" x14ac:dyDescent="0.25">
      <c r="A57" s="452" t="s">
        <v>394</v>
      </c>
      <c r="B57" s="452"/>
      <c r="C57" s="452"/>
      <c r="D57" s="452"/>
      <c r="E57" s="452"/>
    </row>
    <row r="58" spans="1:5" s="12" customFormat="1" ht="48.75" customHeight="1" x14ac:dyDescent="0.25">
      <c r="A58" s="453" t="s">
        <v>395</v>
      </c>
      <c r="B58" s="453"/>
      <c r="C58" s="453"/>
      <c r="D58" s="453"/>
      <c r="E58" s="453"/>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5"/>
  <sheetViews>
    <sheetView workbookViewId="0">
      <selection activeCell="D5" sqref="D5"/>
    </sheetView>
  </sheetViews>
  <sheetFormatPr baseColWidth="10" defaultRowHeight="15" x14ac:dyDescent="0.25"/>
  <cols>
    <col min="2" max="2" width="28.85546875" customWidth="1"/>
    <col min="3" max="3" width="39.140625" customWidth="1"/>
    <col min="4" max="4" width="23.5703125" customWidth="1"/>
    <col min="5" max="5" width="16.85546875" customWidth="1"/>
  </cols>
  <sheetData>
    <row r="2" spans="1:5" x14ac:dyDescent="0.25">
      <c r="A2" s="456"/>
      <c r="B2" s="455" t="s">
        <v>611</v>
      </c>
      <c r="C2" s="455"/>
      <c r="D2" s="455"/>
      <c r="E2" s="455"/>
    </row>
    <row r="3" spans="1:5" x14ac:dyDescent="0.25">
      <c r="A3" s="456"/>
      <c r="B3" s="169" t="s">
        <v>11</v>
      </c>
      <c r="C3" s="169" t="s">
        <v>607</v>
      </c>
      <c r="D3" s="169" t="s">
        <v>49</v>
      </c>
      <c r="E3" s="170" t="s">
        <v>52</v>
      </c>
    </row>
    <row r="4" spans="1:5" ht="187.5" customHeight="1" x14ac:dyDescent="0.25">
      <c r="A4" s="164" t="s">
        <v>609</v>
      </c>
      <c r="B4" s="166" t="s">
        <v>617</v>
      </c>
      <c r="C4" s="165" t="s">
        <v>621</v>
      </c>
      <c r="D4" s="166" t="s">
        <v>622</v>
      </c>
      <c r="E4" s="166" t="s">
        <v>623</v>
      </c>
    </row>
    <row r="5" spans="1:5" ht="199.5" customHeight="1" x14ac:dyDescent="0.25">
      <c r="A5" s="167" t="s">
        <v>610</v>
      </c>
      <c r="B5" s="168" t="s">
        <v>608</v>
      </c>
      <c r="C5" s="168" t="s">
        <v>620</v>
      </c>
      <c r="D5" s="168" t="s">
        <v>612</v>
      </c>
      <c r="E5" s="168" t="s">
        <v>613</v>
      </c>
    </row>
  </sheetData>
  <mergeCells count="2">
    <mergeCell ref="B2:E2"/>
    <mergeCell ref="A2:A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8"/>
  <sheetViews>
    <sheetView workbookViewId="0">
      <selection activeCell="C8" sqref="C8"/>
    </sheetView>
  </sheetViews>
  <sheetFormatPr baseColWidth="10" defaultRowHeight="15" x14ac:dyDescent="0.25"/>
  <cols>
    <col min="1" max="1" width="30.7109375" customWidth="1"/>
    <col min="2" max="2" width="37.42578125" customWidth="1"/>
    <col min="3" max="3" width="43.85546875" customWidth="1"/>
  </cols>
  <sheetData>
    <row r="2" spans="1:4" ht="15.75" thickBot="1" x14ac:dyDescent="0.3"/>
    <row r="3" spans="1:4" ht="60.75" thickBot="1" x14ac:dyDescent="0.3">
      <c r="A3" s="457" t="s">
        <v>614</v>
      </c>
      <c r="B3" s="459" t="s">
        <v>615</v>
      </c>
      <c r="C3" s="171" t="s">
        <v>616</v>
      </c>
    </row>
    <row r="4" spans="1:4" ht="60.75" thickBot="1" x14ac:dyDescent="0.3">
      <c r="A4" s="458"/>
      <c r="B4" s="460"/>
      <c r="C4" s="172" t="s">
        <v>626</v>
      </c>
    </row>
    <row r="6" spans="1:4" ht="15.75" thickBot="1" x14ac:dyDescent="0.3"/>
    <row r="7" spans="1:4" ht="45.75" thickBot="1" x14ac:dyDescent="0.3">
      <c r="A7" s="461" t="s">
        <v>609</v>
      </c>
      <c r="B7" s="463" t="s">
        <v>618</v>
      </c>
      <c r="C7" s="173" t="s">
        <v>625</v>
      </c>
    </row>
    <row r="8" spans="1:4" ht="135.75" thickBot="1" x14ac:dyDescent="0.3">
      <c r="A8" s="462"/>
      <c r="B8" s="464"/>
      <c r="C8" s="174" t="s">
        <v>624</v>
      </c>
      <c r="D8" t="s">
        <v>619</v>
      </c>
    </row>
  </sheetData>
  <mergeCells count="4">
    <mergeCell ref="A3:A4"/>
    <mergeCell ref="B3:B4"/>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12" customWidth="1"/>
    <col min="2" max="3" width="19" style="12"/>
    <col min="4" max="4" width="31" style="12" customWidth="1"/>
    <col min="5" max="5" width="96.7109375" style="12" customWidth="1"/>
    <col min="6" max="16384" width="19" style="12"/>
  </cols>
  <sheetData>
    <row r="1" spans="1:15" x14ac:dyDescent="0.25">
      <c r="G1" s="465" t="s">
        <v>396</v>
      </c>
      <c r="I1" s="465" t="s">
        <v>397</v>
      </c>
    </row>
    <row r="2" spans="1:15" ht="30" x14ac:dyDescent="0.25">
      <c r="A2" s="45" t="s">
        <v>398</v>
      </c>
      <c r="B2" s="45" t="s">
        <v>399</v>
      </c>
      <c r="C2" s="45" t="s">
        <v>400</v>
      </c>
      <c r="D2" s="45" t="s">
        <v>401</v>
      </c>
      <c r="E2" s="45" t="s">
        <v>402</v>
      </c>
      <c r="F2" s="45" t="s">
        <v>403</v>
      </c>
      <c r="G2" s="465"/>
      <c r="H2" s="45" t="s">
        <v>404</v>
      </c>
      <c r="I2" s="465"/>
      <c r="J2" s="45" t="s">
        <v>405</v>
      </c>
      <c r="K2" s="45" t="s">
        <v>406</v>
      </c>
      <c r="L2" s="45" t="s">
        <v>33</v>
      </c>
      <c r="M2" s="45" t="s">
        <v>35</v>
      </c>
      <c r="N2" s="45" t="s">
        <v>407</v>
      </c>
      <c r="O2" s="45" t="s">
        <v>408</v>
      </c>
    </row>
    <row r="3" spans="1:15" ht="30" x14ac:dyDescent="0.25">
      <c r="A3" s="12" t="s">
        <v>60</v>
      </c>
      <c r="B3" s="12" t="s">
        <v>409</v>
      </c>
      <c r="C3" s="12" t="s">
        <v>115</v>
      </c>
      <c r="D3" s="12" t="s">
        <v>108</v>
      </c>
      <c r="E3" s="12" t="s">
        <v>95</v>
      </c>
      <c r="F3" s="12" t="s">
        <v>410</v>
      </c>
      <c r="G3" s="44">
        <v>5</v>
      </c>
      <c r="H3" s="12" t="s">
        <v>63</v>
      </c>
      <c r="I3" s="44">
        <v>5</v>
      </c>
      <c r="J3" s="12" t="s">
        <v>411</v>
      </c>
      <c r="K3" s="12" t="s">
        <v>64</v>
      </c>
      <c r="L3" s="12" t="s">
        <v>412</v>
      </c>
      <c r="M3" s="12" t="s">
        <v>67</v>
      </c>
      <c r="N3" s="12" t="s">
        <v>413</v>
      </c>
      <c r="O3" s="12" t="s">
        <v>414</v>
      </c>
    </row>
    <row r="4" spans="1:15" ht="30" x14ac:dyDescent="0.25">
      <c r="A4" s="12" t="s">
        <v>110</v>
      </c>
      <c r="B4" s="12" t="s">
        <v>105</v>
      </c>
      <c r="C4" s="12" t="s">
        <v>57</v>
      </c>
      <c r="D4" s="12" t="s">
        <v>58</v>
      </c>
      <c r="E4" s="12" t="s">
        <v>86</v>
      </c>
      <c r="F4" s="12" t="s">
        <v>101</v>
      </c>
      <c r="G4" s="44">
        <v>4</v>
      </c>
      <c r="H4" s="12" t="s">
        <v>80</v>
      </c>
      <c r="I4" s="44">
        <v>4</v>
      </c>
      <c r="J4" s="12" t="s">
        <v>261</v>
      </c>
      <c r="K4" s="12" t="s">
        <v>73</v>
      </c>
      <c r="L4" s="12" t="s">
        <v>415</v>
      </c>
      <c r="M4" s="12" t="s">
        <v>68</v>
      </c>
      <c r="N4" s="12" t="s">
        <v>69</v>
      </c>
      <c r="O4" s="12" t="s">
        <v>416</v>
      </c>
    </row>
    <row r="5" spans="1:15" ht="30" x14ac:dyDescent="0.25">
      <c r="A5" s="12" t="s">
        <v>98</v>
      </c>
      <c r="B5" s="12" t="s">
        <v>88</v>
      </c>
      <c r="C5" s="12" t="s">
        <v>70</v>
      </c>
      <c r="D5" s="12" t="s">
        <v>81</v>
      </c>
      <c r="E5" s="12" t="s">
        <v>62</v>
      </c>
      <c r="F5" s="12" t="s">
        <v>61</v>
      </c>
      <c r="G5" s="44">
        <v>3</v>
      </c>
      <c r="H5" s="12" t="s">
        <v>87</v>
      </c>
      <c r="I5" s="44">
        <v>3</v>
      </c>
      <c r="J5" s="12" t="s">
        <v>74</v>
      </c>
      <c r="L5" s="12" t="s">
        <v>159</v>
      </c>
      <c r="M5" s="12" t="s">
        <v>159</v>
      </c>
      <c r="N5" s="12" t="s">
        <v>417</v>
      </c>
    </row>
    <row r="6" spans="1:15" ht="30" x14ac:dyDescent="0.25">
      <c r="A6" s="12" t="s">
        <v>104</v>
      </c>
      <c r="B6" s="12" t="s">
        <v>92</v>
      </c>
      <c r="C6" s="12" t="s">
        <v>82</v>
      </c>
      <c r="D6" s="12" t="s">
        <v>72</v>
      </c>
      <c r="E6" s="12" t="s">
        <v>79</v>
      </c>
      <c r="F6" s="12" t="s">
        <v>78</v>
      </c>
      <c r="G6" s="44">
        <v>2</v>
      </c>
      <c r="H6" s="12" t="s">
        <v>418</v>
      </c>
      <c r="I6" s="44">
        <v>2</v>
      </c>
      <c r="J6" s="12" t="s">
        <v>330</v>
      </c>
      <c r="N6" s="12" t="s">
        <v>419</v>
      </c>
    </row>
    <row r="7" spans="1:15" ht="30" x14ac:dyDescent="0.25">
      <c r="A7" s="12" t="s">
        <v>92</v>
      </c>
      <c r="B7" s="12" t="s">
        <v>420</v>
      </c>
      <c r="C7" s="12" t="s">
        <v>90</v>
      </c>
      <c r="D7" s="12" t="s">
        <v>89</v>
      </c>
      <c r="E7" s="12" t="s">
        <v>421</v>
      </c>
      <c r="F7" s="12" t="s">
        <v>96</v>
      </c>
      <c r="G7" s="44">
        <v>1</v>
      </c>
      <c r="H7" s="12" t="s">
        <v>422</v>
      </c>
      <c r="I7" s="44">
        <v>1</v>
      </c>
    </row>
    <row r="8" spans="1:15" ht="30" x14ac:dyDescent="0.25">
      <c r="A8" s="12" t="s">
        <v>85</v>
      </c>
      <c r="B8" s="12" t="s">
        <v>118</v>
      </c>
      <c r="C8" s="12" t="s">
        <v>287</v>
      </c>
      <c r="D8" s="12" t="s">
        <v>91</v>
      </c>
      <c r="E8" s="12" t="s">
        <v>423</v>
      </c>
    </row>
    <row r="9" spans="1:15" ht="30" x14ac:dyDescent="0.25">
      <c r="A9" s="12" t="s">
        <v>77</v>
      </c>
      <c r="B9" s="12" t="s">
        <v>56</v>
      </c>
      <c r="C9" s="12" t="s">
        <v>56</v>
      </c>
      <c r="D9" s="12" t="s">
        <v>83</v>
      </c>
      <c r="E9" s="12" t="s">
        <v>424</v>
      </c>
    </row>
    <row r="10" spans="1:15" ht="30" x14ac:dyDescent="0.25">
      <c r="A10" s="12" t="s">
        <v>425</v>
      </c>
      <c r="D10" s="12" t="s">
        <v>56</v>
      </c>
      <c r="E10" s="12" t="s">
        <v>426</v>
      </c>
    </row>
    <row r="11" spans="1:15" x14ac:dyDescent="0.25">
      <c r="A11" s="12" t="s">
        <v>120</v>
      </c>
      <c r="E11" s="12" t="s">
        <v>427</v>
      </c>
    </row>
    <row r="12" spans="1:15" x14ac:dyDescent="0.25">
      <c r="A12" s="12" t="s">
        <v>420</v>
      </c>
      <c r="E12" s="12" t="s">
        <v>428</v>
      </c>
    </row>
    <row r="13" spans="1:15" x14ac:dyDescent="0.25">
      <c r="E13" s="12" t="s">
        <v>429</v>
      </c>
    </row>
    <row r="14" spans="1:15" x14ac:dyDescent="0.25">
      <c r="A14" s="12" t="s">
        <v>157</v>
      </c>
      <c r="E14" s="12" t="s">
        <v>430</v>
      </c>
    </row>
    <row r="15" spans="1:15" x14ac:dyDescent="0.25">
      <c r="E15" s="12" t="s">
        <v>119</v>
      </c>
    </row>
    <row r="16" spans="1:15" x14ac:dyDescent="0.25">
      <c r="E16" s="12" t="s">
        <v>431</v>
      </c>
    </row>
    <row r="17" spans="5:5" x14ac:dyDescent="0.25">
      <c r="E17" s="12" t="s">
        <v>122</v>
      </c>
    </row>
    <row r="18" spans="5:5" x14ac:dyDescent="0.25">
      <c r="E18" s="12" t="s">
        <v>432</v>
      </c>
    </row>
    <row r="19" spans="5:5" x14ac:dyDescent="0.25">
      <c r="E19" s="12" t="s">
        <v>433</v>
      </c>
    </row>
    <row r="20" spans="5:5" x14ac:dyDescent="0.25">
      <c r="E20" s="12" t="s">
        <v>434</v>
      </c>
    </row>
    <row r="21" spans="5:5" x14ac:dyDescent="0.25">
      <c r="E21" s="12" t="s">
        <v>435</v>
      </c>
    </row>
    <row r="22" spans="5:5" x14ac:dyDescent="0.25">
      <c r="E22" s="12" t="s">
        <v>436</v>
      </c>
    </row>
    <row r="23" spans="5:5" x14ac:dyDescent="0.25">
      <c r="E23" s="12" t="s">
        <v>437</v>
      </c>
    </row>
    <row r="24" spans="5:5" x14ac:dyDescent="0.25">
      <c r="E24" s="12" t="s">
        <v>438</v>
      </c>
    </row>
    <row r="25" spans="5:5" x14ac:dyDescent="0.25">
      <c r="E25" s="12" t="s">
        <v>439</v>
      </c>
    </row>
    <row r="26" spans="5:5" x14ac:dyDescent="0.25">
      <c r="E26" s="12" t="s">
        <v>440</v>
      </c>
    </row>
    <row r="27" spans="5:5" x14ac:dyDescent="0.25">
      <c r="E27" s="12" t="s">
        <v>441</v>
      </c>
    </row>
    <row r="28" spans="5:5" x14ac:dyDescent="0.25">
      <c r="E28" s="12" t="s">
        <v>442</v>
      </c>
    </row>
    <row r="29" spans="5:5" x14ac:dyDescent="0.25">
      <c r="E29" s="12" t="s">
        <v>443</v>
      </c>
    </row>
    <row r="30" spans="5:5" x14ac:dyDescent="0.25">
      <c r="E30" s="12" t="s">
        <v>444</v>
      </c>
    </row>
    <row r="31" spans="5:5" ht="30" x14ac:dyDescent="0.25">
      <c r="E31" s="12" t="s">
        <v>445</v>
      </c>
    </row>
    <row r="32" spans="5:5" ht="30" x14ac:dyDescent="0.25">
      <c r="E32" s="12" t="s">
        <v>446</v>
      </c>
    </row>
    <row r="33" spans="5:5" x14ac:dyDescent="0.25">
      <c r="E33" s="12" t="s">
        <v>447</v>
      </c>
    </row>
    <row r="34" spans="5:5" x14ac:dyDescent="0.25">
      <c r="E34" s="12" t="s">
        <v>448</v>
      </c>
    </row>
    <row r="35" spans="5:5" x14ac:dyDescent="0.25">
      <c r="E35" s="12" t="s">
        <v>449</v>
      </c>
    </row>
    <row r="36" spans="5:5" x14ac:dyDescent="0.25">
      <c r="E36" s="12" t="s">
        <v>450</v>
      </c>
    </row>
    <row r="37" spans="5:5" x14ac:dyDescent="0.25">
      <c r="E37" s="12" t="s">
        <v>451</v>
      </c>
    </row>
    <row r="38" spans="5:5" x14ac:dyDescent="0.25">
      <c r="E38" s="12" t="s">
        <v>452</v>
      </c>
    </row>
    <row r="39" spans="5:5" x14ac:dyDescent="0.25">
      <c r="E39" s="12" t="s">
        <v>453</v>
      </c>
    </row>
    <row r="40" spans="5:5" x14ac:dyDescent="0.25">
      <c r="E40" s="12" t="s">
        <v>454</v>
      </c>
    </row>
    <row r="41" spans="5:5" x14ac:dyDescent="0.25">
      <c r="E41" s="12" t="s">
        <v>117</v>
      </c>
    </row>
    <row r="42" spans="5:5" x14ac:dyDescent="0.25">
      <c r="E42" s="12" t="s">
        <v>455</v>
      </c>
    </row>
    <row r="43" spans="5:5" x14ac:dyDescent="0.25">
      <c r="E43" s="12" t="s">
        <v>456</v>
      </c>
    </row>
    <row r="44" spans="5:5" x14ac:dyDescent="0.25">
      <c r="E44" s="12" t="s">
        <v>457</v>
      </c>
    </row>
  </sheetData>
  <mergeCells count="2">
    <mergeCell ref="G1:G2"/>
    <mergeCell ref="I1: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42" customWidth="1"/>
    <col min="2" max="2" width="51.7109375" style="50" customWidth="1"/>
    <col min="3" max="3" width="13.42578125" style="40" hidden="1" customWidth="1"/>
    <col min="4" max="4" width="22.7109375" style="40" hidden="1" customWidth="1"/>
    <col min="5" max="5" width="27.28515625" style="46" hidden="1" customWidth="1"/>
    <col min="6" max="14" width="18.42578125" style="40" hidden="1" customWidth="1"/>
    <col min="15" max="15" width="22.5703125" style="40" hidden="1" customWidth="1"/>
    <col min="16" max="27" width="18.42578125" style="40" hidden="1" customWidth="1"/>
    <col min="28" max="28" width="16.28515625" style="40" hidden="1" customWidth="1"/>
    <col min="29" max="29" width="17.42578125" style="40" hidden="1" customWidth="1"/>
    <col min="30" max="30" width="17.28515625" style="40" customWidth="1"/>
    <col min="31" max="31" width="40.7109375" style="1" hidden="1" customWidth="1"/>
    <col min="32" max="32" width="13.7109375" style="47" customWidth="1"/>
    <col min="33" max="33" width="21.28515625" style="46" hidden="1" customWidth="1"/>
    <col min="34" max="39" width="41.28515625" style="46" hidden="1" customWidth="1"/>
    <col min="40" max="40" width="15.5703125" style="46" hidden="1" customWidth="1"/>
    <col min="41" max="41" width="15.42578125" style="46" hidden="1" customWidth="1"/>
    <col min="42" max="42" width="20" style="46" hidden="1" customWidth="1"/>
    <col min="43" max="43" width="15.7109375" style="46" hidden="1" customWidth="1"/>
    <col min="44" max="44" width="17.7109375" style="46" hidden="1" customWidth="1"/>
    <col min="45" max="45" width="14.7109375" style="46" hidden="1" customWidth="1"/>
    <col min="46" max="46" width="18.42578125" style="47" hidden="1" customWidth="1"/>
    <col min="47" max="47" width="16.7109375" style="47" hidden="1" customWidth="1"/>
    <col min="48" max="48" width="18.42578125" style="47" hidden="1" customWidth="1"/>
    <col min="49" max="49" width="20.28515625" style="47" hidden="1" customWidth="1"/>
    <col min="50" max="50" width="17" style="47" hidden="1" customWidth="1"/>
    <col min="51" max="51" width="16.7109375" style="47" hidden="1" customWidth="1"/>
    <col min="52" max="52" width="15.7109375" style="40" customWidth="1"/>
    <col min="53" max="53" width="2.42578125" style="40" hidden="1" customWidth="1"/>
    <col min="54" max="54" width="20.28515625" style="40" customWidth="1"/>
    <col min="55" max="55" width="12.28515625" style="49" hidden="1" customWidth="1"/>
    <col min="56" max="56" width="15.7109375" style="48" hidden="1" customWidth="1"/>
    <col min="57" max="57" width="51.42578125" style="47" hidden="1" customWidth="1"/>
    <col min="58" max="58" width="20.7109375" style="47" hidden="1" customWidth="1"/>
    <col min="59" max="59" width="23.42578125" style="47" hidden="1" customWidth="1"/>
    <col min="60" max="60" width="27.28515625" style="47" hidden="1" customWidth="1"/>
    <col min="61" max="61" width="19.28515625" style="47" hidden="1" customWidth="1"/>
    <col min="62" max="62" width="50.7109375" style="46" hidden="1" customWidth="1"/>
    <col min="63" max="63" width="21.42578125" style="47" hidden="1" customWidth="1"/>
    <col min="64" max="64" width="41.7109375" style="47" hidden="1" customWidth="1"/>
    <col min="65" max="65" width="56.42578125" style="46" hidden="1" customWidth="1"/>
    <col min="66" max="16384" width="11.42578125" style="46"/>
  </cols>
  <sheetData>
    <row r="1" spans="1:65" ht="30" customHeight="1" x14ac:dyDescent="0.25">
      <c r="A1" s="110"/>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361"/>
      <c r="BJ1" s="483" t="s">
        <v>125</v>
      </c>
      <c r="BK1" s="483"/>
      <c r="BL1" s="483"/>
    </row>
    <row r="2" spans="1:65" s="94" customFormat="1" ht="52.5" customHeight="1" thickBot="1" x14ac:dyDescent="0.3">
      <c r="A2" s="466" t="s">
        <v>5</v>
      </c>
      <c r="B2" s="484" t="s">
        <v>11</v>
      </c>
      <c r="C2" s="486" t="s">
        <v>12</v>
      </c>
      <c r="D2" s="488" t="s">
        <v>13</v>
      </c>
      <c r="E2" s="490" t="s">
        <v>14</v>
      </c>
      <c r="F2" s="492" t="s">
        <v>129</v>
      </c>
      <c r="G2" s="493"/>
      <c r="H2" s="493"/>
      <c r="I2" s="493"/>
      <c r="J2" s="493"/>
      <c r="K2" s="493"/>
      <c r="L2" s="493"/>
      <c r="M2" s="493"/>
      <c r="N2" s="493"/>
      <c r="O2" s="493"/>
      <c r="P2" s="493"/>
      <c r="Q2" s="493"/>
      <c r="R2" s="493"/>
      <c r="S2" s="493"/>
      <c r="T2" s="493"/>
      <c r="U2" s="493"/>
      <c r="V2" s="493"/>
      <c r="W2" s="493"/>
      <c r="X2" s="493"/>
      <c r="Y2" s="493"/>
      <c r="Z2" s="493"/>
      <c r="AA2" s="493"/>
      <c r="AB2" s="493"/>
      <c r="AC2" s="493"/>
      <c r="AD2" s="494"/>
      <c r="AE2" s="481" t="s">
        <v>18</v>
      </c>
      <c r="AF2" s="469" t="s">
        <v>19</v>
      </c>
      <c r="AG2" s="143" t="s">
        <v>38</v>
      </c>
      <c r="AH2" s="143" t="s">
        <v>39</v>
      </c>
      <c r="AI2" s="143" t="s">
        <v>40</v>
      </c>
      <c r="AJ2" s="143" t="s">
        <v>41</v>
      </c>
      <c r="AK2" s="143" t="s">
        <v>42</v>
      </c>
      <c r="AL2" s="143" t="s">
        <v>43</v>
      </c>
      <c r="AM2" s="143" t="s">
        <v>44</v>
      </c>
      <c r="AN2" s="469" t="s">
        <v>24</v>
      </c>
      <c r="AO2" s="469" t="s">
        <v>25</v>
      </c>
      <c r="AP2" s="469" t="s">
        <v>26</v>
      </c>
      <c r="AQ2" s="469" t="s">
        <v>27</v>
      </c>
      <c r="AR2" s="469" t="s">
        <v>28</v>
      </c>
      <c r="AS2" s="469" t="s">
        <v>29</v>
      </c>
      <c r="AT2" s="471" t="s">
        <v>30</v>
      </c>
      <c r="AU2" s="472"/>
      <c r="AV2" s="473" t="s">
        <v>31</v>
      </c>
      <c r="AW2" s="474"/>
      <c r="AX2" s="474"/>
      <c r="AY2" s="474"/>
      <c r="AZ2" s="475"/>
      <c r="BA2" s="495"/>
      <c r="BB2" s="497"/>
      <c r="BC2" s="476" t="s">
        <v>32</v>
      </c>
      <c r="BD2" s="477"/>
      <c r="BE2" s="477"/>
      <c r="BF2" s="477"/>
      <c r="BG2" s="477"/>
      <c r="BH2" s="478"/>
      <c r="BI2" s="479" t="s">
        <v>458</v>
      </c>
      <c r="BJ2" s="479"/>
      <c r="BK2" s="479"/>
      <c r="BL2" s="480"/>
    </row>
    <row r="3" spans="1:65" s="94" customFormat="1" ht="66.75" customHeight="1" thickBot="1" x14ac:dyDescent="0.3">
      <c r="A3" s="467"/>
      <c r="B3" s="485"/>
      <c r="C3" s="487"/>
      <c r="D3" s="489"/>
      <c r="E3" s="491"/>
      <c r="F3" s="109" t="s">
        <v>33</v>
      </c>
      <c r="G3" s="105" t="s">
        <v>34</v>
      </c>
      <c r="H3" s="108" t="s">
        <v>131</v>
      </c>
      <c r="I3" s="108" t="s">
        <v>132</v>
      </c>
      <c r="J3" s="108" t="s">
        <v>133</v>
      </c>
      <c r="K3" s="108" t="s">
        <v>134</v>
      </c>
      <c r="L3" s="108" t="s">
        <v>135</v>
      </c>
      <c r="M3" s="108" t="s">
        <v>136</v>
      </c>
      <c r="N3" s="108" t="s">
        <v>137</v>
      </c>
      <c r="O3" s="108" t="s">
        <v>138</v>
      </c>
      <c r="P3" s="108" t="s">
        <v>139</v>
      </c>
      <c r="Q3" s="108" t="s">
        <v>140</v>
      </c>
      <c r="R3" s="108" t="s">
        <v>141</v>
      </c>
      <c r="S3" s="108" t="s">
        <v>142</v>
      </c>
      <c r="T3" s="108" t="s">
        <v>143</v>
      </c>
      <c r="U3" s="108" t="s">
        <v>144</v>
      </c>
      <c r="V3" s="108" t="s">
        <v>145</v>
      </c>
      <c r="W3" s="108" t="s">
        <v>146</v>
      </c>
      <c r="X3" s="108" t="s">
        <v>147</v>
      </c>
      <c r="Y3" s="108" t="s">
        <v>148</v>
      </c>
      <c r="Z3" s="108" t="s">
        <v>149</v>
      </c>
      <c r="AA3" s="107" t="s">
        <v>150</v>
      </c>
      <c r="AB3" s="106" t="s">
        <v>35</v>
      </c>
      <c r="AC3" s="105" t="s">
        <v>36</v>
      </c>
      <c r="AD3" s="100" t="s">
        <v>37</v>
      </c>
      <c r="AE3" s="482"/>
      <c r="AF3" s="470"/>
      <c r="AG3" s="104" t="s">
        <v>459</v>
      </c>
      <c r="AH3" s="104" t="s">
        <v>460</v>
      </c>
      <c r="AI3" s="104" t="s">
        <v>461</v>
      </c>
      <c r="AJ3" s="104" t="s">
        <v>462</v>
      </c>
      <c r="AK3" s="104" t="s">
        <v>151</v>
      </c>
      <c r="AL3" s="104" t="s">
        <v>463</v>
      </c>
      <c r="AM3" s="104" t="s">
        <v>153</v>
      </c>
      <c r="AN3" s="470"/>
      <c r="AO3" s="470"/>
      <c r="AP3" s="470"/>
      <c r="AQ3" s="470"/>
      <c r="AR3" s="470"/>
      <c r="AS3" s="470"/>
      <c r="AT3" s="101" t="s">
        <v>33</v>
      </c>
      <c r="AU3" s="103" t="s">
        <v>35</v>
      </c>
      <c r="AV3" s="102" t="s">
        <v>33</v>
      </c>
      <c r="AW3" s="101" t="s">
        <v>45</v>
      </c>
      <c r="AX3" s="101" t="s">
        <v>35</v>
      </c>
      <c r="AY3" s="101" t="s">
        <v>46</v>
      </c>
      <c r="AZ3" s="100" t="s">
        <v>37</v>
      </c>
      <c r="BA3" s="496"/>
      <c r="BB3" s="498"/>
      <c r="BC3" s="99" t="s">
        <v>47</v>
      </c>
      <c r="BD3" s="98" t="s">
        <v>48</v>
      </c>
      <c r="BE3" s="143" t="s">
        <v>49</v>
      </c>
      <c r="BF3" s="96" t="s">
        <v>50</v>
      </c>
      <c r="BG3" s="96" t="s">
        <v>51</v>
      </c>
      <c r="BH3" s="97" t="s">
        <v>52</v>
      </c>
      <c r="BI3" s="144" t="s">
        <v>53</v>
      </c>
      <c r="BJ3" s="96" t="s">
        <v>154</v>
      </c>
      <c r="BK3" s="96" t="s">
        <v>54</v>
      </c>
      <c r="BL3" s="96" t="s">
        <v>52</v>
      </c>
      <c r="BM3" s="95" t="s">
        <v>464</v>
      </c>
    </row>
    <row r="4" spans="1:65" s="56" customFormat="1" ht="23.25" customHeight="1" thickBot="1" x14ac:dyDescent="0.3">
      <c r="A4" s="529" t="s">
        <v>55</v>
      </c>
      <c r="B4" s="530" t="s">
        <v>465</v>
      </c>
      <c r="C4" s="501" t="s">
        <v>157</v>
      </c>
      <c r="D4" s="499" t="s">
        <v>156</v>
      </c>
      <c r="E4" s="503" t="s">
        <v>466</v>
      </c>
      <c r="F4" s="505" t="s">
        <v>78</v>
      </c>
      <c r="G4" s="505">
        <v>2</v>
      </c>
      <c r="H4" s="507">
        <v>1</v>
      </c>
      <c r="I4" s="507">
        <v>1</v>
      </c>
      <c r="J4" s="507">
        <v>1</v>
      </c>
      <c r="K4" s="507">
        <v>1</v>
      </c>
      <c r="L4" s="507">
        <v>1</v>
      </c>
      <c r="M4" s="507">
        <v>1</v>
      </c>
      <c r="N4" s="507">
        <v>1</v>
      </c>
      <c r="O4" s="507">
        <v>1</v>
      </c>
      <c r="P4" s="507">
        <v>0</v>
      </c>
      <c r="Q4" s="507">
        <v>1</v>
      </c>
      <c r="R4" s="507">
        <v>1</v>
      </c>
      <c r="S4" s="507">
        <v>1</v>
      </c>
      <c r="T4" s="507">
        <v>1</v>
      </c>
      <c r="U4" s="507">
        <v>1</v>
      </c>
      <c r="V4" s="507">
        <v>1</v>
      </c>
      <c r="W4" s="507">
        <v>0</v>
      </c>
      <c r="X4" s="507">
        <v>1</v>
      </c>
      <c r="Y4" s="507">
        <v>1</v>
      </c>
      <c r="Z4" s="507">
        <v>0</v>
      </c>
      <c r="AA4" s="507">
        <f>SUM(H4:Z4)</f>
        <v>16</v>
      </c>
      <c r="AB4" s="531" t="str">
        <f>IF($AA4&lt;6,"3. Moderado",IF($AA4&lt;12,"4. Mayor",IF($AA4&gt;11,"5. Catastrófico")))</f>
        <v>5. Catastrófico</v>
      </c>
      <c r="AC4" s="533">
        <v>5</v>
      </c>
      <c r="AD4" s="511"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93" t="s">
        <v>158</v>
      </c>
      <c r="AF4" s="92" t="s">
        <v>64</v>
      </c>
      <c r="AG4" s="91">
        <v>15</v>
      </c>
      <c r="AH4" s="91">
        <v>15</v>
      </c>
      <c r="AI4" s="91">
        <v>15</v>
      </c>
      <c r="AJ4" s="91">
        <v>15</v>
      </c>
      <c r="AK4" s="91">
        <v>15</v>
      </c>
      <c r="AL4" s="91">
        <v>15</v>
      </c>
      <c r="AM4" s="91">
        <v>10</v>
      </c>
      <c r="AN4" s="142">
        <f>SUM(AG4:AM4)</f>
        <v>100</v>
      </c>
      <c r="AO4" s="142" t="s">
        <v>65</v>
      </c>
      <c r="AP4" s="142" t="s">
        <v>65</v>
      </c>
      <c r="AQ4" s="142">
        <v>100</v>
      </c>
      <c r="AR4" s="515">
        <f>AVERAGE(AQ4:AQ5)</f>
        <v>75</v>
      </c>
      <c r="AS4" s="517" t="s">
        <v>74</v>
      </c>
      <c r="AT4" s="518" t="s">
        <v>67</v>
      </c>
      <c r="AU4" s="518" t="s">
        <v>159</v>
      </c>
      <c r="AV4" s="520" t="s">
        <v>96</v>
      </c>
      <c r="AW4" s="520">
        <v>1</v>
      </c>
      <c r="AX4" s="520" t="s">
        <v>63</v>
      </c>
      <c r="AY4" s="520">
        <v>5</v>
      </c>
      <c r="AZ4" s="511"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13" t="s">
        <v>160</v>
      </c>
      <c r="BB4" s="511" t="s">
        <v>69</v>
      </c>
      <c r="BC4" s="90" t="s">
        <v>161</v>
      </c>
      <c r="BD4" s="89" t="s">
        <v>161</v>
      </c>
      <c r="BE4" s="88" t="s">
        <v>162</v>
      </c>
      <c r="BF4" s="88" t="s">
        <v>163</v>
      </c>
      <c r="BG4" s="88" t="s">
        <v>164</v>
      </c>
      <c r="BH4" s="88" t="s">
        <v>165</v>
      </c>
      <c r="BI4" s="89" t="s">
        <v>166</v>
      </c>
      <c r="BJ4" s="87" t="s">
        <v>167</v>
      </c>
      <c r="BK4" s="86" t="s">
        <v>168</v>
      </c>
      <c r="BL4" s="85" t="s">
        <v>169</v>
      </c>
      <c r="BM4" s="509" t="s">
        <v>467</v>
      </c>
    </row>
    <row r="5" spans="1:65" s="56" customFormat="1" ht="54" customHeight="1" x14ac:dyDescent="0.25">
      <c r="A5" s="522"/>
      <c r="B5" s="523"/>
      <c r="C5" s="502"/>
      <c r="D5" s="500"/>
      <c r="E5" s="504"/>
      <c r="F5" s="506"/>
      <c r="G5" s="506"/>
      <c r="H5" s="508"/>
      <c r="I5" s="508"/>
      <c r="J5" s="508"/>
      <c r="K5" s="508"/>
      <c r="L5" s="508"/>
      <c r="M5" s="508"/>
      <c r="N5" s="508"/>
      <c r="O5" s="508"/>
      <c r="P5" s="508"/>
      <c r="Q5" s="508"/>
      <c r="R5" s="508"/>
      <c r="S5" s="508"/>
      <c r="T5" s="508"/>
      <c r="U5" s="508"/>
      <c r="V5" s="508"/>
      <c r="W5" s="508"/>
      <c r="X5" s="508"/>
      <c r="Y5" s="508"/>
      <c r="Z5" s="508"/>
      <c r="AA5" s="508"/>
      <c r="AB5" s="532"/>
      <c r="AC5" s="534"/>
      <c r="AD5" s="512"/>
      <c r="AE5" s="140" t="s">
        <v>468</v>
      </c>
      <c r="AF5" s="72" t="s">
        <v>64</v>
      </c>
      <c r="AG5" s="128">
        <v>15</v>
      </c>
      <c r="AH5" s="128">
        <v>15</v>
      </c>
      <c r="AI5" s="128">
        <v>0</v>
      </c>
      <c r="AJ5" s="128">
        <v>15</v>
      </c>
      <c r="AK5" s="128">
        <v>15</v>
      </c>
      <c r="AL5" s="128">
        <v>15</v>
      </c>
      <c r="AM5" s="128">
        <v>10</v>
      </c>
      <c r="AN5" s="115">
        <f>SUM(AG5:AM5)</f>
        <v>85</v>
      </c>
      <c r="AO5" s="115" t="s">
        <v>469</v>
      </c>
      <c r="AP5" s="115" t="s">
        <v>469</v>
      </c>
      <c r="AQ5" s="115">
        <v>50</v>
      </c>
      <c r="AR5" s="516"/>
      <c r="AS5" s="450"/>
      <c r="AT5" s="519"/>
      <c r="AU5" s="519"/>
      <c r="AV5" s="521"/>
      <c r="AW5" s="521"/>
      <c r="AX5" s="521"/>
      <c r="AY5" s="521"/>
      <c r="AZ5" s="512"/>
      <c r="BA5" s="514"/>
      <c r="BB5" s="512"/>
      <c r="BC5" s="66" t="s">
        <v>71</v>
      </c>
      <c r="BD5" s="52" t="s">
        <v>171</v>
      </c>
      <c r="BE5" s="120" t="s">
        <v>172</v>
      </c>
      <c r="BF5" s="88" t="s">
        <v>163</v>
      </c>
      <c r="BG5" s="120" t="s">
        <v>173</v>
      </c>
      <c r="BH5" s="120" t="s">
        <v>470</v>
      </c>
      <c r="BI5" s="52" t="s">
        <v>166</v>
      </c>
      <c r="BJ5" s="87" t="s">
        <v>471</v>
      </c>
      <c r="BK5" s="86" t="s">
        <v>168</v>
      </c>
      <c r="BL5" s="85" t="s">
        <v>472</v>
      </c>
      <c r="BM5" s="510"/>
    </row>
    <row r="6" spans="1:65" s="56" customFormat="1" ht="50.25" customHeight="1" x14ac:dyDescent="0.25">
      <c r="A6" s="522" t="s">
        <v>175</v>
      </c>
      <c r="B6" s="523" t="s">
        <v>176</v>
      </c>
      <c r="C6" s="524" t="s">
        <v>157</v>
      </c>
      <c r="D6" s="525" t="s">
        <v>156</v>
      </c>
      <c r="E6" s="526" t="s">
        <v>177</v>
      </c>
      <c r="F6" s="528" t="s">
        <v>61</v>
      </c>
      <c r="G6" s="528">
        <v>3</v>
      </c>
      <c r="H6" s="539">
        <v>1</v>
      </c>
      <c r="I6" s="539">
        <v>1</v>
      </c>
      <c r="J6" s="539">
        <v>1</v>
      </c>
      <c r="K6" s="539">
        <v>0</v>
      </c>
      <c r="L6" s="539">
        <v>1</v>
      </c>
      <c r="M6" s="539">
        <v>1</v>
      </c>
      <c r="N6" s="539">
        <v>1</v>
      </c>
      <c r="O6" s="539">
        <v>0</v>
      </c>
      <c r="P6" s="539">
        <v>0</v>
      </c>
      <c r="Q6" s="539">
        <v>1</v>
      </c>
      <c r="R6" s="539">
        <v>1</v>
      </c>
      <c r="S6" s="539">
        <v>1</v>
      </c>
      <c r="T6" s="539">
        <v>1</v>
      </c>
      <c r="U6" s="539">
        <v>1</v>
      </c>
      <c r="V6" s="539">
        <v>1</v>
      </c>
      <c r="W6" s="539">
        <v>0</v>
      </c>
      <c r="X6" s="539">
        <v>1</v>
      </c>
      <c r="Y6" s="539">
        <v>1</v>
      </c>
      <c r="Z6" s="539">
        <v>0</v>
      </c>
      <c r="AA6" s="539">
        <f>SUM(H6:Z6)</f>
        <v>14</v>
      </c>
      <c r="AB6" s="542" t="str">
        <f>IF($AA6&lt;6,"3. Moderado",IF($AA6&lt;12,"4. Mayor",IF($AA6&gt;11,"5. Catastrófico")))</f>
        <v>5. Catastrófico</v>
      </c>
      <c r="AC6" s="543">
        <v>5</v>
      </c>
      <c r="AD6" s="512"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37" t="s">
        <v>473</v>
      </c>
      <c r="AF6" s="535" t="s">
        <v>64</v>
      </c>
      <c r="AG6" s="535">
        <v>15</v>
      </c>
      <c r="AH6" s="535">
        <v>15</v>
      </c>
      <c r="AI6" s="535">
        <v>15</v>
      </c>
      <c r="AJ6" s="535">
        <v>15</v>
      </c>
      <c r="AK6" s="535">
        <v>15</v>
      </c>
      <c r="AL6" s="535">
        <v>15</v>
      </c>
      <c r="AM6" s="535">
        <v>10</v>
      </c>
      <c r="AN6" s="535">
        <v>100</v>
      </c>
      <c r="AO6" s="535" t="s">
        <v>65</v>
      </c>
      <c r="AP6" s="535" t="s">
        <v>65</v>
      </c>
      <c r="AQ6" s="535">
        <v>100</v>
      </c>
      <c r="AR6" s="516">
        <f>AVERAGE(AQ6:AQ7)</f>
        <v>100</v>
      </c>
      <c r="AS6" s="450" t="s">
        <v>65</v>
      </c>
      <c r="AT6" s="519" t="s">
        <v>67</v>
      </c>
      <c r="AU6" s="519" t="s">
        <v>159</v>
      </c>
      <c r="AV6" s="521" t="s">
        <v>96</v>
      </c>
      <c r="AW6" s="521">
        <v>1</v>
      </c>
      <c r="AX6" s="521" t="s">
        <v>63</v>
      </c>
      <c r="AY6" s="521">
        <v>5</v>
      </c>
      <c r="AZ6" s="512"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12" t="s">
        <v>178</v>
      </c>
      <c r="BB6" s="512" t="s">
        <v>69</v>
      </c>
      <c r="BC6" s="66" t="s">
        <v>71</v>
      </c>
      <c r="BD6" s="52" t="s">
        <v>171</v>
      </c>
      <c r="BE6" s="83" t="s">
        <v>474</v>
      </c>
      <c r="BF6" s="53" t="s">
        <v>179</v>
      </c>
      <c r="BG6" s="5" t="s">
        <v>180</v>
      </c>
      <c r="BH6" s="120" t="s">
        <v>165</v>
      </c>
      <c r="BI6" s="52" t="s">
        <v>166</v>
      </c>
      <c r="BJ6" s="81" t="s">
        <v>475</v>
      </c>
      <c r="BK6" s="113" t="s">
        <v>179</v>
      </c>
      <c r="BL6" s="84" t="s">
        <v>181</v>
      </c>
      <c r="BM6" s="82" t="s">
        <v>476</v>
      </c>
    </row>
    <row r="7" spans="1:65" s="56" customFormat="1" ht="19.5" customHeight="1" x14ac:dyDescent="0.25">
      <c r="A7" s="522"/>
      <c r="B7" s="523"/>
      <c r="C7" s="502"/>
      <c r="D7" s="500"/>
      <c r="E7" s="527"/>
      <c r="F7" s="506"/>
      <c r="G7" s="506"/>
      <c r="H7" s="508"/>
      <c r="I7" s="508"/>
      <c r="J7" s="508"/>
      <c r="K7" s="508"/>
      <c r="L7" s="508"/>
      <c r="M7" s="508"/>
      <c r="N7" s="508"/>
      <c r="O7" s="508"/>
      <c r="P7" s="508"/>
      <c r="Q7" s="508"/>
      <c r="R7" s="508"/>
      <c r="S7" s="508"/>
      <c r="T7" s="508"/>
      <c r="U7" s="508"/>
      <c r="V7" s="508"/>
      <c r="W7" s="508"/>
      <c r="X7" s="508"/>
      <c r="Y7" s="508"/>
      <c r="Z7" s="508"/>
      <c r="AA7" s="508"/>
      <c r="AB7" s="532"/>
      <c r="AC7" s="543"/>
      <c r="AD7" s="512"/>
      <c r="AE7" s="538"/>
      <c r="AF7" s="536"/>
      <c r="AG7" s="536">
        <v>15</v>
      </c>
      <c r="AH7" s="536">
        <v>15</v>
      </c>
      <c r="AI7" s="536">
        <v>15</v>
      </c>
      <c r="AJ7" s="536">
        <v>15</v>
      </c>
      <c r="AK7" s="536">
        <v>15</v>
      </c>
      <c r="AL7" s="536">
        <v>15</v>
      </c>
      <c r="AM7" s="536">
        <v>10</v>
      </c>
      <c r="AN7" s="536">
        <v>100</v>
      </c>
      <c r="AO7" s="536" t="s">
        <v>65</v>
      </c>
      <c r="AP7" s="536" t="s">
        <v>65</v>
      </c>
      <c r="AQ7" s="536">
        <v>100</v>
      </c>
      <c r="AR7" s="516"/>
      <c r="AS7" s="450"/>
      <c r="AT7" s="519"/>
      <c r="AU7" s="519"/>
      <c r="AV7" s="521"/>
      <c r="AW7" s="521"/>
      <c r="AX7" s="521"/>
      <c r="AY7" s="521"/>
      <c r="AZ7" s="512"/>
      <c r="BA7" s="512"/>
      <c r="BB7" s="512"/>
      <c r="BC7" s="66" t="s">
        <v>75</v>
      </c>
      <c r="BD7" s="52" t="s">
        <v>171</v>
      </c>
      <c r="BE7" s="83" t="s">
        <v>477</v>
      </c>
      <c r="BF7" s="53" t="s">
        <v>182</v>
      </c>
      <c r="BG7" s="5" t="s">
        <v>180</v>
      </c>
      <c r="BH7" s="120" t="s">
        <v>478</v>
      </c>
      <c r="BI7" s="52" t="s">
        <v>166</v>
      </c>
      <c r="BJ7" s="112" t="s">
        <v>183</v>
      </c>
      <c r="BK7" s="113" t="s">
        <v>156</v>
      </c>
      <c r="BL7" s="54" t="s">
        <v>156</v>
      </c>
      <c r="BM7" s="82" t="s">
        <v>479</v>
      </c>
    </row>
    <row r="8" spans="1:65" s="56" customFormat="1" ht="51" customHeight="1" x14ac:dyDescent="0.25">
      <c r="A8" s="522" t="s">
        <v>104</v>
      </c>
      <c r="B8" s="523" t="s">
        <v>480</v>
      </c>
      <c r="C8" s="524" t="s">
        <v>157</v>
      </c>
      <c r="D8" s="540" t="s">
        <v>156</v>
      </c>
      <c r="E8" s="526" t="s">
        <v>186</v>
      </c>
      <c r="F8" s="528" t="s">
        <v>78</v>
      </c>
      <c r="G8" s="528">
        <v>2</v>
      </c>
      <c r="H8" s="539">
        <v>1</v>
      </c>
      <c r="I8" s="539">
        <v>1</v>
      </c>
      <c r="J8" s="539">
        <v>1</v>
      </c>
      <c r="K8" s="539">
        <v>0</v>
      </c>
      <c r="L8" s="539">
        <v>1</v>
      </c>
      <c r="M8" s="539">
        <v>1</v>
      </c>
      <c r="N8" s="539">
        <v>1</v>
      </c>
      <c r="O8" s="539">
        <v>0</v>
      </c>
      <c r="P8" s="539">
        <v>0</v>
      </c>
      <c r="Q8" s="539">
        <v>1</v>
      </c>
      <c r="R8" s="539">
        <v>1</v>
      </c>
      <c r="S8" s="539">
        <v>1</v>
      </c>
      <c r="T8" s="539">
        <v>1</v>
      </c>
      <c r="U8" s="539">
        <v>1</v>
      </c>
      <c r="V8" s="539">
        <v>1</v>
      </c>
      <c r="W8" s="539">
        <v>0</v>
      </c>
      <c r="X8" s="539">
        <v>1</v>
      </c>
      <c r="Y8" s="539">
        <v>1</v>
      </c>
      <c r="Z8" s="539">
        <v>0</v>
      </c>
      <c r="AA8" s="539">
        <f>SUM(H8:Z8)</f>
        <v>14</v>
      </c>
      <c r="AB8" s="542" t="str">
        <f>IF($AA8&lt;6,"3. Moderado",IF($AA8&lt;12,"4. Mayor",IF($AA8&gt;11,"5. Catastrófico")))</f>
        <v>5. Catastrófico</v>
      </c>
      <c r="AC8" s="534">
        <v>5</v>
      </c>
      <c r="AD8" s="512"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481</v>
      </c>
      <c r="AF8" s="535" t="s">
        <v>64</v>
      </c>
      <c r="AG8" s="128">
        <v>15</v>
      </c>
      <c r="AH8" s="128">
        <v>15</v>
      </c>
      <c r="AI8" s="128">
        <v>15</v>
      </c>
      <c r="AJ8" s="128">
        <v>15</v>
      </c>
      <c r="AK8" s="128">
        <v>15</v>
      </c>
      <c r="AL8" s="128">
        <v>15</v>
      </c>
      <c r="AM8" s="128">
        <v>10</v>
      </c>
      <c r="AN8" s="115">
        <f t="shared" ref="AN8:AN21" si="0">SUM(AG8:AM8)</f>
        <v>100</v>
      </c>
      <c r="AO8" s="115" t="s">
        <v>65</v>
      </c>
      <c r="AP8" s="115" t="s">
        <v>65</v>
      </c>
      <c r="AQ8" s="115">
        <v>100</v>
      </c>
      <c r="AR8" s="450">
        <f>AVERAGE(AQ8:AQ9)</f>
        <v>100</v>
      </c>
      <c r="AS8" s="450" t="s">
        <v>65</v>
      </c>
      <c r="AT8" s="519" t="s">
        <v>67</v>
      </c>
      <c r="AU8" s="519" t="s">
        <v>159</v>
      </c>
      <c r="AV8" s="521" t="s">
        <v>96</v>
      </c>
      <c r="AW8" s="521">
        <v>1</v>
      </c>
      <c r="AX8" s="521" t="s">
        <v>63</v>
      </c>
      <c r="AY8" s="521">
        <v>5</v>
      </c>
      <c r="AZ8" s="512"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12" t="s">
        <v>187</v>
      </c>
      <c r="BB8" s="512" t="s">
        <v>69</v>
      </c>
      <c r="BC8" s="66" t="s">
        <v>188</v>
      </c>
      <c r="BD8" s="52" t="s">
        <v>171</v>
      </c>
      <c r="BE8" s="2" t="s">
        <v>482</v>
      </c>
      <c r="BF8" s="3" t="s">
        <v>189</v>
      </c>
      <c r="BG8" s="3" t="s">
        <v>190</v>
      </c>
      <c r="BH8" s="113" t="s">
        <v>191</v>
      </c>
      <c r="BI8" s="52" t="s">
        <v>166</v>
      </c>
      <c r="BJ8" s="112" t="s">
        <v>192</v>
      </c>
      <c r="BK8" s="3" t="s">
        <v>189</v>
      </c>
      <c r="BL8" s="54" t="s">
        <v>193</v>
      </c>
      <c r="BM8" s="137" t="s">
        <v>483</v>
      </c>
    </row>
    <row r="9" spans="1:65" s="56" customFormat="1" ht="33" customHeight="1" x14ac:dyDescent="0.25">
      <c r="A9" s="522"/>
      <c r="B9" s="523"/>
      <c r="C9" s="502"/>
      <c r="D9" s="541"/>
      <c r="E9" s="527"/>
      <c r="F9" s="506"/>
      <c r="G9" s="506"/>
      <c r="H9" s="508"/>
      <c r="I9" s="508"/>
      <c r="J9" s="508"/>
      <c r="K9" s="508"/>
      <c r="L9" s="508"/>
      <c r="M9" s="508"/>
      <c r="N9" s="508"/>
      <c r="O9" s="508"/>
      <c r="P9" s="508"/>
      <c r="Q9" s="508"/>
      <c r="R9" s="508"/>
      <c r="S9" s="508"/>
      <c r="T9" s="508"/>
      <c r="U9" s="508"/>
      <c r="V9" s="508"/>
      <c r="W9" s="508"/>
      <c r="X9" s="508"/>
      <c r="Y9" s="508"/>
      <c r="Z9" s="508"/>
      <c r="AA9" s="508"/>
      <c r="AB9" s="532"/>
      <c r="AC9" s="534"/>
      <c r="AD9" s="512"/>
      <c r="AE9" s="4" t="s">
        <v>484</v>
      </c>
      <c r="AF9" s="536"/>
      <c r="AG9" s="128">
        <v>15</v>
      </c>
      <c r="AH9" s="128">
        <v>15</v>
      </c>
      <c r="AI9" s="128">
        <v>15</v>
      </c>
      <c r="AJ9" s="128">
        <v>15</v>
      </c>
      <c r="AK9" s="128">
        <v>15</v>
      </c>
      <c r="AL9" s="128">
        <v>15</v>
      </c>
      <c r="AM9" s="128">
        <v>10</v>
      </c>
      <c r="AN9" s="115">
        <f t="shared" si="0"/>
        <v>100</v>
      </c>
      <c r="AO9" s="115" t="s">
        <v>65</v>
      </c>
      <c r="AP9" s="115" t="s">
        <v>65</v>
      </c>
      <c r="AQ9" s="115">
        <v>100</v>
      </c>
      <c r="AR9" s="450"/>
      <c r="AS9" s="450"/>
      <c r="AT9" s="519"/>
      <c r="AU9" s="519"/>
      <c r="AV9" s="521"/>
      <c r="AW9" s="521"/>
      <c r="AX9" s="521"/>
      <c r="AY9" s="521"/>
      <c r="AZ9" s="512"/>
      <c r="BA9" s="512"/>
      <c r="BB9" s="512"/>
      <c r="BC9" s="66" t="s">
        <v>188</v>
      </c>
      <c r="BD9" s="52" t="s">
        <v>171</v>
      </c>
      <c r="BE9" s="3" t="s">
        <v>196</v>
      </c>
      <c r="BF9" s="3" t="s">
        <v>189</v>
      </c>
      <c r="BG9" s="3" t="s">
        <v>197</v>
      </c>
      <c r="BH9" s="113" t="s">
        <v>198</v>
      </c>
      <c r="BI9" s="52" t="s">
        <v>166</v>
      </c>
      <c r="BJ9" s="3" t="s">
        <v>485</v>
      </c>
      <c r="BK9" s="3" t="s">
        <v>189</v>
      </c>
      <c r="BL9" s="54" t="s">
        <v>199</v>
      </c>
      <c r="BM9" s="137" t="s">
        <v>483</v>
      </c>
    </row>
    <row r="10" spans="1:65" s="56" customFormat="1" ht="18.75" customHeight="1" x14ac:dyDescent="0.25">
      <c r="A10" s="549" t="s">
        <v>200</v>
      </c>
      <c r="B10" s="552" t="s">
        <v>486</v>
      </c>
      <c r="C10" s="524" t="s">
        <v>157</v>
      </c>
      <c r="D10" s="525" t="s">
        <v>156</v>
      </c>
      <c r="E10" s="546" t="s">
        <v>202</v>
      </c>
      <c r="F10" s="528" t="s">
        <v>61</v>
      </c>
      <c r="G10" s="528">
        <v>3</v>
      </c>
      <c r="H10" s="528">
        <v>1</v>
      </c>
      <c r="I10" s="528">
        <v>1</v>
      </c>
      <c r="J10" s="528">
        <v>1</v>
      </c>
      <c r="K10" s="528">
        <v>1</v>
      </c>
      <c r="L10" s="528">
        <v>1</v>
      </c>
      <c r="M10" s="528">
        <v>1</v>
      </c>
      <c r="N10" s="528">
        <v>1</v>
      </c>
      <c r="O10" s="528">
        <v>0</v>
      </c>
      <c r="P10" s="528">
        <v>0</v>
      </c>
      <c r="Q10" s="528">
        <v>1</v>
      </c>
      <c r="R10" s="528">
        <v>1</v>
      </c>
      <c r="S10" s="528">
        <v>1</v>
      </c>
      <c r="T10" s="528">
        <v>1</v>
      </c>
      <c r="U10" s="528">
        <v>1</v>
      </c>
      <c r="V10" s="528">
        <v>1</v>
      </c>
      <c r="W10" s="528">
        <v>0</v>
      </c>
      <c r="X10" s="528">
        <v>1</v>
      </c>
      <c r="Y10" s="528">
        <v>1</v>
      </c>
      <c r="Z10" s="528">
        <v>0</v>
      </c>
      <c r="AA10" s="528">
        <f>SUM(H10:Z10)</f>
        <v>15</v>
      </c>
      <c r="AB10" s="528" t="s">
        <v>80</v>
      </c>
      <c r="AC10" s="528">
        <v>4</v>
      </c>
      <c r="AD10" s="558" t="s">
        <v>261</v>
      </c>
      <c r="AE10" s="53" t="s">
        <v>487</v>
      </c>
      <c r="AF10" s="535" t="s">
        <v>64</v>
      </c>
      <c r="AG10" s="128">
        <v>15</v>
      </c>
      <c r="AH10" s="128">
        <v>15</v>
      </c>
      <c r="AI10" s="128">
        <v>15</v>
      </c>
      <c r="AJ10" s="128">
        <v>15</v>
      </c>
      <c r="AK10" s="128">
        <v>15</v>
      </c>
      <c r="AL10" s="128">
        <v>15</v>
      </c>
      <c r="AM10" s="128">
        <v>10</v>
      </c>
      <c r="AN10" s="115">
        <f t="shared" si="0"/>
        <v>100</v>
      </c>
      <c r="AO10" s="115" t="s">
        <v>65</v>
      </c>
      <c r="AP10" s="115" t="s">
        <v>65</v>
      </c>
      <c r="AQ10" s="115">
        <v>100</v>
      </c>
      <c r="AR10" s="565">
        <f>(+AQ10+AQ11+AQ12)/3</f>
        <v>83.333333333333329</v>
      </c>
      <c r="AS10" s="568" t="s">
        <v>65</v>
      </c>
      <c r="AT10" s="535" t="s">
        <v>67</v>
      </c>
      <c r="AU10" s="535" t="s">
        <v>159</v>
      </c>
      <c r="AV10" s="555" t="s">
        <v>78</v>
      </c>
      <c r="AW10" s="555">
        <v>2</v>
      </c>
      <c r="AX10" s="555" t="s">
        <v>80</v>
      </c>
      <c r="AY10" s="555">
        <v>4</v>
      </c>
      <c r="AZ10" s="558"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58" t="s">
        <v>178</v>
      </c>
      <c r="BB10" s="558" t="s">
        <v>69</v>
      </c>
      <c r="BC10" s="66" t="s">
        <v>205</v>
      </c>
      <c r="BD10" s="52" t="s">
        <v>206</v>
      </c>
      <c r="BE10" s="3" t="s">
        <v>207</v>
      </c>
      <c r="BF10" s="3" t="s">
        <v>208</v>
      </c>
      <c r="BG10" s="3" t="s">
        <v>209</v>
      </c>
      <c r="BH10" s="113" t="s">
        <v>488</v>
      </c>
      <c r="BI10" s="52" t="s">
        <v>166</v>
      </c>
      <c r="BJ10" s="112" t="s">
        <v>183</v>
      </c>
      <c r="BK10" s="113" t="s">
        <v>156</v>
      </c>
      <c r="BL10" s="54" t="s">
        <v>156</v>
      </c>
      <c r="BM10" s="564" t="s">
        <v>489</v>
      </c>
    </row>
    <row r="11" spans="1:65" s="56" customFormat="1" ht="8.25" customHeight="1" x14ac:dyDescent="0.25">
      <c r="A11" s="550"/>
      <c r="B11" s="553"/>
      <c r="C11" s="544"/>
      <c r="D11" s="545"/>
      <c r="E11" s="547"/>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59"/>
      <c r="AE11" s="53" t="s">
        <v>490</v>
      </c>
      <c r="AF11" s="571"/>
      <c r="AG11" s="128">
        <v>15</v>
      </c>
      <c r="AH11" s="128">
        <v>15</v>
      </c>
      <c r="AI11" s="128">
        <v>15</v>
      </c>
      <c r="AJ11" s="128">
        <v>15</v>
      </c>
      <c r="AK11" s="128">
        <v>15</v>
      </c>
      <c r="AL11" s="128">
        <v>15</v>
      </c>
      <c r="AM11" s="128">
        <v>10</v>
      </c>
      <c r="AN11" s="115">
        <f t="shared" si="0"/>
        <v>100</v>
      </c>
      <c r="AO11" s="115" t="s">
        <v>65</v>
      </c>
      <c r="AP11" s="115" t="s">
        <v>65</v>
      </c>
      <c r="AQ11" s="115">
        <v>100</v>
      </c>
      <c r="AR11" s="566"/>
      <c r="AS11" s="569"/>
      <c r="AT11" s="571"/>
      <c r="AU11" s="571"/>
      <c r="AV11" s="556"/>
      <c r="AW11" s="556"/>
      <c r="AX11" s="556"/>
      <c r="AY11" s="556"/>
      <c r="AZ11" s="559"/>
      <c r="BA11" s="559"/>
      <c r="BB11" s="559"/>
      <c r="BC11" s="66" t="s">
        <v>75</v>
      </c>
      <c r="BD11" s="52" t="s">
        <v>171</v>
      </c>
      <c r="BE11" s="2" t="s">
        <v>211</v>
      </c>
      <c r="BF11" s="3" t="s">
        <v>208</v>
      </c>
      <c r="BG11" s="3" t="s">
        <v>212</v>
      </c>
      <c r="BH11" s="113" t="s">
        <v>213</v>
      </c>
      <c r="BI11" s="52" t="s">
        <v>166</v>
      </c>
      <c r="BJ11" s="112" t="s">
        <v>214</v>
      </c>
      <c r="BK11" s="113" t="s">
        <v>156</v>
      </c>
      <c r="BL11" s="54" t="s">
        <v>156</v>
      </c>
      <c r="BM11" s="564"/>
    </row>
    <row r="12" spans="1:65" s="56" customFormat="1" ht="49.5" customHeight="1" x14ac:dyDescent="0.25">
      <c r="A12" s="562"/>
      <c r="B12" s="563"/>
      <c r="C12" s="502"/>
      <c r="D12" s="500"/>
      <c r="E12" s="504"/>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61"/>
      <c r="AD12" s="560"/>
      <c r="AE12" s="53" t="s">
        <v>216</v>
      </c>
      <c r="AF12" s="536"/>
      <c r="AG12" s="128">
        <v>0</v>
      </c>
      <c r="AH12" s="128">
        <v>15</v>
      </c>
      <c r="AI12" s="128">
        <v>15</v>
      </c>
      <c r="AJ12" s="128">
        <v>15</v>
      </c>
      <c r="AK12" s="128">
        <v>15</v>
      </c>
      <c r="AL12" s="128">
        <v>15</v>
      </c>
      <c r="AM12" s="128">
        <v>10</v>
      </c>
      <c r="AN12" s="115">
        <f t="shared" si="0"/>
        <v>85</v>
      </c>
      <c r="AO12" s="132" t="s">
        <v>66</v>
      </c>
      <c r="AP12" s="132" t="s">
        <v>66</v>
      </c>
      <c r="AQ12" s="115">
        <v>50</v>
      </c>
      <c r="AR12" s="567"/>
      <c r="AS12" s="570"/>
      <c r="AT12" s="536"/>
      <c r="AU12" s="536"/>
      <c r="AV12" s="557"/>
      <c r="AW12" s="557"/>
      <c r="AX12" s="557"/>
      <c r="AY12" s="557"/>
      <c r="AZ12" s="560"/>
      <c r="BA12" s="561"/>
      <c r="BB12" s="560"/>
      <c r="BC12" s="66" t="s">
        <v>75</v>
      </c>
      <c r="BD12" s="52" t="s">
        <v>171</v>
      </c>
      <c r="BE12" s="2" t="s">
        <v>217</v>
      </c>
      <c r="BF12" s="3" t="s">
        <v>218</v>
      </c>
      <c r="BG12" s="3" t="s">
        <v>219</v>
      </c>
      <c r="BH12" s="113" t="s">
        <v>220</v>
      </c>
      <c r="BI12" s="52" t="s">
        <v>166</v>
      </c>
      <c r="BJ12" s="112" t="s">
        <v>214</v>
      </c>
      <c r="BK12" s="113" t="s">
        <v>156</v>
      </c>
      <c r="BL12" s="54" t="s">
        <v>156</v>
      </c>
      <c r="BM12" s="564"/>
    </row>
    <row r="13" spans="1:65" s="56" customFormat="1" ht="45" customHeight="1" x14ac:dyDescent="0.25">
      <c r="A13" s="549" t="s">
        <v>221</v>
      </c>
      <c r="B13" s="552" t="s">
        <v>224</v>
      </c>
      <c r="C13" s="524" t="s">
        <v>157</v>
      </c>
      <c r="D13" s="525" t="s">
        <v>156</v>
      </c>
      <c r="E13" s="526" t="s">
        <v>491</v>
      </c>
      <c r="F13" s="528" t="s">
        <v>78</v>
      </c>
      <c r="G13" s="528">
        <v>2</v>
      </c>
      <c r="H13" s="539">
        <v>1</v>
      </c>
      <c r="I13" s="539">
        <v>1</v>
      </c>
      <c r="J13" s="539">
        <v>1</v>
      </c>
      <c r="K13" s="539">
        <v>1</v>
      </c>
      <c r="L13" s="539">
        <v>1</v>
      </c>
      <c r="M13" s="539">
        <v>1</v>
      </c>
      <c r="N13" s="539">
        <v>1</v>
      </c>
      <c r="O13" s="539">
        <v>0</v>
      </c>
      <c r="P13" s="539">
        <v>0</v>
      </c>
      <c r="Q13" s="539">
        <v>1</v>
      </c>
      <c r="R13" s="539">
        <v>1</v>
      </c>
      <c r="S13" s="539">
        <v>1</v>
      </c>
      <c r="T13" s="539">
        <v>1</v>
      </c>
      <c r="U13" s="539">
        <v>1</v>
      </c>
      <c r="V13" s="539">
        <v>1</v>
      </c>
      <c r="W13" s="539">
        <v>0</v>
      </c>
      <c r="X13" s="539">
        <v>1</v>
      </c>
      <c r="Y13" s="539">
        <v>1</v>
      </c>
      <c r="Z13" s="539">
        <v>0</v>
      </c>
      <c r="AA13" s="539">
        <f>SUM(H15:Z15)</f>
        <v>1</v>
      </c>
      <c r="AB13" s="542" t="s">
        <v>80</v>
      </c>
      <c r="AC13" s="525">
        <v>4</v>
      </c>
      <c r="AD13" s="558"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73" t="s">
        <v>225</v>
      </c>
      <c r="AF13" s="535" t="s">
        <v>64</v>
      </c>
      <c r="AG13" s="128">
        <v>15</v>
      </c>
      <c r="AH13" s="128">
        <v>15</v>
      </c>
      <c r="AI13" s="128">
        <v>15</v>
      </c>
      <c r="AJ13" s="128">
        <v>15</v>
      </c>
      <c r="AK13" s="128">
        <v>15</v>
      </c>
      <c r="AL13" s="128">
        <v>15</v>
      </c>
      <c r="AM13" s="128">
        <v>10</v>
      </c>
      <c r="AN13" s="115">
        <f t="shared" si="0"/>
        <v>100</v>
      </c>
      <c r="AO13" s="115" t="s">
        <v>65</v>
      </c>
      <c r="AP13" s="115" t="s">
        <v>65</v>
      </c>
      <c r="AQ13" s="115">
        <v>100</v>
      </c>
      <c r="AR13" s="568">
        <f>AVERAGE(AQ13:AQ16)</f>
        <v>87.5</v>
      </c>
      <c r="AS13" s="568" t="s">
        <v>74</v>
      </c>
      <c r="AT13" s="535" t="s">
        <v>67</v>
      </c>
      <c r="AU13" s="535" t="s">
        <v>159</v>
      </c>
      <c r="AV13" s="555" t="s">
        <v>96</v>
      </c>
      <c r="AW13" s="555">
        <v>1</v>
      </c>
      <c r="AX13" s="555" t="s">
        <v>80</v>
      </c>
      <c r="AY13" s="555">
        <v>4</v>
      </c>
      <c r="AZ13" s="576"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58" t="s">
        <v>178</v>
      </c>
      <c r="BB13" s="558" t="s">
        <v>69</v>
      </c>
      <c r="BC13" s="66" t="s">
        <v>226</v>
      </c>
      <c r="BD13" s="52" t="s">
        <v>75</v>
      </c>
      <c r="BE13" s="2" t="s">
        <v>227</v>
      </c>
      <c r="BF13" s="4" t="s">
        <v>228</v>
      </c>
      <c r="BG13" s="3" t="s">
        <v>229</v>
      </c>
      <c r="BH13" s="113" t="s">
        <v>230</v>
      </c>
      <c r="BI13" s="52" t="s">
        <v>166</v>
      </c>
      <c r="BJ13" s="81" t="s">
        <v>231</v>
      </c>
      <c r="BK13" s="4" t="s">
        <v>228</v>
      </c>
      <c r="BL13" s="54" t="s">
        <v>232</v>
      </c>
      <c r="BM13" s="509" t="s">
        <v>492</v>
      </c>
    </row>
    <row r="14" spans="1:65" s="56" customFormat="1" ht="15.75" customHeight="1" x14ac:dyDescent="0.25">
      <c r="A14" s="550"/>
      <c r="B14" s="553"/>
      <c r="C14" s="544"/>
      <c r="D14" s="545"/>
      <c r="E14" s="574"/>
      <c r="F14" s="548"/>
      <c r="G14" s="548"/>
      <c r="H14" s="572"/>
      <c r="I14" s="572"/>
      <c r="J14" s="572"/>
      <c r="K14" s="572"/>
      <c r="L14" s="572"/>
      <c r="M14" s="572"/>
      <c r="N14" s="572"/>
      <c r="O14" s="572"/>
      <c r="P14" s="572"/>
      <c r="Q14" s="572"/>
      <c r="R14" s="572"/>
      <c r="S14" s="572"/>
      <c r="T14" s="572"/>
      <c r="U14" s="572"/>
      <c r="V14" s="572"/>
      <c r="W14" s="572"/>
      <c r="X14" s="572"/>
      <c r="Y14" s="572"/>
      <c r="Z14" s="572"/>
      <c r="AA14" s="572"/>
      <c r="AB14" s="573"/>
      <c r="AC14" s="545"/>
      <c r="AD14" s="559"/>
      <c r="AE14" s="53" t="s">
        <v>493</v>
      </c>
      <c r="AF14" s="571"/>
      <c r="AG14" s="128">
        <v>15</v>
      </c>
      <c r="AH14" s="128">
        <v>15</v>
      </c>
      <c r="AI14" s="128">
        <v>0</v>
      </c>
      <c r="AJ14" s="128">
        <v>10</v>
      </c>
      <c r="AK14" s="128">
        <v>15</v>
      </c>
      <c r="AL14" s="128">
        <v>15</v>
      </c>
      <c r="AM14" s="128">
        <v>10</v>
      </c>
      <c r="AN14" s="115">
        <f t="shared" si="0"/>
        <v>80</v>
      </c>
      <c r="AO14" s="115" t="s">
        <v>469</v>
      </c>
      <c r="AP14" s="115" t="s">
        <v>469</v>
      </c>
      <c r="AQ14" s="115">
        <v>50</v>
      </c>
      <c r="AR14" s="569"/>
      <c r="AS14" s="569"/>
      <c r="AT14" s="571"/>
      <c r="AU14" s="571"/>
      <c r="AV14" s="556"/>
      <c r="AW14" s="556"/>
      <c r="AX14" s="556"/>
      <c r="AY14" s="556"/>
      <c r="AZ14" s="577"/>
      <c r="BA14" s="559"/>
      <c r="BB14" s="559"/>
      <c r="BC14" s="66" t="s">
        <v>75</v>
      </c>
      <c r="BD14" s="52" t="s">
        <v>170</v>
      </c>
      <c r="BE14" s="2" t="s">
        <v>233</v>
      </c>
      <c r="BF14" s="4" t="s">
        <v>228</v>
      </c>
      <c r="BG14" s="3" t="s">
        <v>234</v>
      </c>
      <c r="BH14" s="113" t="s">
        <v>235</v>
      </c>
      <c r="BI14" s="52" t="s">
        <v>166</v>
      </c>
      <c r="BJ14" s="81" t="s">
        <v>236</v>
      </c>
      <c r="BK14" s="113" t="s">
        <v>228</v>
      </c>
      <c r="BL14" s="54" t="s">
        <v>237</v>
      </c>
      <c r="BM14" s="575"/>
    </row>
    <row r="15" spans="1:65" s="56" customFormat="1" ht="12" customHeight="1" x14ac:dyDescent="0.25">
      <c r="A15" s="550"/>
      <c r="B15" s="553"/>
      <c r="C15" s="544"/>
      <c r="D15" s="545"/>
      <c r="E15" s="574"/>
      <c r="F15" s="548"/>
      <c r="G15" s="548"/>
      <c r="H15" s="572"/>
      <c r="I15" s="572">
        <v>1</v>
      </c>
      <c r="J15" s="572"/>
      <c r="K15" s="572"/>
      <c r="L15" s="572"/>
      <c r="M15" s="572"/>
      <c r="N15" s="572"/>
      <c r="O15" s="572"/>
      <c r="P15" s="572"/>
      <c r="Q15" s="572"/>
      <c r="R15" s="572"/>
      <c r="S15" s="572"/>
      <c r="T15" s="572"/>
      <c r="U15" s="572"/>
      <c r="V15" s="572"/>
      <c r="W15" s="572"/>
      <c r="X15" s="572"/>
      <c r="Y15" s="572"/>
      <c r="Z15" s="572"/>
      <c r="AA15" s="572"/>
      <c r="AB15" s="573"/>
      <c r="AC15" s="545"/>
      <c r="AD15" s="559"/>
      <c r="AE15" s="80" t="s">
        <v>494</v>
      </c>
      <c r="AF15" s="571"/>
      <c r="AG15" s="128">
        <v>15</v>
      </c>
      <c r="AH15" s="128">
        <v>15</v>
      </c>
      <c r="AI15" s="128">
        <v>15</v>
      </c>
      <c r="AJ15" s="128">
        <v>15</v>
      </c>
      <c r="AK15" s="128">
        <v>15</v>
      </c>
      <c r="AL15" s="128">
        <v>15</v>
      </c>
      <c r="AM15" s="128">
        <v>10</v>
      </c>
      <c r="AN15" s="115">
        <f t="shared" si="0"/>
        <v>100</v>
      </c>
      <c r="AO15" s="115" t="s">
        <v>65</v>
      </c>
      <c r="AP15" s="115" t="s">
        <v>65</v>
      </c>
      <c r="AQ15" s="115">
        <v>100</v>
      </c>
      <c r="AR15" s="569"/>
      <c r="AS15" s="569"/>
      <c r="AT15" s="571"/>
      <c r="AU15" s="571"/>
      <c r="AV15" s="556"/>
      <c r="AW15" s="556"/>
      <c r="AX15" s="556"/>
      <c r="AY15" s="556"/>
      <c r="AZ15" s="577"/>
      <c r="BA15" s="559"/>
      <c r="BB15" s="559"/>
      <c r="BC15" s="66" t="s">
        <v>75</v>
      </c>
      <c r="BD15" s="52" t="s">
        <v>170</v>
      </c>
      <c r="BE15" s="4" t="s">
        <v>238</v>
      </c>
      <c r="BF15" s="4" t="s">
        <v>228</v>
      </c>
      <c r="BG15" s="79" t="s">
        <v>239</v>
      </c>
      <c r="BH15" s="77" t="s">
        <v>240</v>
      </c>
      <c r="BI15" s="52" t="s">
        <v>166</v>
      </c>
      <c r="BJ15" s="112" t="s">
        <v>183</v>
      </c>
      <c r="BK15" s="113" t="s">
        <v>156</v>
      </c>
      <c r="BL15" s="54" t="s">
        <v>156</v>
      </c>
      <c r="BM15" s="575"/>
    </row>
    <row r="16" spans="1:65" s="56" customFormat="1" ht="17.25" customHeight="1" x14ac:dyDescent="0.25">
      <c r="A16" s="551"/>
      <c r="B16" s="554"/>
      <c r="C16" s="502"/>
      <c r="D16" s="500"/>
      <c r="E16" s="527"/>
      <c r="F16" s="506"/>
      <c r="G16" s="506"/>
      <c r="H16" s="508"/>
      <c r="I16" s="508"/>
      <c r="J16" s="508"/>
      <c r="K16" s="508"/>
      <c r="L16" s="508"/>
      <c r="M16" s="508"/>
      <c r="N16" s="508"/>
      <c r="O16" s="508"/>
      <c r="P16" s="508"/>
      <c r="Q16" s="508"/>
      <c r="R16" s="508"/>
      <c r="S16" s="508"/>
      <c r="T16" s="508"/>
      <c r="U16" s="508"/>
      <c r="V16" s="508"/>
      <c r="W16" s="508"/>
      <c r="X16" s="508"/>
      <c r="Y16" s="508"/>
      <c r="Z16" s="508"/>
      <c r="AA16" s="508"/>
      <c r="AB16" s="532"/>
      <c r="AC16" s="500"/>
      <c r="AD16" s="560"/>
      <c r="AE16" s="4" t="s">
        <v>241</v>
      </c>
      <c r="AF16" s="536"/>
      <c r="AG16" s="128">
        <v>15</v>
      </c>
      <c r="AH16" s="128">
        <v>15</v>
      </c>
      <c r="AI16" s="128">
        <v>15</v>
      </c>
      <c r="AJ16" s="128">
        <v>15</v>
      </c>
      <c r="AK16" s="128">
        <v>15</v>
      </c>
      <c r="AL16" s="128">
        <v>15</v>
      </c>
      <c r="AM16" s="128">
        <v>10</v>
      </c>
      <c r="AN16" s="115">
        <f t="shared" si="0"/>
        <v>100</v>
      </c>
      <c r="AO16" s="115" t="s">
        <v>65</v>
      </c>
      <c r="AP16" s="115" t="s">
        <v>65</v>
      </c>
      <c r="AQ16" s="115">
        <v>100</v>
      </c>
      <c r="AR16" s="570"/>
      <c r="AS16" s="570"/>
      <c r="AT16" s="536"/>
      <c r="AU16" s="536"/>
      <c r="AV16" s="557"/>
      <c r="AW16" s="557"/>
      <c r="AX16" s="557"/>
      <c r="AY16" s="557"/>
      <c r="AZ16" s="578"/>
      <c r="BA16" s="560"/>
      <c r="BB16" s="560"/>
      <c r="BC16" s="66" t="s">
        <v>75</v>
      </c>
      <c r="BD16" s="52" t="s">
        <v>170</v>
      </c>
      <c r="BE16" s="4" t="s">
        <v>242</v>
      </c>
      <c r="BF16" s="4" t="s">
        <v>228</v>
      </c>
      <c r="BG16" s="79" t="s">
        <v>239</v>
      </c>
      <c r="BH16" s="77" t="s">
        <v>165</v>
      </c>
      <c r="BI16" s="52" t="s">
        <v>166</v>
      </c>
      <c r="BJ16" s="112" t="s">
        <v>183</v>
      </c>
      <c r="BK16" s="113" t="s">
        <v>156</v>
      </c>
      <c r="BL16" s="54" t="s">
        <v>156</v>
      </c>
      <c r="BM16" s="510"/>
    </row>
    <row r="17" spans="1:65" s="56" customFormat="1" ht="70.5" customHeight="1" x14ac:dyDescent="0.25">
      <c r="A17" s="522" t="s">
        <v>243</v>
      </c>
      <c r="B17" s="523" t="s">
        <v>495</v>
      </c>
      <c r="C17" s="524" t="s">
        <v>157</v>
      </c>
      <c r="D17" s="525" t="s">
        <v>156</v>
      </c>
      <c r="E17" s="546" t="s">
        <v>246</v>
      </c>
      <c r="F17" s="528" t="s">
        <v>78</v>
      </c>
      <c r="G17" s="528">
        <v>2</v>
      </c>
      <c r="H17" s="539">
        <v>1</v>
      </c>
      <c r="I17" s="539">
        <v>1</v>
      </c>
      <c r="J17" s="539">
        <v>1</v>
      </c>
      <c r="K17" s="539">
        <v>1</v>
      </c>
      <c r="L17" s="539">
        <v>1</v>
      </c>
      <c r="M17" s="539">
        <v>1</v>
      </c>
      <c r="N17" s="539">
        <v>1</v>
      </c>
      <c r="O17" s="539">
        <v>0</v>
      </c>
      <c r="P17" s="539">
        <v>1</v>
      </c>
      <c r="Q17" s="539">
        <v>1</v>
      </c>
      <c r="R17" s="539">
        <v>1</v>
      </c>
      <c r="S17" s="539">
        <v>1</v>
      </c>
      <c r="T17" s="539">
        <v>1</v>
      </c>
      <c r="U17" s="539">
        <v>1</v>
      </c>
      <c r="V17" s="539">
        <v>1</v>
      </c>
      <c r="W17" s="539">
        <v>0</v>
      </c>
      <c r="X17" s="539">
        <v>1</v>
      </c>
      <c r="Y17" s="539">
        <v>1</v>
      </c>
      <c r="Z17" s="539">
        <v>0</v>
      </c>
      <c r="AA17" s="539">
        <f>SUM(H17:Z17)</f>
        <v>16</v>
      </c>
      <c r="AB17" s="542" t="s">
        <v>63</v>
      </c>
      <c r="AC17" s="534">
        <v>5</v>
      </c>
      <c r="AD17" s="512"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53" t="s">
        <v>247</v>
      </c>
      <c r="AF17" s="535" t="s">
        <v>64</v>
      </c>
      <c r="AG17" s="128">
        <v>15</v>
      </c>
      <c r="AH17" s="128">
        <v>15</v>
      </c>
      <c r="AI17" s="128">
        <v>15</v>
      </c>
      <c r="AJ17" s="128">
        <v>15</v>
      </c>
      <c r="AK17" s="128">
        <v>15</v>
      </c>
      <c r="AL17" s="128">
        <v>15</v>
      </c>
      <c r="AM17" s="128">
        <v>10</v>
      </c>
      <c r="AN17" s="115">
        <f t="shared" si="0"/>
        <v>100</v>
      </c>
      <c r="AO17" s="115" t="s">
        <v>65</v>
      </c>
      <c r="AP17" s="115" t="s">
        <v>65</v>
      </c>
      <c r="AQ17" s="115">
        <v>100</v>
      </c>
      <c r="AR17" s="115">
        <f>AVERAGE(AQ17:AQ18)</f>
        <v>100</v>
      </c>
      <c r="AS17" s="115" t="s">
        <v>65</v>
      </c>
      <c r="AT17" s="519" t="s">
        <v>67</v>
      </c>
      <c r="AU17" s="519" t="s">
        <v>159</v>
      </c>
      <c r="AV17" s="521" t="s">
        <v>96</v>
      </c>
      <c r="AW17" s="521">
        <v>1</v>
      </c>
      <c r="AX17" s="521" t="s">
        <v>63</v>
      </c>
      <c r="AY17" s="521">
        <v>5</v>
      </c>
      <c r="AZ17" s="512"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12" t="s">
        <v>178</v>
      </c>
      <c r="BB17" s="512" t="s">
        <v>69</v>
      </c>
      <c r="BC17" s="66" t="s">
        <v>188</v>
      </c>
      <c r="BD17" s="52" t="s">
        <v>171</v>
      </c>
      <c r="BE17" s="55" t="s">
        <v>496</v>
      </c>
      <c r="BF17" s="3" t="s">
        <v>168</v>
      </c>
      <c r="BG17" s="79" t="s">
        <v>248</v>
      </c>
      <c r="BH17" s="77" t="s">
        <v>249</v>
      </c>
      <c r="BI17" s="52" t="s">
        <v>166</v>
      </c>
      <c r="BJ17" s="55" t="s">
        <v>250</v>
      </c>
      <c r="BK17" s="3" t="s">
        <v>168</v>
      </c>
      <c r="BL17" s="75" t="s">
        <v>251</v>
      </c>
      <c r="BM17" s="509" t="s">
        <v>497</v>
      </c>
    </row>
    <row r="18" spans="1:65" s="56" customFormat="1" ht="3" customHeight="1" x14ac:dyDescent="0.25">
      <c r="A18" s="522"/>
      <c r="B18" s="523"/>
      <c r="C18" s="502"/>
      <c r="D18" s="500"/>
      <c r="E18" s="504"/>
      <c r="F18" s="506"/>
      <c r="G18" s="506"/>
      <c r="H18" s="508"/>
      <c r="I18" s="508"/>
      <c r="J18" s="508"/>
      <c r="K18" s="508"/>
      <c r="L18" s="508"/>
      <c r="M18" s="508"/>
      <c r="N18" s="508"/>
      <c r="O18" s="508"/>
      <c r="P18" s="508"/>
      <c r="Q18" s="508"/>
      <c r="R18" s="508"/>
      <c r="S18" s="508"/>
      <c r="T18" s="508"/>
      <c r="U18" s="508"/>
      <c r="V18" s="508"/>
      <c r="W18" s="508"/>
      <c r="X18" s="508"/>
      <c r="Y18" s="508"/>
      <c r="Z18" s="508"/>
      <c r="AA18" s="508"/>
      <c r="AB18" s="532"/>
      <c r="AC18" s="534"/>
      <c r="AD18" s="512"/>
      <c r="AE18" s="76" t="s">
        <v>498</v>
      </c>
      <c r="AF18" s="536"/>
      <c r="AG18" s="128">
        <v>15</v>
      </c>
      <c r="AH18" s="128">
        <v>15</v>
      </c>
      <c r="AI18" s="128">
        <v>15</v>
      </c>
      <c r="AJ18" s="128">
        <v>15</v>
      </c>
      <c r="AK18" s="128">
        <v>15</v>
      </c>
      <c r="AL18" s="128">
        <v>15</v>
      </c>
      <c r="AM18" s="128">
        <v>10</v>
      </c>
      <c r="AN18" s="115">
        <f t="shared" si="0"/>
        <v>100</v>
      </c>
      <c r="AO18" s="115" t="s">
        <v>65</v>
      </c>
      <c r="AP18" s="115" t="s">
        <v>65</v>
      </c>
      <c r="AQ18" s="115">
        <v>100</v>
      </c>
      <c r="AR18" s="115">
        <v>100</v>
      </c>
      <c r="AS18" s="115" t="s">
        <v>65</v>
      </c>
      <c r="AT18" s="519"/>
      <c r="AU18" s="519"/>
      <c r="AV18" s="521"/>
      <c r="AW18" s="521"/>
      <c r="AX18" s="521"/>
      <c r="AY18" s="521"/>
      <c r="AZ18" s="512"/>
      <c r="BA18" s="512"/>
      <c r="BB18" s="512"/>
      <c r="BC18" s="66" t="s">
        <v>188</v>
      </c>
      <c r="BD18" s="52" t="s">
        <v>171</v>
      </c>
      <c r="BE18" s="55" t="s">
        <v>499</v>
      </c>
      <c r="BF18" s="3" t="s">
        <v>168</v>
      </c>
      <c r="BG18" s="78" t="s">
        <v>253</v>
      </c>
      <c r="BH18" s="77" t="s">
        <v>254</v>
      </c>
      <c r="BI18" s="52" t="s">
        <v>166</v>
      </c>
      <c r="BJ18" s="76" t="s">
        <v>500</v>
      </c>
      <c r="BK18" s="3" t="s">
        <v>168</v>
      </c>
      <c r="BL18" s="75" t="s">
        <v>255</v>
      </c>
      <c r="BM18" s="510"/>
    </row>
    <row r="19" spans="1:65" s="56" customFormat="1" ht="84" customHeight="1" x14ac:dyDescent="0.25">
      <c r="A19" s="133" t="s">
        <v>256</v>
      </c>
      <c r="B19" s="134" t="s">
        <v>501</v>
      </c>
      <c r="C19" s="71" t="s">
        <v>157</v>
      </c>
      <c r="D19" s="127" t="s">
        <v>156</v>
      </c>
      <c r="E19" s="74" t="s">
        <v>257</v>
      </c>
      <c r="F19" s="69" t="s">
        <v>78</v>
      </c>
      <c r="G19" s="69">
        <v>2</v>
      </c>
      <c r="H19" s="141">
        <v>1</v>
      </c>
      <c r="I19" s="141">
        <v>1</v>
      </c>
      <c r="J19" s="141">
        <v>0</v>
      </c>
      <c r="K19" s="141">
        <v>0</v>
      </c>
      <c r="L19" s="141">
        <v>1</v>
      </c>
      <c r="M19" s="141">
        <v>1</v>
      </c>
      <c r="N19" s="141">
        <v>1</v>
      </c>
      <c r="O19" s="141">
        <v>0</v>
      </c>
      <c r="P19" s="141">
        <v>1</v>
      </c>
      <c r="Q19" s="141">
        <v>1</v>
      </c>
      <c r="R19" s="141">
        <v>1</v>
      </c>
      <c r="S19" s="141">
        <v>1</v>
      </c>
      <c r="T19" s="141">
        <v>1</v>
      </c>
      <c r="U19" s="141">
        <v>1</v>
      </c>
      <c r="V19" s="141">
        <v>1</v>
      </c>
      <c r="W19" s="141">
        <v>0</v>
      </c>
      <c r="X19" s="141">
        <v>1</v>
      </c>
      <c r="Y19" s="141">
        <v>1</v>
      </c>
      <c r="Z19" s="141">
        <v>0</v>
      </c>
      <c r="AA19" s="141">
        <f>SUM(H19:Z19)</f>
        <v>14</v>
      </c>
      <c r="AB19" s="68" t="s">
        <v>80</v>
      </c>
      <c r="AC19" s="127">
        <v>4</v>
      </c>
      <c r="AD19" s="124"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73" t="s">
        <v>258</v>
      </c>
      <c r="AF19" s="72" t="s">
        <v>64</v>
      </c>
      <c r="AG19" s="128">
        <v>15</v>
      </c>
      <c r="AH19" s="128">
        <v>15</v>
      </c>
      <c r="AI19" s="128">
        <v>15</v>
      </c>
      <c r="AJ19" s="128">
        <v>15</v>
      </c>
      <c r="AK19" s="128">
        <v>15</v>
      </c>
      <c r="AL19" s="128">
        <v>15</v>
      </c>
      <c r="AM19" s="128">
        <v>10</v>
      </c>
      <c r="AN19" s="115">
        <f t="shared" si="0"/>
        <v>100</v>
      </c>
      <c r="AO19" s="115" t="s">
        <v>65</v>
      </c>
      <c r="AP19" s="115" t="s">
        <v>65</v>
      </c>
      <c r="AQ19" s="115">
        <v>100</v>
      </c>
      <c r="AR19" s="115">
        <f>AVERAGE(AQ19:AQ20)</f>
        <v>100</v>
      </c>
      <c r="AS19" s="115" t="s">
        <v>65</v>
      </c>
      <c r="AT19" s="119" t="s">
        <v>67</v>
      </c>
      <c r="AU19" s="119" t="s">
        <v>159</v>
      </c>
      <c r="AV19" s="111" t="s">
        <v>96</v>
      </c>
      <c r="AW19" s="111">
        <v>1</v>
      </c>
      <c r="AX19" s="111" t="s">
        <v>63</v>
      </c>
      <c r="AY19" s="111">
        <v>5</v>
      </c>
      <c r="AZ19" s="124" t="s">
        <v>261</v>
      </c>
      <c r="BA19" s="124" t="s">
        <v>259</v>
      </c>
      <c r="BB19" s="124" t="s">
        <v>69</v>
      </c>
      <c r="BC19" s="66" t="s">
        <v>75</v>
      </c>
      <c r="BD19" s="52" t="s">
        <v>171</v>
      </c>
      <c r="BE19" s="2" t="s">
        <v>502</v>
      </c>
      <c r="BF19" s="3" t="s">
        <v>260</v>
      </c>
      <c r="BG19" s="3" t="s">
        <v>503</v>
      </c>
      <c r="BH19" s="113" t="s">
        <v>504</v>
      </c>
      <c r="BI19" s="52" t="s">
        <v>166</v>
      </c>
      <c r="BJ19" s="112" t="s">
        <v>183</v>
      </c>
      <c r="BK19" s="113" t="s">
        <v>156</v>
      </c>
      <c r="BL19" s="54" t="s">
        <v>156</v>
      </c>
      <c r="BM19" s="509" t="s">
        <v>505</v>
      </c>
    </row>
    <row r="20" spans="1:65" s="56" customFormat="1" ht="65.25" customHeight="1" x14ac:dyDescent="0.25">
      <c r="A20" s="133" t="s">
        <v>256</v>
      </c>
      <c r="B20" s="134" t="s">
        <v>264</v>
      </c>
      <c r="C20" s="71" t="s">
        <v>157</v>
      </c>
      <c r="D20" s="127" t="s">
        <v>156</v>
      </c>
      <c r="E20" s="70" t="s">
        <v>265</v>
      </c>
      <c r="F20" s="69" t="s">
        <v>78</v>
      </c>
      <c r="G20" s="69">
        <v>2</v>
      </c>
      <c r="H20" s="69">
        <v>1</v>
      </c>
      <c r="I20" s="69">
        <v>1</v>
      </c>
      <c r="J20" s="69">
        <v>0</v>
      </c>
      <c r="K20" s="69">
        <v>0</v>
      </c>
      <c r="L20" s="69">
        <v>1</v>
      </c>
      <c r="M20" s="69">
        <v>1</v>
      </c>
      <c r="N20" s="69">
        <v>1</v>
      </c>
      <c r="O20" s="69">
        <v>0</v>
      </c>
      <c r="P20" s="69">
        <v>1</v>
      </c>
      <c r="Q20" s="69">
        <v>1</v>
      </c>
      <c r="R20" s="69">
        <v>1</v>
      </c>
      <c r="S20" s="69">
        <v>1</v>
      </c>
      <c r="T20" s="69">
        <v>1</v>
      </c>
      <c r="U20" s="69">
        <v>1</v>
      </c>
      <c r="V20" s="69">
        <v>1</v>
      </c>
      <c r="W20" s="69">
        <v>0</v>
      </c>
      <c r="X20" s="69">
        <v>1</v>
      </c>
      <c r="Y20" s="69">
        <v>1</v>
      </c>
      <c r="Z20" s="69">
        <v>0</v>
      </c>
      <c r="AA20" s="69">
        <f>SUM(H20:Z20)</f>
        <v>14</v>
      </c>
      <c r="AB20" s="68" t="s">
        <v>80</v>
      </c>
      <c r="AC20" s="127">
        <v>4</v>
      </c>
      <c r="AD20" s="124"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7" t="s">
        <v>266</v>
      </c>
      <c r="AF20" s="111" t="s">
        <v>64</v>
      </c>
      <c r="AG20" s="128">
        <v>15</v>
      </c>
      <c r="AH20" s="128">
        <v>15</v>
      </c>
      <c r="AI20" s="128">
        <v>15</v>
      </c>
      <c r="AJ20" s="128">
        <v>15</v>
      </c>
      <c r="AK20" s="128">
        <v>15</v>
      </c>
      <c r="AL20" s="128">
        <v>15</v>
      </c>
      <c r="AM20" s="128">
        <v>10</v>
      </c>
      <c r="AN20" s="115">
        <f t="shared" si="0"/>
        <v>100</v>
      </c>
      <c r="AO20" s="115" t="s">
        <v>65</v>
      </c>
      <c r="AP20" s="115" t="s">
        <v>65</v>
      </c>
      <c r="AQ20" s="115">
        <v>100</v>
      </c>
      <c r="AR20" s="115">
        <f>AVERAGE(AQ20:AQ20)</f>
        <v>100</v>
      </c>
      <c r="AS20" s="115" t="s">
        <v>65</v>
      </c>
      <c r="AT20" s="119" t="s">
        <v>67</v>
      </c>
      <c r="AU20" s="119" t="s">
        <v>159</v>
      </c>
      <c r="AV20" s="111" t="s">
        <v>96</v>
      </c>
      <c r="AW20" s="111">
        <v>1</v>
      </c>
      <c r="AX20" s="111" t="s">
        <v>80</v>
      </c>
      <c r="AY20" s="111">
        <v>4</v>
      </c>
      <c r="AZ20" s="124"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4" t="s">
        <v>178</v>
      </c>
      <c r="BB20" s="124" t="s">
        <v>69</v>
      </c>
      <c r="BC20" s="66" t="s">
        <v>267</v>
      </c>
      <c r="BD20" s="52" t="s">
        <v>171</v>
      </c>
      <c r="BE20" s="2" t="s">
        <v>506</v>
      </c>
      <c r="BF20" s="3" t="s">
        <v>263</v>
      </c>
      <c r="BG20" s="3" t="s">
        <v>121</v>
      </c>
      <c r="BH20" s="3" t="s">
        <v>507</v>
      </c>
      <c r="BI20" s="52" t="s">
        <v>166</v>
      </c>
      <c r="BJ20" s="52" t="s">
        <v>183</v>
      </c>
      <c r="BK20" s="52" t="s">
        <v>260</v>
      </c>
      <c r="BL20" s="65" t="s">
        <v>156</v>
      </c>
      <c r="BM20" s="510"/>
    </row>
    <row r="21" spans="1:65" s="56" customFormat="1" ht="75" customHeight="1" x14ac:dyDescent="0.25">
      <c r="A21" s="138" t="s">
        <v>278</v>
      </c>
      <c r="B21" s="139" t="s">
        <v>508</v>
      </c>
      <c r="C21" s="122" t="s">
        <v>157</v>
      </c>
      <c r="D21" s="121" t="s">
        <v>156</v>
      </c>
      <c r="E21" s="135" t="s">
        <v>281</v>
      </c>
      <c r="F21" s="136" t="s">
        <v>78</v>
      </c>
      <c r="G21" s="136">
        <v>2</v>
      </c>
      <c r="H21" s="123">
        <v>1</v>
      </c>
      <c r="I21" s="123">
        <v>1</v>
      </c>
      <c r="J21" s="123">
        <v>0</v>
      </c>
      <c r="K21" s="123">
        <v>0</v>
      </c>
      <c r="L21" s="123">
        <v>1</v>
      </c>
      <c r="M21" s="123">
        <v>1</v>
      </c>
      <c r="N21" s="123">
        <v>1</v>
      </c>
      <c r="O21" s="123">
        <v>0</v>
      </c>
      <c r="P21" s="123">
        <v>1</v>
      </c>
      <c r="Q21" s="123">
        <v>1</v>
      </c>
      <c r="R21" s="123">
        <v>1</v>
      </c>
      <c r="S21" s="123">
        <v>1</v>
      </c>
      <c r="T21" s="123">
        <v>1</v>
      </c>
      <c r="U21" s="123">
        <v>1</v>
      </c>
      <c r="V21" s="123">
        <v>1</v>
      </c>
      <c r="W21" s="123">
        <v>0</v>
      </c>
      <c r="X21" s="123">
        <v>1</v>
      </c>
      <c r="Y21" s="123">
        <v>1</v>
      </c>
      <c r="Z21" s="123">
        <v>0</v>
      </c>
      <c r="AA21" s="123">
        <f>SUM(H21:Z21)</f>
        <v>14</v>
      </c>
      <c r="AB21" s="126" t="s">
        <v>80</v>
      </c>
      <c r="AC21" s="121">
        <v>4</v>
      </c>
      <c r="AD21" s="130"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4" t="s">
        <v>509</v>
      </c>
      <c r="AF21" s="129" t="s">
        <v>64</v>
      </c>
      <c r="AG21" s="63">
        <v>15</v>
      </c>
      <c r="AH21" s="63">
        <v>15</v>
      </c>
      <c r="AI21" s="63">
        <v>15</v>
      </c>
      <c r="AJ21" s="63">
        <v>10</v>
      </c>
      <c r="AK21" s="63">
        <v>15</v>
      </c>
      <c r="AL21" s="63">
        <v>15</v>
      </c>
      <c r="AM21" s="63">
        <v>10</v>
      </c>
      <c r="AN21" s="131">
        <f t="shared" si="0"/>
        <v>95</v>
      </c>
      <c r="AO21" s="131" t="s">
        <v>65</v>
      </c>
      <c r="AP21" s="131" t="s">
        <v>65</v>
      </c>
      <c r="AQ21" s="131">
        <v>100</v>
      </c>
      <c r="AR21" s="131">
        <v>97</v>
      </c>
      <c r="AS21" s="131" t="s">
        <v>65</v>
      </c>
      <c r="AT21" s="129" t="s">
        <v>67</v>
      </c>
      <c r="AU21" s="129" t="s">
        <v>159</v>
      </c>
      <c r="AV21" s="125" t="s">
        <v>96</v>
      </c>
      <c r="AW21" s="125">
        <v>1</v>
      </c>
      <c r="AX21" s="125" t="s">
        <v>80</v>
      </c>
      <c r="AY21" s="125">
        <v>4</v>
      </c>
      <c r="AZ21" s="130" t="s">
        <v>261</v>
      </c>
      <c r="BA21" s="130" t="s">
        <v>178</v>
      </c>
      <c r="BB21" s="130" t="s">
        <v>69</v>
      </c>
      <c r="BC21" s="62" t="s">
        <v>282</v>
      </c>
      <c r="BD21" s="60" t="s">
        <v>171</v>
      </c>
      <c r="BE21" s="61" t="s">
        <v>510</v>
      </c>
      <c r="BF21" s="59" t="s">
        <v>111</v>
      </c>
      <c r="BG21" s="59" t="s">
        <v>511</v>
      </c>
      <c r="BH21" s="59" t="s">
        <v>512</v>
      </c>
      <c r="BI21" s="60" t="s">
        <v>166</v>
      </c>
      <c r="BJ21" s="59" t="s">
        <v>513</v>
      </c>
      <c r="BK21" s="59" t="s">
        <v>111</v>
      </c>
      <c r="BL21" s="58" t="s">
        <v>514</v>
      </c>
      <c r="BM21" s="57" t="s">
        <v>515</v>
      </c>
    </row>
    <row r="22" spans="1:65" ht="27" customHeight="1" x14ac:dyDescent="0.25">
      <c r="A22" s="579" t="s">
        <v>284</v>
      </c>
      <c r="B22" s="580" t="s">
        <v>516</v>
      </c>
      <c r="C22" s="593" t="s">
        <v>157</v>
      </c>
      <c r="D22" s="128" t="s">
        <v>272</v>
      </c>
      <c r="E22" s="591" t="s">
        <v>288</v>
      </c>
      <c r="F22" s="555" t="s">
        <v>61</v>
      </c>
      <c r="G22" s="555">
        <v>3</v>
      </c>
      <c r="H22" s="581">
        <v>1</v>
      </c>
      <c r="I22" s="581">
        <v>1</v>
      </c>
      <c r="J22" s="581">
        <v>0</v>
      </c>
      <c r="K22" s="581">
        <v>0</v>
      </c>
      <c r="L22" s="581">
        <v>0</v>
      </c>
      <c r="M22" s="581">
        <v>0</v>
      </c>
      <c r="N22" s="581">
        <v>0</v>
      </c>
      <c r="O22" s="581">
        <v>0</v>
      </c>
      <c r="P22" s="581">
        <v>1</v>
      </c>
      <c r="Q22" s="581">
        <v>1</v>
      </c>
      <c r="R22" s="581">
        <v>1</v>
      </c>
      <c r="S22" s="581">
        <v>1</v>
      </c>
      <c r="T22" s="581">
        <v>1</v>
      </c>
      <c r="U22" s="581">
        <v>1</v>
      </c>
      <c r="V22" s="581">
        <v>1</v>
      </c>
      <c r="W22" s="581">
        <v>0</v>
      </c>
      <c r="X22" s="581">
        <v>0</v>
      </c>
      <c r="Y22" s="581">
        <v>0</v>
      </c>
      <c r="Z22" s="581">
        <v>0</v>
      </c>
      <c r="AA22" s="581">
        <v>9</v>
      </c>
      <c r="AB22" s="584" t="s">
        <v>80</v>
      </c>
      <c r="AC22" s="587">
        <v>4</v>
      </c>
      <c r="AD22" s="596" t="s">
        <v>204</v>
      </c>
      <c r="AE22" s="53" t="s">
        <v>517</v>
      </c>
      <c r="AF22" s="535" t="s">
        <v>64</v>
      </c>
      <c r="AG22" s="118">
        <v>15</v>
      </c>
      <c r="AH22" s="118">
        <v>15</v>
      </c>
      <c r="AI22" s="118">
        <v>15</v>
      </c>
      <c r="AJ22" s="118">
        <v>15</v>
      </c>
      <c r="AK22" s="118">
        <v>15</v>
      </c>
      <c r="AL22" s="118">
        <v>15</v>
      </c>
      <c r="AM22" s="118">
        <v>10</v>
      </c>
      <c r="AN22" s="118">
        <v>100</v>
      </c>
      <c r="AO22" s="118" t="s">
        <v>65</v>
      </c>
      <c r="AP22" s="118" t="s">
        <v>65</v>
      </c>
      <c r="AQ22" s="118" t="s">
        <v>65</v>
      </c>
      <c r="AR22" s="597">
        <v>100</v>
      </c>
      <c r="AS22" s="598" t="s">
        <v>65</v>
      </c>
      <c r="AT22" s="519" t="s">
        <v>67</v>
      </c>
      <c r="AU22" s="519" t="s">
        <v>67</v>
      </c>
      <c r="AV22" s="521" t="s">
        <v>96</v>
      </c>
      <c r="AW22" s="521">
        <v>1</v>
      </c>
      <c r="AX22" s="521" t="s">
        <v>418</v>
      </c>
      <c r="AY22" s="521">
        <v>2</v>
      </c>
      <c r="AZ22" s="588" t="s">
        <v>330</v>
      </c>
      <c r="BA22" s="589" t="s">
        <v>518</v>
      </c>
      <c r="BB22" s="590" t="s">
        <v>69</v>
      </c>
      <c r="BC22" s="52">
        <v>43831</v>
      </c>
      <c r="BD22" s="52">
        <v>44166</v>
      </c>
      <c r="BE22" s="114" t="s">
        <v>519</v>
      </c>
      <c r="BF22" s="113" t="s">
        <v>123</v>
      </c>
      <c r="BG22" s="113" t="s">
        <v>520</v>
      </c>
      <c r="BH22" s="113" t="s">
        <v>521</v>
      </c>
      <c r="BI22" s="52" t="s">
        <v>290</v>
      </c>
      <c r="BJ22" s="55" t="s">
        <v>522</v>
      </c>
      <c r="BK22" s="113" t="s">
        <v>291</v>
      </c>
      <c r="BL22" s="54"/>
      <c r="BM22" s="509" t="s">
        <v>523</v>
      </c>
    </row>
    <row r="23" spans="1:65" ht="30" customHeight="1" x14ac:dyDescent="0.25">
      <c r="A23" s="579"/>
      <c r="B23" s="580"/>
      <c r="C23" s="594"/>
      <c r="D23" s="128" t="s">
        <v>272</v>
      </c>
      <c r="E23" s="592"/>
      <c r="F23" s="556"/>
      <c r="G23" s="556"/>
      <c r="H23" s="582"/>
      <c r="I23" s="582"/>
      <c r="J23" s="582"/>
      <c r="K23" s="582"/>
      <c r="L23" s="582"/>
      <c r="M23" s="582"/>
      <c r="N23" s="582"/>
      <c r="O23" s="582"/>
      <c r="P23" s="582"/>
      <c r="Q23" s="582"/>
      <c r="R23" s="582"/>
      <c r="S23" s="582"/>
      <c r="T23" s="582"/>
      <c r="U23" s="582"/>
      <c r="V23" s="582"/>
      <c r="W23" s="582"/>
      <c r="X23" s="582"/>
      <c r="Y23" s="582"/>
      <c r="Z23" s="582"/>
      <c r="AA23" s="582"/>
      <c r="AB23" s="585"/>
      <c r="AC23" s="587"/>
      <c r="AD23" s="596"/>
      <c r="AE23" s="53" t="s">
        <v>293</v>
      </c>
      <c r="AF23" s="571"/>
      <c r="AG23" s="128">
        <v>15</v>
      </c>
      <c r="AH23" s="128">
        <v>15</v>
      </c>
      <c r="AI23" s="128">
        <v>15</v>
      </c>
      <c r="AJ23" s="128">
        <v>15</v>
      </c>
      <c r="AK23" s="128">
        <v>15</v>
      </c>
      <c r="AL23" s="128">
        <v>15</v>
      </c>
      <c r="AM23" s="118">
        <v>10</v>
      </c>
      <c r="AN23" s="118">
        <v>100</v>
      </c>
      <c r="AO23" s="118" t="s">
        <v>65</v>
      </c>
      <c r="AP23" s="118" t="s">
        <v>65</v>
      </c>
      <c r="AQ23" s="118" t="s">
        <v>65</v>
      </c>
      <c r="AR23" s="597"/>
      <c r="AS23" s="598"/>
      <c r="AT23" s="519"/>
      <c r="AU23" s="519"/>
      <c r="AV23" s="521"/>
      <c r="AW23" s="521"/>
      <c r="AX23" s="521"/>
      <c r="AY23" s="521"/>
      <c r="AZ23" s="588"/>
      <c r="BA23" s="589"/>
      <c r="BB23" s="590"/>
      <c r="BC23" s="52">
        <v>43831</v>
      </c>
      <c r="BD23" s="52">
        <v>44166</v>
      </c>
      <c r="BE23" s="114" t="s">
        <v>524</v>
      </c>
      <c r="BF23" s="113" t="s">
        <v>123</v>
      </c>
      <c r="BG23" s="113" t="s">
        <v>294</v>
      </c>
      <c r="BH23" s="113" t="s">
        <v>295</v>
      </c>
      <c r="BI23" s="52" t="s">
        <v>290</v>
      </c>
      <c r="BJ23" s="55" t="s">
        <v>296</v>
      </c>
      <c r="BK23" s="113" t="s">
        <v>291</v>
      </c>
      <c r="BL23" s="54" t="s">
        <v>525</v>
      </c>
      <c r="BM23" s="575"/>
    </row>
    <row r="24" spans="1:65" ht="11.25" customHeight="1" x14ac:dyDescent="0.25">
      <c r="A24" s="579"/>
      <c r="B24" s="580"/>
      <c r="C24" s="595"/>
      <c r="D24" s="128" t="s">
        <v>272</v>
      </c>
      <c r="E24" s="561"/>
      <c r="F24" s="557"/>
      <c r="G24" s="557"/>
      <c r="H24" s="583"/>
      <c r="I24" s="583"/>
      <c r="J24" s="583"/>
      <c r="K24" s="583"/>
      <c r="L24" s="583"/>
      <c r="M24" s="583"/>
      <c r="N24" s="583"/>
      <c r="O24" s="583"/>
      <c r="P24" s="583"/>
      <c r="Q24" s="583"/>
      <c r="R24" s="583"/>
      <c r="S24" s="583"/>
      <c r="T24" s="583"/>
      <c r="U24" s="583"/>
      <c r="V24" s="583"/>
      <c r="W24" s="583"/>
      <c r="X24" s="583"/>
      <c r="Y24" s="583"/>
      <c r="Z24" s="583"/>
      <c r="AA24" s="583"/>
      <c r="AB24" s="586"/>
      <c r="AC24" s="587"/>
      <c r="AD24" s="596"/>
      <c r="AE24" s="53" t="s">
        <v>526</v>
      </c>
      <c r="AF24" s="536"/>
      <c r="AG24" s="128">
        <v>15</v>
      </c>
      <c r="AH24" s="128">
        <v>15</v>
      </c>
      <c r="AI24" s="128">
        <v>15</v>
      </c>
      <c r="AJ24" s="128">
        <v>15</v>
      </c>
      <c r="AK24" s="128">
        <v>15</v>
      </c>
      <c r="AL24" s="128">
        <v>15</v>
      </c>
      <c r="AM24" s="118">
        <v>10</v>
      </c>
      <c r="AN24" s="118">
        <v>100</v>
      </c>
      <c r="AO24" s="118" t="s">
        <v>65</v>
      </c>
      <c r="AP24" s="118" t="s">
        <v>65</v>
      </c>
      <c r="AQ24" s="118" t="s">
        <v>65</v>
      </c>
      <c r="AR24" s="597"/>
      <c r="AS24" s="598"/>
      <c r="AT24" s="519"/>
      <c r="AU24" s="519"/>
      <c r="AV24" s="521"/>
      <c r="AW24" s="521"/>
      <c r="AX24" s="521"/>
      <c r="AY24" s="521"/>
      <c r="AZ24" s="588"/>
      <c r="BA24" s="589"/>
      <c r="BB24" s="590"/>
      <c r="BC24" s="52">
        <v>43831</v>
      </c>
      <c r="BD24" s="52">
        <v>44166</v>
      </c>
      <c r="BE24" s="114" t="s">
        <v>527</v>
      </c>
      <c r="BF24" s="113" t="s">
        <v>297</v>
      </c>
      <c r="BG24" s="113" t="s">
        <v>298</v>
      </c>
      <c r="BH24" s="113" t="s">
        <v>528</v>
      </c>
      <c r="BI24" s="52" t="s">
        <v>290</v>
      </c>
      <c r="BJ24" s="51" t="s">
        <v>529</v>
      </c>
      <c r="BK24" s="113" t="s">
        <v>291</v>
      </c>
      <c r="BL24" s="113" t="s">
        <v>530</v>
      </c>
      <c r="BM24" s="510"/>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3.xml><?xml version="1.0" encoding="utf-8"?>
<ds:datastoreItem xmlns:ds="http://schemas.openxmlformats.org/officeDocument/2006/customXml" ds:itemID="{1E07AB45-9C17-4F0F-85D6-DCB5BD91874F}">
  <ds:schemaRefs>
    <ds:schemaRef ds:uri="http://purl.org/dc/elements/1.1/"/>
    <ds:schemaRef ds:uri="fabc01ff-56fb-48a0-9569-326dbe949d88"/>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DE CORRUPCIÓN 2022</vt:lpstr>
      <vt:lpstr>Hoja1</vt:lpstr>
      <vt:lpstr>Hoja2</vt:lpstr>
      <vt:lpstr>GESTION</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USUARIO</cp:lastModifiedBy>
  <cp:revision/>
  <dcterms:created xsi:type="dcterms:W3CDTF">2020-12-18T16:28:33Z</dcterms:created>
  <dcterms:modified xsi:type="dcterms:W3CDTF">2022-09-15T20:31:37Z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