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defaultThemeVersion="166925"/>
  <mc:AlternateContent xmlns:mc="http://schemas.openxmlformats.org/markup-compatibility/2006">
    <mc:Choice Requires="x15">
      <x15ac:absPath xmlns:x15ac="http://schemas.microsoft.com/office/spreadsheetml/2010/11/ac" url="C:\Users\USUARIO\Desktop\INCI\2024\PAAC\"/>
    </mc:Choice>
  </mc:AlternateContent>
  <xr:revisionPtr revIDLastSave="0" documentId="13_ncr:1_{30604E51-E1B6-4C50-82FB-6627D79F89E3}" xr6:coauthVersionLast="47" xr6:coauthVersionMax="47" xr10:uidLastSave="{00000000-0000-0000-0000-000000000000}"/>
  <bookViews>
    <workbookView xWindow="-120" yWindow="-120" windowWidth="20730" windowHeight="11040" xr2:uid="{00000000-000D-0000-FFFF-FFFF00000000}"/>
  </bookViews>
  <sheets>
    <sheet name="Consolidado" sheetId="7" r:id="rId1"/>
    <sheet name="a. RIESGOS" sheetId="2" r:id="rId2"/>
    <sheet name="b. TRÁMITES" sheetId="3" r:id="rId3"/>
    <sheet name="c. Rendición de cuentas" sheetId="6" r:id="rId4"/>
    <sheet name="d. ATENCIÓN CIUDADANO" sheetId="1" r:id="rId5"/>
    <sheet name="e. TRANSPARENCIA" sheetId="4" r:id="rId6"/>
    <sheet name="f. INICIATIVAS ADICIONALES" sheetId="5" r:id="rId7"/>
  </sheets>
  <calcPr calcId="191029"/>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 i="7" l="1"/>
  <c r="H7" i="5"/>
  <c r="C15" i="7"/>
  <c r="B15" i="7"/>
  <c r="D15" i="7" l="1"/>
  <c r="D13" i="7"/>
  <c r="H12" i="4"/>
  <c r="D12" i="7"/>
  <c r="H10" i="1"/>
  <c r="H13" i="1"/>
  <c r="D11" i="7"/>
  <c r="D10" i="7"/>
  <c r="S15" i="3"/>
  <c r="D9" i="7"/>
  <c r="P17" i="6"/>
  <c r="H9" i="2"/>
</calcChain>
</file>

<file path=xl/sharedStrings.xml><?xml version="1.0" encoding="utf-8"?>
<sst xmlns="http://schemas.openxmlformats.org/spreadsheetml/2006/main" count="407" uniqueCount="292">
  <si>
    <t>COMPONENTE 4: Mejora atención al ciudadano</t>
  </si>
  <si>
    <t>Subcomponente / Procesos</t>
  </si>
  <si>
    <t xml:space="preserve">Actividad </t>
  </si>
  <si>
    <t xml:space="preserve">Meta o producto </t>
  </si>
  <si>
    <t xml:space="preserve">Responsable </t>
  </si>
  <si>
    <t xml:space="preserve">Fecha Programada </t>
  </si>
  <si>
    <t>Proceso Servicio al ciudadano</t>
  </si>
  <si>
    <t>Fortalecimiento de los canales de atención</t>
  </si>
  <si>
    <t>(4)  Reportes de seguimientos de cada indicador que reflejen las temáticas, tiempos de atención y espera de los ciudadanos</t>
  </si>
  <si>
    <t>Talento Humano</t>
  </si>
  <si>
    <t>Capacitar a los servidores públicos de la entidad para el fortalecimiento de la atención al ciudadano</t>
  </si>
  <si>
    <t>(2) Capacitaciones en atención al ciudadano realizadas (Semestral)</t>
  </si>
  <si>
    <t>Incluir en el Plan Institucional de Capacitación la temática de "Cultura de servicio al ciudadano"</t>
  </si>
  <si>
    <t>(1) Espacio de formación dirigido a lo servidores públicos de la entidad</t>
  </si>
  <si>
    <t>Proceso Gestión Humana</t>
  </si>
  <si>
    <t>Normativo y procedimental</t>
  </si>
  <si>
    <t xml:space="preserve">Generar  mensualmente contenidos sobre la responsabilidad de los servidores públicos, frente a los derechos de los ciudadanos y remitirlos a la oficina de Comunicaciones para su divulgación </t>
  </si>
  <si>
    <t xml:space="preserve">Proceso Servicio al ciudadano </t>
  </si>
  <si>
    <t>Relacionamiento con el ciudadano</t>
  </si>
  <si>
    <t>(2) Informes de la sistematización de las encuestas de satisfacción aplicadas a los ciudadanos (Semestral)</t>
  </si>
  <si>
    <t>COMPONENTE 1: Gestión del Riesgo de Corrupción</t>
  </si>
  <si>
    <t xml:space="preserve">Oficina Asesora de Planeación </t>
  </si>
  <si>
    <t>(1) Mapa Riesgos de Corrupción consolidado</t>
  </si>
  <si>
    <t xml:space="preserve">(1) Mapa Riesgos de Corrupción publicado. </t>
  </si>
  <si>
    <t xml:space="preserve">Tres (3) monitoreos al Mapa Riesgos de corrupción </t>
  </si>
  <si>
    <t>Realizar el seguimiento a las acciones de control establecidas y a los riesgos de corrupción planteados</t>
  </si>
  <si>
    <t>Un (1) Mapa Riesgos de corrupción con seguimiento realizado</t>
  </si>
  <si>
    <t>Asesora de Control Interno</t>
  </si>
  <si>
    <t>Nombre de la entidad:</t>
  </si>
  <si>
    <t>INSTITUTO NACIONAL PARA CIEGOS</t>
  </si>
  <si>
    <t>Orden:</t>
  </si>
  <si>
    <t>Nacional</t>
  </si>
  <si>
    <t>Sector administrativo:</t>
  </si>
  <si>
    <t>Año vigencia:</t>
  </si>
  <si>
    <t>Departamento:</t>
  </si>
  <si>
    <t>Bogotá D.C</t>
  </si>
  <si>
    <t>Municipio:</t>
  </si>
  <si>
    <t>BOGOTÁ</t>
  </si>
  <si>
    <t>DATOS TRÁMITES A RACIONALIZAR</t>
  </si>
  <si>
    <t>ACCIONES DE RACIONALIZACIÓN A DESARROLLAR</t>
  </si>
  <si>
    <t>PLAN DE EJECUCIÓN</t>
  </si>
  <si>
    <t>Tipo</t>
  </si>
  <si>
    <t>Número</t>
  </si>
  <si>
    <t>Nombre</t>
  </si>
  <si>
    <t>Estado</t>
  </si>
  <si>
    <t>Situación actual</t>
  </si>
  <si>
    <t>Mejora por implementar</t>
  </si>
  <si>
    <t>Beneficio al ciudadano o entidad</t>
  </si>
  <si>
    <t>Tipo racionalización</t>
  </si>
  <si>
    <t>Acciones racionalización</t>
  </si>
  <si>
    <t>Fecha</t>
  </si>
  <si>
    <t>Fecha final racionalización</t>
  </si>
  <si>
    <t>Responsable</t>
  </si>
  <si>
    <t>Otros procedimientos administrativos de cara al usuario</t>
  </si>
  <si>
    <t>Administrativa</t>
  </si>
  <si>
    <t>COMPONENTE 5: Transparencia y acceso a la información pública</t>
  </si>
  <si>
    <t>Lineamientos de Transparencia Activa</t>
  </si>
  <si>
    <t>Oficina Asesora de Planeación, Comunicaciones, todas las dependencias responsables de la información.</t>
  </si>
  <si>
    <t>Publicar el 100% de la información relacionada con la contratación mensual en la página web del Instituto Nacional de Ciegos - INCI y en el Sistema Electrónico para la Contratación Pública SECOP II, conforme a las directrices de Colombia Compra Eficiente.</t>
  </si>
  <si>
    <t xml:space="preserve">100% Información relacionada con la contratación mensual actualizada en la página web del  Instituto Nacional de Ciegos - INCI </t>
  </si>
  <si>
    <t>Oficina Asesora Jurídica</t>
  </si>
  <si>
    <t xml:space="preserve">Un (1) Directorio actualizado de Servidores Públicos y Contratistas de la Entidad en la Página web Sección de Transparencia y Acceso a la Información Pública </t>
  </si>
  <si>
    <t xml:space="preserve">100% de la Información actualizada sobre los servidores públicos, empleados y personas naturales, vinculadas mediante contrato de prestación de servicios en el Sistema de Gestión de Empleo Público - SIGEP </t>
  </si>
  <si>
    <t>Criterio diferencial de accesibilidad</t>
  </si>
  <si>
    <t>Un (1) Cronograma de actualización para que los contenidos de la  Página web sean accesibles con seguimiento realizado</t>
  </si>
  <si>
    <t>Monitoreo del Acceso a la información pública</t>
  </si>
  <si>
    <t>Informe trimestral elaborado y publicado en la página Web</t>
  </si>
  <si>
    <t>Proceso Servicio al Ciudadano</t>
  </si>
  <si>
    <t>COMPONENTE 6: Iniciativas adicionales</t>
  </si>
  <si>
    <t>Código de Integridad y conflicto de interés</t>
  </si>
  <si>
    <t>Actividades de gestión, sensibilización y prevención de la falta disciplinaria y el conflicto de interés</t>
  </si>
  <si>
    <t>Política de Administración de Riesgos</t>
  </si>
  <si>
    <t>Construcción del Mapa de Riesgos de Corrupción</t>
  </si>
  <si>
    <t>Consulta y Divulgación</t>
  </si>
  <si>
    <t>Monitoreo Y Revisión</t>
  </si>
  <si>
    <t>Seguimiento</t>
  </si>
  <si>
    <t>Líderes de proceso
Oficina de planeación</t>
  </si>
  <si>
    <t>SUBCOMPONENTE</t>
  </si>
  <si>
    <t>ACTIVIDADES</t>
  </si>
  <si>
    <t>META O PRODUCTO</t>
  </si>
  <si>
    <t>INDICADORES</t>
  </si>
  <si>
    <t>Fase Aprestamiento</t>
  </si>
  <si>
    <t>Fase Diseño</t>
  </si>
  <si>
    <t>Fase Ejecución</t>
  </si>
  <si>
    <t>Fase seguimiento y Evaluación</t>
  </si>
  <si>
    <t>RESPONSABLE</t>
  </si>
  <si>
    <t>Primer cuatrimestre</t>
  </si>
  <si>
    <t>Segundo cuatrimestre</t>
  </si>
  <si>
    <t>Tercer cuatrimestre</t>
  </si>
  <si>
    <t>FECHA PROGRAMADA</t>
  </si>
  <si>
    <t>Diagnóstico y caracterización de necesidades de información</t>
  </si>
  <si>
    <t xml:space="preserve">Análisis de requerimientos cumplidos por la entidad contenidos en el FURAG y MIPG         </t>
  </si>
  <si>
    <t xml:space="preserve">( 1 ) Informe de cumplimiento de requerimientos FURAG para rendición de cuentas </t>
  </si>
  <si>
    <t xml:space="preserve">Informe de cumplimiento de requerimientos FURAG para rendición de cuentas </t>
  </si>
  <si>
    <t>x</t>
  </si>
  <si>
    <t>Oficina Asesora de Planeación</t>
  </si>
  <si>
    <t>Información</t>
  </si>
  <si>
    <t xml:space="preserve">Asociar las metas del plan de acción institucional con los derechos Humanos y los Objetivos de Desarrollo Sostenible  </t>
  </si>
  <si>
    <t>Plan de Acción Anual con Objetivos de Desarrollo Sostenible y Derechos Humanos elaborado</t>
  </si>
  <si>
    <t>X</t>
  </si>
  <si>
    <t xml:space="preserve">Información </t>
  </si>
  <si>
    <t>Revisar y actualizar el autodiagnóstico de la estrategia de rendición de cuentas de la entidad</t>
  </si>
  <si>
    <t>(1) Documento de autodiagnóstico de la estrategia de rendición de cuentas de la entidad</t>
  </si>
  <si>
    <t xml:space="preserve"> Documento de autodiagnóstico de la estrategia de rendición de cuentas de la entidad actualizado</t>
  </si>
  <si>
    <t>Información 
Diálogo</t>
  </si>
  <si>
    <t xml:space="preserve">Participación en (2)  capacitaciones para fortalecer al equipo que lidera la implementación de la estrategia de Rendición de Cuentas </t>
  </si>
  <si>
    <t>Número de capacitaciones en las cuales participó el equipo de Rendición de Cuentas</t>
  </si>
  <si>
    <t>Información y Responsabilidad</t>
  </si>
  <si>
    <t>Identificar los temas interés, la metodología y los canales de comunicación preferidos por los grupos de valor y las partes interesadas para los espacios de rendición de cuentas</t>
  </si>
  <si>
    <t>Oficina Asesora de Planeación y Oficina de Comunicaciones</t>
  </si>
  <si>
    <t>Equipo Rendición de cuentas</t>
  </si>
  <si>
    <t xml:space="preserve">Elaborar el informe de gestión para presentar en el espacio de rendición de cuentas </t>
  </si>
  <si>
    <t xml:space="preserve">(1) Informe de gestión para presentar en el espacio de rendición de cuentas </t>
  </si>
  <si>
    <t>Informe de gestión para presentar en el espacio de rendición de cuentas elaborado</t>
  </si>
  <si>
    <t>Oficina de Comunicaciones</t>
  </si>
  <si>
    <t>Realizar la Convocatoria del evento</t>
  </si>
  <si>
    <t xml:space="preserve">(1) Convocatoria del evento </t>
  </si>
  <si>
    <t>(1) Convocatoria realizada</t>
  </si>
  <si>
    <t>Información, Diálogo y Responsabilidad</t>
  </si>
  <si>
    <t xml:space="preserve">Llevar a cabo los espacios de Rendición de Cuentas y elaborar el respectivo informe </t>
  </si>
  <si>
    <t xml:space="preserve">(1) Informe de  los espacios de rendición de cuentas con análisis de la implementación de la estrategia  </t>
  </si>
  <si>
    <t xml:space="preserve">Responsabilidad </t>
  </si>
  <si>
    <t>Aplicar y sistematizar la encuesta de percepción del evento</t>
  </si>
  <si>
    <t>(1) Documento de sistematización de las encuestas de percepción del evento</t>
  </si>
  <si>
    <t xml:space="preserve"> Documento de sistematización de las encuestas de percepción del evento elaborado</t>
  </si>
  <si>
    <t>Realizar seguimiento al cumplimiento de los compromisos establecidos con los grupos de valor y partes interesadas</t>
  </si>
  <si>
    <t>Documento que detalle el seguimiento al cumplimiento de los compromisos establecidos con los grupos de valor y partes interesadas</t>
  </si>
  <si>
    <t>Documento del seguimiento al cumplimiento de los compromisos establecidos con los grupos de valor y partes interesadas elaborado</t>
  </si>
  <si>
    <t>Proceso Gestión Humana y Gestión Contractual</t>
  </si>
  <si>
    <t>Sensibilización en el Código Disciplinario vigente, a fin de prevenir la ocurrencia de la falta disciplinaria</t>
  </si>
  <si>
    <t>Secretaría General -
Gestión Humana y de la información-Disciplinarios</t>
  </si>
  <si>
    <t>Secretaría General -Gestión Humana y de la información
Oficina Asesora de Comunicaciones</t>
  </si>
  <si>
    <t>Proceso Servicio al ciudadano
Grupo de gestión Humana y de la Informacion</t>
  </si>
  <si>
    <t>Enero 31 de 2024</t>
  </si>
  <si>
    <t>Biblioteca virtual</t>
  </si>
  <si>
    <t>Mayo de 2024</t>
  </si>
  <si>
    <t>Octubre a Noviembre de 2024</t>
  </si>
  <si>
    <t>Noviembre de 2024</t>
  </si>
  <si>
    <t>Diciembre de 2024</t>
  </si>
  <si>
    <t xml:space="preserve">(1) una pieza comunicacional externa para fomentar la importancia de la accesibilidad en los documentos. </t>
  </si>
  <si>
    <t>(2) Actividades de sensibilización realizadas en gestión ambiental</t>
  </si>
  <si>
    <t>Actividades de gestión y sensibilización ambiental</t>
  </si>
  <si>
    <t>Proceso Administrativo</t>
  </si>
  <si>
    <t>PLAN ANTICORRUPCIÓN 2024
COMPONENTE 3: Rendición de cuentas</t>
  </si>
  <si>
    <t>PLAN ANTICORRUPCIÓN 2024</t>
  </si>
  <si>
    <t>Septiembre  30 de 2024</t>
  </si>
  <si>
    <t>Febrero a Noviembre de 2024</t>
  </si>
  <si>
    <t>Oficina Asesora de Planeación y Grupo de Gestión Humana(Proceso Servicio al Ciudadano) y Oficina de comunicaciones</t>
  </si>
  <si>
    <t>Junio a Octubre de 2024</t>
  </si>
  <si>
    <t>(1) Cronograma de los espacios de rendición de cuentas con seguimiento semestral</t>
  </si>
  <si>
    <t>Agosto de 2024</t>
  </si>
  <si>
    <t>Diciembre  de 2024</t>
  </si>
  <si>
    <t>Publicar y divulgar en los diferentes canales de comunicación el informe de gestión de la entidad</t>
  </si>
  <si>
    <t>Número de Informes cuatrimestrales elaborados y publicados en la pagina Web</t>
  </si>
  <si>
    <t>Asesor de Control Interno</t>
  </si>
  <si>
    <t>Presentar informe con las acciones de mejora implementadas de acuerdo con los resultados del analisis de los informes PQRSD presentados a los procesos misionales</t>
  </si>
  <si>
    <t>Actas de socialización trimestal con los procesos misionales de la entidad.
Informe con las acciones de mejora implementadas</t>
  </si>
  <si>
    <t>Informes cuatrimestrales</t>
  </si>
  <si>
    <t xml:space="preserve">1, Matriz de caracaterización de productos y/o servicios 
2,  Portafolio (catalogo) de bienes y servicios 
</t>
  </si>
  <si>
    <t xml:space="preserve">Elaborar un documento informe de la oferta (Portafolio (catalogo) de bienes y servicios mediante la caracterización de los productos y servicios que presta el INCI) institucional a través de las PQRSD </t>
  </si>
  <si>
    <t xml:space="preserve"> Febrero a noviembre
</t>
  </si>
  <si>
    <t>Realizar seguimiento trimestral a indicadores que reflejen las temáticas, tiempos de respuesta y espera de los ciudadanos por los diferentes canales de atención</t>
  </si>
  <si>
    <t>Mayo a Noviembre de 2024</t>
  </si>
  <si>
    <t>Marzo de 2024
Junio de 2024
Septiembre de 2024
Diciembre de 2024</t>
  </si>
  <si>
    <t>Febrero a diciembre de 2024</t>
  </si>
  <si>
    <t>Julio de 2024</t>
  </si>
  <si>
    <t>10 contenidos elaborados sobre la responsabilidad de los servidores públicos frente a los derechos de los ciudadanos</t>
  </si>
  <si>
    <t>Mayo de 2024
Septiembre de 2024
Enero de 2025</t>
  </si>
  <si>
    <r>
      <t xml:space="preserve">Realizar  periódicamente mediciones de percepción de los ciudadanos respecto a la calidad y  accesibilidad de la oferta institucional y el servicio recibido, </t>
    </r>
    <r>
      <rPr>
        <sz val="12"/>
        <rFont val="Arial"/>
        <family val="2"/>
      </rPr>
      <t xml:space="preserve">e informar semestralmente los resultados al nivel directivo con el fin de identificar oportunidades y acciones de mejora </t>
    </r>
  </si>
  <si>
    <t>Enero  a Diciembre 2024</t>
  </si>
  <si>
    <t>Febrero a Diciembre de 2024</t>
  </si>
  <si>
    <t>Abril de 2024
Julio de 2024
Octubre de 2024
Enero de 2025</t>
  </si>
  <si>
    <t>Septiembre de 2024</t>
  </si>
  <si>
    <t>Abril a Noviembre 2024</t>
  </si>
  <si>
    <t>Proceso Gestión Humana Y Oficina Asesora Jurídica</t>
  </si>
  <si>
    <t>Proceso Comunicaciones y Proceso Informática y tecnología</t>
  </si>
  <si>
    <t xml:space="preserve">Realizar sensibilizaciones, socializaciones y/o talleres sobre
temas ambientales
</t>
  </si>
  <si>
    <t xml:space="preserve">(1) Actividad de sensibilización realizada en el Código Disciplinario  </t>
  </si>
  <si>
    <t>Realizar actividades para fomentar la cultura de integridad a
partir de los lineamientos del código de integridad, código
del buen gobierno y guía de conflictos de intereses dentro
de la entidad.</t>
  </si>
  <si>
    <t xml:space="preserve">(2) Actividades realizadas para la apropiación del Código de Integridad, código
del buen gobierno y guía de conflictos de intereses dentro
de la entidad. </t>
  </si>
  <si>
    <t xml:space="preserve">
(1) Primera Actividad primer cuatrimestre 2024 
(2) Segunda actividad segundo cuatrimestre 2024</t>
  </si>
  <si>
    <t>Igualdad y Equidad</t>
  </si>
  <si>
    <t>Diligenciar la matriz de datos de operaciòn de los OPA`S manera cuatrimestral en el formato establecido para tal fin</t>
  </si>
  <si>
    <t>(3)  Reportes de matriz de datos de operación de los OPA`S</t>
  </si>
  <si>
    <t>Proceso Servicio al ciudadano/Oficina Asesora de Planeación</t>
  </si>
  <si>
    <t>Informes cuatrimestrales, uno cada cuatrimestre</t>
  </si>
  <si>
    <t>PLAN ANTICORRUPCIÓN 2024         
COMPONENTE 2: Estrategia de Racionalización de trámites</t>
  </si>
  <si>
    <t>Presentación de la divulgación de la Política de riesgos</t>
  </si>
  <si>
    <t>Publicar el Mapa de Riesgos de Corrupción en la página web de la entidad</t>
  </si>
  <si>
    <t>Revisar y actualizar el Mapa de Riesgos de Corrupción de la entidad de acuerdo con la ultima metodología definida por el del DAFP</t>
  </si>
  <si>
    <t>Realizar monitoreo cuatrimestral del Mapa de Riesgos de Corrupción en el Software SIG</t>
  </si>
  <si>
    <t xml:space="preserve">Abril a Diciembre de 2024 (Cada 4 meses) </t>
  </si>
  <si>
    <t>Enero - Abril de 2024</t>
  </si>
  <si>
    <t xml:space="preserve">Abril de 2024 a Enero de 2024 (Cada 4 meses) </t>
  </si>
  <si>
    <t xml:space="preserve">El Instituto Nacional para Ciegos - INCI actualmente cuenta con diferentes canales de atención para sus usuarios. </t>
  </si>
  <si>
    <t>Componente 3: Rendición de cuentas
Objetivo: Socializar con nuestros grupos de valor la gestión y los resultados de los proyectos y planes desarrollados en el período comprendido entre enero y diciembre del año 2024, así como también dar a conocer el manejo de los recursos asignados para el cumplimiento de nuestros objetivos estratégicos</t>
  </si>
  <si>
    <t>( 1 ) Plan de Acción Anual con Objetivos de Desarrollo Sostenible y Derechos Humanos</t>
  </si>
  <si>
    <t>Participar  en las capacitaciones brindadas por el DAFP sobre  la estrategia de rendición de cuentas. Capacitar al equipo de trabajo que lidera el ejercicio de rendición de cuentas</t>
  </si>
  <si>
    <t xml:space="preserve">(1) Documento con los temas interés, la metodología y los canales de comunicación preferidos por los grupos de valor y las partes interesadas para los espacios de rendición de cuentas </t>
  </si>
  <si>
    <t>Documento elaborado con los temas interés, la metodología y los canales de comunicación preferidos por los grupos de valor y las partes interesadas para los espacios de rendición de cuentas</t>
  </si>
  <si>
    <t>Identificar y realizar seguimiento a  los espacios en los cuales se llevará a cabo los ejercicios de rendición de cuentas y definir los grupos de valor que se convocarán</t>
  </si>
  <si>
    <t>Informe de los espacios de rendición de cuentas con análisis de la implementación de la estrategia  elaborado</t>
  </si>
  <si>
    <t xml:space="preserve">Mayo de 2024
Septiembre de 2024
Enero de 2025
Acorde con los compromisos suscritos y registrados en el informe de rendición de cuentas </t>
  </si>
  <si>
    <t xml:space="preserve">Evaluar y verificar el cumplimiento de la estrategia de rendición de cuentas </t>
  </si>
  <si>
    <t>No.</t>
  </si>
  <si>
    <t xml:space="preserve">Estructura Administrativa y Direccionamiento Estratégico </t>
  </si>
  <si>
    <t>Proceso Servicio al Ciudadano / procesos misionales</t>
  </si>
  <si>
    <t>1- Capacitación Primer semestre
2- Capacitación Segundo semestre</t>
  </si>
  <si>
    <r>
      <t>Revisar y actualizar en el sitio web de la entidad en la sección ‘</t>
    </r>
    <r>
      <rPr>
        <i/>
        <sz val="12"/>
        <rFont val="Arial"/>
        <family val="2"/>
      </rPr>
      <t>Transparencia y acceso a la información pública</t>
    </r>
    <r>
      <rPr>
        <sz val="12"/>
        <rFont val="Arial"/>
        <family val="2"/>
      </rPr>
      <t>’, toda la información que establece la ley 1712 de 2014 y sus decretos y resoluciones reglamentarias.</t>
    </r>
  </si>
  <si>
    <t>Grupo de Accesibilidad y Comunicaciones</t>
  </si>
  <si>
    <t>Grupo de Accesibilidad y Grupo de Gestión Humana y de la Información.</t>
  </si>
  <si>
    <t>Dictar (1) capacitación sobre documentos accesibles a todos los servidores de carrera administrativa</t>
  </si>
  <si>
    <t>Mantener actualizado y publicado el directorio de Servidores Públicos y Contratistas de la Entidad en la Página web Sección de Transparencia y Acceso a la Información Pública.</t>
  </si>
  <si>
    <t>Actualizar la información sobre los servidores públicos, empleados y personas naturales vinculadas mediante contrato de prestación de servicios en el Sistema de Gestión de Empleo Público - SIGEP.</t>
  </si>
  <si>
    <t>Continuar con los ajustes para que los contenidos de la página web del INCI sean accesibles.</t>
  </si>
  <si>
    <t>Incorporar en el informe trimestral de PQRSD, un (1) análisis por temática que brinde insumos para la toma de decisiones y oportunidades de mejora.</t>
  </si>
  <si>
    <t xml:space="preserve">
Realizar verificación (Matriz Excel) de la información publicada en la Sección Transparencia y acceso a la información pública </t>
  </si>
  <si>
    <t xml:space="preserve">INFORME DE SEGUIMIENTO  AL PLAN ANTICORRUPCIÓN Y DE ATENCIÓN AL CIUDADANO </t>
  </si>
  <si>
    <t xml:space="preserve">FECHA DE CORTE: </t>
  </si>
  <si>
    <t>FECHA DEL INFORME:</t>
  </si>
  <si>
    <t>ELABORADO POR:</t>
  </si>
  <si>
    <t xml:space="preserve">Del 1 al 30 de abril de 2024. </t>
  </si>
  <si>
    <t xml:space="preserve">Abril de 2024. </t>
  </si>
  <si>
    <t>Contratista de Control Interno</t>
  </si>
  <si>
    <t>COMPONENTE</t>
  </si>
  <si>
    <t>ACTIVIDADES PROGRAMADAS EN EL AÑO</t>
  </si>
  <si>
    <t>AVANCE DE LAS ACTIVIDADES A LA FECHA DE CORTE</t>
  </si>
  <si>
    <t>% AVANCE</t>
  </si>
  <si>
    <t>OBSERVACIONES</t>
  </si>
  <si>
    <t>SEGUIMIENTO PRIMER CUATRIMESTRE 2024</t>
  </si>
  <si>
    <t xml:space="preserve">
COMPONENTE 2: Estrategia de Racionalización de trámites</t>
  </si>
  <si>
    <t>COMPONENTE 3: Rendición de cuentas</t>
  </si>
  <si>
    <t>CUMPLIMIENTO</t>
  </si>
  <si>
    <t>SEGUIMIENTO OCI
I CUATRIMESTRE/ 24</t>
  </si>
  <si>
    <t>PROMEDIO</t>
  </si>
  <si>
    <t xml:space="preserve">No se observa la publicación del seguimiento al mapa de riesgos a través de la página web correspondiente al corte del primer cuatrimestre de la vigencia en curso. </t>
  </si>
  <si>
    <t>Se observa la elaboración y publicación del Plan de Acción conforme a los ODS y DH  mediante el link https://inci.gov.co/sites/default/files/transparenciaok/PLAN%20DE%20ACCI%C3%93N%20ANUAL%202024.xlsx</t>
  </si>
  <si>
    <t>Actividad programada en el segundo cuatrimestre de la vigencia</t>
  </si>
  <si>
    <t>Actividad programada en el tercer cuatrimestre de la vigencia</t>
  </si>
  <si>
    <t>Actividad programada en el segundo y tercer cuatrimestre de la vigencia</t>
  </si>
  <si>
    <t>Actividad programada para el segundo cuatrimestre de la vigencia en curso</t>
  </si>
  <si>
    <t>Actividad programada para el tercer cuatrimestre de la vigencia en curso</t>
  </si>
  <si>
    <t xml:space="preserve">Se indica por parte del auditado que se encuentra en proceso de revisión para su posterior aprobación y divulgación. </t>
  </si>
  <si>
    <t xml:space="preserve">Se observa la elaboración y actualización del Mapa de riesgos a través del link https://inci.gov.co/sites/default/files/transparenciaok/Mapa%20de%20Riesgos%20de%20Gestion%202024_1.xlsx. Se precisa por parte del auditado que se encuentran en proceso de revisión y actualización </t>
  </si>
  <si>
    <t xml:space="preserve">Al corte evaluado no se aportó evidencia del monitoreo realizado a los riesgos del SIG </t>
  </si>
  <si>
    <t xml:space="preserve">Se observa la elaboración del cronograma del trabajo para la racionalización de trámites. Las actividades se encuentran programadas a partir de marzo. Sin embargo, no se aportan las mesas de trabajo para la definición de actividades ni los análisis de atención habilitados, actividades programadas dentro del periodo objeto de seguimiento según cronograma. </t>
  </si>
  <si>
    <t xml:space="preserve">PROMEDIO </t>
  </si>
  <si>
    <t xml:space="preserve">1. Aunque se cuenta con cronograma de trabajo, no se aportaron evidencias de las actividades establecidas durante el periodo objeto de seguimiento. </t>
  </si>
  <si>
    <t xml:space="preserve">Al corte evaluado no se observa la elaboración del documento. </t>
  </si>
  <si>
    <t xml:space="preserve">Al corte evaluado no se observa la elaboración del documento. Se indica por el auditado que la actividad se realizará en los próximos cuatrimestres. </t>
  </si>
  <si>
    <t xml:space="preserve">Se aporta acta de reunión realizada el 18 de marzo de 2024, en el que se observa la propuesta de acciones de mejora a partir de las PQRSD del IV trimestre de 2023. </t>
  </si>
  <si>
    <t xml:space="preserve">Se señala por el auditado que las actividades se realizaran a partir de junio de 2024. </t>
  </si>
  <si>
    <t xml:space="preserve">Se observa informe publicado a través de la página web de la entidada mediante el link https://www.inci.gov.co/index.php/transparencia/49-informes-trimestrales-sobre-acceso-la-informacion-quejas-y-reclamos-2 </t>
  </si>
  <si>
    <t xml:space="preserve">Se aporta evidencia de matriz de Otros Procedimientos Administrativos del 2024, diligenciado para los meses de enero, febrero y marzo. </t>
  </si>
  <si>
    <t xml:space="preserve">Las capacitaciones al corte evaluado aún no se han realizado. </t>
  </si>
  <si>
    <t>La actividad se encuentra programada para el segundo y tercer cuatrimestre de la vigencia</t>
  </si>
  <si>
    <t>Solo se aporta evidencia de la capsula informativa realizada para el mes de febrero</t>
  </si>
  <si>
    <t xml:space="preserve">Se indica por parte del auditado que "Se encuentra actualizada la información de acuerdo a la normatividad vigente con corte al primer cuatrimestre 2024, en la sección transparencia. No obstante, se esta verificando la información de cada numeral de la misma sección." Sin embargo, no se aporta evidencia ni trazabilidad de la gestión efectuada. </t>
  </si>
  <si>
    <t>Actividad programada para el segundo cuatrimestre</t>
  </si>
  <si>
    <t xml:space="preserve">No se aporta gestión efectuada en el mes de abril. </t>
  </si>
  <si>
    <t xml:space="preserve">Se señala por parte del auditado que se encuentra actualizada la información al 100%. No obstante, de acuerdo a la evidencia aportada, se observa que allí se encuentra contratistas que ya no pertenecen a la entidad. </t>
  </si>
  <si>
    <t xml:space="preserve">Se evidencia a través del link https://www.inci.gov.co/transparencia/15-directorio-de-servidores-publicos-empleados-o-contratistas, la actualización del directorio de servidores públicos. Se encuentra pendiente el directorio de contratistas para la vigencia en curso. </t>
  </si>
  <si>
    <t xml:space="preserve">Se señala por parte del auditado que se encuentra actualizada al 90%. No se aporta evidencia de los reportes que genera el sigep para validación del cumplimiento. </t>
  </si>
  <si>
    <t>Se aporta cronograma de actualización de contenidos de la página web</t>
  </si>
  <si>
    <t>Informe publicado en el link https://www.inci.gov.co/index.php/transparencia/49-informes-trimestrales-sobre-acceso-la-informacion-quejas-y-reclamos-2</t>
  </si>
  <si>
    <t xml:space="preserve">1. Cinco actividades a la fecha no presentan avance. </t>
  </si>
  <si>
    <t>1. Cinco actividades no presentan ejecución en razón a que se encuentran programadas para los siguientes cuatrimestres</t>
  </si>
  <si>
    <t>ZONA ALTA</t>
  </si>
  <si>
    <t>NIVEL DE CUMPLIMIENTO DE LAS ACTIVIDADES</t>
  </si>
  <si>
    <t>SEGUIMIENTO AL PLAN ANTICORRUPCIÓN Y DE ATENCIÓN AL CIUDADANO, se establece para la entidad los rangos sugeridos en la Guía  "Estrategias para la construcción del Plan Anticorrupción y de Atención al Ciudadano. Versión 2. Página 47.</t>
  </si>
  <si>
    <t>DE 0 A 59%  -  ZONA BAJA</t>
  </si>
  <si>
    <t>DE 60% A 79%  -  ZONA MEDIA</t>
  </si>
  <si>
    <t>DE 80% A 100%  -  ZONA ALTA</t>
  </si>
  <si>
    <t xml:space="preserve">No se observa evidencia de la ejecución de la actividad. </t>
  </si>
  <si>
    <t xml:space="preserve">Se aporta evidencia de la citación realizada vía teams de la sensibilización bajo el titulo de "Capacitación - Conflicto de Intereses" del 29 de abril de 2024. No se aporta registro de asistencia. </t>
  </si>
  <si>
    <t xml:space="preserve">1. La primera acción de la actividad No 2 no se ejecutó en los tiempos definidos. 
2. No se aportó evidencia de la asistencia del personal invitado a la capacitación de conflicto de intereses </t>
  </si>
  <si>
    <t>Fuente: Plan Anticorrupción y de Atención al Ciudadano, seguimiento primer cuatrimestre. Página Web Institucional, Carpeta Pública SIG, consultas y verificaciones con los funcionarios responsables de las procesos y/o acciones.</t>
  </si>
  <si>
    <t xml:space="preserve">1. Los riesgos de corrupción se encuentran en proceso de actualización. 
2. No se observó al corte del informe, monitoreo de los riesgos de corrupción. 
3. La política de riesgos se encuentra en proceso de actualización. </t>
  </si>
  <si>
    <t xml:space="preserve">1. De 13 actividades, 12 de ellas están contempladas para ejecución para el segundo y tercer cuatrimestre de la vigencia. </t>
  </si>
  <si>
    <t>Divulgar y sensibilizar sobre la Política de Riesgos actualizada</t>
  </si>
  <si>
    <t>Se encuentran publicados en la página web de la entidad a través del link https://inci.gov.co/sites/default/files/transparenciaok/Mapa%20Riesgo%20Corrupci%C3%B3n%202024.xlsx. No obstante, se encuentra en proceso de revisión y actualización según indica auditado</t>
  </si>
  <si>
    <t xml:space="preserve">Aumento de canales de atención 
(WhatsApp)
(telefónico)
(correo electrónico) </t>
  </si>
  <si>
    <t xml:space="preserve">Fácil acceso a la información sobre los servicios que presta el INCI y disminución en gastos de desplazamiento. </t>
  </si>
  <si>
    <t>Aumento de canales de atención</t>
  </si>
  <si>
    <t>Proceso de Atención a la Ciudadanía y Oficina Asesora de Planeación</t>
  </si>
  <si>
    <t>Piezas de divulgación del informe de gestión para presentar en el espacio de rendición de cuentas en los diferentes canales</t>
  </si>
  <si>
    <t>Documento de la evaluación y verificación del cumplimiento de la estrategia de rendición de cuentas</t>
  </si>
  <si>
    <t>Fase Preparación</t>
  </si>
  <si>
    <t>Crear y publicar en los diferentes canales de atención (pagina web, Facebook, una (1) pieza comunicacional externa con el fin de informar la importancia de  accesibilidad en los documentos en cumplimiento de lo establecido en la resolución 1519 del Ministerio de tecnologías de la información y las comunicaciones - MinTIC.</t>
  </si>
  <si>
    <t>Capacitar a los diferentes procesos, en lo relacionado con la accesibilidad de los documentos que publican en la página web de la Entidad, para el cumplimiento de lo establecido en la resolución 1519 del Ministerio de tecnologías de la información y las comunicaciones - MinTIC.</t>
  </si>
  <si>
    <t xml:space="preserve">Se aporta evidencia fotográfica de la sensibilización efectuada en el primer cuatrimestre </t>
  </si>
  <si>
    <t>NIVEL DE CUMPLIMIENTO ACTIVIDADES PLAN ANTICORRUPCIÓN 2024 = (ACTIVIDADES CUMPLIDAS  /  ACTIVIDADES PROGRAMADAS) * 100  en el periodo correspondiente.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</si>
</sst>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6" formatCode="0.0"/>
  </numFmts>
  <fonts count="36">
    <font>
      <sz val="11"/>
      <color theme="1"/>
      <name val="Calibri"/>
      <family val="2"/>
      <scheme val="minor"/>
    </font>
    <font>
      <sz val="11"/>
      <color theme="0"/>
      <name val="Calibri"/>
      <family val="2"/>
      <scheme val="minor"/>
    </font>
    <font>
      <sz val="11"/>
      <color rgb="FF000000"/>
      <name val="Calibri"/>
      <family val="2"/>
      <scheme val="minor"/>
    </font>
    <font>
      <b/>
      <sz val="24"/>
      <color rgb="FF203764"/>
      <name val="Calibri"/>
      <family val="2"/>
      <scheme val="minor"/>
    </font>
    <font>
      <b/>
      <sz val="12"/>
      <color rgb="FFFFFFFF"/>
      <name val="Arial"/>
      <family val="2"/>
    </font>
    <font>
      <sz val="12"/>
      <color rgb="FF000000"/>
      <name val="Arial"/>
      <family val="2"/>
    </font>
    <font>
      <sz val="12"/>
      <name val="Arial"/>
      <family val="2"/>
    </font>
    <font>
      <sz val="10"/>
      <name val="Arial"/>
      <family val="2"/>
    </font>
    <font>
      <b/>
      <sz val="12"/>
      <color rgb="FF000000"/>
      <name val="SansSerif"/>
    </font>
    <font>
      <sz val="10"/>
      <color rgb="FF000000"/>
      <name val="SansSerif"/>
    </font>
    <font>
      <b/>
      <sz val="12"/>
      <color rgb="FF333300"/>
      <name val="SansSerif"/>
    </font>
    <font>
      <b/>
      <sz val="10"/>
      <color rgb="FF000000"/>
      <name val="SansSerif"/>
    </font>
    <font>
      <b/>
      <sz val="10"/>
      <color rgb="FFFFFFFF"/>
      <name val="SansSerif"/>
    </font>
    <font>
      <sz val="11"/>
      <color rgb="FF000000"/>
      <name val="Arial"/>
      <family val="2"/>
    </font>
    <font>
      <i/>
      <sz val="12"/>
      <name val="Arial"/>
      <family val="2"/>
    </font>
    <font>
      <sz val="11"/>
      <name val="Arial"/>
      <family val="2"/>
    </font>
    <font>
      <sz val="12"/>
      <color theme="1"/>
      <name val="Arial"/>
      <family val="2"/>
    </font>
    <font>
      <b/>
      <sz val="24"/>
      <color theme="8" tint="-0.499984740745262"/>
      <name val="Calibri"/>
      <family val="2"/>
      <scheme val="minor"/>
    </font>
    <font>
      <sz val="14"/>
      <name val="Arial"/>
      <family val="2"/>
    </font>
    <font>
      <b/>
      <sz val="12"/>
      <color theme="0"/>
      <name val="Arial"/>
      <family val="2"/>
    </font>
    <font>
      <sz val="18"/>
      <name val="Arial"/>
      <family val="2"/>
    </font>
    <font>
      <sz val="18"/>
      <color theme="1"/>
      <name val="Arial"/>
      <family val="2"/>
    </font>
    <font>
      <b/>
      <sz val="18"/>
      <color rgb="FF203764"/>
      <name val="Calibri"/>
      <family val="2"/>
      <scheme val="minor"/>
    </font>
    <font>
      <sz val="11"/>
      <color theme="1"/>
      <name val="Calibri"/>
      <family val="2"/>
      <scheme val="minor"/>
    </font>
    <font>
      <b/>
      <sz val="11"/>
      <color theme="1"/>
      <name val="Calibri"/>
      <family val="2"/>
      <scheme val="minor"/>
    </font>
    <font>
      <b/>
      <sz val="20"/>
      <color theme="1"/>
      <name val="Calibri"/>
      <family val="2"/>
      <scheme val="minor"/>
    </font>
    <font>
      <b/>
      <sz val="18"/>
      <color theme="1"/>
      <name val="Arial"/>
      <family val="2"/>
    </font>
    <font>
      <b/>
      <sz val="18"/>
      <color theme="1"/>
      <name val="Calibri"/>
      <family val="2"/>
      <scheme val="minor"/>
    </font>
    <font>
      <sz val="13"/>
      <name val="Arial"/>
      <family val="2"/>
    </font>
    <font>
      <sz val="13"/>
      <color theme="1"/>
      <name val="Calibri"/>
      <family val="2"/>
      <scheme val="minor"/>
    </font>
    <font>
      <sz val="13"/>
      <color theme="1"/>
      <name val="Arial"/>
      <family val="2"/>
    </font>
    <font>
      <b/>
      <sz val="14"/>
      <color rgb="FF000000"/>
      <name val="Arial"/>
      <family val="2"/>
    </font>
    <font>
      <b/>
      <sz val="20"/>
      <name val="Arial"/>
      <family val="2"/>
    </font>
    <font>
      <b/>
      <sz val="11"/>
      <name val="Calibri"/>
      <family val="2"/>
      <scheme val="minor"/>
    </font>
    <font>
      <sz val="9"/>
      <color theme="1"/>
      <name val="Calibri"/>
      <family val="2"/>
      <scheme val="minor"/>
    </font>
    <font>
      <b/>
      <sz val="9"/>
      <color theme="1"/>
      <name val="Calibri"/>
      <family val="2"/>
      <scheme val="minor"/>
    </font>
  </fonts>
  <fills count="16">
    <fill>
      <patternFill patternType="none"/>
    </fill>
    <fill>
      <patternFill patternType="gray125"/>
    </fill>
    <fill>
      <patternFill patternType="solid">
        <fgColor theme="8"/>
      </patternFill>
    </fill>
    <fill>
      <patternFill patternType="solid">
        <fgColor rgb="FF4472C4"/>
        <bgColor rgb="FF4472C4"/>
      </patternFill>
    </fill>
    <fill>
      <patternFill patternType="solid">
        <fgColor rgb="FFFFFFFF"/>
        <bgColor rgb="FF000000"/>
      </patternFill>
    </fill>
    <fill>
      <patternFill patternType="solid">
        <fgColor rgb="FF4472C4"/>
        <bgColor rgb="FF000000"/>
      </patternFill>
    </fill>
    <fill>
      <patternFill patternType="solid">
        <fgColor theme="9" tint="0.59999389629810485"/>
        <bgColor indexed="64"/>
      </patternFill>
    </fill>
    <fill>
      <patternFill patternType="solid">
        <fgColor theme="8"/>
        <bgColor theme="8"/>
      </patternFill>
    </fill>
    <fill>
      <patternFill patternType="solid">
        <fgColor theme="0"/>
        <bgColor indexed="64"/>
      </patternFill>
    </fill>
    <fill>
      <patternFill patternType="solid">
        <fgColor theme="4" tint="0.79998168889431442"/>
        <bgColor rgb="FF000000"/>
      </patternFill>
    </fill>
    <fill>
      <patternFill patternType="solid">
        <fgColor theme="8" tint="0.79998168889431442"/>
        <bgColor rgb="FF000000"/>
      </patternFill>
    </fill>
    <fill>
      <patternFill patternType="solid">
        <fgColor theme="0" tint="-0.14999847407452621"/>
        <bgColor indexed="64"/>
      </patternFill>
    </fill>
    <fill>
      <patternFill patternType="solid">
        <fgColor theme="9" tint="-0.249977111117893"/>
        <bgColor theme="8"/>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s>
  <borders count="74">
    <border>
      <left/>
      <right/>
      <top/>
      <bottom/>
      <diagonal/>
    </border>
    <border>
      <left style="thick">
        <color rgb="FF305496"/>
      </left>
      <right/>
      <top style="thick">
        <color rgb="FF305496"/>
      </top>
      <bottom/>
      <diagonal/>
    </border>
    <border>
      <left/>
      <right/>
      <top style="thick">
        <color rgb="FF305496"/>
      </top>
      <bottom/>
      <diagonal/>
    </border>
    <border>
      <left style="thick">
        <color rgb="FF305496"/>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bottom/>
      <diagonal/>
    </border>
    <border>
      <left style="thin">
        <color indexed="64"/>
      </left>
      <right/>
      <top/>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theme="0"/>
      </left>
      <right style="thin">
        <color theme="0"/>
      </right>
      <top style="medium">
        <color indexed="64"/>
      </top>
      <bottom style="medium">
        <color indexed="64"/>
      </bottom>
      <diagonal/>
    </border>
    <border>
      <left style="thin">
        <color rgb="FF0070C0"/>
      </left>
      <right style="thin">
        <color rgb="FF0070C0"/>
      </right>
      <top style="medium">
        <color indexed="64"/>
      </top>
      <bottom style="medium">
        <color indexed="64"/>
      </bottom>
      <diagonal/>
    </border>
    <border>
      <left style="thin">
        <color rgb="FF0070C0"/>
      </left>
      <right style="thin">
        <color rgb="FF0070C0"/>
      </right>
      <top/>
      <bottom/>
      <diagonal/>
    </border>
    <border>
      <left style="thin">
        <color rgb="FF0070C0"/>
      </left>
      <right style="thin">
        <color rgb="FF0070C0"/>
      </right>
      <top/>
      <bottom style="medium">
        <color indexed="64"/>
      </bottom>
      <diagonal/>
    </border>
    <border>
      <left/>
      <right style="thin">
        <color rgb="FF0070C0"/>
      </right>
      <top style="medium">
        <color indexed="64"/>
      </top>
      <bottom style="medium">
        <color indexed="64"/>
      </bottom>
      <diagonal/>
    </border>
    <border>
      <left/>
      <right style="thin">
        <color rgb="FF0070C0"/>
      </right>
      <top/>
      <bottom style="medium">
        <color indexed="64"/>
      </bottom>
      <diagonal/>
    </border>
    <border>
      <left/>
      <right style="thin">
        <color rgb="FF0070C0"/>
      </right>
      <top/>
      <bottom/>
      <diagonal/>
    </border>
    <border>
      <left style="thin">
        <color theme="0"/>
      </left>
      <right/>
      <top style="medium">
        <color indexed="64"/>
      </top>
      <bottom style="medium">
        <color indexed="64"/>
      </bottom>
      <diagonal/>
    </border>
    <border>
      <left/>
      <right style="thin">
        <color theme="0"/>
      </right>
      <top style="medium">
        <color indexed="64"/>
      </top>
      <bottom style="medium">
        <color indexed="64"/>
      </bottom>
      <diagonal/>
    </border>
    <border>
      <left style="medium">
        <color indexed="64"/>
      </left>
      <right style="medium">
        <color indexed="64"/>
      </right>
      <top style="medium">
        <color indexed="64"/>
      </top>
      <bottom/>
      <diagonal/>
    </border>
    <border>
      <left style="thin">
        <color rgb="FF0070C0"/>
      </left>
      <right/>
      <top style="medium">
        <color indexed="64"/>
      </top>
      <bottom style="medium">
        <color indexed="64"/>
      </bottom>
      <diagonal/>
    </border>
    <border>
      <left style="thin">
        <color rgb="FF0070C0"/>
      </left>
      <right/>
      <top/>
      <bottom style="medium">
        <color indexed="64"/>
      </bottom>
      <diagonal/>
    </border>
    <border>
      <left style="thin">
        <color rgb="FF0070C0"/>
      </left>
      <right/>
      <top/>
      <bottom/>
      <diagonal/>
    </border>
    <border>
      <left style="thin">
        <color indexed="64"/>
      </left>
      <right style="thin">
        <color indexed="64"/>
      </right>
      <top/>
      <bottom/>
      <diagonal/>
    </border>
    <border>
      <left style="thin">
        <color theme="0"/>
      </left>
      <right style="thin">
        <color theme="0"/>
      </right>
      <top style="thin">
        <color theme="4"/>
      </top>
      <bottom style="thin">
        <color theme="0"/>
      </bottom>
      <diagonal/>
    </border>
    <border>
      <left style="medium">
        <color rgb="FF000000"/>
      </left>
      <right/>
      <top style="thin">
        <color theme="0"/>
      </top>
      <bottom/>
      <diagonal/>
    </border>
    <border>
      <left/>
      <right/>
      <top style="thin">
        <color theme="0"/>
      </top>
      <bottom/>
      <diagonal/>
    </border>
    <border>
      <left style="thin">
        <color theme="0"/>
      </left>
      <right/>
      <top style="thin">
        <color theme="4"/>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s>
  <cellStyleXfs count="4">
    <xf numFmtId="0" fontId="0" fillId="0" borderId="0"/>
    <xf numFmtId="0" fontId="1" fillId="2" borderId="0" applyNumberFormat="0" applyBorder="0" applyAlignment="0" applyProtection="0"/>
    <xf numFmtId="9" fontId="23" fillId="0" borderId="0" applyFont="0" applyFill="0" applyBorder="0" applyAlignment="0" applyProtection="0"/>
    <xf numFmtId="43" fontId="23" fillId="0" borderId="0" applyFont="0" applyFill="0" applyBorder="0" applyAlignment="0" applyProtection="0"/>
  </cellStyleXfs>
  <cellXfs count="268">
    <xf numFmtId="0" fontId="0" fillId="0" borderId="0" xfId="0"/>
    <xf numFmtId="0" fontId="9" fillId="4" borderId="0" xfId="0" applyFont="1" applyFill="1" applyAlignment="1">
      <alignment horizontal="left" vertical="top" wrapText="1"/>
    </xf>
    <xf numFmtId="0" fontId="12" fillId="5" borderId="24" xfId="0" applyFont="1" applyFill="1" applyBorder="1" applyAlignment="1">
      <alignment horizontal="center" vertical="center" wrapText="1"/>
    </xf>
    <xf numFmtId="0" fontId="12" fillId="5" borderId="14" xfId="0" applyFont="1" applyFill="1" applyBorder="1" applyAlignment="1">
      <alignment horizontal="center" vertical="center" wrapText="1"/>
    </xf>
    <xf numFmtId="0" fontId="0" fillId="8" borderId="0" xfId="0" applyFill="1"/>
    <xf numFmtId="0" fontId="4" fillId="3" borderId="32" xfId="0" applyFont="1" applyFill="1" applyBorder="1" applyAlignment="1">
      <alignment horizontal="center" vertical="center" wrapText="1"/>
    </xf>
    <xf numFmtId="0" fontId="0" fillId="0" borderId="34" xfId="0" applyBorder="1"/>
    <xf numFmtId="0" fontId="0" fillId="0" borderId="27" xfId="0" applyBorder="1"/>
    <xf numFmtId="0" fontId="4" fillId="3" borderId="35" xfId="0" applyFont="1" applyFill="1" applyBorder="1" applyAlignment="1">
      <alignment horizontal="center" vertical="center" wrapText="1"/>
    </xf>
    <xf numFmtId="0" fontId="4" fillId="3" borderId="38" xfId="0" applyFont="1" applyFill="1" applyBorder="1" applyAlignment="1">
      <alignment horizontal="center" vertical="center" wrapText="1"/>
    </xf>
    <xf numFmtId="0" fontId="4" fillId="3" borderId="40" xfId="0" applyFont="1" applyFill="1" applyBorder="1" applyAlignment="1">
      <alignment horizontal="center" vertical="center" wrapText="1"/>
    </xf>
    <xf numFmtId="0" fontId="5" fillId="0" borderId="29"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9" xfId="0" applyFont="1" applyBorder="1" applyAlignment="1">
      <alignment horizontal="center" vertical="center"/>
    </xf>
    <xf numFmtId="0" fontId="5" fillId="0" borderId="22"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9" xfId="0" applyFont="1" applyBorder="1" applyAlignment="1">
      <alignment horizontal="center" vertical="center"/>
    </xf>
    <xf numFmtId="0" fontId="5" fillId="0" borderId="19" xfId="0" applyFont="1" applyBorder="1" applyAlignment="1">
      <alignment horizontal="center" vertical="center" wrapText="1"/>
    </xf>
    <xf numFmtId="0" fontId="16" fillId="0" borderId="32" xfId="0" applyFont="1" applyBorder="1" applyAlignment="1">
      <alignment horizontal="center" vertical="center" wrapText="1"/>
    </xf>
    <xf numFmtId="0" fontId="19" fillId="7" borderId="43" xfId="0" applyFont="1" applyFill="1" applyBorder="1" applyAlignment="1">
      <alignment horizontal="center" vertical="center" textRotation="90" wrapText="1"/>
    </xf>
    <xf numFmtId="0" fontId="20" fillId="8" borderId="44" xfId="0" applyFont="1" applyFill="1" applyBorder="1" applyAlignment="1">
      <alignment horizontal="center" vertical="center"/>
    </xf>
    <xf numFmtId="0" fontId="20" fillId="0" borderId="44" xfId="0" applyFont="1" applyBorder="1" applyAlignment="1">
      <alignment horizontal="center" vertical="center"/>
    </xf>
    <xf numFmtId="0" fontId="21" fillId="0" borderId="44" xfId="0" applyFont="1" applyBorder="1" applyAlignment="1">
      <alignment horizontal="center" vertical="center" wrapText="1"/>
    </xf>
    <xf numFmtId="0" fontId="21" fillId="8" borderId="44" xfId="0" applyFont="1" applyFill="1" applyBorder="1" applyAlignment="1">
      <alignment horizontal="center" vertical="center"/>
    </xf>
    <xf numFmtId="0" fontId="21" fillId="0" borderId="44" xfId="0" applyFont="1" applyBorder="1" applyAlignment="1">
      <alignment horizontal="center" vertical="center"/>
    </xf>
    <xf numFmtId="0" fontId="21" fillId="0" borderId="46" xfId="0" applyFont="1" applyBorder="1" applyAlignment="1">
      <alignment horizontal="center" vertical="center"/>
    </xf>
    <xf numFmtId="0" fontId="21" fillId="0" borderId="45" xfId="0" applyFont="1" applyBorder="1" applyAlignment="1">
      <alignment horizontal="center" vertical="center"/>
    </xf>
    <xf numFmtId="0" fontId="6" fillId="0" borderId="29" xfId="0" applyFont="1" applyBorder="1" applyAlignment="1">
      <alignment horizontal="center" vertical="center" wrapText="1"/>
    </xf>
    <xf numFmtId="0" fontId="6" fillId="8" borderId="29" xfId="0" applyFont="1" applyFill="1" applyBorder="1" applyAlignment="1">
      <alignment horizontal="center" vertical="center" wrapText="1"/>
    </xf>
    <xf numFmtId="0" fontId="16" fillId="0" borderId="29"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29" xfId="0" applyFont="1" applyBorder="1" applyAlignment="1">
      <alignment horizontal="left" vertical="center" wrapText="1"/>
    </xf>
    <xf numFmtId="0" fontId="16" fillId="8" borderId="29" xfId="0" applyFont="1" applyFill="1" applyBorder="1" applyAlignment="1">
      <alignment vertical="center" wrapText="1"/>
    </xf>
    <xf numFmtId="0" fontId="16" fillId="8" borderId="34" xfId="0" applyFont="1" applyFill="1" applyBorder="1" applyAlignment="1">
      <alignment vertical="center" wrapText="1"/>
    </xf>
    <xf numFmtId="0" fontId="6" fillId="0" borderId="21" xfId="0" applyFont="1" applyBorder="1" applyAlignment="1">
      <alignment horizontal="left" vertical="center" wrapText="1"/>
    </xf>
    <xf numFmtId="0" fontId="6" fillId="8" borderId="21" xfId="0" applyFont="1" applyFill="1" applyBorder="1" applyAlignment="1">
      <alignment horizontal="left" vertical="center" wrapText="1"/>
    </xf>
    <xf numFmtId="0" fontId="6" fillId="8" borderId="21" xfId="0" applyFont="1" applyFill="1" applyBorder="1" applyAlignment="1">
      <alignment vertical="center" wrapText="1"/>
    </xf>
    <xf numFmtId="0" fontId="16" fillId="8" borderId="21" xfId="0" applyFont="1" applyFill="1" applyBorder="1" applyAlignment="1">
      <alignment vertical="center" wrapText="1"/>
    </xf>
    <xf numFmtId="0" fontId="6" fillId="8" borderId="19" xfId="0" applyFont="1" applyFill="1" applyBorder="1" applyAlignment="1">
      <alignment vertical="center" wrapText="1"/>
    </xf>
    <xf numFmtId="0" fontId="16" fillId="8" borderId="27" xfId="0" applyFont="1" applyFill="1" applyBorder="1" applyAlignment="1">
      <alignment vertical="center" wrapText="1"/>
    </xf>
    <xf numFmtId="0" fontId="16" fillId="0" borderId="21" xfId="0" applyFont="1" applyBorder="1" applyAlignment="1">
      <alignment horizontal="left" vertical="center" wrapText="1"/>
    </xf>
    <xf numFmtId="0" fontId="19" fillId="7" borderId="29" xfId="0" applyFont="1" applyFill="1" applyBorder="1" applyAlignment="1">
      <alignment horizontal="center" vertical="center" wrapText="1"/>
    </xf>
    <xf numFmtId="0" fontId="19" fillId="7" borderId="21" xfId="0" applyFont="1" applyFill="1" applyBorder="1" applyAlignment="1">
      <alignment horizontal="center" vertical="center" wrapText="1"/>
    </xf>
    <xf numFmtId="0" fontId="19" fillId="7" borderId="51" xfId="0" applyFont="1" applyFill="1" applyBorder="1" applyAlignment="1">
      <alignment horizontal="center" vertical="center" textRotation="90" wrapText="1"/>
    </xf>
    <xf numFmtId="0" fontId="20" fillId="8" borderId="47" xfId="0" applyFont="1" applyFill="1" applyBorder="1" applyAlignment="1">
      <alignment horizontal="center" vertical="center"/>
    </xf>
    <xf numFmtId="0" fontId="21" fillId="0" borderId="47" xfId="0" applyFont="1" applyBorder="1" applyAlignment="1">
      <alignment horizontal="center" vertical="center" wrapText="1"/>
    </xf>
    <xf numFmtId="0" fontId="21" fillId="8" borderId="47" xfId="0" applyFont="1" applyFill="1" applyBorder="1" applyAlignment="1">
      <alignment horizontal="center" vertical="center"/>
    </xf>
    <xf numFmtId="0" fontId="21" fillId="0" borderId="47" xfId="0" applyFont="1" applyBorder="1" applyAlignment="1">
      <alignment horizontal="center" vertical="center"/>
    </xf>
    <xf numFmtId="0" fontId="21" fillId="0" borderId="48" xfId="0" applyFont="1" applyBorder="1" applyAlignment="1">
      <alignment horizontal="center" vertical="center"/>
    </xf>
    <xf numFmtId="0" fontId="21" fillId="0" borderId="49" xfId="0" applyFont="1" applyBorder="1" applyAlignment="1">
      <alignment horizontal="center" vertical="center"/>
    </xf>
    <xf numFmtId="0" fontId="16" fillId="8" borderId="41" xfId="0" applyFont="1" applyFill="1" applyBorder="1" applyAlignment="1">
      <alignment vertical="center" wrapText="1"/>
    </xf>
    <xf numFmtId="0" fontId="20" fillId="8" borderId="53" xfId="0" applyFont="1" applyFill="1" applyBorder="1" applyAlignment="1">
      <alignment horizontal="center" vertical="center"/>
    </xf>
    <xf numFmtId="0" fontId="21" fillId="0" borderId="53" xfId="0" applyFont="1" applyBorder="1" applyAlignment="1">
      <alignment horizontal="center" vertical="center" wrapText="1"/>
    </xf>
    <xf numFmtId="0" fontId="20" fillId="0" borderId="47" xfId="0" applyFont="1" applyBorder="1" applyAlignment="1">
      <alignment horizontal="center" vertical="center"/>
    </xf>
    <xf numFmtId="14" fontId="6" fillId="0" borderId="29" xfId="0" applyNumberFormat="1" applyFont="1" applyBorder="1" applyAlignment="1">
      <alignment horizontal="center" vertical="center" wrapText="1"/>
    </xf>
    <xf numFmtId="14" fontId="6" fillId="8" borderId="29" xfId="0" applyNumberFormat="1" applyFont="1" applyFill="1" applyBorder="1" applyAlignment="1">
      <alignment horizontal="center" vertical="center" wrapText="1"/>
    </xf>
    <xf numFmtId="14" fontId="16" fillId="0" borderId="29" xfId="0" applyNumberFormat="1" applyFont="1" applyBorder="1" applyAlignment="1">
      <alignment horizontal="center" vertical="center" wrapText="1"/>
    </xf>
    <xf numFmtId="0" fontId="21" fillId="8" borderId="53" xfId="0" applyFont="1" applyFill="1" applyBorder="1" applyAlignment="1">
      <alignment horizontal="center" vertical="center"/>
    </xf>
    <xf numFmtId="0" fontId="21" fillId="0" borderId="53" xfId="0" applyFont="1" applyBorder="1" applyAlignment="1">
      <alignment horizontal="center" vertical="center"/>
    </xf>
    <xf numFmtId="0" fontId="21" fillId="0" borderId="54" xfId="0" applyFont="1" applyBorder="1" applyAlignment="1">
      <alignment horizontal="center" vertical="center"/>
    </xf>
    <xf numFmtId="0" fontId="21" fillId="0" borderId="55" xfId="0" applyFont="1" applyBorder="1" applyAlignment="1">
      <alignment horizontal="center" vertical="center"/>
    </xf>
    <xf numFmtId="14" fontId="16" fillId="0" borderId="34" xfId="0" applyNumberFormat="1" applyFont="1" applyBorder="1" applyAlignment="1">
      <alignment horizontal="center" vertical="center" wrapText="1"/>
    </xf>
    <xf numFmtId="14" fontId="6" fillId="0" borderId="41" xfId="0" applyNumberFormat="1" applyFont="1" applyBorder="1" applyAlignment="1">
      <alignment horizontal="center" vertical="center" wrapText="1"/>
    </xf>
    <xf numFmtId="14" fontId="6" fillId="0" borderId="34" xfId="0" applyNumberFormat="1" applyFont="1" applyBorder="1" applyAlignment="1">
      <alignment horizontal="center" vertical="center" wrapText="1"/>
    </xf>
    <xf numFmtId="0" fontId="20" fillId="0" borderId="53" xfId="0" applyFont="1" applyBorder="1" applyAlignment="1">
      <alignment horizontal="center" vertical="center"/>
    </xf>
    <xf numFmtId="0" fontId="19" fillId="7" borderId="50" xfId="0" applyFont="1" applyFill="1" applyBorder="1" applyAlignment="1">
      <alignment horizontal="center" vertical="center" textRotation="90" wrapText="1"/>
    </xf>
    <xf numFmtId="0" fontId="19" fillId="7" borderId="29" xfId="0" applyFont="1" applyFill="1" applyBorder="1" applyAlignment="1">
      <alignment horizontal="center" vertical="center" textRotation="90" wrapText="1"/>
    </xf>
    <xf numFmtId="0" fontId="4" fillId="3" borderId="56" xfId="0" applyFont="1" applyFill="1" applyBorder="1" applyAlignment="1">
      <alignment horizontal="center" vertical="center" wrapText="1"/>
    </xf>
    <xf numFmtId="0" fontId="5" fillId="0" borderId="52" xfId="0" applyFont="1" applyBorder="1" applyAlignment="1">
      <alignment horizontal="center" vertical="center" wrapText="1"/>
    </xf>
    <xf numFmtId="0" fontId="6" fillId="0" borderId="22" xfId="0" applyFont="1" applyBorder="1" applyAlignment="1">
      <alignment horizontal="left" vertical="center" wrapText="1"/>
    </xf>
    <xf numFmtId="0" fontId="6" fillId="0" borderId="20" xfId="0" applyFont="1" applyBorder="1" applyAlignment="1">
      <alignment horizontal="left" vertical="center" wrapText="1"/>
    </xf>
    <xf numFmtId="0" fontId="15" fillId="0" borderId="21"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29" xfId="0" applyFont="1" applyBorder="1" applyAlignment="1">
      <alignment horizontal="center" vertical="top" wrapText="1"/>
    </xf>
    <xf numFmtId="0" fontId="6" fillId="8" borderId="29" xfId="0" applyFont="1" applyFill="1" applyBorder="1" applyAlignment="1">
      <alignment horizontal="left" vertical="center" wrapText="1"/>
    </xf>
    <xf numFmtId="0" fontId="6" fillId="0" borderId="23" xfId="0" applyFont="1" applyBorder="1" applyAlignment="1">
      <alignment horizontal="center" vertical="center" wrapText="1"/>
    </xf>
    <xf numFmtId="0" fontId="24" fillId="0" borderId="0" xfId="0" applyFont="1" applyAlignment="1">
      <alignment vertical="center"/>
    </xf>
    <xf numFmtId="0" fontId="0" fillId="0" borderId="0" xfId="0" applyAlignment="1">
      <alignment vertical="center"/>
    </xf>
    <xf numFmtId="0" fontId="19" fillId="12" borderId="57" xfId="0" applyFont="1" applyFill="1" applyBorder="1" applyAlignment="1">
      <alignment horizontal="center" vertical="center" wrapText="1"/>
    </xf>
    <xf numFmtId="9" fontId="0" fillId="0" borderId="0" xfId="0" applyNumberFormat="1"/>
    <xf numFmtId="164" fontId="0" fillId="0" borderId="0" xfId="2" applyNumberFormat="1" applyFont="1"/>
    <xf numFmtId="10" fontId="0" fillId="0" borderId="0" xfId="2" applyNumberFormat="1" applyFont="1"/>
    <xf numFmtId="0" fontId="24" fillId="11" borderId="16" xfId="0" applyFont="1" applyFill="1" applyBorder="1" applyAlignment="1">
      <alignment horizontal="center"/>
    </xf>
    <xf numFmtId="0" fontId="24" fillId="11" borderId="17" xfId="0" applyFont="1" applyFill="1" applyBorder="1" applyAlignment="1">
      <alignment horizontal="center"/>
    </xf>
    <xf numFmtId="0" fontId="24" fillId="11" borderId="18" xfId="0" applyFont="1" applyFill="1" applyBorder="1" applyAlignment="1">
      <alignment horizontal="center"/>
    </xf>
    <xf numFmtId="0" fontId="0" fillId="0" borderId="0" xfId="0" applyAlignment="1">
      <alignment horizont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31" xfId="0" applyFont="1" applyBorder="1" applyAlignment="1">
      <alignment horizontal="center" vertical="center" wrapText="1"/>
    </xf>
    <xf numFmtId="0" fontId="8" fillId="4" borderId="21" xfId="0" applyFont="1" applyFill="1" applyBorder="1" applyAlignment="1">
      <alignment horizontal="left" vertical="center" wrapText="1"/>
    </xf>
    <xf numFmtId="0" fontId="8" fillId="4" borderId="22" xfId="0" applyFont="1" applyFill="1" applyBorder="1" applyAlignment="1">
      <alignment horizontal="left" vertical="center" wrapText="1"/>
    </xf>
    <xf numFmtId="0" fontId="8" fillId="4" borderId="23" xfId="0" applyFont="1" applyFill="1" applyBorder="1" applyAlignment="1">
      <alignment horizontal="left" vertical="center" wrapText="1"/>
    </xf>
    <xf numFmtId="0" fontId="10" fillId="4" borderId="0" xfId="0" applyFont="1" applyFill="1" applyAlignment="1">
      <alignment horizontal="center" vertical="center" wrapText="1"/>
    </xf>
    <xf numFmtId="0" fontId="12" fillId="5" borderId="12" xfId="0" applyFont="1" applyFill="1" applyBorder="1" applyAlignment="1">
      <alignment horizontal="center" vertical="center" wrapText="1"/>
    </xf>
    <xf numFmtId="0" fontId="12" fillId="5" borderId="13"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1" fillId="9" borderId="4" xfId="0" applyFont="1" applyFill="1" applyBorder="1" applyAlignment="1">
      <alignment horizontal="center" vertical="center" wrapText="1"/>
    </xf>
    <xf numFmtId="0" fontId="11" fillId="9" borderId="5" xfId="0" applyFont="1" applyFill="1" applyBorder="1" applyAlignment="1">
      <alignment horizontal="center" vertical="center" wrapText="1"/>
    </xf>
    <xf numFmtId="0" fontId="11" fillId="9" borderId="6" xfId="0" applyFont="1" applyFill="1" applyBorder="1" applyAlignment="1">
      <alignment horizontal="center" vertical="center" wrapText="1"/>
    </xf>
    <xf numFmtId="0" fontId="11" fillId="10" borderId="4" xfId="0" applyFont="1" applyFill="1" applyBorder="1" applyAlignment="1">
      <alignment horizontal="center" vertical="center" wrapText="1"/>
    </xf>
    <xf numFmtId="0" fontId="11" fillId="10" borderId="5"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8" xfId="0" applyFont="1" applyFill="1" applyBorder="1" applyAlignment="1">
      <alignment horizontal="center" vertical="center" wrapText="1"/>
    </xf>
    <xf numFmtId="14" fontId="9" fillId="4" borderId="14" xfId="0" applyNumberFormat="1" applyFont="1" applyFill="1" applyBorder="1" applyAlignment="1">
      <alignment vertical="center" wrapText="1"/>
    </xf>
    <xf numFmtId="14" fontId="9" fillId="4" borderId="15" xfId="0" applyNumberFormat="1" applyFont="1" applyFill="1" applyBorder="1" applyAlignment="1">
      <alignment vertical="center" wrapText="1"/>
    </xf>
    <xf numFmtId="14" fontId="9" fillId="4" borderId="7" xfId="0" applyNumberFormat="1" applyFont="1" applyFill="1" applyBorder="1" applyAlignment="1">
      <alignment vertical="center" wrapText="1"/>
    </xf>
    <xf numFmtId="14" fontId="9" fillId="4" borderId="8" xfId="0" applyNumberFormat="1" applyFont="1" applyFill="1" applyBorder="1" applyAlignment="1">
      <alignment vertical="center" wrapText="1"/>
    </xf>
    <xf numFmtId="14" fontId="9" fillId="4" borderId="9" xfId="0" applyNumberFormat="1" applyFont="1" applyFill="1" applyBorder="1" applyAlignment="1">
      <alignment vertical="center" wrapText="1"/>
    </xf>
    <xf numFmtId="14" fontId="9" fillId="4" borderId="11" xfId="0" applyNumberFormat="1" applyFont="1" applyFill="1" applyBorder="1" applyAlignment="1">
      <alignment vertical="center" wrapText="1"/>
    </xf>
    <xf numFmtId="0" fontId="9" fillId="4" borderId="14" xfId="0" applyFont="1" applyFill="1" applyBorder="1" applyAlignment="1">
      <alignment vertical="center" wrapText="1"/>
    </xf>
    <xf numFmtId="0" fontId="9" fillId="4" borderId="15" xfId="0" applyFont="1" applyFill="1" applyBorder="1" applyAlignment="1">
      <alignment vertical="center" wrapText="1"/>
    </xf>
    <xf numFmtId="0" fontId="22" fillId="0" borderId="16"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42" xfId="0" applyFont="1" applyBorder="1" applyAlignment="1">
      <alignment horizontal="center" vertical="center" wrapText="1"/>
    </xf>
    <xf numFmtId="0" fontId="8" fillId="4" borderId="17" xfId="0" applyFont="1" applyFill="1" applyBorder="1" applyAlignment="1">
      <alignment horizontal="left" vertical="center" wrapText="1"/>
    </xf>
    <xf numFmtId="0" fontId="8" fillId="4" borderId="18" xfId="0" applyFont="1" applyFill="1" applyBorder="1" applyAlignment="1">
      <alignment horizontal="left" vertical="center" wrapText="1"/>
    </xf>
    <xf numFmtId="0" fontId="8" fillId="4" borderId="20" xfId="0" applyFont="1" applyFill="1" applyBorder="1" applyAlignment="1">
      <alignment horizontal="left" vertical="center" wrapText="1"/>
    </xf>
    <xf numFmtId="0" fontId="8" fillId="4" borderId="42" xfId="0" applyFont="1" applyFill="1" applyBorder="1" applyAlignment="1">
      <alignment horizontal="left" vertical="center" wrapText="1"/>
    </xf>
    <xf numFmtId="0" fontId="8" fillId="4" borderId="0" xfId="0" applyFont="1" applyFill="1" applyAlignment="1">
      <alignment horizontal="left" vertical="center" wrapText="1"/>
    </xf>
    <xf numFmtId="0" fontId="8" fillId="4" borderId="16" xfId="0" applyFont="1" applyFill="1" applyBorder="1" applyAlignment="1">
      <alignment horizontal="left" vertical="center" wrapText="1"/>
    </xf>
    <xf numFmtId="0" fontId="8" fillId="4" borderId="27" xfId="0" applyFont="1" applyFill="1" applyBorder="1" applyAlignment="1">
      <alignment horizontal="left" vertical="center" wrapText="1"/>
    </xf>
    <xf numFmtId="0" fontId="8" fillId="4" borderId="28" xfId="0" applyFont="1" applyFill="1" applyBorder="1" applyAlignment="1">
      <alignment horizontal="left" vertical="center" wrapText="1"/>
    </xf>
    <xf numFmtId="0" fontId="7" fillId="0" borderId="16" xfId="0" applyFont="1" applyBorder="1" applyAlignment="1">
      <alignment horizontal="center"/>
    </xf>
    <xf numFmtId="0" fontId="7" fillId="0" borderId="17"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7" fillId="0" borderId="20" xfId="0" applyFont="1" applyBorder="1" applyAlignment="1">
      <alignment horizontal="center"/>
    </xf>
    <xf numFmtId="0" fontId="7" fillId="0" borderId="0" xfId="0" applyFont="1" applyAlignment="1">
      <alignment horizontal="center"/>
    </xf>
    <xf numFmtId="0" fontId="7" fillId="0" borderId="28" xfId="0" applyFont="1" applyBorder="1" applyAlignment="1">
      <alignment horizontal="center"/>
    </xf>
    <xf numFmtId="0" fontId="11" fillId="9" borderId="27" xfId="0" applyFont="1" applyFill="1" applyBorder="1" applyAlignment="1">
      <alignment horizontal="center" vertical="center" wrapText="1"/>
    </xf>
    <xf numFmtId="0" fontId="11" fillId="9" borderId="0" xfId="0" applyFont="1" applyFill="1" applyAlignment="1">
      <alignment horizontal="center" vertical="center" wrapText="1"/>
    </xf>
    <xf numFmtId="0" fontId="8" fillId="0" borderId="16" xfId="0" applyFont="1" applyBorder="1" applyAlignment="1">
      <alignment horizontal="left" vertical="center" wrapText="1"/>
    </xf>
    <xf numFmtId="0" fontId="8" fillId="0" borderId="17" xfId="0" applyFont="1" applyBorder="1" applyAlignment="1">
      <alignment horizontal="left" vertical="center" wrapTex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8" fillId="0" borderId="42" xfId="0" applyFont="1" applyBorder="1" applyAlignment="1">
      <alignment horizontal="left" vertical="center" wrapText="1"/>
    </xf>
    <xf numFmtId="0" fontId="9" fillId="4" borderId="7" xfId="0" applyFont="1" applyFill="1" applyBorder="1" applyAlignment="1">
      <alignment vertical="center" wrapText="1"/>
    </xf>
    <xf numFmtId="0" fontId="9" fillId="4" borderId="8" xfId="0" applyFont="1" applyFill="1" applyBorder="1" applyAlignment="1">
      <alignment vertical="center" wrapText="1"/>
    </xf>
    <xf numFmtId="0" fontId="9" fillId="4" borderId="9" xfId="0" applyFont="1" applyFill="1" applyBorder="1" applyAlignment="1">
      <alignment vertical="center" wrapText="1"/>
    </xf>
    <xf numFmtId="0" fontId="9" fillId="4" borderId="11" xfId="0" applyFont="1" applyFill="1" applyBorder="1" applyAlignment="1">
      <alignment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16" fillId="8" borderId="52" xfId="0" applyFont="1" applyFill="1" applyBorder="1" applyAlignment="1">
      <alignment horizontal="center" vertical="center" wrapText="1"/>
    </xf>
    <xf numFmtId="0" fontId="16" fillId="8" borderId="41" xfId="0" applyFont="1" applyFill="1" applyBorder="1" applyAlignment="1">
      <alignment horizontal="center" vertical="center" wrapText="1"/>
    </xf>
    <xf numFmtId="0" fontId="17" fillId="0" borderId="25" xfId="0" applyFont="1" applyBorder="1" applyAlignment="1">
      <alignment horizontal="center" vertical="center" wrapText="1"/>
    </xf>
    <xf numFmtId="0" fontId="17" fillId="0" borderId="0" xfId="0" applyFont="1" applyAlignment="1">
      <alignment horizontal="center" vertical="center" wrapText="1"/>
    </xf>
    <xf numFmtId="0" fontId="18" fillId="6" borderId="16" xfId="1" applyFont="1" applyFill="1" applyBorder="1" applyAlignment="1">
      <alignment horizontal="center" vertical="center" wrapText="1"/>
    </xf>
    <xf numFmtId="0" fontId="18" fillId="6" borderId="17" xfId="1" applyFont="1" applyFill="1" applyBorder="1" applyAlignment="1">
      <alignment horizontal="center" vertical="center" wrapText="1"/>
    </xf>
    <xf numFmtId="0" fontId="18" fillId="6" borderId="18" xfId="1" applyFont="1" applyFill="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2" fillId="0" borderId="16" xfId="0" applyFont="1" applyBorder="1" applyAlignment="1">
      <alignment horizontal="center" wrapText="1"/>
    </xf>
    <xf numFmtId="0" fontId="2" fillId="0" borderId="18" xfId="0" applyFont="1" applyBorder="1" applyAlignment="1">
      <alignment horizontal="center" wrapText="1"/>
    </xf>
    <xf numFmtId="0" fontId="2" fillId="0" borderId="19" xfId="0" applyFont="1" applyBorder="1" applyAlignment="1">
      <alignment horizontal="center" wrapText="1"/>
    </xf>
    <xf numFmtId="0" fontId="2" fillId="0" borderId="42" xfId="0" applyFont="1" applyBorder="1" applyAlignment="1">
      <alignment horizontal="center" wrapText="1"/>
    </xf>
    <xf numFmtId="0" fontId="5" fillId="0" borderId="39" xfId="0" applyFont="1" applyBorder="1" applyAlignment="1">
      <alignment horizontal="center" vertical="center" wrapText="1"/>
    </xf>
    <xf numFmtId="0" fontId="5" fillId="0" borderId="33"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5" fillId="0" borderId="34" xfId="0" applyFont="1" applyFill="1" applyBorder="1" applyAlignment="1">
      <alignment horizontal="center" vertical="center" wrapText="1"/>
    </xf>
    <xf numFmtId="0" fontId="5" fillId="0" borderId="34" xfId="0" applyFont="1" applyFill="1" applyBorder="1" applyAlignment="1">
      <alignment horizontal="left" vertical="center" wrapText="1"/>
    </xf>
    <xf numFmtId="0" fontId="5" fillId="0" borderId="16" xfId="0" applyFont="1" applyBorder="1" applyAlignment="1">
      <alignment horizontal="center" vertical="center" wrapText="1"/>
    </xf>
    <xf numFmtId="0" fontId="0" fillId="0" borderId="0" xfId="0" applyBorder="1"/>
    <xf numFmtId="0" fontId="25" fillId="0" borderId="0" xfId="0" applyFont="1" applyBorder="1"/>
    <xf numFmtId="9" fontId="0" fillId="0" borderId="29" xfId="0" applyNumberFormat="1" applyBorder="1"/>
    <xf numFmtId="0" fontId="6" fillId="0" borderId="29" xfId="0" applyFont="1" applyFill="1" applyBorder="1" applyAlignment="1">
      <alignment horizontal="center" vertical="center" wrapText="1"/>
    </xf>
    <xf numFmtId="0" fontId="19" fillId="12" borderId="29" xfId="0" applyFont="1" applyFill="1" applyBorder="1" applyAlignment="1">
      <alignment horizontal="center" vertical="center" wrapText="1"/>
    </xf>
    <xf numFmtId="0" fontId="6" fillId="0" borderId="29" xfId="0" applyFont="1" applyFill="1" applyBorder="1" applyAlignment="1">
      <alignment horizontal="justify" vertical="center" wrapText="1"/>
    </xf>
    <xf numFmtId="0" fontId="5" fillId="0" borderId="29" xfId="0" applyFont="1" applyBorder="1" applyAlignment="1">
      <alignment horizontal="justify" vertical="center" wrapText="1"/>
    </xf>
    <xf numFmtId="0" fontId="5" fillId="0" borderId="29" xfId="0" applyFont="1" applyFill="1" applyBorder="1" applyAlignment="1">
      <alignment horizontal="justify" vertical="center" wrapText="1"/>
    </xf>
    <xf numFmtId="10" fontId="0" fillId="0" borderId="29" xfId="0" applyNumberFormat="1" applyBorder="1" applyAlignment="1">
      <alignment vertical="center"/>
    </xf>
    <xf numFmtId="9" fontId="0" fillId="0" borderId="29" xfId="0" applyNumberFormat="1" applyBorder="1" applyAlignment="1">
      <alignment vertical="center"/>
    </xf>
    <xf numFmtId="9" fontId="0" fillId="0" borderId="23" xfId="0" applyNumberFormat="1" applyBorder="1" applyAlignment="1">
      <alignment vertical="center"/>
    </xf>
    <xf numFmtId="0" fontId="0" fillId="0" borderId="58" xfId="0" applyBorder="1" applyAlignment="1">
      <alignment horizontal="left" vertical="top" wrapText="1"/>
    </xf>
    <xf numFmtId="0" fontId="0" fillId="0" borderId="12" xfId="0" applyBorder="1" applyAlignment="1">
      <alignment horizontal="left" vertical="top" wrapText="1"/>
    </xf>
    <xf numFmtId="9" fontId="0" fillId="0" borderId="59" xfId="0" applyNumberFormat="1" applyBorder="1" applyAlignment="1">
      <alignment horizontal="center" vertical="center"/>
    </xf>
    <xf numFmtId="0" fontId="0" fillId="0" borderId="0" xfId="0" applyAlignment="1">
      <alignment horizontal="center" vertical="center"/>
    </xf>
    <xf numFmtId="0" fontId="27" fillId="0" borderId="0" xfId="0" applyFont="1"/>
    <xf numFmtId="0" fontId="16" fillId="0" borderId="0" xfId="0" applyFont="1" applyAlignment="1">
      <alignment horizontal="left" vertical="center" wrapText="1"/>
    </xf>
    <xf numFmtId="0" fontId="28" fillId="0" borderId="29" xfId="0" applyFont="1" applyBorder="1" applyAlignment="1">
      <alignment horizontal="center" vertical="center" wrapText="1"/>
    </xf>
    <xf numFmtId="0" fontId="30" fillId="0" borderId="0" xfId="0" applyFont="1" applyAlignment="1">
      <alignment horizontal="left" vertical="center" wrapText="1"/>
    </xf>
    <xf numFmtId="9" fontId="29" fillId="0" borderId="29" xfId="0" applyNumberFormat="1" applyFont="1" applyBorder="1" applyAlignment="1">
      <alignment vertical="center"/>
    </xf>
    <xf numFmtId="0" fontId="19" fillId="12" borderId="60" xfId="0" applyFont="1" applyFill="1" applyBorder="1" applyAlignment="1">
      <alignment horizontal="center" vertical="center" wrapText="1"/>
    </xf>
    <xf numFmtId="0" fontId="29" fillId="8" borderId="29" xfId="0" applyFont="1" applyFill="1" applyBorder="1" applyAlignment="1">
      <alignment vertical="center" wrapText="1"/>
    </xf>
    <xf numFmtId="9" fontId="29" fillId="8" borderId="29" xfId="0" applyNumberFormat="1" applyFont="1" applyFill="1" applyBorder="1" applyAlignment="1">
      <alignment vertical="center"/>
    </xf>
    <xf numFmtId="0" fontId="30" fillId="0" borderId="29" xfId="0" applyFont="1" applyFill="1" applyBorder="1" applyAlignment="1">
      <alignment horizontal="center" vertical="center" wrapText="1"/>
    </xf>
    <xf numFmtId="9" fontId="29" fillId="0" borderId="29" xfId="0" applyNumberFormat="1" applyFont="1" applyBorder="1"/>
    <xf numFmtId="0" fontId="29" fillId="0" borderId="29" xfId="0" applyFont="1" applyBorder="1" applyAlignment="1">
      <alignment wrapText="1"/>
    </xf>
    <xf numFmtId="0" fontId="30" fillId="0" borderId="29" xfId="0" applyFont="1" applyBorder="1" applyAlignment="1">
      <alignment horizontal="left" vertical="center" wrapText="1"/>
    </xf>
    <xf numFmtId="0" fontId="26" fillId="0" borderId="21" xfId="0" applyFont="1" applyBorder="1" applyAlignment="1">
      <alignment horizontal="center" vertical="center" wrapText="1"/>
    </xf>
    <xf numFmtId="0" fontId="26" fillId="0" borderId="22" xfId="0" applyFont="1" applyBorder="1" applyAlignment="1">
      <alignment horizontal="center" vertical="center" wrapText="1"/>
    </xf>
    <xf numFmtId="10" fontId="0" fillId="0" borderId="23" xfId="2" applyNumberFormat="1" applyFont="1" applyBorder="1"/>
    <xf numFmtId="0" fontId="31" fillId="0" borderId="21" xfId="0" applyFont="1" applyFill="1" applyBorder="1" applyAlignment="1">
      <alignment horizontal="center" vertical="center" wrapText="1"/>
    </xf>
    <xf numFmtId="0" fontId="31" fillId="0" borderId="23"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0" fillId="0" borderId="29" xfId="0" applyBorder="1" applyAlignment="1">
      <alignment wrapText="1"/>
    </xf>
    <xf numFmtId="9" fontId="0" fillId="0" borderId="52" xfId="0" applyNumberFormat="1" applyBorder="1" applyAlignment="1">
      <alignment vertical="center"/>
    </xf>
    <xf numFmtId="0" fontId="0" fillId="0" borderId="29" xfId="0" applyBorder="1" applyAlignment="1">
      <alignment vertical="center" wrapText="1"/>
    </xf>
    <xf numFmtId="0" fontId="6" fillId="0" borderId="34" xfId="0" applyFont="1" applyFill="1" applyBorder="1" applyAlignment="1">
      <alignment horizontal="center" vertical="center" wrapText="1"/>
    </xf>
    <xf numFmtId="9" fontId="0" fillId="0" borderId="34" xfId="0" applyNumberFormat="1" applyBorder="1" applyAlignment="1">
      <alignment vertical="center"/>
    </xf>
    <xf numFmtId="9" fontId="0" fillId="0" borderId="29" xfId="0" applyNumberFormat="1" applyBorder="1" applyAlignment="1">
      <alignment vertical="center" wrapText="1"/>
    </xf>
    <xf numFmtId="0" fontId="0" fillId="0" borderId="0" xfId="0" applyAlignment="1">
      <alignment vertical="center" wrapText="1"/>
    </xf>
    <xf numFmtId="9" fontId="0" fillId="0" borderId="34" xfId="2" applyFont="1" applyBorder="1" applyAlignment="1">
      <alignment vertical="center"/>
    </xf>
    <xf numFmtId="9" fontId="0" fillId="0" borderId="41" xfId="0" applyNumberFormat="1" applyBorder="1" applyAlignment="1">
      <alignment vertical="center"/>
    </xf>
    <xf numFmtId="0" fontId="32" fillId="0" borderId="34" xfId="0" applyFont="1" applyFill="1" applyBorder="1" applyAlignment="1">
      <alignment horizontal="center" vertical="center" wrapText="1"/>
    </xf>
    <xf numFmtId="164" fontId="0" fillId="0" borderId="0" xfId="0" applyNumberFormat="1"/>
    <xf numFmtId="0" fontId="5" fillId="0" borderId="21" xfId="0" applyFont="1" applyFill="1" applyBorder="1" applyAlignment="1">
      <alignment horizontal="center" vertical="center" wrapText="1"/>
    </xf>
    <xf numFmtId="0" fontId="6" fillId="0" borderId="22" xfId="0" applyFont="1" applyFill="1" applyBorder="1" applyAlignment="1">
      <alignment horizontal="left" vertical="center" wrapText="1"/>
    </xf>
    <xf numFmtId="0" fontId="0" fillId="0" borderId="0" xfId="0" applyFill="1" applyBorder="1"/>
    <xf numFmtId="0" fontId="6" fillId="0" borderId="34" xfId="0" applyFont="1" applyFill="1" applyBorder="1" applyAlignment="1">
      <alignment horizontal="left" vertical="center" wrapText="1"/>
    </xf>
    <xf numFmtId="0" fontId="16" fillId="0" borderId="29" xfId="0" applyFont="1" applyBorder="1" applyAlignment="1">
      <alignment horizontal="left" vertical="center" wrapText="1"/>
    </xf>
    <xf numFmtId="0" fontId="16" fillId="0" borderId="22" xfId="0" applyFont="1" applyBorder="1" applyAlignment="1">
      <alignment horizontal="left" vertical="center" wrapText="1"/>
    </xf>
    <xf numFmtId="0" fontId="16" fillId="0" borderId="29" xfId="0" applyFont="1" applyFill="1" applyBorder="1" applyAlignment="1">
      <alignment horizontal="left" vertical="center" wrapText="1"/>
    </xf>
    <xf numFmtId="9" fontId="16" fillId="0" borderId="29" xfId="0" applyNumberFormat="1" applyFont="1" applyBorder="1" applyAlignment="1">
      <alignment horizontal="right" vertical="center"/>
    </xf>
    <xf numFmtId="9" fontId="16" fillId="0" borderId="52" xfId="0" applyNumberFormat="1" applyFont="1" applyFill="1" applyBorder="1" applyAlignment="1">
      <alignment horizontal="right" vertical="center"/>
    </xf>
    <xf numFmtId="9" fontId="16" fillId="0" borderId="34" xfId="0" applyNumberFormat="1" applyFont="1" applyBorder="1" applyAlignment="1">
      <alignment horizontal="right" vertical="center"/>
    </xf>
    <xf numFmtId="9" fontId="16" fillId="0" borderId="41" xfId="0" applyNumberFormat="1" applyFont="1" applyBorder="1" applyAlignment="1">
      <alignment horizontal="right" vertical="center"/>
    </xf>
    <xf numFmtId="0" fontId="34" fillId="0" borderId="0" xfId="0" applyFont="1" applyAlignment="1">
      <alignment horizontal="left" vertical="center" wrapText="1"/>
    </xf>
    <xf numFmtId="0" fontId="34" fillId="0" borderId="0" xfId="0" applyFont="1" applyAlignment="1">
      <alignment vertical="center"/>
    </xf>
    <xf numFmtId="0" fontId="35" fillId="0" borderId="0" xfId="0" applyFont="1" applyAlignment="1">
      <alignment horizontal="left" vertical="center" wrapText="1"/>
    </xf>
    <xf numFmtId="0" fontId="24" fillId="14" borderId="0" xfId="0" applyFont="1" applyFill="1" applyAlignment="1">
      <alignment vertical="center"/>
    </xf>
    <xf numFmtId="0" fontId="24" fillId="15" borderId="0" xfId="0" applyFont="1" applyFill="1" applyAlignment="1">
      <alignment vertical="center"/>
    </xf>
    <xf numFmtId="0" fontId="24" fillId="13" borderId="0" xfId="0" applyFont="1" applyFill="1" applyAlignment="1">
      <alignment vertical="center"/>
    </xf>
    <xf numFmtId="0" fontId="24" fillId="11" borderId="62" xfId="0" applyFont="1" applyFill="1" applyBorder="1" applyAlignment="1">
      <alignment horizontal="center" vertical="center"/>
    </xf>
    <xf numFmtId="0" fontId="24" fillId="11" borderId="62" xfId="0" applyFont="1" applyFill="1" applyBorder="1" applyAlignment="1">
      <alignment horizontal="center" vertical="center" wrapText="1"/>
    </xf>
    <xf numFmtId="0" fontId="24" fillId="11" borderId="63" xfId="0" applyFont="1" applyFill="1" applyBorder="1" applyAlignment="1">
      <alignment horizontal="center" vertical="center" wrapText="1"/>
    </xf>
    <xf numFmtId="0" fontId="24" fillId="11" borderId="64" xfId="0" applyFont="1" applyFill="1" applyBorder="1" applyAlignment="1">
      <alignment horizontal="center" vertical="center"/>
    </xf>
    <xf numFmtId="49" fontId="0" fillId="0" borderId="65" xfId="0" applyNumberFormat="1" applyBorder="1" applyAlignment="1">
      <alignment wrapText="1"/>
    </xf>
    <xf numFmtId="9" fontId="0" fillId="0" borderId="67" xfId="2" applyFont="1" applyBorder="1" applyAlignment="1">
      <alignment wrapText="1"/>
    </xf>
    <xf numFmtId="0" fontId="0" fillId="0" borderId="68" xfId="0" applyBorder="1" applyAlignment="1">
      <alignment wrapText="1"/>
    </xf>
    <xf numFmtId="0" fontId="0" fillId="0" borderId="69" xfId="0" applyBorder="1" applyAlignment="1">
      <alignment wrapText="1"/>
    </xf>
    <xf numFmtId="0" fontId="0" fillId="0" borderId="69" xfId="0" applyFill="1" applyBorder="1" applyAlignment="1">
      <alignment wrapText="1"/>
    </xf>
    <xf numFmtId="0" fontId="24" fillId="8" borderId="70" xfId="0" applyFont="1" applyFill="1" applyBorder="1" applyAlignment="1">
      <alignment vertical="center" wrapText="1"/>
    </xf>
    <xf numFmtId="0" fontId="33" fillId="14" borderId="71" xfId="0" applyFont="1" applyFill="1" applyBorder="1" applyAlignment="1">
      <alignment horizontal="center" vertical="center"/>
    </xf>
    <xf numFmtId="166" fontId="33" fillId="14" borderId="71" xfId="0" applyNumberFormat="1" applyFont="1" applyFill="1" applyBorder="1" applyAlignment="1">
      <alignment horizontal="center" vertical="center"/>
    </xf>
    <xf numFmtId="0" fontId="33" fillId="14" borderId="72" xfId="0" applyFont="1" applyFill="1" applyBorder="1" applyAlignment="1">
      <alignment horizontal="center" vertical="center"/>
    </xf>
    <xf numFmtId="0" fontId="0" fillId="0" borderId="66" xfId="0" applyBorder="1" applyAlignment="1">
      <alignment vertical="center"/>
    </xf>
    <xf numFmtId="166" fontId="0" fillId="0" borderId="66" xfId="0" applyNumberFormat="1" applyBorder="1" applyAlignment="1">
      <alignment vertical="center"/>
    </xf>
    <xf numFmtId="0" fontId="0" fillId="0" borderId="61" xfId="0" applyBorder="1" applyAlignment="1">
      <alignment vertical="center"/>
    </xf>
    <xf numFmtId="10" fontId="0" fillId="0" borderId="61" xfId="2" applyNumberFormat="1" applyFont="1" applyBorder="1" applyAlignment="1">
      <alignment vertical="center"/>
    </xf>
    <xf numFmtId="43" fontId="0" fillId="0" borderId="61" xfId="3" applyFont="1" applyBorder="1" applyAlignment="1">
      <alignment vertical="center"/>
    </xf>
    <xf numFmtId="164" fontId="0" fillId="0" borderId="61" xfId="2" applyNumberFormat="1" applyFont="1" applyBorder="1" applyAlignment="1">
      <alignment vertical="center"/>
    </xf>
    <xf numFmtId="0" fontId="4" fillId="3" borderId="73" xfId="0" applyFont="1" applyFill="1" applyBorder="1" applyAlignment="1">
      <alignment horizontal="center" vertical="center" wrapText="1"/>
    </xf>
    <xf numFmtId="0" fontId="15" fillId="0" borderId="21" xfId="0" applyFont="1" applyBorder="1" applyAlignment="1">
      <alignment horizontal="center" vertical="top" wrapText="1"/>
    </xf>
    <xf numFmtId="0" fontId="19" fillId="12" borderId="18" xfId="0" applyFont="1" applyFill="1" applyBorder="1" applyAlignment="1">
      <alignment horizontal="center" vertical="center" wrapText="1"/>
    </xf>
    <xf numFmtId="0" fontId="15" fillId="0" borderId="28" xfId="0" applyFont="1" applyFill="1" applyBorder="1" applyAlignment="1">
      <alignment horizontal="center" vertical="top" wrapText="1"/>
    </xf>
    <xf numFmtId="9" fontId="0" fillId="0" borderId="28" xfId="0" applyNumberFormat="1" applyBorder="1"/>
    <xf numFmtId="0" fontId="0" fillId="0" borderId="19" xfId="0" applyBorder="1" applyAlignment="1">
      <alignment wrapText="1"/>
    </xf>
    <xf numFmtId="10" fontId="33" fillId="14" borderId="71" xfId="2" applyNumberFormat="1" applyFont="1" applyFill="1" applyBorder="1" applyAlignment="1">
      <alignment horizontal="right" vertical="center"/>
    </xf>
    <xf numFmtId="164" fontId="0" fillId="0" borderId="66" xfId="2" applyNumberFormat="1" applyFont="1" applyBorder="1" applyAlignment="1">
      <alignment vertical="center"/>
    </xf>
    <xf numFmtId="164" fontId="0" fillId="0" borderId="61" xfId="0" applyNumberFormat="1" applyBorder="1" applyAlignment="1">
      <alignment vertical="center"/>
    </xf>
  </cellXfs>
  <cellStyles count="4">
    <cellStyle name="Énfasis5" xfId="1" builtinId="45"/>
    <cellStyle name="Millares" xfId="3"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1023937</xdr:colOff>
      <xdr:row>5</xdr:row>
      <xdr:rowOff>0</xdr:rowOff>
    </xdr:from>
    <xdr:to>
      <xdr:col>3</xdr:col>
      <xdr:colOff>1328737</xdr:colOff>
      <xdr:row>5</xdr:row>
      <xdr:rowOff>304800</xdr:rowOff>
    </xdr:to>
    <xdr:sp macro="" textlink="">
      <xdr:nvSpPr>
        <xdr:cNvPr id="2049" name="AutoShape 1" descr="data:image/png;base64,iVBORw0KGgoAAAANSUhEUgAAAPoAAABACAYAAAAzvWouAAAgAElEQVR4Xu2dB6CWY//Hr1Ia2ltTpam9ZKaM7C0vL0LIVslIZGSEStkze29eeyYjKkSFVNJASaWl3f/zuc5z53Gczjl1ovyd630P6jzPfV/3dV+//f19rwJrGCF/5K9A/gr8v16BAvmC/v/6/eY/XP4KxBXIF/T8jZC/Av+CFcgX9H/BS85/xPwVyBf0/D2QvwL/ghXIF/R/wUvOf8T8FcgX9Pw9kL8C/4IV2CiCvvC3FeGdL2eGVatWh07Nq4dSxbYMBQpkv3qrV68JE3+cHz6d/HOoV7VMaL5N+bBloS1yXPLflq0MH3z1Y5i/eFnYoVGVUKXMVmGLgr/fbOFvy8P7E34MK5jLDg2rhAoli8ZrTpuzKIyaOCuUK1UstNm2YpxjMlZRYZzy46/hiym/hCrliofmtSuEEsUKh2UrVoUxk2aHmb8sDs34uzqVS4XChQpmO0erlbPm/xbG8FzOqzX3qsg9cxrWOBcsWR7GfDs7LOEZW/G9quW2yvZrK1cx759+DeO++zkULFgwtKpXKdSsWDIsWroiznsGz9y8dsXQqHrZsMUWv6/RStZm0g9+b04oumWh0Jx71ahQIt5r5erV4btZC8Onk34OP81dzJ/XhGJFtgjV+H2zWuVDhVJFw4Rpc8OE6fOCc87yNfML12nbamXimn09Y16YOmtBaMg8avNnv/8t90+f0x8uxveLFykU6vH9siWKhE9Zk8KsZfNtK4ValUquXZPVrPUvC5aGz5jrnF+XhHo1yoZyJYrG/eHarGsPOucKfK5NA/ZP2Yx389vyleErnumLqXPCvIXL4oO5RxrVKBea16kQtmI+/+SRZ0H/bfmq8MSIb8PQp8aEgqxs94NahGM7NmADZS+0035eFC5/5OPwwdgZoRELedkx24ftWNRCW6xbkJavXBVeHTM9DH5qdJjPCz6c+5y6b9O4+TJe1qrwzAeTwu3Pjw3L+GzXvbcLR3WoH1axWW947vPwvw8nh0oI8nlHtAm7NqkairHJ3awKxPVPfxbeHvN9qLV1qdDnyLYog0ph1LezwuAnx4RvZ84PnVrXCucc1DzU3bp0tu97/uLl4d43vwqPv/11KMyznLJ/03DA9rVDma2K5KAgAgK2IFzD/WbNWxLOO6xl2GW7qtl+x8353IdTwt0vjg2FeZZeXdqEvVrWiIrpWt7Hqx9/F/ZsXTN0369paLZNhbXXUpE8/f6kcM+LX4SyrN2Zh7UKu6Ogo8L+YkZ49O1vwuhvfgpz2fAqLp+jMgLRnvl0alUrjJ3yc7j31XFhi9XIAwqkEEJdCEWjol+xcnVQiW+FouyyW4Nw6M51w8Nc7+VRU8NRnRqG/dvUCsNeGReefPebUBjhcc8UQsEXRJDj91GuBXgpFcoUD112bxDnPfCx0aEk++n0I1qFfXgPyVBhfTH1lzCEdzcOxXbo7g2j0Tj/rhFhBc9SkHmpbAvzXee0YgVz4zvqvOZc98KuO4QdGlQOM1ivJ1mPl1ivKSilBbzDAmxDhbtu9XKhI2t65K7bhgbVyv5jZT3Pgj530dLQ444R4akXxoaVhQuF/RG++3ruHkoV/91iZl4dF/0jNtJ/r3wlzPhhfihVplgYenancNiOdaMmX9fQ4l31+Ogw7AkEHaHevlXNcF+vPcK2KeFzY5437IPwzMtfhsW80P06NAgDT96ZzbcqHH/962HMuB9CMTZgn+Pah5NQAlparcInWPqzb3gzfPbN7FCCuVxz8i7hkJ3qhqfemxQG3/9hmPbLolC/fpVwxzmdws6Nt872ZU+dvTD0YqO9PPzbuMmOP6Bp6Hloq7VzXNeXFaiJWLnz7/kAQV0UrmYT7sXzZTcU2AdRKDc8+knYknW7otvO4eD2dcL3zOGS+z4Mj7zxVaiGBT1pvyahW+ft1noIi7H49/G7QY+NigJ18fE7hH1a1gwf804GP/VpeH3096E869AAxavA/vLrb+E73lMFPIwT926C0Kxmbb4NBRHI31asDDNQ2j/zmQp8p1bFUqEIAla0aKGwd9ttwo54Xbc/NzYq4K77Nwvd9mwUnv9gcnjlk6lRAPXAZsxehDezLFQuVwKLXSIUxJyqgDq32yaUQ0FeyHqWLlqYee4YDue9JEOvbRTW/or7Pwqf4cUdd3CLsGeLGmEA+2MFz4geit6V3kQJvl+3aulQUk+O/dcAb+FUPq+RuPV/X4aHXh8f5iLwZcpvFbZhzRx6NDN/Xhg/c+DO9cJZfF7v6J848izoC1nQIVjLAQ99zMYuiEVvHi77b7uwFQub3RiP+3by0LfD6Ak/hNpoypvP3C3sisUoUnjdnoBu+/1vfR2ueOCj8Csb4xAEeQACUT3ldi5Ci9+IlRr65Oho3Y/H2l9weKsozL3vfj+8xAarULpY6H/CjuGgHeusdd+/QYv3Qlm9/dm0UIOXfO1JO0cL9xbexqX3fhgmYdE7YomuZqM1r10+2+dyYw3AKj/42vgo6D24/wl7NSbEKJ6DRV+DOzs/XMD9tMhXHbdD2BNLkt1YzHo8/M43YTACWwSLfsWJO4WD2tcO37M5L2HzP4hn4TtpisfUG6t9KIq0GApBQb//za/DoMczBP0S7tWhydbh7tcmhEEISemtioZjOzcOHZtVi+9j/qJl0atRsNoTDulO65GpnH6avyQ8yhxeHzMt7Mkanbhn41COcMloqjLXNoy4Ae/ihY8mp95H62gxf5i3OOhOTeSZH2EuYyfPDgftWi+cuEej6HIbxpVDwHTL+9zzfoagd90RY1DnD4I+GkG//IGR4VPc9VNQqD0Pbh7DCr0DPZ43P58ebsEINWKPnX1oy2jx9fBKoIjKc/03P58RleISDNauKLvDd60fahIe+GwqsFfx8vQES3L/4/GMLsbbK5aDt7o5KoI8C7qL9g2b4DkWQ6d7H7RwE2K59Lg5qwdXKN9EkD7D5aqDpt0P7V+eDVQgm+BeT0CL+b9PvouWYNcm1UObehWjC+5YhaWZOPPX8PLoqdGF7NS8Bq4fgsnGGfn1T+ETfsqyCbWUKodkjouXrgzDx80kFpwVqhHj7sUL3xoX/ydc6Nc/nRZm4tq3rlc5xvylt1q3p+IclnPfscS+I/AevL4KowFWIDexfRT0+z7ifgp6+1wJ+iMImQKroPdH0A8kTFgr6ChFhcmN2ZFnOv+I1lGZ6gk8gBIYiFBnCHr7sBPPdh0CeeOzn4VdmlQLF/ynbdip0dZR6Fx38xXG7661Qqjb7PBeg/ACHsKz+C9Cegnfq4QyjcE793ZvXI8X9uLIKVHQLz26bRQa9425kS+++yVci6J6n5Ch+yEtwiUIksP7LsfVfgmXX0Evw3f6ZiHo5jQuf3BkGIOgd0fQL8fI+O4dhiKGlefhEbStWzEMOm230HSbcgixRn1NzB30f+iT8NpHU8JOKNV+fLdFnYrxXRnS+czG7TejKJ7g+VoT0193yi5hlxy8uv+Xgu5DqekX4la7OLpGW+aQsPI7akw3nEJmPG/yy3gt83BDGL8lv3GD6UXEOLBI4Whx0r8W58IL9m3qVcQEH19ehnZfxL2MN/37QmnJKV+82l9LtyXX081TSL23f6fwGlI4z6zm6KaJ80tNZDkbxOfyjxlzyD6Bl6zHxhb0R4dPDOURupV4N7qrXQirzsLjqlmh5J8EfReE+kY2tMJfCeE/co+G4cC2tUmIlQ5lU/mFzMk33+GUnxaE6/BgEkG/7Oh2a0ME10/PLV3Q/X2ZlLL0XZq0HPBoStBxjf19kqfRg3uBuDm3gq5Fv5JcTzLMlzxMLsCYXUG/4fTdQkv+7fDar2Ctz7z13VAYvXAmntfZBzT7g0fp8/r+X0PZ97pteFzHniiy3iikf9rIs0XP6wOvK3PrAutWTcA6NibjvXuL6lEAN2Qo/MbhHxHH6Q7u03obsq3Fc6wMZHcvhVuL/+Zn08OPuKE7Iiit2EQ5hSzruqZCs1EFHc/gaUKVjq1qRAs6gs2qZT/tkJahyy71YnLsWmL7ClQttOh74nm8wbMMwLp+Mv6HUJVYtRHWrSEekR5JU7y0xmS1dduT4RqY9VfQTbgdjUW/7Kh2oRrfdeQk6L6XMbjmUdCp2nTH7fb7ifeTG0GPrjsWPXHd/yTo73wdzidsU9AHI+i+I4fG4HEU4Zk3v0toUz4MMFxrVv1Pr8eqw7jvfwkXco2ReB3H7t883HjKztl6nhuyR//q72xyQc/qAXXpPkPTn8viTsS1265uhXAdiSbd8Oyy8utarOm43pewGd4hyVSuZLFwAe6joUJJvIgNHXoACtItz3wWvH5nYuPeWJRGCMOGjL9C0J8lnOq613ahE0ryMVz8l4iTW1BNOB3L+Stx91AEtAzroaDv16ZmmE1CzVDlaRJtlrTmLlwaiuDZlCHcqV+zXEyOHUiyz5KZY3MQdMuIxuijUeK67lcem8mir0PQf8UDfQR3/Jxb3g3tm1YLQ0/tEFqSy8g8VFaTKAP3f/iT8DyK4QiSmned1ZHMfQ714w3ZBH/hdzZLQdele40kyqnXvhZmkDGtRALlgfP3CrsRO2aXrFvXOhmLHTfwjTCGaxYrXiT0Ixl3IsmmpCy3IeurRbgJV/dWrOIPc5eEHdrWIsO/S4zjN2RsdEG/96Pw7IeTQjcSSKfx8yUK8zqs9de40iYWTUoOx3WtUJqs+7Htw/7M3039K/iEicTVY/n8NzPmhkms3YTv54ZZZKDr8B5Oplx4LGWy0lRV/i5Bv/DuD0JZlPIlJEMP2aH22uXVI0hPxnUn4dg/s+u+Tou+PDz67sRwxs3vhJYov+uozri/shL0r4nTLxz2fniPhOMxPP/NKIV/lphvpt1rxszjp88luz4y1kcb168c+rMZ61MSySnJl5WQzSYzPBDL+xo15/K47Ocd2SZ0QItnV8rLSVhN1JjRvY3rmoHeh2xwd5JNdapkWLv1HX+VoJ/InHoRU5qrMAF3F1WJ+VQsSmDJF2CxG1An7ksSSkF3GEpZyzajr9X7EQHXaj6Jlf9s4uywP55LH+LUpnhXf7WgLyUmNvGq2yxg5gKE+HiUTDIU9A+w5Bfw++nkCs7u0ipceFjrtb+PMfo6BN2w4GU8vNMR9KLka3qRBDyHGD3zWMpavE3SWIWwFCV4Dp+7kHj+nzY2S4vuIuoaq62ngVirSZ08L/GvWdiJM+eBBPsllCLGbAOCzNJKVom13L5ABfMX6vZjyNTPww3ejhjW0k1OQKF1Xf8vE/R9moRelJWqly8RM8iWmp7AjReTUBDhb40SveiotmFfgDU/L/gtlsMqYu1FhSnICpMAnluoNd/2/OdhJzLOfY9pH/EEf7WgC5Aa/uUPoR8lx8l4F10PaB76AgpKknkK8mPvTQyXUkqsQMKwD8bgmN3q50rQfa7Pp8wJ/chlvDdmatiNasXF5AfSPTL3zQQMzo3gAB5FSZqvGHxaByx/9kCm3O6hv/NzG0XQfeFaNWPrbShP5dbqWmITlVSxdNGY5MkseGp0LWeRwgX5KZSr5Jnu5wwAJ1Z/qlEiS1x9X5rKYwuy7ial8iLkyQvyua3XW7O17JRTCS27F5tnQacq0P+EjPLaNEpeF7OBnyWHcGIU9BYAWUoGrZMWcPDTn4Y3sGZ6Tm0R2Iuw0JaMnqcENoJEXCPi8RYkrSyTaeHFGTwIwOZN4veDdqgTLsYDaAyY5ndB/zSVjGuYdTKOTP6LlLCsQ5ts+0PWnWTcNYQUH5CMO0UMRloyzndpGOF87weX0IQ5HUOdvh3KyT32JYnaJ4mbP+S7u1E+FP/QpFa5rAUdmO9gymtJMs5nn4NiszIx4OGPwwosfKd2tcOBYA1q45W5PyZjZN4eOz28yDoaTnbDbe/3n3Z5yu38ncKdfq88C3rMaH8zKwOcweL8B9eqfcPKsYyV3ZiHG/Q46LGP2Vj1sIYnUM6pjFudFwHMyOLODo8Te1niOminbWMteCvAEZv72CBBp4T3wFtfhcFsVJFx/anxHrpD3Yg1uOSu98PT1JCPxx09j/p57RRGXCv4HAI9hJr5F7jirVifS0hgtQcKanlt2EtfhuJY+ppgG6qAhFMgppJZV+AqlN0q9CAMOA6oqRUQBV3MvLH/w7z/owAGXY5VTXDzCuqXZKyvB+r8/PuTw3EHNg9Xk/hL4MBJjH01idL3cY9PIsa+mu8nClMlY9n2VRTMddTix5OgFf9QlyqA5dHvEURzOFWqlA5nkmA8EdRdgqnwfetpPQiWoDelsbZ4cUNAX/rvZCi8k3m2u14ZH55g/gv4fHWuVbOyxqpgmDZ7QZgJ7j9gGFQAZ6OIWlAB+ieOPAu6cdyVlEcewK1bTQ36KLK8V3dtn20pzE09FozyyTe8FSahlSuzsINIcOxBiWdDkm3JwjsXMd4P42YuWbUqHNapUehLPJ5svM35BW2IoOuhPI+lvO9/X0Ss+zkI9B5AQEXW3ZCy2ofjyp5Aprh6quSlcE7H+3qEctgL738bqpNBP5X+hHYAj4YD8nkOqOq4yXOiGy9+wFGca9fgHe1FpUJ0XV2EIQJpUp7cXSiHF0dOjor1DNxrS5cOBd3mlbte+gJv4PtwWMeGoQfCkjQUKWjjSPTdTt5gDGCmI1EUPQ5s9ofKSlLGFKH27IhJ4RuSieIhzIaVoNmmLuHS3ngxB6Pg0htevP+CJSvi+lz/xKjQDC/lQkKOdIvvZwwPVFZ+zl6HycT6ej4quOIIeA0U5C6sqZ6SzU65wURsjvssz4KuhehL0uwetPYyNsRx4JlvPnXXbN0bF1GgxBFXvRy+xwKXx1W6vecelHhqxW6qDR12tPUDivvgM5+G+WzSo9jgwla3Set42tBr/9Xf2xBBt0NrMqWfccSahiSt6v/evRbzG1g7a+DbEVumYxC0pAJdxqNkC2O9W6Q65Qylps1ZGCbOmE+jz0Kgr8vjYxuz28yjSy9iMPHWfI8iFO34moywbIvQtaQUWhwgk8Nncn+MZX7f/5wxF13npEsx6T7z9z+BRWhUs3z8fmavToVhT4XZbysAs4EZGyZWBltvh1sTns++hcwho8i6SVj90RN/ir9vR0XE3EzmkeQhzGFMJEz5hSSl9fMqPPc2KLWmwJ4rca8iueiu/Kv3yYZeP8+CbpfY659OD/fSQbUGd+dotPKB1Ftzssw/phI8Y8fPDDXZQGfh1pnMym18n9UDG8+/AcjmMRoUliDoh4Gd3o+55NQ5tqGLtzG/tyGCnmTItUCOJE+QkTtYGaGgbs4iWeQk3NxL+YxBeFHc/kR43eBLiVdtVkmgpL5Lr50VMlCEovfXMirAmT+jkHof7+dcVOTpJehVKCvvpXVP7pPVuqpUvIfJQgV4Df/z81ZO0t319O8m3zHDriL0s+vaX66/zyGiMXbg8eeiXN+18Xv/tHJa5jXMs6C7mDaYmJ0ssKYAHU+gp4A4ZodZdxK+eNtD7Q4qp8VAc+akHHISLOdiNtkMuxuwNlaoPGCPvCiPnO65sX6/IYK+se6df53//yuQZ0FPlkjBdeSUhMuscf1eITKo4tk31kgaLkyo/FMATPmCvrHefv51slqBjSbo+cubtxXIF/S8rV/+t7NfgXxB30x2yD9R0J2z4ZIBbF7Kol4j6QDcmJ7dZvJqN4tp5Av6ZvEaMjLU69u9ZqJLNhkBLSa5tgMsEnvBUyMjf7I8torOIqsthFg6pHRgT8xrkDmXx82ynKXIhuRZxLKva1ifljDCZp4FVDoMkcyFWN6SncVmoQS45HVNwjk3iSiSoWDLCGR9fjoAJ+vlhn1i8K2S+JPeCWiCbMoseO7Iulcl898MLrx0HjevNwd6sS+oJNj+LNdbPbAAfwwVM9CMNkyZy6lDDidzI4t6awkJP/sjvqMyIStNS7r4/ukjX9A3kze4IYIuKk+SjQdghjELfRyosc5wqiVdeSYkJ/24INwOtdZImHyOAehy7O6N/lD6NJ8hEeRd8LjZsdYO6qdu0GzJmZd5ZAjbgtia+y44/ykkPRcj9CZey1E7bwwPm/xqHZpWpYxVLDL03EGNvTzw1O5QarWHuMFhdURF8QZNIiNAtUlTtQSFUWgLWGUQ4ibUqyXKkNdv61RN3jLec9S6h8JmZIeglFa70a+QZHbM9SjAQ+g9+Jnehq78Ph0Om9xXZOC1dO3JObgbcz0PkE56c5MK4wfw/Q+8PiG8SPffQXAOXnj47/j5zWS7rPc08gU9tWSypygY+qHmBf/uRN6GCHo6ldQPWMW9AbOcA0JseyCitvNqVbWAV4AteBOFcA6Ekz1p+rAqkgwt24ORpWY0SLP5oT7Cei7Am+M6NfgDK28CR5Vg4jmAK7PxEMoBW66CQFvTnoXg2NFnzf5U+sr3BRPxLE1EV4B6q4yVvkQOPIAnCuR45nTfGxOgaJpCu+zSWKevxLWWU2r7kVbZxctWxJr6USimw+CI8/diJIYBgz2PBpaKNOQcQk99TzD89VNW29Lb+wB+bHD5kUpOr6O3D70A5/zu3WTQXt3z6oQgEk8F15K6en/48mQUWutpRBajBVBqQaYBAeYxB7QIt5y263oL1ub2hVwLeoartRSivYUxk50hEgUitZL9yVnFVtZPtSiyu/h5y1zCKnUv17fkpRXwBQjqcOhyyj6qiycR5frGiNb/JY6Q401ONDeS93DoQnpN8fduMmmX5VrLri6QuKJ2e8XrGLdyrdJYs635fk6dchsq6I/AoCLJ4zeAXKqAZ9dqd9+3SSSjzBD0XzIEHdRXD/q1e2DBEkGPlNtY0+tBEz4NEaawUt36g3fcNvRG2OumOvFca5Fy8tPdDMOuXW/twcbLMFt3aznYEF5c9Pew4Kuw+mLC9wc3bj/8FQ9+nBL09hH5aEn1gTe+Drf/DzJRhG1XyB52R9BqQgr527JVEXyjpf8KF7wpLvM5dIodDCrN8GIYVvbcO0dEFtfa3LcbOP5u4DYqAoKJgg6c+kKgv4mg90wTdBWM1OJy6Y3AIynNe3Uf2wvQj6aeBAyTQVeWCPr4cCz4DgFg//SRa0GPLYHjf4yuGCFZhuCym5uCqjob2GNWXVuymV6PKzWbl+uqWkZrhft2HHh4hWh9Sl9q49u492RiJ++t8VWIuu3dOAVNzJkT3pdl/Kb7OR4B+AJElo0Ls7AiEjG4WRxaw5IIumgqY06RUU2xdDKHSnmVlcCrON5nfV4AQiqBg+5sYX6aAS09FGiofObZjTwJOtZYQd8CIa0P+ux08O1H4nJqcaOgQ5qQIehYdIQ9aSqJbaCjvotUTwtQoI0RrCnTfomW/CJaQg9EWH1HvnsZYq+Fdnk4wtwJa30qDSq694YJvot5WGbvpdK06cS+BYk5+qNkokWHgHLX7baGTnpmuAps/hcI3b54IGcw1+0ATKkIVUwqFD9zGwplItiM/9ADcTGNJPYrREHHYntD5ygtlIrrEFpnnafrb0urgn4ulFQ9ENJoFPgxl/AU87kYIsiK9OC3Btv/Ei2wYtdvQJClGnckvISDpMfCoovPv6n7v0jQtVKP0YRyzpC3wqoU35pWtCN9zA+du2eW2HYTGodeDaWzZP/WylnyWiSD+v13e/qft1mvls5JJEZOGvpW+JyXuTpFWFiBzTT0jA7R9VoXOipduExcjWTDvg16bgzUUj+ggIz9lmGFRIT5vwxXpUBs0JG22IRQJe7TEoW2B/fZqXFVDkko8SfM8xK8FokMhmBdv+M+8p0r6LvznH3pyGqRBXtJ+tzyKugz8SRKciiBNMfREuKmS0wp1FWqJTvP0gXdxxR2OhSBup8YX6t6IG7y8zTCvIXFOxUBPBsMfLmSRSJH32M823X0NOiJndMlw7WXsy99iCwzjjdJthTFp6BfmSboHpwhi+/VwKWrsqa96Zo7EhrlPyYH7T5cHO54eVy4GaLKJijYS3H726IwFfTzoMMuQQut91hM2LE7cfaF9DNI6hgtehaCHlli8FykvHqW5zsSyis9DpXQLPaAfe6nkpfIF3RWwJcoL9iZA18PSyU7ZKcYy3bevk544oLO0dJlHqLl9r/8f2FqStD1t8VW7wkL66Usrho5twCbb+kykiVmNHEYwM2o1cuTuLkTrnVJ/bMTdF/0V8zlKTqoXoUrTTyzsamx5e/mOSs7nQg+p3Yg8HVwF/exsWPnbUMTrFC6F6On8BCu7UCs1bd4DC6OZAl7t6sTLqM7LGmPXJdV32BBN76Wx5xn3AnBnkz8Kx78AITWbivJLnXdbUvtYYyesui6zR/RSHL1I5/EmLkXrvoRPNcDCKICJuvKRbSj7kgcazb7ZhpPZIi1l/8iFHVOPdkqvsyCvl3NspEa/BaUy164/ZfRyeZBCpmHa/kipJAXwdGvsjyfeRxKe6yCfuGwD0MjMvieSvMRibxf8Z6EXZ+OV6niPveO9/5k0YUDv4VyP/+eEaHAyjWhH/0P8s0PhL12GArl4A71wmBaXA3T/vUWXUF/5B2odwa/sVbQCyEbdg492nuvLAX9KwTqwCte4vSLuWG1/n5KQBWaY2gp7I0raZ90bmqnkxD04+l2+wRBX5GyvBUp19xxdsewN4pjXYLuhpYWaRj495fZPMaIWu8Yf3gd/zsKPA/DTwwnonX316nPpf5OD0bSxAPgTTsOl1K3L2nCcXPKODoQqzcxJehbIuj7Yjn64UYm7KN/iaBD91wU62o8K0mEbq9KzK61nchc34vFfhU3Nd2i/0qzyX20Zt6E8NYBfqxQ29L7NgSIV+Pq29TSGzaVE3hP0ksNfPbzcAfC3pm1vsjnycFDyUrQ68MoO+jJT0mIjQuH0odwJZba95956D2+RVa/L4QTZsfPJYY2g66g90HQdyXbfjJ5iNEoqmF0xlUmB3IK3oehlTmB6eyVxHX3FUreeRcCbUZe7vnBtPPKPS97TS9i/oqEgP277RS9zHxBTxf02Gu+JhRi4+/NRn70vPUQdN8q2dVqFbaKfdLHUxJPdYsAACAASURBVO7JiSvdr0RBH5wSdM/s4f9R0CHq2xvrkJWgayXlFfc4puc5csfTRFbrhijNQnb5dwWSiSYIpUVWWHQjl9Nk4SEDP+FC/khuICbXEogucze5pnXsytztoHIkgn79I6MyLDqu+98r6BzgAPGEpAlu6Bd43qoIUUe8nfEkuEYhFGbkteil8L4MqwYQm3uwgu/Q0pz1aQlE7nl1fHiHwyyORLjO5/gqY/ohKI9baEX2mKi+WHT717MbWQl6w+plwmDmdjtttQdioa8gblc4sxJ0qZileV5Bgq43iuU/u2y7VtA74rlcjjewkjBhAEruXZqqWjCfXThw4s1R3/PeFoVehAXG6IYSnuZiEu5TwrYjcNvPJL9g3iEhtZjKWpxAqHI59zEpZz//vzZG/4NFz6ugI4Ae52PcewVaXZrdnBpaNkTQFezbqQ9riayNmieIvjoWuxTJnXq431IHNSeEMFlmYsmy2gp62X8iGz+B5JIHP3wOQYPxrO6xV6hHnqEngq6rK1BkcxD05AAHT3cxmTWUfvSPqRlXBACzlE29kCSZZ8cp6DL2vPDxVGLuT2KLaz1cYZN4KjkTdN8Qak0mpm2Jeyw/XEfez31vTggDUQy6t+eRc+hCgjGdGz9xgPSF9HyyEnTzFMbe9ofLOScl1T5ZHDtlm+gDnN5yFbG8Ft/SnKHCMDyTPlj53ZjP1SfuGCsL/8NLu5Z5TSWpWo0/LxLAw2R6YETOQdD1RjxX7QIIJpeSj5EOSjCNnp4JSN+xcfrOrNsg3HdprfMFPXHd8yroKRe+CNfZHzf4YuiXjXmzo3JeX0E3g/4/4vH+uHLjILlYGWU8Q8grIZwCOw4m6+tppx5YkBzakFgXrbgIMLPykh68QGLJrriqHH7QlZjwaKydpb1kzpvaoqef1CLi7ElIJW7Bk7GHWy/GxJnsMD35sW1TC303VQy9DnutVXDJ0ArOJvtdgPdjdv1UymUejWS2fAJreRgHQUgw0QgLrYI2zJGH32SnLa4izmyNzRyj70Rc7MkrV5IcnA1z7tEw8Z7OtT0B1lxN0t8uqOVG5j6CDP++sL7254QWPSfr6H1gt+2AoF+DoBs+iObzHLnbYMeRBHQLLLK88mfDX38WVlq04bXUxB+mbl8ZhhxP143l4Zh0zaACm4NBKEmFohfAmNN5Xp9Di/4wIYbltX9V1n2jWvRkRyF01nRPhqnUl2L8u656+PoIui9RAoW+nNH2POyli+hfjq43vyhL2ewwwBbH48JpYYqTL8iuPm4iT6infGpvkLluS+noaE4Jle01HQuwOQm6z+9RSXfizdyHG25tX1JMASZns3GteZsNt64sRZJlr4ykRIbDo1WXbcaSXBvJI4nfa+IZ3I5iuAeLrBDvz/f2JaZVqExzSDzxDnG1An8scb0kks9kKq91wrU2+30bHpaCV44y18HE6nugdMVWyGgjnNdDGGV7qcy1z2TO1spVTpkFvTWemC64MNubUFyPk0hcgoLeBkXjgYjd99kuciWcd/cIrPkKTqppiHIoH13+ZMwnKSvL61sw4OwPS80QSm0qq+tRDg+88mXYj3d9PiU8cRK/jwIcilEoKrTcJpOzjXP+hl/muo6+UQU9SX75b/5fG5oiS1CeILKuQxXWR9DdMEJDPYpHwM6amGGDqACrsVebbcIFHL9rDTincCF9/WdhLYz3tT7SMmX2PjaVoMuJFk9T9ew1XM+DiX0dEdoKJdSNz30WXsR1VRh7URbrBjRU6mYPPqxGmdAMuuVJ8xnJ8F2/hqAJxNFK9ujSNhyP8H6FQN0JTder1N79tKwzVcUH8N0M/raFcK6VCj1xmw/BU3sKTIGHK4iek0u/MwKtBf3o6x+xwF+E98gDyERr2FAFRbKc7Ph3oPN+wKIKoT0EITsZQIv7w/q8Sbw+lNd24Uy9a0/aaS1M16y6NXRzDl7T8/POIjF5FErkZjyDIYQx0kFdD+++eP8MBGTGEIjzwkgopdkrVVE2l3FQSDuYegaQa7mL79bgrLbmlO4kyHD4T6vLjaggXBAZabM/DvtvkOFc3eJvF3RFziSekNMogKl4vX3jKuHK4zLKHlkJ4PoIui73FfLYgfGei3bWmhfg5Voeu4IkzgGwzmzIKS1m63UMsvI6NoWga+WeBf99L25rYVzoHtST049aFiIrLn0YyS8FURbWzljh+8Rx8719qZhYL982Exe91stE1R1s9LfwYvYlF3Ean6sA9FSKqqcIC0ZS2voFJbCSd+h6GALUQug7gas4BGu/TaVSUdneSPKtIu7yWbjF0XNgiG4Uz/AECmcUte8FhBorUziLLQkhaqFAdic7LuNsw9QxxZZDZXw1T9Ca6sAF/2kT4+lkzOWdy/umC1+EdySl2c7speseHR2+5F4HoqjErGfmfFMhSvt8JWHJDLyJw6inH4uCkQfvEbyXguRtMgxFarA27l/zF0NJBBsK/BPG3y7o1p4bENtNnDYPCiGhohlxc1ESRIfuVA/L3jZqXVF06SO3gq5hMi475aa3oQFOleK4UFEsRxfqpZdhwXJCqW3Ii9sUgu4mVSA/Q/ikStqejZ352VR6owAHTcNKSm6oFbeJRdSiJb9mlgizOKpavPnnuPbjKU1Ww9rK/y7po9Z+OmGBGHoTdpbpDGEqEkM3JMllw4ldanoIMqyOhiFYcsk2JD3TSTq1wsKpRSh6fpuCXJimloplikacu9ephGufbIOMk03nho+++il6VO0RdhODyUhIJEdyqqqdcM3rVorNKu+RmFxBvqY5HlxWoCX3i96Ca+Tz1GFvbs/JubLXetKv67omzQPwfp7fvjVz6IxS89n+CePvFXRWtRIuWW9cZ7XvKJIukX4wJewem3zWwS3DKcRWJl/SLWduBd3N/y7x5ekg+BLgSkzAcb1rOVbYJglPfN3YY1MIum6kiTOFwCVUYLNKaArPlWfNrLpC6efd4H5+XVz0GdeGVx9XWzivcXl6PGqy0yYWwyR/L1e+MNVCqaSe3zcWVjEorHpp65qbFl50oi6xZVLRiJl7IZyv1RDzB2b75fn/82c43pnrOG8hss4rcvkzgXWtjfvAa/s8ztXP+iwrcNWXUWZNQ1St3TKaIJOXxWGhzYkybWPvsw293t8r6AhhNWrQj/fdh2aKBbGL6Dusw6pUoswVt3R1Gai5g3Ar0/uRcyvovthHgOpeTiw3ncxxdNu5blMs151ndYrIrvVtqMnN4m4KQc/NvPI/k78C0ZbiYqWnE9e5KhslGYegb02J44XLDwjVSZgMIn67F2TTXDR6rHEbrzMD66RXUTttjbuVWJzcCrpW5kYYaW8kazobF84ssjDKPQDVDDll1xgW/BUjX9D/ilXNv+bGWoFNIujPXbp/aEX9+htior4cHfQ6UMTfjINSLvxWuE5H0eF2PplT4Zla4NwKulnU658GfQW0c06qpbUocdbhxOdXcArIXxGf+zLyBX1jbcn86/wVK7BJBP3ZfvuH1nQjGd+8Rla3L/DEcSR+zODGgdAbo/dC0K132y46GRqh3EBgsxL0Ygi6JAZizjOf5rGxFnVTCbp1fvMSmd0ylaMJzexiSH05qx9ew/g5cwI0xq/8eLZc7A9IG7F6wndyEwYlc3Quxtfryx2QzMPnjBz2TCXG6cTh6X0SJuQ81MJ/+yxJTsD7JyzFWb3vJObOjPTL2IrG6nTlcW/nbZ4ip7JsEvMnJ934nZwO33R1zYcs5z7OJzffWZ+9u0kF3Rehq30vzRXWbGeAllptRoaVMq6Wmqj/sTvQSFGDxgTogQa/mdHUkg3WXUEfmLLoP6csehFe+qHU6G2i2NBjjXNa1E0h6G5gyTOEbC4hS64gJRAFk1r2o3syibXezGUlP+da2cbqKSietirSL/MmdpMLvhEDH6O8WBK1JwjSEUpPZrbL0h5bsnjhLAVY4bSFVoSh6Dyx+Om8djmtq7c072KPv9eZCXjJ5xZ/XwOUoifHRG4DLiSk1Uy/lQABPtb5/awYiK+pTjgXyVJ+Rwdl3N2Oyho8f92tf+cM8HtWLPyuSDn/2zWU006vUOhz5hKtSkHA0E/zfouVCXkOvFtZPmsJM3kX6c/s83kohaAmqxBzFv4W19Gmm23AD5RjbW0V3hDl+AfFvCli9MSiJxrX/uOrwT8/BpZ5PlotidetV+7Vqla4CrofG1+OQ9A/zty9lqmpxQzuzdSNh1BvnZWK0eWGEfI6FAIByzZ/xdgUgm4G2gMIH0JReoKqiccoizyg5UTJH9rS7CHyzOdOb/zR2timei+w0m+pH3cAUHIcTTo2nqQPBcz2W/HiWvZoXRV0blKS7LgHb+wK4s3z5mXiSbewfm72r0viYZqPD/8mQlCPoo/dgyBz4wkoOAqYtfuXPpkaPqcsqCBY7jJRq9LuAHhm7zY1QeiViMpENKBHTR22a/1wGh1uvhfPsR9EKPcbAmVNPGalkuot/y068xCw+6fzeYdr8x2NSa/Q2vsup6lORwAXoUjdr2VQKtJl7U2zkM+c9DpE0gzW6l3wBS8z128pBc5j/6kX7Z/3OCrfg99LzqaLpT2w+G+AdXia9Z1CKGvvv3mq4nxHoFAnwEzHEsaWyONBoZvcoidu2dgpP4cLaViwE2mZJiMVrws1FM11BCinPrCDfJTUxvlIVt1runZPAOi45M73wzQWPraecr0G1Hjv5jTN9tRzc7PJ1lcZbApBFxAjh9tgyS6wzGUJdxRmN9AqykUeL1QKa965Xa1IuyQaMHl28fB3Ao8d+iQKEWvSDOafPoBQDmfDp6/PjDmLwwBQdLcCRCmORSvNRo+4dDa2SDbLezWwnMcQYrkhLWMmw98JjBFl9vKHk0JpFM8xwFkvAQUp60x2w2fQ03gVYZPVyNCuIH9ZCg9iC0p1y1DoEk+UR7kcxb0jRh3h7MceGQ0IpxvNO9fiwUksImHKWbe+GwqgqCrgBUgLtjYHzX20mF0AyZxL048u+rdY/9sByzwLoGculZtyKIKirGO02Cge8R/NgE+fBTy3C8QZ/v3Pvy7lPhPDHRgZG2xKc4+tUs+4hLVetHR5BBQdzhqdxlz1avRU3qEtuM89H0bFICVWabAD6qGFPLv3atGkWuwOTSewXN+96ec3C0F3IrpVL5KUu4h+Yxd6VRKvs4i6lUfQRPLeuJnhS7T7cnfBOgRdzfohoIlTqaN/xXWid8Df+TJti7QZpexfAFvcVIIuj9tgWjUXY92PYBPZ6GE8LXWS4JF34V9T2YkZ746wu2ESLjlPwX0BPIOVDTH/wlx78bkqabTMelvXIeh3svEF2BwEDqEqltmath2B7+BRjALE0pTf9UGA7elOXp3W6iGYaQYA0Z1HX7lHOzcBzWY/e1Zda+kbWG/Fs9qv4rsf8d49NXUfYLV6KLLL2MzyNpZwLKCWPbnnJQCtDC8uJd/zCYy3p4DH8IhmBf1x+PB63j48VEcpnARiTurp5DQfDbsueU2QfNJD/0j4eDcKcAikFAXXrA474unszfWFPluft0/gdRpzFvA85wCB9ahmXe9XaI+1rfYHlE1jwEWHsk7bAfyxm+/r6fP5zndhFOCdSgCWzgFS3B0KNDkYr0ZJ3wZEtwkGSHx+g6plI5fA9/DWjQJsZI/C5YC8ssqfrI/AbzaC7qTlIL+NDXUTnUM/spBrYrye4WVJLqC2nY+GjcxubOZ19aPrdnW/+Z0wnI0QlYIvUxII2HCu5OXrxuY15sm8yJtK0B+JDK6jMrDu4MmlSFKQBYDI4TaQTfTyyKlhH2C/F9Fyareec30CSiWZTnXGayFE334/J27mvmAYOlHeTIYC5VHU9+Dii6P3GnLD68b7vuzsG4pQyO5yNr3r5x4Cqw1hg3jyr+n2k8XlGUgiRdYV4Gb2xp+O5ZRmOStEXvTweGfeV47AG/h+rSolgeo2D0fi1ZmYNTxYgrfyDdf3BFRzC+IjxuKyS5v1CQri5DRBfwJB7wXzTDPw6YNO3y1y2mU19AY1JufeMSJMI5zZa+e6VH5aZ3Dasb4+k1Bb11WkYSf64uUmMGS4FEz/03hXzWnmuQilY2tvGRqotPaeKCvyTiqrESiE7VEed/fcnWPX6Q4EwfkeXst/6eK7jbkloCTDB8OmNSgbcxF5HZuVoPswJn76PTQyPEdL7EIeNiNej28/FACNlOJ+yVbQTcZc+/SY2JQwx7O0UzV6a/hm3ruwYUxUrc9QeHS1zPRmhSbb1ILuqZ8ST3iOdzKElQ6BLOLmZ+BCZ7NeDKXVHsS00+nsuw6ml8dhxJEWSybWR4nzPyd8Ohe8vLFtUZBnjkTQ7RzzbPSLsNoNU1gEE/FfIrjXIFwyt56MN3AhqMcyxYvEtYotqWDIV0PfdDLCvQAhGYTS2A139DLc6mbEulmNhIzSDruRhGpdcPcvO6Zd9CTSR5JlT7aI3XgKuvj5rAS9CXHylSdn9JynDy26Mb/5gPtZB3nn7Fnv323HcBCKM/PIyMSvjgg6k5XvEJefdMOb8PUtD2eh7MTUZ7bArod5jjMwQKUIPfrTYGMz0Wk3vhVep1uvI2urEbL/3oSozEUb8yz2zU7Q1eYjcVkuGPY+iTcgsprzVKY3LniSRMnGoltiGY5m7nnbu7ha9GOnutckfGxHLHo5VmtHsNLxONw/Quqz3Hi6ebaqfvz1rLgBGtbI6MNOH5ta0NP70ROrOAfXcBBCfhdtoa2xeFrrHRpWjsQU1yCAPpNsr3LuDXmO/nQSWbL19MEiJcKQLuiH4I72hZE1EXQF8hMs1bVc60PeVXfIOC6gJCrE+Acs8k0Al26n221fOgb7wjnwPUktY+gFi5eG8+BdP5HYOqt8iW67DTF2qi3D+zgXL+IsLF52I6FzzkrQn4SHvsft78Uqgc0yYuUz8oprIpTV47r1Vgw1BmN170I5dsYY3A6SMnMuIeOY6JVR0N0D7g2TjadBXNqEsOmmMzuGXbDqmYeGYjwMuyeQUJ6E59Edj6YfzzWYCtFADNsaKhKtKDm3qV8lnkisEpRYoxT5geQ8+fUxTJk/u9kJuhMUr/wMyZtLIBkwyZRB/5Rp6tkIup/8Gdf/MjbgIzGTDxd85KiGJpjGid1bVo/nsevCWXpa55nZzgVNPJk5DKN/+g1YWdqiIM7EOjUlzkvHbm9qQbd7rQ+xnJxuRisyvNi6eTNJNKmV/0u2+1yE0Bj9NoTPNlE31kUInM0e9ttfQ9LMBJr95/9ho7sua1134la9hZ5sUPnevYdcbHag2fOuBVMgzVzb0vkB+QGv9xVubk/aY+UbmEpINQhX/DHCjS67N6DBqP3ak1jS367Wz/lcAEd7aZRGH4BOR0EllRdBP5sY3Z50lXvE4/MAPoPeWQey4Tec2iEexSRRyfMk1Y7cr0m4hb9Lt6oxS84R4R/gMYyjBbgNe8GW1mE8//k3vxva0+Ryb689Qt0sqL1VEJb+zmEew0dNC8eyHvLF26gjQvSVjwCNEZauYT4eI16TjHvbhluHwykLe4/sSFlyowA2S0F34sZCHr8jws16eAYNVNrIQdDVoO+TlPFkD7u7InNsKpPvy23N4pkx7Uz5zlqs2jkReF+oFsLatKWdx9nMr5BMmUPNujytmkdRhjqNjRC77CLbzqZBxpl1jwc4UErUeu+EC26d2rn/Qnw3bgqxJPFjHZJMvXHJTRBNhP+9PwpQkogTqGacQoLOktFXEHgOwbrI294NYe2NQFsGUtCvI86XdEKO+3YkjQx7tGozych/iRKZxwa1z/98klNuSi2jtM7ywNuxZh+8dGEmxswNDMRqaq0uhkrKE10y63AFXRZYT10R7HQ+XsfxJBo3VNCfiBZ9eCw5tiGZZ3dd0pOuRbdcdsJejcI8suPXkPx7/PWvwiGw39x+xm5/PN+NPWUZ00TdU8TjXckDXHh4y3A/DDc9b3ontKbMeE+P3ddyxP9hu/JduypPv+Wd8DEeVVcMzS2Ue92n5pRMII8kqTkOa2/Mv4AcwBpi/E4o7usgrkzadXMj1Fl9ZrMVdCfrA/cBIvsKBAaL0muf/jIHQfcjZkOtAQvGmcLCrSWGjCgvsvkkUprRztiCBJUJOmuiuveWT8x6fkGL5qffzoocalrsGOvzXYkUTj2wWTgJQZFhZXMQ9G9n/hq54LZI8hmi3XAH63P4hKe3HEYsXgrr+NgIeroRQK1rY8ptDXBbfazFCNd4aKKmwhSzM/xsuu/G82bWr3vm03ALHoDlKZOalrl0fZeDqivGNTsCaDqLZJlnpan4tFIytDyEsFflBJZmZOTLA/wwpDI/oOI1c34qm9141lg3fcS4l7LTJbj50/GmToUW6iKURWYXNhZfzN0wfysNOcXo9VUuxMFWDxKkn0rGRJvvXpKNWwlzBsKC2x6vb8hpHSLTbzJUDoJnroHL7vFXxocTUGzXdG0fiSu6DnojVEeBmAPogkLNnOxV+co/eMx1r4fFKOGehDJ9+X6yrb22HpLAMPf961QzHn7rq1AUD9Q592YN8jI2a0E36TECgExv2D8+1ypHF/53mGxOLLAujJnLW7FG9/IzY+6iDNrpGPNbbM5gghXhZDZX3jiv7kuZh1XSSq4gXoz9k6n2y4K4tvYi68IeiwAlKK9N5rqnLLp18Q4tqkcElq5zYYS+MmVJ+80lYhRpZab4GurmHiBoLLRlImCp3eaSGKqUYy16EW+fsV+zWAJKLPq2gGN2bFQZOq4irOXi8AlWSDTaybih55KIK0cYZMjwAtbYRNpESlHWnyOIJirXDK9qpSfi8OdOuMz9sNaZD3TUysl1J2/b4yTHduBzklTuTOyb0X7qq6OEiIfgc3t8VmmQeZ9BILGuZJx8780ItwZjpW2WykDNpI8C8cw326fPuOXdsBVzPgV+PQXMxJjenvtxOiW86zEcnuLSjXPsrgXMpYI5nSTbV5T6DoCuahDt0EK4E2/PON59OJB8yY08Uz1ASbf06BR2265aNEYqBZOpSQLPZxtLkvM0vITPsfL/xcMaBgYkLyPvgp4Dr/tB8LpPlte9AALGA3g6ZmZkXHYPELvm2MyX3z+S43VTTK5KI5u5ItfKju45ua5c7vfBKjqMlzMDC6HCWBsKRIHnx40YX35q17s544+KQQ9idSiEXqiBIB0PC4nHSnliS6K5N5qgk5fQXb4KLS6ja3Yjuu6p8powzn5sOkMR+8Cdtvhq+7advnkP2WYGYI2kxDqI2M/E3Fr54zOLqFC8BneapIz74Ipr1VVksbxGHHoARx/1xgKrTKaxpndj1R5GENvhDp8HB3wHLLoWyUMatIwt6laIx1FJC+X5bHEZWWNLYs9zmIYw53MB6XSHfz4zt39klCEbfTl18V9B1+3WtjYeVMYpr8UBUf2EonmZspTHhO2IAugKz74EFpdR5sq6vDY8NIBh6FJKkNsz3+Wpc/ZSuieW+kwiSoN9OXH6i+y52kCwuzK3/QEc2SPhGirU0nB9yIEQJ8Il78EPCvEdsBnZdl0Cz6VLx/qxR0MvUS9mEhbakEV+/eWEpF0IC24iPo8n4JDImwUJyOEg+bYFgut+0tAYMp512/AwnbU6A8uvQsnLWC9Bf5iS15mDXgtLY1zKsUX8szMv//Hz1nVSy7xwwBWe1OIBDmr1ABijWHjusgNjU0tuEwxziAEHUA66lyxupIZKxdoVyhbjAIecT2pxgTxM0XKP7uRnWKJFWINVKJ9Yq88c/ycrqlvIiyqINBSGZKAVybvjeIEHAtwQVJKesV97UgsnnySEF7q5HnBxKUmy3JzU4oGH54MO/IHY92pcwj3TTvnM6iXH01RTyLgiuOlXEMvZx5/V8LSVm0jM3U5GuTEW/mISXMbNDvWbz2LfwSNAVQdisdxwJsE8GPE6YlIz8ofj/svtJxe7dd4R5ECulWQS9NvRnZtECmzx2v0h5RSGehrJv/NBqJkASwyogm4d2vPe5J4/HK/ocu6Tzj7jnPyc17KWfhfzXomnUMuKB3OXl96s/vjJs1ECS8PezGsAVnQe3kc/ATPjZ4aTD2kVrlkLmOEoMYSmCG5wU/ad9E9aTRVPTMixn83Z9ERwBau8iaKzOvA11Z8SlPSaEdqZHFOBqky8L35KOBGLP4AyoRZ7AgLZn3f/IgChguyV5ttWjpZbw/EdvIUCvVayvjtQ1bgSZaPC8iSjEwe9GSZQuWiJkvTzFVCK4hPGolA+ZZ/WBrNwB3F/R+C2eRm5FnQ7azxetxdHMi2LRzIZGxUInXI8kuml8AMPlIFQWx3KICAvXIGg86C5FXQf0FNfPHfrPXDEy7iO9y/JtXJzJFOyQCZ5xuFOvkbN93WsgeWORYISKJV4ntvvksuzsREKWl8tUSzUQzN3BOSwH5q9JUSBuviZh4Lu+gwlvrPTTnff9dmL9ZFII7eC3odjiESj2YCTfpxvVi853hNBHwrCTdTZZQj6wSihzCMSRVIjv+aBjyO1UjfyCz0ObfGnurSbX4tlucyz2roC1TyBGrZW+1Yy9QdR672YjHzjFI+bdWdzIIMR2mJYxK6gzlaCmBtKUq+OhJ8k2+Tnyzz83r3wxHv2WW0QaZb4Dufaf5o373kKQuKZdk+ggCZTKl2DFVR4CuCpCKndBWUl/bZnpZsbuMyDGrDyx6eEMEJgsaY9bh0eVsbeh4x9mF7GiZl39/GFnWM9XUvrEU5m00eQK1iCkVijR8JXt0ChVuLZ9iGJ6Ek4CfjGaoWYgnuw2s8DEJpD0m6NYR/7tCDvpixh1D7U5LvBnpQcfqHx8ez6R0n+Tf+Z6pLMP85sDZ13eGPbEmqYx+gG+i6vJbZcC3pytNFTlL0KYAl1u5RdGTyPpPSR1UQyGiImRt7sArHhAuHE7TqGUo9NCOuDTjNZMRLNp/sZWxW5twJ3MB6FddD1od3VLZxI0mkCgu65YzNIvLnoWkg1fDE0spRXkmM0BGgiZFIrZpfUIYO7OAAAAixJREFUuuasu/U5ybt3sQZWDHSd5RazSSRBUGWnkX3BHlygEjL23BPFYmY6u+Hm+hzL+R6ADZVmZ6xFVtlZW1EnkqzzmCOvvQfXTse9p9/DmFt0mPVxEXD2BpgtNpHUmLXoSGbZfEaG1Q2xS8umETvorEIoNMbXJvk6kjNIh9Mm93Ev2U0mfbbKd1cANMbfWQ3fxy/gvj9DAX1OSUuBEMcvVbQgIPEBHtttEtXuNp/RXMQOlL4MfUzsyf8mx39Ci5We1/W/jY1tOvFQii3JbThEFk5GyYwm7pbXTshrIcKjKoRr1rj9EUmYPlSUNvHodo8lX+BJPxlnBOIV8HnRe+lt0slR2yL6JkyHO4/7/QbYqwiKoSb5kLZ83jPmSvDnvI5cC3ry8JHQMS2PoYCt6+xwH9zkTDq9rlrRjGv6gQHr8xC6lwnHtkJnxnZ9PIM/vBh2kULvaR4LlshblpyPbrxWOLZClibRk5vrJyU5N1Y6B3jSv5ybRpqIuMIK+O91caylzz/9njokmXndks+qYHW1BXnE2H0d/G3J5/2syjRek886Hzd+fJZMPeB+x88qsCq2pFYW0V1ZkE4m93BvuFb2X3tqbU6n4cZEIXOwO9H5eO3M3HJe07KfyUjvHw+XSJVK/fs/5d9Sk/E5fcfOITOAymsa5kVePhbPvZubs+71tjQcdlSbaMuJdTg5OcYeAmVDI5bd+q2PzPjZ9RL09b14/ufzVyB/BTaPFfg/IWZstxCGOI8AAAAASUVORK5CYII=">
          <a:extLst>
            <a:ext uri="{FF2B5EF4-FFF2-40B4-BE49-F238E27FC236}">
              <a16:creationId xmlns:a16="http://schemas.microsoft.com/office/drawing/2014/main" id="{00000000-0008-0000-0000-000001080000}"/>
            </a:ext>
          </a:extLst>
        </xdr:cNvPr>
        <xdr:cNvSpPr>
          <a:spLocks noChangeAspect="1" noChangeArrowheads="1"/>
        </xdr:cNvSpPr>
      </xdr:nvSpPr>
      <xdr:spPr bwMode="auto">
        <a:xfrm>
          <a:off x="8251031" y="489346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2050" name="AutoShape 2" descr="data:image/png;base64,iVBORw0KGgoAAAANSUhEUgAAAPoAAABACAYAAAAzvWouAAAgAElEQVR4Xu2dB6CWY//Hr1Ia2ltTpam9ZKaM7C0vL0LIVslIZGSEStkze29eeyYjKkSFVNJASaWl3f/zuc5z53Gczjl1ovyd630P6jzPfV/3dV+//f19rwJrGCF/5K9A/gr8v16BAvmC/v/6/eY/XP4KxBXIF/T8jZC/Av+CFcgX9H/BS85/xPwVyBf0/D2QvwL/ghXIF/R/wUvOf8T8FcgX9Pw9kL8C/4IV2CiCvvC3FeGdL2eGVatWh07Nq4dSxbYMBQpkv3qrV68JE3+cHz6d/HOoV7VMaL5N+bBloS1yXPLflq0MH3z1Y5i/eFnYoVGVUKXMVmGLgr/fbOFvy8P7E34MK5jLDg2rhAoli8ZrTpuzKIyaOCuUK1UstNm2YpxjMlZRYZzy46/hiym/hCrliofmtSuEEsUKh2UrVoUxk2aHmb8sDs34uzqVS4XChQpmO0erlbPm/xbG8FzOqzX3qsg9cxrWOBcsWR7GfDs7LOEZW/G9quW2yvZrK1cx759+DeO++zkULFgwtKpXKdSsWDIsWroiznsGz9y8dsXQqHrZsMUWv6/RStZm0g9+b04oumWh0Jx71ahQIt5r5erV4btZC8Onk34OP81dzJ/XhGJFtgjV+H2zWuVDhVJFw4Rpc8OE6fOCc87yNfML12nbamXimn09Y16YOmtBaMg8avNnv/8t90+f0x8uxveLFykU6vH9siWKhE9Zk8KsZfNtK4ValUquXZPVrPUvC5aGz5jrnF+XhHo1yoZyJYrG/eHarGsPOucKfK5NA/ZP2Yx389vyleErnumLqXPCvIXL4oO5RxrVKBea16kQtmI+/+SRZ0H/bfmq8MSIb8PQp8aEgqxs94NahGM7NmADZS+0035eFC5/5OPwwdgZoRELedkx24ftWNRCW6xbkJavXBVeHTM9DH5qdJjPCz6c+5y6b9O4+TJe1qrwzAeTwu3Pjw3L+GzXvbcLR3WoH1axWW947vPwvw8nh0oI8nlHtAm7NqkairHJ3awKxPVPfxbeHvN9qLV1qdDnyLYog0ph1LezwuAnx4RvZ84PnVrXCucc1DzU3bp0tu97/uLl4d43vwqPv/11KMyznLJ/03DA9rVDma2K5KAgAgK2IFzD/WbNWxLOO6xl2GW7qtl+x8353IdTwt0vjg2FeZZeXdqEvVrWiIrpWt7Hqx9/F/ZsXTN0369paLZNhbXXUpE8/f6kcM+LX4SyrN2Zh7UKu6Ogo8L+YkZ49O1vwuhvfgpz2fAqLp+jMgLRnvl0alUrjJ3yc7j31XFhi9XIAwqkEEJdCEWjol+xcnVQiW+FouyyW4Nw6M51w8Nc7+VRU8NRnRqG/dvUCsNeGReefPebUBjhcc8UQsEXRJDj91GuBXgpFcoUD112bxDnPfCx0aEk++n0I1qFfXgPyVBhfTH1lzCEdzcOxXbo7g2j0Tj/rhFhBc9SkHmpbAvzXee0YgVz4zvqvOZc98KuO4QdGlQOM1ivJ1mPl1ivKSilBbzDAmxDhbtu9XKhI2t65K7bhgbVyv5jZT3Pgj530dLQ444R4akXxoaVhQuF/RG++3ruHkoV/91iZl4dF/0jNtJ/r3wlzPhhfihVplgYenancNiOdaMmX9fQ4l31+Ogw7AkEHaHevlXNcF+vPcK2KeFzY5437IPwzMtfhsW80P06NAgDT96ZzbcqHH/962HMuB9CMTZgn+Pah5NQAlparcInWPqzb3gzfPbN7FCCuVxz8i7hkJ3qhqfemxQG3/9hmPbLolC/fpVwxzmdws6Nt872ZU+dvTD0YqO9PPzbuMmOP6Bp6Hloq7VzXNeXFaiJWLnz7/kAQV0UrmYT7sXzZTcU2AdRKDc8+knYknW7otvO4eD2dcL3zOGS+z4Mj7zxVaiGBT1pvyahW+ft1noIi7H49/G7QY+NigJ18fE7hH1a1gwf804GP/VpeH3096E869AAxavA/vLrb+E73lMFPIwT926C0Kxmbb4NBRHI31asDDNQ2j/zmQp8p1bFUqEIAla0aKGwd9ttwo54Xbc/NzYq4K77Nwvd9mwUnv9gcnjlk6lRAPXAZsxehDezLFQuVwKLXSIUxJyqgDq32yaUQ0FeyHqWLlqYee4YDue9JEOvbRTW/or7Pwqf4cUdd3CLsGeLGmEA+2MFz4geit6V3kQJvl+3aulQUk+O/dcAb+FUPq+RuPV/X4aHXh8f5iLwZcpvFbZhzRx6NDN/Xhg/c+DO9cJZfF7v6J848izoC1nQIVjLAQ99zMYuiEVvHi77b7uwFQub3RiP+3by0LfD6Ak/hNpoypvP3C3sisUoUnjdnoBu+/1vfR2ueOCj8Csb4xAEeQACUT3ldi5Ci9+IlRr65Oho3Y/H2l9weKsozL3vfj+8xAarULpY6H/CjuGgHeusdd+/QYv3Qlm9/dm0UIOXfO1JO0cL9xbexqX3fhgmYdE7YomuZqM1r10+2+dyYw3AKj/42vgo6D24/wl7NSbEKJ6DRV+DOzs/XMD9tMhXHbdD2BNLkt1YzHo8/M43YTACWwSLfsWJO4WD2tcO37M5L2HzP4hn4TtpisfUG6t9KIq0GApBQb//za/DoMczBP0S7tWhydbh7tcmhEEISemtioZjOzcOHZtVi+9j/qJl0atRsNoTDulO65GpnH6avyQ8yhxeHzMt7Mkanbhn41COcMloqjLXNoy4Ae/ihY8mp95H62gxf5i3OOhOTeSZH2EuYyfPDgftWi+cuEej6HIbxpVDwHTL+9zzfoagd90RY1DnD4I+GkG//IGR4VPc9VNQqD0Pbh7DCr0DPZ43P58ebsEINWKPnX1oy2jx9fBKoIjKc/03P58RleISDNauKLvDd60fahIe+GwqsFfx8vQES3L/4/GMLsbbK5aDt7o5KoI8C7qL9g2b4DkWQ6d7H7RwE2K59Lg5qwdXKN9EkD7D5aqDpt0P7V+eDVQgm+BeT0CL+b9PvouWYNcm1UObehWjC+5YhaWZOPPX8PLoqdGF7NS8Bq4fgsnGGfn1T+ETfsqyCbWUKodkjouXrgzDx80kFpwVqhHj7sUL3xoX/ydc6Nc/nRZm4tq3rlc5xvylt1q3p+IclnPfscS+I/AevL4KowFWIDexfRT0+z7ifgp6+1wJ+iMImQKroPdH0A8kTFgr6ChFhcmN2ZFnOv+I1lGZ6gk8gBIYiFBnCHr7sBPPdh0CeeOzn4VdmlQLF/ynbdip0dZR6Fx38xXG7661Qqjb7PBeg/ACHsKz+C9Cegnfq4QyjcE793ZvXI8X9uLIKVHQLz26bRQa9425kS+++yVci6J6n5Ch+yEtwiUIksP7LsfVfgmXX0Evw3f6ZiHo5jQuf3BkGIOgd0fQL8fI+O4dhiKGlefhEbStWzEMOm230HSbcgixRn1NzB30f+iT8NpHU8JOKNV+fLdFnYrxXRnS+czG7TejKJ7g+VoT0193yi5hlxy8uv+Xgu5DqekX4la7OLpGW+aQsPI7akw3nEJmPG/yy3gt83BDGL8lv3GD6UXEOLBI4Whx0r8W58IL9m3qVcQEH19ehnZfxL2MN/37QmnJKV+82l9LtyXX081TSL23f6fwGlI4z6zm6KaJ80tNZDkbxOfyjxlzyD6Bl6zHxhb0R4dPDOURupV4N7qrXQirzsLjqlmh5J8EfReE+kY2tMJfCeE/co+G4cC2tUmIlQ5lU/mFzMk33+GUnxaE6/BgEkG/7Oh2a0ME10/PLV3Q/X2ZlLL0XZq0HPBoStBxjf19kqfRg3uBuDm3gq5Fv5JcTzLMlzxMLsCYXUG/4fTdQkv+7fDar2Ctz7z13VAYvXAmntfZBzT7g0fp8/r+X0PZ97pteFzHniiy3iikf9rIs0XP6wOvK3PrAutWTcA6NibjvXuL6lEAN2Qo/MbhHxHH6Q7u03obsq3Fc6wMZHcvhVuL/+Zn08OPuKE7Iiit2EQ5hSzruqZCs1EFHc/gaUKVjq1qRAs6gs2qZT/tkJahyy71YnLsWmL7ClQttOh74nm8wbMMwLp+Mv6HUJVYtRHWrSEekR5JU7y0xmS1dduT4RqY9VfQTbgdjUW/7Kh2oRrfdeQk6L6XMbjmUdCp2nTH7fb7ifeTG0GPrjsWPXHd/yTo73wdzidsU9AHI+i+I4fG4HEU4Zk3v0toUz4MMFxrVv1Pr8eqw7jvfwkXco2ReB3H7t883HjKztl6nhuyR//q72xyQc/qAXXpPkPTn8viTsS1265uhXAdiSbd8Oyy8utarOm43pewGd4hyVSuZLFwAe6joUJJvIgNHXoACtItz3wWvH5nYuPeWJRGCMOGjL9C0J8lnOq613ahE0ryMVz8l4iTW1BNOB3L+Stx91AEtAzroaDv16ZmmE1CzVDlaRJtlrTmLlwaiuDZlCHcqV+zXEyOHUiyz5KZY3MQdMuIxuijUeK67lcem8mir0PQf8UDfQR3/Jxb3g3tm1YLQ0/tEFqSy8g8VFaTKAP3f/iT8DyK4QiSmned1ZHMfQ714w3ZBH/hdzZLQdele40kyqnXvhZmkDGtRALlgfP3CrsRO2aXrFvXOhmLHTfwjTCGaxYrXiT0Ixl3IsmmpCy3IeurRbgJV/dWrOIPc5eEHdrWIsO/S4zjN2RsdEG/96Pw7IeTQjcSSKfx8yUK8zqs9de40iYWTUoOx3WtUJqs+7Htw/7M3039K/iEicTVY/n8NzPmhkms3YTv54ZZZKDr8B5Oplx4LGWy0lRV/i5Bv/DuD0JZlPIlJEMP2aH22uXVI0hPxnUn4dg/s+u+Tou+PDz67sRwxs3vhJYov+uozri/shL0r4nTLxz2fniPhOMxPP/NKIV/lphvpt1rxszjp88luz4y1kcb168c+rMZ61MSySnJl5WQzSYzPBDL+xo15/K47Ocd2SZ0QItnV8rLSVhN1JjRvY3rmoHeh2xwd5JNdapkWLv1HX+VoJ/InHoRU5qrMAF3F1WJ+VQsSmDJF2CxG1An7ksSSkF3GEpZyzajr9X7EQHXaj6Jlf9s4uywP55LH+LUpnhXf7WgLyUmNvGq2yxg5gKE+HiUTDIU9A+w5Bfw++nkCs7u0ipceFjrtb+PMfo6BN2w4GU8vNMR9KLka3qRBDyHGD3zWMpavE3SWIWwFCV4Dp+7kHj+nzY2S4vuIuoaq62ngVirSZ08L/GvWdiJM+eBBPsllCLGbAOCzNJKVom13L5ABfMX6vZjyNTPww3ejhjW0k1OQKF1Xf8vE/R9moRelJWqly8RM8iWmp7AjReTUBDhb40SveiotmFfgDU/L/gtlsMqYu1FhSnICpMAnluoNd/2/OdhJzLOfY9pH/EEf7WgC5Aa/uUPoR8lx8l4F10PaB76AgpKknkK8mPvTQyXUkqsQMKwD8bgmN3q50rQfa7Pp8wJ/chlvDdmatiNasXF5AfSPTL3zQQMzo3gAB5FSZqvGHxaByx/9kCm3O6hv/NzG0XQfeFaNWPrbShP5dbqWmITlVSxdNGY5MkseGp0LWeRwgX5KZSr5Jnu5wwAJ1Z/qlEiS1x9X5rKYwuy7ial8iLkyQvyua3XW7O17JRTCS27F5tnQacq0P+EjPLaNEpeF7OBnyWHcGIU9BYAWUoGrZMWcPDTn4Y3sGZ6Tm0R2Iuw0JaMnqcENoJEXCPi8RYkrSyTaeHFGTwIwOZN4veDdqgTLsYDaAyY5ndB/zSVjGuYdTKOTP6LlLCsQ5ts+0PWnWTcNYQUH5CMO0UMRloyzndpGOF87weX0IQ5HUOdvh3KyT32JYnaJ4mbP+S7u1E+FP/QpFa5rAUdmO9gymtJMs5nn4NiszIx4OGPwwosfKd2tcOBYA1q45W5PyZjZN4eOz28yDoaTnbDbe/3n3Z5yu38ncKdfq88C3rMaH8zKwOcweL8B9eqfcPKsYyV3ZiHG/Q46LGP2Vj1sIYnUM6pjFudFwHMyOLODo8Te1niOminbWMteCvAEZv72CBBp4T3wFtfhcFsVJFx/anxHrpD3Yg1uOSu98PT1JCPxx09j/p57RRGXCv4HAI9hJr5F7jirVifS0hgtQcKanlt2EtfhuJY+ppgG6qAhFMgppJZV+AqlN0q9CAMOA6oqRUQBV3MvLH/w7z/owAGXY5VTXDzCuqXZKyvB+r8/PuTw3EHNg9Xk/hL4MBJjH01idL3cY9PIsa+mu8nClMlY9n2VRTMddTix5OgFf9QlyqA5dHvEURzOFWqlA5nkmA8EdRdgqnwfetpPQiWoDelsbZ4cUNAX/rvZCi8k3m2u14ZH55g/gv4fHWuVbOyxqpgmDZ7QZgJ7j9gGFQAZ6OIWlAB+ieOPAu6cdyVlEcewK1bTQ36KLK8V3dtn20pzE09FozyyTe8FSahlSuzsINIcOxBiWdDkm3JwjsXMd4P42YuWbUqHNapUehLPJ5svM35BW2IoOuhPI+lvO9/X0Ss+zkI9B5AQEXW3ZCy2ofjyp5Aprh6quSlcE7H+3qEctgL738bqpNBP5X+hHYAj4YD8nkOqOq4yXOiGy9+wFGca9fgHe1FpUJ0XV2EIQJpUp7cXSiHF0dOjor1DNxrS5cOBd3mlbte+gJv4PtwWMeGoQfCkjQUKWjjSPTdTt5gDGCmI1EUPQ5s9ofKSlLGFKH27IhJ4RuSieIhzIaVoNmmLuHS3ngxB6Pg0htevP+CJSvi+lz/xKjQDC/lQkKOdIvvZwwPVFZ+zl6HycT6ej4quOIIeA0U5C6sqZ6SzU65wURsjvssz4KuhehL0uwetPYyNsRx4JlvPnXXbN0bF1GgxBFXvRy+xwKXx1W6vecelHhqxW6qDR12tPUDivvgM5+G+WzSo9jgwla3Set42tBr/9Xf2xBBt0NrMqWfccSahiSt6v/evRbzG1g7a+DbEVumYxC0pAJdxqNkC2O9W6Q65Qylps1ZGCbOmE+jz0Kgr8vjYxuz28yjSy9iMPHWfI8iFO34moywbIvQtaQUWhwgk8Nncn+MZX7f/5wxF13npEsx6T7z9z+BRWhUs3z8fmavToVhT4XZbysAs4EZGyZWBltvh1sTns++hcwho8i6SVj90RN/ir9vR0XE3EzmkeQhzGFMJEz5hSSl9fMqPPc2KLWmwJ4rca8iueiu/Kv3yYZeP8+CbpfY659OD/fSQbUGd+dotPKB1Ftzssw/phI8Y8fPDDXZQGfh1pnMym18n9UDG8+/AcjmMRoUliDoh4Gd3o+55NQ5tqGLtzG/tyGCnmTItUCOJE+QkTtYGaGgbs4iWeQk3NxL+YxBeFHc/kR43eBLiVdtVkmgpL5Lr50VMlCEovfXMirAmT+jkHof7+dcVOTpJehVKCvvpXVP7pPVuqpUvIfJQgV4Df/z81ZO0t319O8m3zHDriL0s+vaX66/zyGiMXbg8eeiXN+18Xv/tHJa5jXMs6C7mDaYmJ0ssKYAHU+gp4A4ZodZdxK+eNtD7Q4qp8VAc+akHHISLOdiNtkMuxuwNlaoPGCPvCiPnO65sX6/IYK+se6df53//yuQZ0FPlkjBdeSUhMuscf1eITKo4tk31kgaLkyo/FMATPmCvrHefv51slqBjSbo+cubtxXIF/S8rV/+t7NfgXxB30x2yD9R0J2z4ZIBbF7Kol4j6QDcmJ7dZvJqN4tp5Av6ZvEaMjLU69u9ZqJLNhkBLSa5tgMsEnvBUyMjf7I8torOIqsthFg6pHRgT8xrkDmXx82ynKXIhuRZxLKva1ifljDCZp4FVDoMkcyFWN6SncVmoQS45HVNwjk3iSiSoWDLCGR9fjoAJ+vlhn1i8K2S+JPeCWiCbMoseO7Iulcl898MLrx0HjevNwd6sS+oJNj+LNdbPbAAfwwVM9CMNkyZy6lDDidzI4t6awkJP/sjvqMyIStNS7r4/ukjX9A3kze4IYIuKk+SjQdghjELfRyosc5wqiVdeSYkJ/24INwOtdZImHyOAehy7O6N/lD6NJ8hEeRd8LjZsdYO6qdu0GzJmZd5ZAjbgtia+y44/ykkPRcj9CZey1E7bwwPm/xqHZpWpYxVLDL03EGNvTzw1O5QarWHuMFhdURF8QZNIiNAtUlTtQSFUWgLWGUQ4ibUqyXKkNdv61RN3jLec9S6h8JmZIeglFa70a+QZHbM9SjAQ+g9+Jnehq78Ph0Om9xXZOC1dO3JObgbcz0PkE56c5MK4wfw/Q+8PiG8SPffQXAOXnj47/j5zWS7rPc08gU9tWSypygY+qHmBf/uRN6GCHo6ldQPWMW9AbOcA0JseyCitvNqVbWAV4AteBOFcA6Ekz1p+rAqkgwt24ORpWY0SLP5oT7Cei7Am+M6NfgDK28CR5Vg4jmAK7PxEMoBW66CQFvTnoXg2NFnzf5U+sr3BRPxLE1EV4B6q4yVvkQOPIAnCuR45nTfGxOgaJpCu+zSWKevxLWWU2r7kVbZxctWxJr6USimw+CI8/diJIYBgz2PBpaKNOQcQk99TzD89VNW29Lb+wB+bHD5kUpOr6O3D70A5/zu3WTQXt3z6oQgEk8F15K6en/48mQUWutpRBajBVBqQaYBAeYxB7QIt5y263oL1ub2hVwLeoartRSivYUxk50hEgUitZL9yVnFVtZPtSiyu/h5y1zCKnUv17fkpRXwBQjqcOhyyj6qiycR5frGiNb/JY6Q401ONDeS93DoQnpN8fduMmmX5VrLri6QuKJ2e8XrGLdyrdJYs635fk6dchsq6I/AoCLJ4zeAXKqAZ9dqd9+3SSSjzBD0XzIEHdRXD/q1e2DBEkGPlNtY0+tBEz4NEaawUt36g3fcNvRG2OumOvFca5Fy8tPdDMOuXW/twcbLMFt3aznYEF5c9Pew4Kuw+mLC9wc3bj/8FQ9+nBL09hH5aEn1gTe+Drf/DzJRhG1XyB52R9BqQgr527JVEXyjpf8KF7wpLvM5dIodDCrN8GIYVvbcO0dEFtfa3LcbOP5u4DYqAoKJgg6c+kKgv4mg90wTdBWM1OJy6Y3AIynNe3Uf2wvQj6aeBAyTQVeWCPr4cCz4DgFg//SRa0GPLYHjf4yuGCFZhuCym5uCqjob2GNWXVuymV6PKzWbl+uqWkZrhft2HHh4hWh9Sl9q49u492RiJ++t8VWIuu3dOAVNzJkT3pdl/Kb7OR4B+AJElo0Ls7AiEjG4WRxaw5IIumgqY06RUU2xdDKHSnmVlcCrON5nfV4AQiqBg+5sYX6aAS09FGiofObZjTwJOtZYQd8CIa0P+ux08O1H4nJqcaOgQ5qQIehYdIQ9aSqJbaCjvotUTwtQoI0RrCnTfomW/CJaQg9EWH1HvnsZYq+Fdnk4wtwJa30qDSq694YJvot5WGbvpdK06cS+BYk5+qNkokWHgHLX7baGTnpmuAps/hcI3b54IGcw1+0ATKkIVUwqFD9zGwplItiM/9ADcTGNJPYrREHHYntD5ygtlIrrEFpnnafrb0urgn4ulFQ9ENJoFPgxl/AU87kYIsiK9OC3Btv/Ei2wYtdvQJClGnckvISDpMfCoovPv6n7v0jQtVKP0YRyzpC3wqoU35pWtCN9zA+du2eW2HYTGodeDaWzZP/WylnyWiSD+v13e/qft1mvls5JJEZOGvpW+JyXuTpFWFiBzTT0jA7R9VoXOipduExcjWTDvg16bgzUUj+ggIz9lmGFRIT5vwxXpUBs0JG22IRQJe7TEoW2B/fZqXFVDkko8SfM8xK8FokMhmBdv+M+8p0r6LvznH3pyGqRBXtJ+tzyKugz8SRKciiBNMfREuKmS0wp1FWqJTvP0gXdxxR2OhSBup8YX6t6IG7y8zTCvIXFOxUBPBsMfLmSRSJH32M823X0NOiJndMlw7WXsy99iCwzjjdJthTFp6BfmSboHpwhi+/VwKWrsqa96Zo7EhrlPyYH7T5cHO54eVy4GaLKJijYS3H726IwFfTzoMMuQQut91hM2LE7cfaF9DNI6hgtehaCHlli8FykvHqW5zsSyis9DpXQLPaAfe6nkpfIF3RWwJcoL9iZA18PSyU7ZKcYy3bevk544oLO0dJlHqLl9r/8f2FqStD1t8VW7wkL66Usrho5twCbb+kykiVmNHEYwM2o1cuTuLkTrnVJ/bMTdF/0V8zlKTqoXoUrTTyzsamx5e/mOSs7nQg+p3Yg8HVwF/exsWPnbUMTrFC6F6On8BCu7UCs1bd4DC6OZAl7t6sTLqM7LGmPXJdV32BBN76Wx5xn3AnBnkz8Kx78AITWbivJLnXdbUvtYYyesui6zR/RSHL1I5/EmLkXrvoRPNcDCKICJuvKRbSj7kgcazb7ZhpPZIi1l/8iFHVOPdkqvsyCvl3NspEa/BaUy164/ZfRyeZBCpmHa/kipJAXwdGvsjyfeRxKe6yCfuGwD0MjMvieSvMRibxf8Z6EXZ+OV6niPveO9/5k0YUDv4VyP/+eEaHAyjWhH/0P8s0PhL12GArl4A71wmBaXA3T/vUWXUF/5B2odwa/sVbQCyEbdg492nuvLAX9KwTqwCte4vSLuWG1/n5KQBWaY2gp7I0raZ90bmqnkxD04+l2+wRBX5GyvBUp19xxdsewN4pjXYLuhpYWaRj495fZPMaIWu8Yf3gd/zsKPA/DTwwnonX316nPpf5OD0bSxAPgTTsOl1K3L2nCcXPKODoQqzcxJehbIuj7Yjn64UYm7KN/iaBD91wU62o8K0mEbq9KzK61nchc34vFfhU3Nd2i/0qzyX20Zt6E8NYBfqxQ29L7NgSIV+Pq29TSGzaVE3hP0ksNfPbzcAfC3pm1vsjnycFDyUrQ68MoO+jJT0mIjQuH0odwJZba95956D2+RVa/L4QTZsfPJYY2g66g90HQdyXbfjJ5iNEoqmF0xlUmB3IK3oehlTmB6eyVxHX3FUreeRcCbUZe7vnBtPPKPS97TS9i/oqEgP277RS9zHxBTxf02Gu+JhRi4+/NRn70vPUQdN8q2dVqFbaKfdLHUxJPdYsAACAASURBVO7JiSvdr0RBH5wSdM/s4f9R0CHq2xvrkJWgayXlFfc4puc5csfTRFbrhijNQnb5dwWSiSYIpUVWWHQjl9Nk4SEDP+FC/khuICbXEogucze5pnXsytztoHIkgn79I6MyLDqu+98r6BzgAPGEpAlu6Bd43qoIUUe8nfEkuEYhFGbkteil8L4MqwYQm3uwgu/Q0pz1aQlE7nl1fHiHwyyORLjO5/gqY/ohKI9baEX2mKi+WHT717MbWQl6w+plwmDmdjtttQdioa8gblc4sxJ0qZileV5Bgq43iuU/u2y7VtA74rlcjjewkjBhAEruXZqqWjCfXThw4s1R3/PeFoVehAXG6IYSnuZiEu5TwrYjcNvPJL9g3iEhtZjKWpxAqHI59zEpZz//vzZG/4NFz6ugI4Ae52PcewVaXZrdnBpaNkTQFezbqQ9riayNmieIvjoWuxTJnXq431IHNSeEMFlmYsmy2gp62X8iGz+B5JIHP3wOQYPxrO6xV6hHnqEngq6rK1BkcxD05AAHT3cxmTWUfvSPqRlXBACzlE29kCSZZ8cp6DL2vPDxVGLuT2KLaz1cYZN4KjkTdN8Qak0mpm2Jeyw/XEfez31vTggDUQy6t+eRc+hCgjGdGz9xgPSF9HyyEnTzFMbe9ofLOScl1T5ZHDtlm+gDnN5yFbG8Ft/SnKHCMDyTPlj53ZjP1SfuGCsL/8NLu5Z5TSWpWo0/LxLAw2R6YETOQdD1RjxX7QIIJpeSj5EOSjCNnp4JSN+xcfrOrNsg3HdprfMFPXHd8yroKRe+CNfZHzf4YuiXjXmzo3JeX0E3g/4/4vH+uHLjILlYGWU8Q8grIZwCOw4m6+tppx5YkBzakFgXrbgIMLPykh68QGLJrriqHH7QlZjwaKydpb1kzpvaoqef1CLi7ElIJW7Bk7GHWy/GxJnsMD35sW1TC303VQy9DnutVXDJ0ArOJvtdgPdjdv1UymUejWS2fAJreRgHQUgw0QgLrYI2zJGH32SnLa4izmyNzRyj70Rc7MkrV5IcnA1z7tEw8Z7OtT0B1lxN0t8uqOVG5j6CDP++sL7254QWPSfr6H1gt+2AoF+DoBs+iObzHLnbYMeRBHQLLLK88mfDX38WVlq04bXUxB+mbl8ZhhxP143l4Zh0zaACm4NBKEmFohfAmNN5Xp9Di/4wIYbltX9V1n2jWvRkRyF01nRPhqnUl2L8u656+PoIui9RAoW+nNH2POyli+hfjq43vyhL2ewwwBbH48JpYYqTL8iuPm4iT6infGpvkLluS+noaE4Jle01HQuwOQm6z+9RSXfizdyHG25tX1JMASZns3GteZsNt64sRZJlr4ykRIbDo1WXbcaSXBvJI4nfa+IZ3I5iuAeLrBDvz/f2JaZVqExzSDzxDnG1An8scb0kks9kKq91wrU2+30bHpaCV44y18HE6nugdMVWyGgjnNdDGGV7qcy1z2TO1spVTpkFvTWemC64MNubUFyPk0hcgoLeBkXjgYjd99kuciWcd/cIrPkKTqppiHIoH13+ZMwnKSvL61sw4OwPS80QSm0qq+tRDg+88mXYj3d9PiU8cRK/jwIcilEoKrTcJpOzjXP+hl/muo6+UQU9SX75b/5fG5oiS1CeILKuQxXWR9DdMEJDPYpHwM6amGGDqACrsVebbcIFHL9rDTincCF9/WdhLYz3tT7SMmX2PjaVoMuJFk9T9ew1XM+DiX0dEdoKJdSNz30WXsR1VRh7URbrBjRU6mYPPqxGmdAMuuVJ8xnJ8F2/hqAJxNFK9ujSNhyP8H6FQN0JTder1N79tKwzVcUH8N0M/raFcK6VCj1xmw/BU3sKTIGHK4iek0u/MwKtBf3o6x+xwF+E98gDyERr2FAFRbKc7Ph3oPN+wKIKoT0EITsZQIv7w/q8Sbw+lNd24Uy9a0/aaS1M16y6NXRzDl7T8/POIjF5FErkZjyDIYQx0kFdD+++eP8MBGTGEIjzwkgopdkrVVE2l3FQSDuYegaQa7mL79bgrLbmlO4kyHD4T6vLjaggXBAZabM/DvtvkOFc3eJvF3RFziSekNMogKl4vX3jKuHK4zLKHlkJ4PoIui73FfLYgfGei3bWmhfg5Voeu4IkzgGwzmzIKS1m63UMsvI6NoWga+WeBf99L25rYVzoHtST049aFiIrLn0YyS8FURbWzljh+8Rx8719qZhYL982Exe91stE1R1s9LfwYvYlF3Ean6sA9FSKqqcIC0ZS2voFJbCSd+h6GALUQug7gas4BGu/TaVSUdneSPKtIu7yWbjF0XNgiG4Uz/AECmcUte8FhBorUziLLQkhaqFAdic7LuNsw9QxxZZDZXw1T9Ca6sAF/2kT4+lkzOWdy/umC1+EdySl2c7speseHR2+5F4HoqjErGfmfFMhSvt8JWHJDLyJw6inH4uCkQfvEbyXguRtMgxFarA27l/zF0NJBBsK/BPG3y7o1p4bENtNnDYPCiGhohlxc1ESRIfuVA/L3jZqXVF06SO3gq5hMi475aa3oQFOleK4UFEsRxfqpZdhwXJCqW3Ii9sUgu4mVSA/Q/ikStqejZ352VR6owAHTcNKSm6oFbeJRdSiJb9mlgizOKpavPnnuPbjKU1Ww9rK/y7po9Z+OmGBGHoTdpbpDGEqEkM3JMllw4ldanoIMqyOhiFYcsk2JD3TSTq1wsKpRSh6fpuCXJimloplikacu9ephGufbIOMk03nho+++il6VO0RdhODyUhIJEdyqqqdcM3rVorNKu+RmFxBvqY5HlxWoCX3i96Ca+Tz1GFvbs/JubLXetKv67omzQPwfp7fvjVz6IxS89n+CePvFXRWtRIuWW9cZ7XvKJIukX4wJewem3zWwS3DKcRWJl/SLWduBd3N/y7x5ekg+BLgSkzAcb1rOVbYJglPfN3YY1MIum6kiTOFwCVUYLNKaArPlWfNrLpC6efd4H5+XVz0GdeGVx9XWzivcXl6PGqy0yYWwyR/L1e+MNVCqaSe3zcWVjEorHpp65qbFl50oi6xZVLRiJl7IZyv1RDzB2b75fn/82c43pnrOG8hss4rcvkzgXWtjfvAa/s8ztXP+iwrcNWXUWZNQ1St3TKaIJOXxWGhzYkybWPvsw293t8r6AhhNWrQj/fdh2aKBbGL6Dusw6pUoswVt3R1Gai5g3Ar0/uRcyvovthHgOpeTiw3ncxxdNu5blMs151ndYrIrvVtqMnN4m4KQc/NvPI/k78C0ZbiYqWnE9e5KhslGYegb02J44XLDwjVSZgMIn67F2TTXDR6rHEbrzMD66RXUTttjbuVWJzcCrpW5kYYaW8kazobF84ssjDKPQDVDDll1xgW/BUjX9D/ilXNv+bGWoFNIujPXbp/aEX9+htior4cHfQ6UMTfjINSLvxWuE5H0eF2PplT4Zla4NwKulnU658GfQW0c06qpbUocdbhxOdXcArIXxGf+zLyBX1jbcn86/wVK7BJBP3ZfvuH1nQjGd+8Rla3L/DEcSR+zODGgdAbo/dC0K132y46GRqh3EBgsxL0Ygi6JAZizjOf5rGxFnVTCbp1fvMSmd0ylaMJzexiSH05qx9ew/g5cwI0xq/8eLZc7A9IG7F6wndyEwYlc3Quxtfryx2QzMPnjBz2TCXG6cTh6X0SJuQ81MJ/+yxJTsD7JyzFWb3vJObOjPTL2IrG6nTlcW/nbZ4ip7JsEvMnJ934nZwO33R1zYcs5z7OJzffWZ+9u0kF3Rehq30vzRXWbGeAllptRoaVMq6Wmqj/sTvQSFGDxgTogQa/mdHUkg3WXUEfmLLoP6csehFe+qHU6G2i2NBjjXNa1E0h6G5gyTOEbC4hS64gJRAFk1r2o3syibXezGUlP+da2cbqKSietirSL/MmdpMLvhEDH6O8WBK1JwjSEUpPZrbL0h5bsnjhLAVY4bSFVoSh6Dyx+Om8djmtq7c072KPv9eZCXjJ5xZ/XwOUoifHRG4DLiSk1Uy/lQABPtb5/awYiK+pTjgXyVJ+Rwdl3N2Oyho8f92tf+cM8HtWLPyuSDn/2zWU006vUOhz5hKtSkHA0E/zfouVCXkOvFtZPmsJM3kX6c/s83kohaAmqxBzFv4W19Gmm23AD5RjbW0V3hDl+AfFvCli9MSiJxrX/uOrwT8/BpZ5PlotidetV+7Vqla4CrofG1+OQ9A/zty9lqmpxQzuzdSNh1BvnZWK0eWGEfI6FAIByzZ/xdgUgm4G2gMIH0JReoKqiccoizyg5UTJH9rS7CHyzOdOb/zR2timei+w0m+pH3cAUHIcTTo2nqQPBcz2W/HiWvZoXRV0blKS7LgHb+wK4s3z5mXiSbewfm72r0viYZqPD/8mQlCPoo/dgyBz4wkoOAqYtfuXPpkaPqcsqCBY7jJRq9LuAHhm7zY1QeiViMpENKBHTR22a/1wGh1uvhfPsR9EKPcbAmVNPGalkuot/y068xCw+6fzeYdr8x2NSa/Q2vsup6lORwAXoUjdr2VQKtJl7U2zkM+c9DpE0gzW6l3wBS8z128pBc5j/6kX7Z/3OCrfg99LzqaLpT2w+G+AdXia9Z1CKGvvv3mq4nxHoFAnwEzHEsaWyONBoZvcoidu2dgpP4cLaViwE2mZJiMVrws1FM11BCinPrCDfJTUxvlIVt1runZPAOi45M73wzQWPraecr0G1Hjv5jTN9tRzc7PJ1lcZbApBFxAjh9tgyS6wzGUJdxRmN9AqykUeL1QKa965Xa1IuyQaMHl28fB3Ao8d+iQKEWvSDOafPoBQDmfDp6/PjDmLwwBQdLcCRCmORSvNRo+4dDa2SDbLezWwnMcQYrkhLWMmw98JjBFl9vKHk0JpFM8xwFkvAQUp60x2w2fQ03gVYZPVyNCuIH9ZCg9iC0p1y1DoEk+UR7kcxb0jRh3h7MceGQ0IpxvNO9fiwUksImHKWbe+GwqgqCrgBUgLtjYHzX20mF0AyZxL048u+rdY/9sByzwLoGculZtyKIKirGO02Cge8R/NgE+fBTy3C8QZ/v3Pvy7lPhPDHRgZG2xKc4+tUs+4hLVetHR5BBQdzhqdxlz1avRU3qEtuM89H0bFICVWabAD6qGFPLv3atGkWuwOTSewXN+96ec3C0F3IrpVL5KUu4h+Yxd6VRKvs4i6lUfQRPLeuJnhS7T7cnfBOgRdzfohoIlTqaN/xXWid8Df+TJti7QZpexfAFvcVIIuj9tgWjUXY92PYBPZ6GE8LXWS4JF34V9T2YkZ746wu2ESLjlPwX0BPIOVDTH/wlx78bkqabTMelvXIeh3svEF2BwEDqEqltmath2B7+BRjALE0pTf9UGA7elOXp3W6iGYaQYA0Z1HX7lHOzcBzWY/e1Zda+kbWG/Fs9qv4rsf8d49NXUfYLV6KLLL2MzyNpZwLKCWPbnnJQCtDC8uJd/zCYy3p4DH8IhmBf1x+PB63j48VEcpnARiTurp5DQfDbsueU2QfNJD/0j4eDcKcAikFAXXrA474unszfWFPluft0/gdRpzFvA85wCB9ahmXe9XaI+1rfYHlE1jwEWHsk7bAfyxm+/r6fP5zndhFOCdSgCWzgFS3B0KNDkYr0ZJ3wZEtwkGSHx+g6plI5fA9/DWjQJsZI/C5YC8ssqfrI/AbzaC7qTlIL+NDXUTnUM/spBrYrye4WVJLqC2nY+GjcxubOZ19aPrdnW/+Z0wnI0QlYIvUxII2HCu5OXrxuY15sm8yJtK0B+JDK6jMrDu4MmlSFKQBYDI4TaQTfTyyKlhH2C/F9Fyareec30CSiWZTnXGayFE334/J27mvmAYOlHeTIYC5VHU9+Dii6P3GnLD68b7vuzsG4pQyO5yNr3r5x4Cqw1hg3jyr+n2k8XlGUgiRdYV4Gb2xp+O5ZRmOStEXvTweGfeV47AG/h+rSolgeo2D0fi1ZmYNTxYgrfyDdf3BFRzC+IjxuKyS5v1CQri5DRBfwJB7wXzTDPw6YNO3y1y2mU19AY1JufeMSJMI5zZa+e6VH5aZ3Dasb4+k1Bb11WkYSf64uUmMGS4FEz/03hXzWnmuQilY2tvGRqotPaeKCvyTiqrESiE7VEed/fcnWPX6Q4EwfkeXst/6eK7jbkloCTDB8OmNSgbcxF5HZuVoPswJn76PTQyPEdL7EIeNiNej28/FACNlOJ+yVbQTcZc+/SY2JQwx7O0UzV6a/hm3ruwYUxUrc9QeHS1zPRmhSbb1ILuqZ8ST3iOdzKElQ6BLOLmZ+BCZ7NeDKXVHsS00+nsuw6ml8dhxJEWSybWR4nzPyd8Ohe8vLFtUZBnjkTQ7RzzbPSLsNoNU1gEE/FfIrjXIFwyt56MN3AhqMcyxYvEtYotqWDIV0PfdDLCvQAhGYTS2A139DLc6mbEulmNhIzSDruRhGpdcPcvO6Zd9CTSR5JlT7aI3XgKuvj5rAS9CXHylSdn9JynDy26Mb/5gPtZB3nn7Fnv323HcBCKM/PIyMSvjgg6k5XvEJefdMOb8PUtD2eh7MTUZ7bArod5jjMwQKUIPfrTYGMz0Wk3vhVep1uvI2urEbL/3oSozEUb8yz2zU7Q1eYjcVkuGPY+iTcgsprzVKY3LniSRMnGoltiGY5m7nnbu7ha9GOnutckfGxHLHo5VmtHsNLxONw/Quqz3Hi6ebaqfvz1rLgBGtbI6MNOH5ta0NP70ROrOAfXcBBCfhdtoa2xeFrrHRpWjsQU1yCAPpNsr3LuDXmO/nQSWbL19MEiJcKQLuiH4I72hZE1EXQF8hMs1bVc60PeVXfIOC6gJCrE+Acs8k0Al26n221fOgb7wjnwPUktY+gFi5eG8+BdP5HYOqt8iW67DTF2qi3D+zgXL+IsLF52I6FzzkrQn4SHvsft78Uqgc0yYuUz8oprIpTV47r1Vgw1BmN170I5dsYY3A6SMnMuIeOY6JVR0N0D7g2TjadBXNqEsOmmMzuGXbDqmYeGYjwMuyeQUJ6E59Edj6YfzzWYCtFADNsaKhKtKDm3qV8lnkisEpRYoxT5geQ8+fUxTJk/u9kJuhMUr/wMyZtLIBkwyZRB/5Rp6tkIup/8Gdf/MjbgIzGTDxd85KiGJpjGid1bVo/nsevCWXpa55nZzgVNPJk5DKN/+g1YWdqiIM7EOjUlzkvHbm9qQbd7rQ+xnJxuRisyvNi6eTNJNKmV/0u2+1yE0Bj9NoTPNlE31kUInM0e9ttfQ9LMBJr95/9ho7sua1134la9hZ5sUPnevYdcbHag2fOuBVMgzVzb0vkB+QGv9xVubk/aY+UbmEpINQhX/DHCjS67N6DBqP3ak1jS367Wz/lcAEd7aZRGH4BOR0EllRdBP5sY3Z50lXvE4/MAPoPeWQey4Tec2iEexSRRyfMk1Y7cr0m4hb9Lt6oxS84R4R/gMYyjBbgNe8GW1mE8//k3vxva0+Ryb689Qt0sqL1VEJb+zmEew0dNC8eyHvLF26gjQvSVjwCNEZauYT4eI16TjHvbhluHwykLe4/sSFlyowA2S0F34sZCHr8jws16eAYNVNrIQdDVoO+TlPFkD7u7InNsKpPvy23N4pkx7Uz5zlqs2jkReF+oFsLatKWdx9nMr5BMmUPNujytmkdRhjqNjRC77CLbzqZBxpl1jwc4UErUeu+EC26d2rn/Qnw3bgqxJPFjHZJMvXHJTRBNhP+9PwpQkogTqGacQoLOktFXEHgOwbrI294NYe2NQFsGUtCvI86XdEKO+3YkjQx7tGozych/iRKZxwa1z/98klNuSi2jtM7ywNuxZh+8dGEmxswNDMRqaq0uhkrKE10y63AFXRZYT10R7HQ+XsfxJBo3VNCfiBZ9eCw5tiGZZ3dd0pOuRbdcdsJejcI8suPXkPx7/PWvwiGw39x+xm5/PN+NPWUZ00TdU8TjXckDXHh4y3A/DDc9b3ontKbMeE+P3ddyxP9hu/JduypPv+Wd8DEeVVcMzS2Ue92n5pRMII8kqTkOa2/Mv4AcwBpi/E4o7usgrkzadXMj1Fl9ZrMVdCfrA/cBIvsKBAaL0muf/jIHQfcjZkOtAQvGmcLCrSWGjCgvsvkkUprRztiCBJUJOmuiuveWT8x6fkGL5qffzoocalrsGOvzXYkUTj2wWTgJQZFhZXMQ9G9n/hq54LZI8hmi3XAH63P4hKe3HEYsXgrr+NgIeroRQK1rY8ptDXBbfazFCNd4aKKmwhSzM/xsuu/G82bWr3vm03ALHoDlKZOalrl0fZeDqivGNTsCaDqLZJlnpan4tFIytDyEsFflBJZmZOTLA/wwpDI/oOI1c34qm9141lg3fcS4l7LTJbj50/GmToUW6iKURWYXNhZfzN0wfysNOcXo9VUuxMFWDxKkn0rGRJvvXpKNWwlzBsKC2x6vb8hpHSLTbzJUDoJnroHL7vFXxocTUGzXdG0fiSu6DnojVEeBmAPogkLNnOxV+co/eMx1r4fFKOGehDJ9+X6yrb22HpLAMPf961QzHn7rq1AUD9Q592YN8jI2a0E36TECgExv2D8+1ypHF/53mGxOLLAujJnLW7FG9/IzY+6iDNrpGPNbbM5gghXhZDZX3jiv7kuZh1XSSq4gXoz9k6n2y4K4tvYi68IeiwAlKK9N5rqnLLp18Q4tqkcElq5zYYS+MmVJ+80lYhRpZab4GurmHiBoLLRlImCp3eaSGKqUYy16EW+fsV+zWAJKLPq2gGN2bFQZOq4irOXi8AlWSDTaybih55KIK0cYZMjwAtbYRNpESlHWnyOIJirXDK9qpSfi8OdOuMz9sNaZD3TUysl1J2/b4yTHduBzklTuTOyb0X7qq6OEiIfgc3t8VmmQeZ9BILGuZJx8780ItwZjpW2WykDNpI8C8cw326fPuOXdsBVzPgV+PQXMxJjenvtxOiW86zEcnuLSjXPsrgXMpYI5nSTbV5T6DoCuahDt0EK4E2/PON59OJB8yY08Uz1ASbf06BR2265aNEYqBZOpSQLPZxtLkvM0vITPsfL/xcMaBgYkLyPvgp4Dr/tB8LpPlte9AALGA3g6ZmZkXHYPELvm2MyX3z+S43VTTK5KI5u5ItfKju45ua5c7vfBKjqMlzMDC6HCWBsKRIHnx40YX35q17s544+KQQ9idSiEXqiBIB0PC4nHSnliS6K5N5qgk5fQXb4KLS6ja3Yjuu6p8powzn5sOkMR+8Cdtvhq+7advnkP2WYGYI2kxDqI2M/E3Fr54zOLqFC8BneapIz74Ipr1VVksbxGHHoARx/1xgKrTKaxpndj1R5GENvhDp8HB3wHLLoWyUMatIwt6laIx1FJC+X5bHEZWWNLYs9zmIYw53MB6XSHfz4zt39klCEbfTl18V9B1+3WtjYeVMYpr8UBUf2EonmZspTHhO2IAugKz74EFpdR5sq6vDY8NIBh6FJKkNsz3+Wpc/ZSuieW+kwiSoN9OXH6i+y52kCwuzK3/QEc2SPhGirU0nB9yIEQJ8Il78EPCvEdsBnZdl0Cz6VLx/qxR0MvUS9mEhbakEV+/eWEpF0IC24iPo8n4JDImwUJyOEg+bYFgut+0tAYMp512/AwnbU6A8uvQsnLWC9Bf5iS15mDXgtLY1zKsUX8szMv//Hz1nVSy7xwwBWe1OIBDmr1ABijWHjusgNjU0tuEwxziAEHUA66lyxupIZKxdoVyhbjAIecT2pxgTxM0XKP7uRnWKJFWINVKJ9Yq88c/ycrqlvIiyqINBSGZKAVybvjeIEHAtwQVJKesV97UgsnnySEF7q5HnBxKUmy3JzU4oGH54MO/IHY92pcwj3TTvnM6iXH01RTyLgiuOlXEMvZx5/V8LSVm0jM3U5GuTEW/mISXMbNDvWbz2LfwSNAVQdisdxwJsE8GPE6YlIz8ofj/svtJxe7dd4R5ECulWQS9NvRnZtECmzx2v0h5RSGehrJv/NBqJkASwyogm4d2vPe5J4/HK/ocu6Tzj7jnPyc17KWfhfzXomnUMuKB3OXl96s/vjJs1ECS8PezGsAVnQe3kc/ATPjZ4aTD2kVrlkLmOEoMYSmCG5wU/ad9E9aTRVPTMixn83Z9ERwBau8iaKzOvA11Z8SlPSaEdqZHFOBqky8L35KOBGLP4AyoRZ7AgLZn3f/IgChguyV5ttWjpZbw/EdvIUCvVayvjtQ1bgSZaPC8iSjEwe9GSZQuWiJkvTzFVCK4hPGolA+ZZ/WBrNwB3F/R+C2eRm5FnQ7azxetxdHMi2LRzIZGxUInXI8kuml8AMPlIFQWx3KICAvXIGg86C5FXQf0FNfPHfrPXDEy7iO9y/JtXJzJFOyQCZ5xuFOvkbN93WsgeWORYISKJV4ntvvksuzsREKWl8tUSzUQzN3BOSwH5q9JUSBuviZh4Lu+gwlvrPTTnff9dmL9ZFII7eC3odjiESj2YCTfpxvVi853hNBHwrCTdTZZQj6wSihzCMSRVIjv+aBjyO1UjfyCz0ObfGnurSbX4tlucyz2roC1TyBGrZW+1Yy9QdR672YjHzjFI+bdWdzIIMR2mJYxK6gzlaCmBtKUq+OhJ8k2+Tnyzz83r3wxHv2WW0QaZb4Dufaf5o373kKQuKZdk+ggCZTKl2DFVR4CuCpCKndBWUl/bZnpZsbuMyDGrDyx6eEMEJgsaY9bh0eVsbeh4x9mF7GiZl39/GFnWM9XUvrEU5m00eQK1iCkVijR8JXt0ChVuLZ9iGJ6Ek4CfjGaoWYgnuw2s8DEJpD0m6NYR/7tCDvpixh1D7U5LvBnpQcfqHx8ez6R0n+Tf+Z6pLMP85sDZ13eGPbEmqYx+gG+i6vJbZcC3pytNFTlL0KYAl1u5RdGTyPpPSR1UQyGiImRt7sArHhAuHE7TqGUo9NCOuDTjNZMRLNp/sZWxW5twJ3MB6FddD1od3VLZxI0mkCgu65YzNIvLnoWkg1fDE0spRXkmM0BGgiZFIrZpfUIYO7OAAAAixJREFUuuasu/U5ybt3sQZWDHSd5RazSSRBUGWnkX3BHlygEjL23BPFYmY6u+Hm+hzL+R6ADZVmZ6xFVtlZW1EnkqzzmCOvvQfXTse9p9/DmFt0mPVxEXD2BpgtNpHUmLXoSGbZfEaG1Q2xS8umETvorEIoNMbXJvk6kjNIh9Mm93Ev2U0mfbbKd1cANMbfWQ3fxy/gvj9DAX1OSUuBEMcvVbQgIPEBHtttEtXuNp/RXMQOlL4MfUzsyf8mx39Ci5We1/W/jY1tOvFQii3JbThEFk5GyYwm7pbXTshrIcKjKoRr1rj9EUmYPlSUNvHodo8lX+BJPxlnBOIV8HnRe+lt0slR2yL6JkyHO4/7/QbYqwiKoSb5kLZ83jPmSvDnvI5cC3ry8JHQMS2PoYCt6+xwH9zkTDq9rlrRjGv6gQHr8xC6lwnHtkJnxnZ9PIM/vBh2kULvaR4LlshblpyPbrxWOLZClibRk5vrJyU5N1Y6B3jSv5ybRpqIuMIK+O91caylzz/9njokmXndks+qYHW1BXnE2H0d/G3J5/2syjRek886Hzd+fJZMPeB+x88qsCq2pFYW0V1ZkE4m93BvuFb2X3tqbU6n4cZEIXOwO9H5eO3M3HJe07KfyUjvHw+XSJVK/fs/5d9Sk/E5fcfOITOAymsa5kVePhbPvZubs+71tjQcdlSbaMuJdTg5OcYeAmVDI5bd+q2PzPjZ9RL09b14/ufzVyB/BTaPFfg/IWZstxCGOI8AAAAASUVORK5CYII=">
          <a:extLst>
            <a:ext uri="{FF2B5EF4-FFF2-40B4-BE49-F238E27FC236}">
              <a16:creationId xmlns:a16="http://schemas.microsoft.com/office/drawing/2014/main" id="{00000000-0008-0000-0000-00000208000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2051" name="AutoShape 3" descr="data:image/png;base64,iVBORw0KGgoAAAANSUhEUgAAAPoAAABACAYAAAAzvWouAAAgAElEQVR4Xu2dB6CWY//Hr1Ia2ltTpam9ZKaM7C0vL0LIVslIZGSEStkze29eeyYjKkSFVNJASaWl3f/zuc5z53Gczjl1ovyd630P6jzPfV/3dV+//f19rwJrGCF/5K9A/gr8v16BAvmC/v/6/eY/XP4KxBXIF/T8jZC/Av+CFcgX9H/BS85/xPwVyBf0/D2QvwL/ghXIF/R/wUvOf8T8FcgX9Pw9kL8C/4IV2CiCvvC3FeGdL2eGVatWh07Nq4dSxbYMBQpkv3qrV68JE3+cHz6d/HOoV7VMaL5N+bBloS1yXPLflq0MH3z1Y5i/eFnYoVGVUKXMVmGLgr/fbOFvy8P7E34MK5jLDg2rhAoli8ZrTpuzKIyaOCuUK1UstNm2YpxjMlZRYZzy46/hiym/hCrliofmtSuEEsUKh2UrVoUxk2aHmb8sDs34uzqVS4XChQpmO0erlbPm/xbG8FzOqzX3qsg9cxrWOBcsWR7GfDs7LOEZW/G9quW2yvZrK1cx759+DeO++zkULFgwtKpXKdSsWDIsWroiznsGz9y8dsXQqHrZsMUWv6/RStZm0g9+b04oumWh0Jx71ahQIt5r5erV4btZC8Onk34OP81dzJ/XhGJFtgjV+H2zWuVDhVJFw4Rpc8OE6fOCc87yNfML12nbamXimn09Y16YOmtBaMg8avNnv/8t90+f0x8uxveLFykU6vH9siWKhE9Zk8KsZfNtK4ValUquXZPVrPUvC5aGz5jrnF+XhHo1yoZyJYrG/eHarGsPOucKfK5NA/ZP2Yx389vyleErnumLqXPCvIXL4oO5RxrVKBea16kQtmI+/+SRZ0H/bfmq8MSIb8PQp8aEgqxs94NahGM7NmADZS+0035eFC5/5OPwwdgZoRELedkx24ftWNRCW6xbkJavXBVeHTM9DH5qdJjPCz6c+5y6b9O4+TJe1qrwzAeTwu3Pjw3L+GzXvbcLR3WoH1axWW947vPwvw8nh0oI8nlHtAm7NqkairHJ3awKxPVPfxbeHvN9qLV1qdDnyLYog0ph1LezwuAnx4RvZ84PnVrXCucc1DzU3bp0tu97/uLl4d43vwqPv/11KMyznLJ/03DA9rVDma2K5KAgAgK2IFzD/WbNWxLOO6xl2GW7qtl+x8353IdTwt0vjg2FeZZeXdqEvVrWiIrpWt7Hqx9/F/ZsXTN0369paLZNhbXXUpE8/f6kcM+LX4SyrN2Zh7UKu6Ogo8L+YkZ49O1vwuhvfgpz2fAqLp+jMgLRnvl0alUrjJ3yc7j31XFhi9XIAwqkEEJdCEWjol+xcnVQiW+FouyyW4Nw6M51w8Nc7+VRU8NRnRqG/dvUCsNeGReefPebUBjhcc8UQsEXRJDj91GuBXgpFcoUD112bxDnPfCx0aEk++n0I1qFfXgPyVBhfTH1lzCEdzcOxXbo7g2j0Tj/rhFhBc9SkHmpbAvzXee0YgVz4zvqvOZc98KuO4QdGlQOM1ivJ1mPl1ivKSilBbzDAmxDhbtu9XKhI2t65K7bhgbVyv5jZT3Pgj530dLQ444R4akXxoaVhQuF/RG++3ruHkoV/91iZl4dF/0jNtJ/r3wlzPhhfihVplgYenancNiOdaMmX9fQ4l31+Ogw7AkEHaHevlXNcF+vPcK2KeFzY5437IPwzMtfhsW80P06NAgDT96ZzbcqHH/962HMuB9CMTZgn+Pah5NQAlparcInWPqzb3gzfPbN7FCCuVxz8i7hkJ3qhqfemxQG3/9hmPbLolC/fpVwxzmdws6Nt872ZU+dvTD0YqO9PPzbuMmOP6Bp6Hloq7VzXNeXFaiJWLnz7/kAQV0UrmYT7sXzZTcU2AdRKDc8+knYknW7otvO4eD2dcL3zOGS+z4Mj7zxVaiGBT1pvyahW+ft1noIi7H49/G7QY+NigJ18fE7hH1a1gwf804GP/VpeH3096E869AAxavA/vLrb+E73lMFPIwT926C0Kxmbb4NBRHI31asDDNQ2j/zmQp8p1bFUqEIAla0aKGwd9ttwo54Xbc/NzYq4K77Nwvd9mwUnv9gcnjlk6lRAPXAZsxehDezLFQuVwKLXSIUxJyqgDq32yaUQ0FeyHqWLlqYee4YDue9JEOvbRTW/or7Pwqf4cUdd3CLsGeLGmEA+2MFz4geit6V3kQJvl+3aulQUk+O/dcAb+FUPq+RuPV/X4aHXh8f5iLwZcpvFbZhzRx6NDN/Xhg/c+DO9cJZfF7v6J848izoC1nQIVjLAQ99zMYuiEVvHi77b7uwFQub3RiP+3by0LfD6Ak/hNpoypvP3C3sisUoUnjdnoBu+/1vfR2ueOCj8Csb4xAEeQACUT3ldi5Ci9+IlRr65Oho3Y/H2l9weKsozL3vfj+8xAarULpY6H/CjuGgHeusdd+/QYv3Qlm9/dm0UIOXfO1JO0cL9xbexqX3fhgmYdE7YomuZqM1r10+2+dyYw3AKj/42vgo6D24/wl7NSbEKJ6DRV+DOzs/XMD9tMhXHbdD2BNLkt1YzHo8/M43YTACWwSLfsWJO4WD2tcO37M5L2HzP4hn4TtpisfUG6t9KIq0GApBQb//za/DoMczBP0S7tWhydbh7tcmhEEISemtioZjOzcOHZtVi+9j/qJl0atRsNoTDulO65GpnH6avyQ8yhxeHzMt7Mkanbhn41COcMloqjLXNoy4Ae/ihY8mp95H62gxf5i3OOhOTeSZH2EuYyfPDgftWi+cuEej6HIbxpVDwHTL+9zzfoagd90RY1DnD4I+GkG//IGR4VPc9VNQqD0Pbh7DCr0DPZ43P58ebsEINWKPnX1oy2jx9fBKoIjKc/03P58RleISDNauKLvDd60fahIe+GwqsFfx8vQES3L/4/GMLsbbK5aDt7o5KoI8C7qL9g2b4DkWQ6d7H7RwE2K59Lg5qwdXKN9EkD7D5aqDpt0P7V+eDVQgm+BeT0CL+b9PvouWYNcm1UObehWjC+5YhaWZOPPX8PLoqdGF7NS8Bq4fgsnGGfn1T+ETfsqyCbWUKodkjouXrgzDx80kFpwVqhHj7sUL3xoX/ydc6Nc/nRZm4tq3rlc5xvylt1q3p+IclnPfscS+I/AevL4KowFWIDexfRT0+z7ifgp6+1wJ+iMImQKroPdH0A8kTFgr6ChFhcmN2ZFnOv+I1lGZ6gk8gBIYiFBnCHr7sBPPdh0CeeOzn4VdmlQLF/ynbdip0dZR6Fx38xXG7661Qqjb7PBeg/ACHsKz+C9Cegnfq4QyjcE793ZvXI8X9uLIKVHQLz26bRQa9425kS+++yVci6J6n5Ch+yEtwiUIksP7LsfVfgmXX0Evw3f6ZiHo5jQuf3BkGIOgd0fQL8fI+O4dhiKGlefhEbStWzEMOm230HSbcgixRn1NzB30f+iT8NpHU8JOKNV+fLdFnYrxXRnS+czG7TejKJ7g+VoT0193yi5hlxy8uv+Xgu5DqekX4la7OLpGW+aQsPI7akw3nEJmPG/yy3gt83BDGL8lv3GD6UXEOLBI4Whx0r8W58IL9m3qVcQEH19ehnZfxL2MN/37QmnJKV+82l9LtyXX081TSL23f6fwGlI4z6zm6KaJ80tNZDkbxOfyjxlzyD6Bl6zHxhb0R4dPDOURupV4N7qrXQirzsLjqlmh5J8EfReE+kY2tMJfCeE/co+G4cC2tUmIlQ5lU/mFzMk33+GUnxaE6/BgEkG/7Oh2a0ME10/PLV3Q/X2ZlLL0XZq0HPBoStBxjf19kqfRg3uBuDm3gq5Fv5JcTzLMlzxMLsCYXUG/4fTdQkv+7fDar2Ctz7z13VAYvXAmntfZBzT7g0fp8/r+X0PZ97pteFzHniiy3iikf9rIs0XP6wOvK3PrAutWTcA6NibjvXuL6lEAN2Qo/MbhHxHH6Q7u03obsq3Fc6wMZHcvhVuL/+Zn08OPuKE7Iiit2EQ5hSzruqZCs1EFHc/gaUKVjq1qRAs6gs2qZT/tkJahyy71YnLsWmL7ClQttOh74nm8wbMMwLp+Mv6HUJVYtRHWrSEekR5JU7y0xmS1dduT4RqY9VfQTbgdjUW/7Kh2oRrfdeQk6L6XMbjmUdCp2nTH7fb7ifeTG0GPrjsWPXHd/yTo73wdzidsU9AHI+i+I4fG4HEU4Zk3v0toUz4MMFxrVv1Pr8eqw7jvfwkXco2ReB3H7t883HjKztl6nhuyR//q72xyQc/qAXXpPkPTn8viTsS1265uhXAdiSbd8Oyy8utarOm43pewGd4hyVSuZLFwAe6joUJJvIgNHXoACtItz3wWvH5nYuPeWJRGCMOGjL9C0J8lnOq613ahE0ryMVz8l4iTW1BNOB3L+Stx91AEtAzroaDv16ZmmE1CzVDlaRJtlrTmLlwaiuDZlCHcqV+zXEyOHUiyz5KZY3MQdMuIxuijUeK67lcem8mir0PQf8UDfQR3/Jxb3g3tm1YLQ0/tEFqSy8g8VFaTKAP3f/iT8DyK4QiSmned1ZHMfQ714w3ZBH/hdzZLQdele40kyqnXvhZmkDGtRALlgfP3CrsRO2aXrFvXOhmLHTfwjTCGaxYrXiT0Ixl3IsmmpCy3IeurRbgJV/dWrOIPc5eEHdrWIsO/S4zjN2RsdEG/96Pw7IeTQjcSSKfx8yUK8zqs9de40iYWTUoOx3WtUJqs+7Htw/7M3039K/iEicTVY/n8NzPmhkms3YTv54ZZZKDr8B5Oplx4LGWy0lRV/i5Bv/DuD0JZlPIlJEMP2aH22uXVI0hPxnUn4dg/s+u+Tou+PDz67sRwxs3vhJYov+uozri/shL0r4nTLxz2fniPhOMxPP/NKIV/lphvpt1rxszjp88luz4y1kcb168c+rMZ61MSySnJl5WQzSYzPBDL+xo15/K47Ocd2SZ0QItnV8rLSVhN1JjRvY3rmoHeh2xwd5JNdapkWLv1HX+VoJ/InHoRU5qrMAF3F1WJ+VQsSmDJF2CxG1An7ksSSkF3GEpZyzajr9X7EQHXaj6Jlf9s4uywP55LH+LUpnhXf7WgLyUmNvGq2yxg5gKE+HiUTDIU9A+w5Bfw++nkCs7u0ipceFjrtb+PMfo6BN2w4GU8vNMR9KLka3qRBDyHGD3zWMpavE3SWIWwFCV4Dp+7kHj+nzY2S4vuIuoaq62ngVirSZ08L/GvWdiJM+eBBPsllCLGbAOCzNJKVom13L5ABfMX6vZjyNTPww3ejhjW0k1OQKF1Xf8vE/R9moRelJWqly8RM8iWmp7AjReTUBDhb40SveiotmFfgDU/L/gtlsMqYu1FhSnICpMAnluoNd/2/OdhJzLOfY9pH/EEf7WgC5Aa/uUPoR8lx8l4F10PaB76AgpKknkK8mPvTQyXUkqsQMKwD8bgmN3q50rQfa7Pp8wJ/chlvDdmatiNasXF5AfSPTL3zQQMzo3gAB5FSZqvGHxaByx/9kCm3O6hv/NzG0XQfeFaNWPrbShP5dbqWmITlVSxdNGY5MkseGp0LWeRwgX5KZSr5Jnu5wwAJ1Z/qlEiS1x9X5rKYwuy7ial8iLkyQvyua3XW7O17JRTCS27F5tnQacq0P+EjPLaNEpeF7OBnyWHcGIU9BYAWUoGrZMWcPDTn4Y3sGZ6Tm0R2Iuw0JaMnqcENoJEXCPi8RYkrSyTaeHFGTwIwOZN4veDdqgTLsYDaAyY5ndB/zSVjGuYdTKOTP6LlLCsQ5ts+0PWnWTcNYQUH5CMO0UMRloyzndpGOF87weX0IQ5HUOdvh3KyT32JYnaJ4mbP+S7u1E+FP/QpFa5rAUdmO9gymtJMs5nn4NiszIx4OGPwwosfKd2tcOBYA1q45W5PyZjZN4eOz28yDoaTnbDbe/3n3Z5yu38ncKdfq88C3rMaH8zKwOcweL8B9eqfcPKsYyV3ZiHG/Q46LGP2Vj1sIYnUM6pjFudFwHMyOLODo8Te1niOminbWMteCvAEZv72CBBp4T3wFtfhcFsVJFx/anxHrpD3Yg1uOSu98PT1JCPxx09j/p57RRGXCv4HAI9hJr5F7jirVifS0hgtQcKanlt2EtfhuJY+ppgG6qAhFMgppJZV+AqlN0q9CAMOA6oqRUQBV3MvLH/w7z/owAGXY5VTXDzCuqXZKyvB+r8/PuTw3EHNg9Xk/hL4MBJjH01idL3cY9PIsa+mu8nClMlY9n2VRTMddTix5OgFf9QlyqA5dHvEURzOFWqlA5nkmA8EdRdgqnwfetpPQiWoDelsbZ4cUNAX/rvZCi8k3m2u14ZH55g/gv4fHWuVbOyxqpgmDZ7QZgJ7j9gGFQAZ6OIWlAB+ieOPAu6cdyVlEcewK1bTQ36KLK8V3dtn20pzE09FozyyTe8FSahlSuzsINIcOxBiWdDkm3JwjsXMd4P42YuWbUqHNapUehLPJ5svM35BW2IoOuhPI+lvO9/X0Ss+zkI9B5AQEXW3ZCy2ofjyp5Aprh6quSlcE7H+3qEctgL738bqpNBP5X+hHYAj4YD8nkOqOq4yXOiGy9+wFGca9fgHe1FpUJ0XV2EIQJpUp7cXSiHF0dOjor1DNxrS5cOBd3mlbte+gJv4PtwWMeGoQfCkjQUKWjjSPTdTt5gDGCmI1EUPQ5s9ofKSlLGFKH27IhJ4RuSieIhzIaVoNmmLuHS3ngxB6Pg0htevP+CJSvi+lz/xKjQDC/lQkKOdIvvZwwPVFZ+zl6HycT6ej4quOIIeA0U5C6sqZ6SzU65wURsjvssz4KuhehL0uwetPYyNsRx4JlvPnXXbN0bF1GgxBFXvRy+xwKXx1W6vecelHhqxW6qDR12tPUDivvgM5+G+WzSo9jgwla3Set42tBr/9Xf2xBBt0NrMqWfccSahiSt6v/evRbzG1g7a+DbEVumYxC0pAJdxqNkC2O9W6Q65Qylps1ZGCbOmE+jz0Kgr8vjYxuz28yjSy9iMPHWfI8iFO34moywbIvQtaQUWhwgk8Nncn+MZX7f/5wxF13npEsx6T7z9z+BRWhUs3z8fmavToVhT4XZbysAs4EZGyZWBltvh1sTns++hcwho8i6SVj90RN/ir9vR0XE3EzmkeQhzGFMJEz5hSSl9fMqPPc2KLWmwJ4rca8iueiu/Kv3yYZeP8+CbpfY659OD/fSQbUGd+dotPKB1Ftzssw/phI8Y8fPDDXZQGfh1pnMym18n9UDG8+/AcjmMRoUliDoh4Gd3o+55NQ5tqGLtzG/tyGCnmTItUCOJE+QkTtYGaGgbs4iWeQk3NxL+YxBeFHc/kR43eBLiVdtVkmgpL5Lr50VMlCEovfXMirAmT+jkHof7+dcVOTpJehVKCvvpXVP7pPVuqpUvIfJQgV4Df/z81ZO0t319O8m3zHDriL0s+vaX66/zyGiMXbg8eeiXN+18Xv/tHJa5jXMs6C7mDaYmJ0ssKYAHU+gp4A4ZodZdxK+eNtD7Q4qp8VAc+akHHISLOdiNtkMuxuwNlaoPGCPvCiPnO65sX6/IYK+se6df53//yuQZ0FPlkjBdeSUhMuscf1eITKo4tk31kgaLkyo/FMATPmCvrHefv51slqBjSbo+cubtxXIF/S8rV/+t7NfgXxB30x2yD9R0J2z4ZIBbF7Kol4j6QDcmJ7dZvJqN4tp5Av6ZvEaMjLU69u9ZqJLNhkBLSa5tgMsEnvBUyMjf7I8torOIqsthFg6pHRgT8xrkDmXx82ynKXIhuRZxLKva1ifljDCZp4FVDoMkcyFWN6SncVmoQS45HVNwjk3iSiSoWDLCGR9fjoAJ+vlhn1i8K2S+JPeCWiCbMoseO7Iulcl898MLrx0HjevNwd6sS+oJNj+LNdbPbAAfwwVM9CMNkyZy6lDDidzI4t6awkJP/sjvqMyIStNS7r4/ukjX9A3kze4IYIuKk+SjQdghjELfRyosc5wqiVdeSYkJ/24INwOtdZImHyOAehy7O6N/lD6NJ8hEeRd8LjZsdYO6qdu0GzJmZd5ZAjbgtia+y44/ykkPRcj9CZey1E7bwwPm/xqHZpWpYxVLDL03EGNvTzw1O5QarWHuMFhdURF8QZNIiNAtUlTtQSFUWgLWGUQ4ibUqyXKkNdv61RN3jLec9S6h8JmZIeglFa70a+QZHbM9SjAQ+g9+Jnehq78Ph0Om9xXZOC1dO3JObgbcz0PkE56c5MK4wfw/Q+8PiG8SPffQXAOXnj47/j5zWS7rPc08gU9tWSypygY+qHmBf/uRN6GCHo6ldQPWMW9AbOcA0JseyCitvNqVbWAV4AteBOFcA6Ekz1p+rAqkgwt24ORpWY0SLP5oT7Cei7Am+M6NfgDK28CR5Vg4jmAK7PxEMoBW66CQFvTnoXg2NFnzf5U+sr3BRPxLE1EV4B6q4yVvkQOPIAnCuR45nTfGxOgaJpCu+zSWKevxLWWU2r7kVbZxctWxJr6USimw+CI8/diJIYBgz2PBpaKNOQcQk99TzD89VNW29Lb+wB+bHD5kUpOr6O3D70A5/zu3WTQXt3z6oQgEk8F15K6en/48mQUWutpRBajBVBqQaYBAeYxB7QIt5y263oL1ub2hVwLeoartRSivYUxk50hEgUitZL9yVnFVtZPtSiyu/h5y1zCKnUv17fkpRXwBQjqcOhyyj6qiycR5frGiNb/JY6Q401ONDeS93DoQnpN8fduMmmX5VrLri6QuKJ2e8XrGLdyrdJYs635fk6dchsq6I/AoCLJ4zeAXKqAZ9dqd9+3SSSjzBD0XzIEHdRXD/q1e2DBEkGPlNtY0+tBEz4NEaawUt36g3fcNvRG2OumOvFca5Fy8tPdDMOuXW/twcbLMFt3aznYEF5c9Pew4Kuw+mLC9wc3bj/8FQ9+nBL09hH5aEn1gTe+Drf/DzJRhG1XyB52R9BqQgr527JVEXyjpf8KF7wpLvM5dIodDCrN8GIYVvbcO0dEFtfa3LcbOP5u4DYqAoKJgg6c+kKgv4mg90wTdBWM1OJy6Y3AIynNe3Uf2wvQj6aeBAyTQVeWCPr4cCz4DgFg//SRa0GPLYHjf4yuGCFZhuCym5uCqjob2GNWXVuymV6PKzWbl+uqWkZrhft2HHh4hWh9Sl9q49u492RiJ++t8VWIuu3dOAVNzJkT3pdl/Kb7OR4B+AJElo0Ls7AiEjG4WRxaw5IIumgqY06RUU2xdDKHSnmVlcCrON5nfV4AQiqBg+5sYX6aAS09FGiofObZjTwJOtZYQd8CIa0P+ux08O1H4nJqcaOgQ5qQIehYdIQ9aSqJbaCjvotUTwtQoI0RrCnTfomW/CJaQg9EWH1HvnsZYq+Fdnk4wtwJa30qDSq694YJvot5WGbvpdK06cS+BYk5+qNkokWHgHLX7baGTnpmuAps/hcI3b54IGcw1+0ATKkIVUwqFD9zGwplItiM/9ADcTGNJPYrREHHYntD5ygtlIrrEFpnnafrb0urgn4ulFQ9ENJoFPgxl/AU87kYIsiK9OC3Btv/Ei2wYtdvQJClGnckvISDpMfCoovPv6n7v0jQtVKP0YRyzpC3wqoU35pWtCN9zA+du2eW2HYTGodeDaWzZP/WylnyWiSD+v13e/qft1mvls5JJEZOGvpW+JyXuTpFWFiBzTT0jA7R9VoXOipduExcjWTDvg16bgzUUj+ggIz9lmGFRIT5vwxXpUBs0JG22IRQJe7TEoW2B/fZqXFVDkko8SfM8xK8FokMhmBdv+M+8p0r6LvznH3pyGqRBXtJ+tzyKugz8SRKciiBNMfREuKmS0wp1FWqJTvP0gXdxxR2OhSBup8YX6t6IG7y8zTCvIXFOxUBPBsMfLmSRSJH32M823X0NOiJndMlw7WXsy99iCwzjjdJthTFp6BfmSboHpwhi+/VwKWrsqa96Zo7EhrlPyYH7T5cHO54eVy4GaLKJijYS3H726IwFfTzoMMuQQut91hM2LE7cfaF9DNI6hgtehaCHlli8FykvHqW5zsSyis9DpXQLPaAfe6nkpfIF3RWwJcoL9iZA18PSyU7ZKcYy3bevk544oLO0dJlHqLl9r/8f2FqStD1t8VW7wkL66Usrho5twCbb+kykiVmNHEYwM2o1cuTuLkTrnVJ/bMTdF/0V8zlKTqoXoUrTTyzsamx5e/mOSs7nQg+p3Yg8HVwF/exsWPnbUMTrFC6F6On8BCu7UCs1bd4DC6OZAl7t6sTLqM7LGmPXJdV32BBN76Wx5xn3AnBnkz8Kx78AITWbivJLnXdbUvtYYyesui6zR/RSHL1I5/EmLkXrvoRPNcDCKICJuvKRbSj7kgcazb7ZhpPZIi1l/8iFHVOPdkqvsyCvl3NspEa/BaUy164/ZfRyeZBCpmHa/kipJAXwdGvsjyfeRxKe6yCfuGwD0MjMvieSvMRibxf8Z6EXZ+OV6niPveO9/5k0YUDv4VyP/+eEaHAyjWhH/0P8s0PhL12GArl4A71wmBaXA3T/vUWXUF/5B2odwa/sVbQCyEbdg492nuvLAX9KwTqwCte4vSLuWG1/n5KQBWaY2gp7I0raZ90bmqnkxD04+l2+wRBX5GyvBUp19xxdsewN4pjXYLuhpYWaRj495fZPMaIWu8Yf3gd/zsKPA/DTwwnonX316nPpf5OD0bSxAPgTTsOl1K3L2nCcXPKODoQqzcxJehbIuj7Yjn64UYm7KN/iaBD91wU62o8K0mEbq9KzK61nchc34vFfhU3Nd2i/0qzyX20Zt6E8NYBfqxQ29L7NgSIV+Pq29TSGzaVE3hP0ksNfPbzcAfC3pm1vsjnycFDyUrQ68MoO+jJT0mIjQuH0odwJZba95956D2+RVa/L4QTZsfPJYY2g66g90HQdyXbfjJ5iNEoqmF0xlUmB3IK3oehlTmB6eyVxHX3FUreeRcCbUZe7vnBtPPKPS97TS9i/oqEgP277RS9zHxBTxf02Gu+JhRi4+/NRn70vPUQdN8q2dVqFbaKfdLHUxJPdYsAACAASURBVO7JiSvdr0RBH5wSdM/s4f9R0CHq2xvrkJWgayXlFfc4puc5csfTRFbrhijNQnb5dwWSiSYIpUVWWHQjl9Nk4SEDP+FC/khuICbXEogucze5pnXsytztoHIkgn79I6MyLDqu+98r6BzgAPGEpAlu6Bd43qoIUUe8nfEkuEYhFGbkteil8L4MqwYQm3uwgu/Q0pz1aQlE7nl1fHiHwyyORLjO5/gqY/ohKI9baEX2mKi+WHT717MbWQl6w+plwmDmdjtttQdioa8gblc4sxJ0qZileV5Bgq43iuU/u2y7VtA74rlcjjewkjBhAEruXZqqWjCfXThw4s1R3/PeFoVehAXG6IYSnuZiEu5TwrYjcNvPJL9g3iEhtZjKWpxAqHI59zEpZz//vzZG/4NFz6ugI4Ae52PcewVaXZrdnBpaNkTQFezbqQ9riayNmieIvjoWuxTJnXq431IHNSeEMFlmYsmy2gp62X8iGz+B5JIHP3wOQYPxrO6xV6hHnqEngq6rK1BkcxD05AAHT3cxmTWUfvSPqRlXBACzlE29kCSZZ8cp6DL2vPDxVGLuT2KLaz1cYZN4KjkTdN8Qak0mpm2Jeyw/XEfez31vTggDUQy6t+eRc+hCgjGdGz9xgPSF9HyyEnTzFMbe9ofLOScl1T5ZHDtlm+gDnN5yFbG8Ft/SnKHCMDyTPlj53ZjP1SfuGCsL/8NLu5Z5TSWpWo0/LxLAw2R6YETOQdD1RjxX7QIIJpeSj5EOSjCNnp4JSN+xcfrOrNsg3HdprfMFPXHd8yroKRe+CNfZHzf4YuiXjXmzo3JeX0E3g/4/4vH+uHLjILlYGWU8Q8grIZwCOw4m6+tppx5YkBzakFgXrbgIMLPykh68QGLJrriqHH7QlZjwaKydpb1kzpvaoqef1CLi7ElIJW7Bk7GHWy/GxJnsMD35sW1TC303VQy9DnutVXDJ0ArOJvtdgPdjdv1UymUejWS2fAJreRgHQUgw0QgLrYI2zJGH32SnLa4izmyNzRyj70Rc7MkrV5IcnA1z7tEw8Z7OtT0B1lxN0t8uqOVG5j6CDP++sL7254QWPSfr6H1gt+2AoF+DoBs+iObzHLnbYMeRBHQLLLK88mfDX38WVlq04bXUxB+mbl8ZhhxP143l4Zh0zaACm4NBKEmFohfAmNN5Xp9Di/4wIYbltX9V1n2jWvRkRyF01nRPhqnUl2L8u656+PoIui9RAoW+nNH2POyli+hfjq43vyhL2ewwwBbH48JpYYqTL8iuPm4iT6infGpvkLluS+noaE4Jle01HQuwOQm6z+9RSXfizdyHG25tX1JMASZns3GteZsNt64sRZJlr4ykRIbDo1WXbcaSXBvJI4nfa+IZ3I5iuAeLrBDvz/f2JaZVqExzSDzxDnG1An8scb0kks9kKq91wrU2+30bHpaCV44y18HE6nugdMVWyGgjnNdDGGV7qcy1z2TO1spVTpkFvTWemC64MNubUFyPk0hcgoLeBkXjgYjd99kuciWcd/cIrPkKTqppiHIoH13+ZMwnKSvL61sw4OwPS80QSm0qq+tRDg+88mXYj3d9PiU8cRK/jwIcilEoKrTcJpOzjXP+hl/muo6+UQU9SX75b/5fG5oiS1CeILKuQxXWR9DdMEJDPYpHwM6amGGDqACrsVebbcIFHL9rDTincCF9/WdhLYz3tT7SMmX2PjaVoMuJFk9T9ew1XM+DiX0dEdoKJdSNz30WXsR1VRh7URbrBjRU6mYPPqxGmdAMuuVJ8xnJ8F2/hqAJxNFK9ujSNhyP8H6FQN0JTder1N79tKwzVcUH8N0M/raFcK6VCj1xmw/BU3sKTIGHK4iek0u/MwKtBf3o6x+xwF+E98gDyERr2FAFRbKc7Ph3oPN+wKIKoT0EITsZQIv7w/q8Sbw+lNd24Uy9a0/aaS1M16y6NXRzDl7T8/POIjF5FErkZjyDIYQx0kFdD+++eP8MBGTGEIjzwkgopdkrVVE2l3FQSDuYegaQa7mL79bgrLbmlO4kyHD4T6vLjaggXBAZabM/DvtvkOFc3eJvF3RFziSekNMogKl4vX3jKuHK4zLKHlkJ4PoIui73FfLYgfGei3bWmhfg5Voeu4IkzgGwzmzIKS1m63UMsvI6NoWga+WeBf99L25rYVzoHtST049aFiIrLn0YyS8FURbWzljh+8Rx8719qZhYL982Exe91stE1R1s9LfwYvYlF3Ean6sA9FSKqqcIC0ZS2voFJbCSd+h6GALUQug7gas4BGu/TaVSUdneSPKtIu7yWbjF0XNgiG4Uz/AECmcUte8FhBorUziLLQkhaqFAdic7LuNsw9QxxZZDZXw1T9Ca6sAF/2kT4+lkzOWdy/umC1+EdySl2c7speseHR2+5F4HoqjErGfmfFMhSvt8JWHJDLyJw6inH4uCkQfvEbyXguRtMgxFarA27l/zF0NJBBsK/BPG3y7o1p4bENtNnDYPCiGhohlxc1ESRIfuVA/L3jZqXVF06SO3gq5hMi475aa3oQFOleK4UFEsRxfqpZdhwXJCqW3Ii9sUgu4mVSA/Q/ikStqejZ352VR6owAHTcNKSm6oFbeJRdSiJb9mlgizOKpavPnnuPbjKU1Ww9rK/y7po9Z+OmGBGHoTdpbpDGEqEkM3JMllw4ldanoIMqyOhiFYcsk2JD3TSTq1wsKpRSh6fpuCXJimloplikacu9ephGufbIOMk03nho+++il6VO0RdhODyUhIJEdyqqqdcM3rVorNKu+RmFxBvqY5HlxWoCX3i96Ca+Tz1GFvbs/JubLXetKv67omzQPwfp7fvjVz6IxS89n+CePvFXRWtRIuWW9cZ7XvKJIukX4wJewem3zWwS3DKcRWJl/SLWduBd3N/y7x5ekg+BLgSkzAcb1rOVbYJglPfN3YY1MIum6kiTOFwCVUYLNKaArPlWfNrLpC6efd4H5+XVz0GdeGVx9XWzivcXl6PGqy0yYWwyR/L1e+MNVCqaSe3zcWVjEorHpp65qbFl50oi6xZVLRiJl7IZyv1RDzB2b75fn/82c43pnrOG8hss4rcvkzgXWtjfvAa/s8ztXP+iwrcNWXUWZNQ1St3TKaIJOXxWGhzYkybWPvsw293t8r6AhhNWrQj/fdh2aKBbGL6Dusw6pUoswVt3R1Gai5g3Ar0/uRcyvovthHgOpeTiw3ncxxdNu5blMs151ndYrIrvVtqMnN4m4KQc/NvPI/k78C0ZbiYqWnE9e5KhslGYegb02J44XLDwjVSZgMIn67F2TTXDR6rHEbrzMD66RXUTttjbuVWJzcCrpW5kYYaW8kazobF84ssjDKPQDVDDll1xgW/BUjX9D/ilXNv+bGWoFNIujPXbp/aEX9+htior4cHfQ6UMTfjINSLvxWuE5H0eF2PplT4Zla4NwKulnU658GfQW0c06qpbUocdbhxOdXcArIXxGf+zLyBX1jbcn86/wVK7BJBP3ZfvuH1nQjGd+8Rla3L/DEcSR+zODGgdAbo/dC0K132y46GRqh3EBgsxL0Ygi6JAZizjOf5rGxFnVTCbp1fvMSmd0ylaMJzexiSH05qx9ew/g5cwI0xq/8eLZc7A9IG7F6wndyEwYlc3Quxtfryx2QzMPnjBz2TCXG6cTh6X0SJuQ81MJ/+yxJTsD7JyzFWb3vJObOjPTL2IrG6nTlcW/nbZ4ip7JsEvMnJ934nZwO33R1zYcs5z7OJzffWZ+9u0kF3Rehq30vzRXWbGeAllptRoaVMq6Wmqj/sTvQSFGDxgTogQa/mdHUkg3WXUEfmLLoP6csehFe+qHU6G2i2NBjjXNa1E0h6G5gyTOEbC4hS64gJRAFk1r2o3syibXezGUlP+da2cbqKSietirSL/MmdpMLvhEDH6O8WBK1JwjSEUpPZrbL0h5bsnjhLAVY4bSFVoSh6Dyx+Om8djmtq7c072KPv9eZCXjJ5xZ/XwOUoifHRG4DLiSk1Uy/lQABPtb5/awYiK+pTjgXyVJ+Rwdl3N2Oyho8f92tf+cM8HtWLPyuSDn/2zWU006vUOhz5hKtSkHA0E/zfouVCXkOvFtZPmsJM3kX6c/s83kohaAmqxBzFv4W19Gmm23AD5RjbW0V3hDl+AfFvCli9MSiJxrX/uOrwT8/BpZ5PlotidetV+7Vqla4CrofG1+OQ9A/zty9lqmpxQzuzdSNh1BvnZWK0eWGEfI6FAIByzZ/xdgUgm4G2gMIH0JReoKqiccoizyg5UTJH9rS7CHyzOdOb/zR2timei+w0m+pH3cAUHIcTTo2nqQPBcz2W/HiWvZoXRV0blKS7LgHb+wK4s3z5mXiSbewfm72r0viYZqPD/8mQlCPoo/dgyBz4wkoOAqYtfuXPpkaPqcsqCBY7jJRq9LuAHhm7zY1QeiViMpENKBHTR22a/1wGh1uvhfPsR9EKPcbAmVNPGalkuot/y068xCw+6fzeYdr8x2NSa/Q2vsup6lORwAXoUjdr2VQKtJl7U2zkM+c9DpE0gzW6l3wBS8z128pBc5j/6kX7Z/3OCrfg99LzqaLpT2w+G+AdXia9Z1CKGvvv3mq4nxHoFAnwEzHEsaWyONBoZvcoidu2dgpP4cLaViwE2mZJiMVrws1FM11BCinPrCDfJTUxvlIVt1runZPAOi45M73wzQWPraecr0G1Hjv5jTN9tRzc7PJ1lcZbApBFxAjh9tgyS6wzGUJdxRmN9AqykUeL1QKa965Xa1IuyQaMHl28fB3Ao8d+iQKEWvSDOafPoBQDmfDp6/PjDmLwwBQdLcCRCmORSvNRo+4dDa2SDbLezWwnMcQYrkhLWMmw98JjBFl9vKHk0JpFM8xwFkvAQUp60x2w2fQ03gVYZPVyNCuIH9ZCg9iC0p1y1DoEk+UR7kcxb0jRh3h7MceGQ0IpxvNO9fiwUksImHKWbe+GwqgqCrgBUgLtjYHzX20mF0AyZxL048u+rdY/9sByzwLoGculZtyKIKirGO02Cge8R/NgE+fBTy3C8QZ/v3Pvy7lPhPDHRgZG2xKc4+tUs+4hLVetHR5BBQdzhqdxlz1avRU3qEtuM89H0bFICVWabAD6qGFPLv3atGkWuwOTSewXN+96ec3C0F3IrpVL5KUu4h+Yxd6VRKvs4i6lUfQRPLeuJnhS7T7cnfBOgRdzfohoIlTqaN/xXWid8Df+TJti7QZpexfAFvcVIIuj9tgWjUXY92PYBPZ6GE8LXWS4JF34V9T2YkZ746wu2ESLjlPwX0BPIOVDTH/wlx78bkqabTMelvXIeh3svEF2BwEDqEqltmath2B7+BRjALE0pTf9UGA7elOXp3W6iGYaQYA0Z1HX7lHOzcBzWY/e1Zda+kbWG/Fs9qv4rsf8d49NXUfYLV6KLLL2MzyNpZwLKCWPbnnJQCtDC8uJd/zCYy3p4DH8IhmBf1x+PB63j48VEcpnARiTurp5DQfDbsueU2QfNJD/0j4eDcKcAikFAXXrA474unszfWFPluft0/gdRpzFvA85wCB9ahmXe9XaI+1rfYHlE1jwEWHsk7bAfyxm+/r6fP5zndhFOCdSgCWzgFS3B0KNDkYr0ZJ3wZEtwkGSHx+g6plI5fA9/DWjQJsZI/C5YC8ssqfrI/AbzaC7qTlIL+NDXUTnUM/spBrYrye4WVJLqC2nY+GjcxubOZ19aPrdnW/+Z0wnI0QlYIvUxII2HCu5OXrxuY15sm8yJtK0B+JDK6jMrDu4MmlSFKQBYDI4TaQTfTyyKlhH2C/F9Fyareec30CSiWZTnXGayFE334/J27mvmAYOlHeTIYC5VHU9+Dii6P3GnLD68b7vuzsG4pQyO5yNr3r5x4Cqw1hg3jyr+n2k8XlGUgiRdYV4Gb2xp+O5ZRmOStEXvTweGfeV47AG/h+rSolgeo2D0fi1ZmYNTxYgrfyDdf3BFRzC+IjxuKyS5v1CQri5DRBfwJB7wXzTDPw6YNO3y1y2mU19AY1JufeMSJMI5zZa+e6VH5aZ3Dasb4+k1Bb11WkYSf64uUmMGS4FEz/03hXzWnmuQilY2tvGRqotPaeKCvyTiqrESiE7VEed/fcnWPX6Q4EwfkeXst/6eK7jbkloCTDB8OmNSgbcxF5HZuVoPswJn76PTQyPEdL7EIeNiNej28/FACNlOJ+yVbQTcZc+/SY2JQwx7O0UzV6a/hm3ruwYUxUrc9QeHS1zPRmhSbb1ILuqZ8ST3iOdzKElQ6BLOLmZ+BCZ7NeDKXVHsS00+nsuw6ml8dhxJEWSybWR4nzPyd8Ohe8vLFtUZBnjkTQ7RzzbPSLsNoNU1gEE/FfIrjXIFwyt56MN3AhqMcyxYvEtYotqWDIV0PfdDLCvQAhGYTS2A139DLc6mbEulmNhIzSDruRhGpdcPcvO6Zd9CTSR5JlT7aI3XgKuvj5rAS9CXHylSdn9JynDy26Mb/5gPtZB3nn7Fnv323HcBCKM/PIyMSvjgg6k5XvEJefdMOb8PUtD2eh7MTUZ7bArod5jjMwQKUIPfrTYGMz0Wk3vhVep1uvI2urEbL/3oSozEUb8yz2zU7Q1eYjcVkuGPY+iTcgsprzVKY3LniSRMnGoltiGY5m7nnbu7ha9GOnutckfGxHLHo5VmtHsNLxONw/Quqz3Hi6ebaqfvz1rLgBGtbI6MNOH5ta0NP70ROrOAfXcBBCfhdtoa2xeFrrHRpWjsQU1yCAPpNsr3LuDXmO/nQSWbL19MEiJcKQLuiH4I72hZE1EXQF8hMs1bVc60PeVXfIOC6gJCrE+Acs8k0Al26n221fOgb7wjnwPUktY+gFi5eG8+BdP5HYOqt8iW67DTF2qi3D+zgXL+IsLF52I6FzzkrQn4SHvsft78Uqgc0yYuUz8oprIpTV47r1Vgw1BmN170I5dsYY3A6SMnMuIeOY6JVR0N0D7g2TjadBXNqEsOmmMzuGXbDqmYeGYjwMuyeQUJ6E59Edj6YfzzWYCtFADNsaKhKtKDm3qV8lnkisEpRYoxT5geQ8+fUxTJk/u9kJuhMUr/wMyZtLIBkwyZRB/5Rp6tkIup/8Gdf/MjbgIzGTDxd85KiGJpjGid1bVo/nsevCWXpa55nZzgVNPJk5DKN/+g1YWdqiIM7EOjUlzkvHbm9qQbd7rQ+xnJxuRisyvNi6eTNJNKmV/0u2+1yE0Bj9NoTPNlE31kUInM0e9ttfQ9LMBJr95/9ho7sua1134la9hZ5sUPnevYdcbHag2fOuBVMgzVzb0vkB+QGv9xVubk/aY+UbmEpINQhX/DHCjS67N6DBqP3ak1jS367Wz/lcAEd7aZRGH4BOR0EllRdBP5sY3Z50lXvE4/MAPoPeWQey4Tec2iEexSRRyfMk1Y7cr0m4hb9Lt6oxS84R4R/gMYyjBbgNe8GW1mE8//k3vxva0+Ryb689Qt0sqL1VEJb+zmEew0dNC8eyHvLF26gjQvSVjwCNEZauYT4eI16TjHvbhluHwykLe4/sSFlyowA2S0F34sZCHr8jws16eAYNVNrIQdDVoO+TlPFkD7u7InNsKpPvy23N4pkx7Uz5zlqs2jkReF+oFsLatKWdx9nMr5BMmUPNujytmkdRhjqNjRC77CLbzqZBxpl1jwc4UErUeu+EC26d2rn/Qnw3bgqxJPFjHZJMvXHJTRBNhP+9PwpQkogTqGacQoLOktFXEHgOwbrI294NYe2NQFsGUtCvI86XdEKO+3YkjQx7tGozych/iRKZxwa1z/98klNuSi2jtM7ywNuxZh+8dGEmxswNDMRqaq0uhkrKE10y63AFXRZYT10R7HQ+XsfxJBo3VNCfiBZ9eCw5tiGZZ3dd0pOuRbdcdsJejcI8suPXkPx7/PWvwiGw39x+xm5/PN+NPWUZ00TdU8TjXckDXHh4y3A/DDc9b3ontKbMeE+P3ddyxP9hu/JduypPv+Wd8DEeVVcMzS2Ue92n5pRMII8kqTkOa2/Mv4AcwBpi/E4o7usgrkzadXMj1Fl9ZrMVdCfrA/cBIvsKBAaL0muf/jIHQfcjZkOtAQvGmcLCrSWGjCgvsvkkUprRztiCBJUJOmuiuveWT8x6fkGL5qffzoocalrsGOvzXYkUTj2wWTgJQZFhZXMQ9G9n/hq54LZI8hmi3XAH63P4hKe3HEYsXgrr+NgIeroRQK1rY8ptDXBbfazFCNd4aKKmwhSzM/xsuu/G82bWr3vm03ALHoDlKZOalrl0fZeDqivGNTsCaDqLZJlnpan4tFIytDyEsFflBJZmZOTLA/wwpDI/oOI1c34qm9141lg3fcS4l7LTJbj50/GmToUW6iKURWYXNhZfzN0wfysNOcXo9VUuxMFWDxKkn0rGRJvvXpKNWwlzBsKC2x6vb8hpHSLTbzJUDoJnroHL7vFXxocTUGzXdG0fiSu6DnojVEeBmAPogkLNnOxV+co/eMx1r4fFKOGehDJ9+X6yrb22HpLAMPf961QzHn7rq1AUD9Q592YN8jI2a0E36TECgExv2D8+1ypHF/53mGxOLLAujJnLW7FG9/IzY+6iDNrpGPNbbM5gghXhZDZX3jiv7kuZh1XSSq4gXoz9k6n2y4K4tvYi68IeiwAlKK9N5rqnLLp18Q4tqkcElq5zYYS+MmVJ+80lYhRpZab4GurmHiBoLLRlImCp3eaSGKqUYy16EW+fsV+zWAJKLPq2gGN2bFQZOq4irOXi8AlWSDTaybih55KIK0cYZMjwAtbYRNpESlHWnyOIJirXDK9qpSfi8OdOuMz9sNaZD3TUysl1J2/b4yTHduBzklTuTOyb0X7qq6OEiIfgc3t8VmmQeZ9BILGuZJx8780ItwZjpW2WykDNpI8C8cw326fPuOXdsBVzPgV+PQXMxJjenvtxOiW86zEcnuLSjXPsrgXMpYI5nSTbV5T6DoCuahDt0EK4E2/PON59OJB8yY08Uz1ASbf06BR2265aNEYqBZOpSQLPZxtLkvM0vITPsfL/xcMaBgYkLyPvgp4Dr/tB8LpPlte9AALGA3g6ZmZkXHYPELvm2MyX3z+S43VTTK5KI5u5ItfKju45ua5c7vfBKjqMlzMDC6HCWBsKRIHnx40YX35q17s544+KQQ9idSiEXqiBIB0PC4nHSnliS6K5N5qgk5fQXb4KLS6ja3Yjuu6p8powzn5sOkMR+8Cdtvhq+7advnkP2WYGYI2kxDqI2M/E3Fr54zOLqFC8BneapIz74Ipr1VVksbxGHHoARx/1xgKrTKaxpndj1R5GENvhDp8HB3wHLLoWyUMatIwt6laIx1FJC+X5bHEZWWNLYs9zmIYw53MB6XSHfz4zt39klCEbfTl18V9B1+3WtjYeVMYpr8UBUf2EonmZspTHhO2IAugKz74EFpdR5sq6vDY8NIBh6FJKkNsz3+Wpc/ZSuieW+kwiSoN9OXH6i+y52kCwuzK3/QEc2SPhGirU0nB9yIEQJ8Il78EPCvEdsBnZdl0Cz6VLx/qxR0MvUS9mEhbakEV+/eWEpF0IC24iPo8n4JDImwUJyOEg+bYFgut+0tAYMp512/AwnbU6A8uvQsnLWC9Bf5iS15mDXgtLY1zKsUX8szMv//Hz1nVSy7xwwBWe1OIBDmr1ABijWHjusgNjU0tuEwxziAEHUA66lyxupIZKxdoVyhbjAIecT2pxgTxM0XKP7uRnWKJFWINVKJ9Yq88c/ycrqlvIiyqINBSGZKAVybvjeIEHAtwQVJKesV97UgsnnySEF7q5HnBxKUmy3JzU4oGH54MO/IHY92pcwj3TTvnM6iXH01RTyLgiuOlXEMvZx5/V8LSVm0jM3U5GuTEW/mISXMbNDvWbz2LfwSNAVQdisdxwJsE8GPE6YlIz8ofj/svtJxe7dd4R5ECulWQS9NvRnZtECmzx2v0h5RSGehrJv/NBqJkASwyogm4d2vPe5J4/HK/ocu6Tzj7jnPyc17KWfhfzXomnUMuKB3OXl96s/vjJs1ECS8PezGsAVnQe3kc/ATPjZ4aTD2kVrlkLmOEoMYSmCG5wU/ad9E9aTRVPTMixn83Z9ERwBau8iaKzOvA11Z8SlPSaEdqZHFOBqky8L35KOBGLP4AyoRZ7AgLZn3f/IgChguyV5ttWjpZbw/EdvIUCvVayvjtQ1bgSZaPC8iSjEwe9GSZQuWiJkvTzFVCK4hPGolA+ZZ/WBrNwB3F/R+C2eRm5FnQ7azxetxdHMi2LRzIZGxUInXI8kuml8AMPlIFQWx3KICAvXIGg86C5FXQf0FNfPHfrPXDEy7iO9y/JtXJzJFOyQCZ5xuFOvkbN93WsgeWORYISKJV4ntvvksuzsREKWl8tUSzUQzN3BOSwH5q9JUSBuviZh4Lu+gwlvrPTTnff9dmL9ZFII7eC3odjiESj2YCTfpxvVi853hNBHwrCTdTZZQj6wSihzCMSRVIjv+aBjyO1UjfyCz0ObfGnurSbX4tlucyz2roC1TyBGrZW+1Yy9QdR672YjHzjFI+bdWdzIIMR2mJYxK6gzlaCmBtKUq+OhJ8k2+Tnyzz83r3wxHv2WW0QaZb4Dufaf5o373kKQuKZdk+ggCZTKl2DFVR4CuCpCKndBWUl/bZnpZsbuMyDGrDyx6eEMEJgsaY9bh0eVsbeh4x9mF7GiZl39/GFnWM9XUvrEU5m00eQK1iCkVijR8JXt0ChVuLZ9iGJ6Ek4CfjGaoWYgnuw2s8DEJpD0m6NYR/7tCDvpixh1D7U5LvBnpQcfqHx8ez6R0n+Tf+Z6pLMP85sDZ13eGPbEmqYx+gG+i6vJbZcC3pytNFTlL0KYAl1u5RdGTyPpPSR1UQyGiImRt7sArHhAuHE7TqGUo9NCOuDTjNZMRLNp/sZWxW5twJ3MB6FddD1od3VLZxI0mkCgu65YzNIvLnoWkg1fDE0spRXkmM0BGgiZFIrZpfUIYO7OAAAAixJREFUuuasu/U5ybt3sQZWDHSd5RazSSRBUGWnkX3BHlygEjL23BPFYmY6u+Hm+hzL+R6ADZVmZ6xFVtlZW1EnkqzzmCOvvQfXTse9p9/DmFt0mPVxEXD2BpgtNpHUmLXoSGbZfEaG1Q2xS8umETvorEIoNMbXJvk6kjNIh9Mm93Ev2U0mfbbKd1cANMbfWQ3fxy/gvj9DAX1OSUuBEMcvVbQgIPEBHtttEtXuNp/RXMQOlL4MfUzsyf8mx39Ci5We1/W/jY1tOvFQii3JbThEFk5GyYwm7pbXTshrIcKjKoRr1rj9EUmYPlSUNvHodo8lX+BJPxlnBOIV8HnRe+lt0slR2yL6JkyHO4/7/QbYqwiKoSb5kLZ83jPmSvDnvI5cC3ry8JHQMS2PoYCt6+xwH9zkTDq9rlrRjGv6gQHr8xC6lwnHtkJnxnZ9PIM/vBh2kULvaR4LlshblpyPbrxWOLZClibRk5vrJyU5N1Y6B3jSv5ybRpqIuMIK+O91caylzz/9njokmXndks+qYHW1BXnE2H0d/G3J5/2syjRek886Hzd+fJZMPeB+x88qsCq2pFYW0V1ZkE4m93BvuFb2X3tqbU6n4cZEIXOwO9H5eO3M3HJe07KfyUjvHw+XSJVK/fs/5d9Sk/E5fcfOITOAymsa5kVePhbPvZubs+71tjQcdlSbaMuJdTg5OcYeAmVDI5bd+q2PzPjZ9RL09b14/ufzVyB/BTaPFfg/IWZstxCGOI8AAAAASUVORK5CYII=">
          <a:extLst>
            <a:ext uri="{FF2B5EF4-FFF2-40B4-BE49-F238E27FC236}">
              <a16:creationId xmlns:a16="http://schemas.microsoft.com/office/drawing/2014/main" id="{00000000-0008-0000-0000-00000308000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xdr:row>
      <xdr:rowOff>0</xdr:rowOff>
    </xdr:from>
    <xdr:to>
      <xdr:col>6</xdr:col>
      <xdr:colOff>304800</xdr:colOff>
      <xdr:row>2</xdr:row>
      <xdr:rowOff>304800</xdr:rowOff>
    </xdr:to>
    <xdr:sp macro="" textlink="">
      <xdr:nvSpPr>
        <xdr:cNvPr id="2052" name="AutoShape 4" descr="data:image/png;base64,iVBORw0KGgoAAAANSUhEUgAAAPoAAABACAYAAAAzvWouAAAgAElEQVR4Xu2dB6CWY//Hr1Ia2ltTpam9ZKaM7C0vL0LIVslIZGSEStkze29eeyYjKkSFVNJASaWl3f/zuc5z53Gczjl1ovyd630P6jzPfV/3dV+//f19rwJrGCF/5K9A/gr8v16BAvmC/v/6/eY/XP4KxBXIF/T8jZC/Av+CFcgX9H/BS85/xPwVyBf0/D2QvwL/ghXIF/R/wUvOf8T8FcgX9Pw9kL8C/4IV2CiCvvC3FeGdL2eGVatWh07Nq4dSxbYMBQpkv3qrV68JE3+cHz6d/HOoV7VMaL5N+bBloS1yXPLflq0MH3z1Y5i/eFnYoVGVUKXMVmGLgr/fbOFvy8P7E34MK5jLDg2rhAoli8ZrTpuzKIyaOCuUK1UstNm2YpxjMlZRYZzy46/hiym/hCrliofmtSuEEsUKh2UrVoUxk2aHmb8sDs34uzqVS4XChQpmO0erlbPm/xbG8FzOqzX3qsg9cxrWOBcsWR7GfDs7LOEZW/G9quW2yvZrK1cx759+DeO++zkULFgwtKpXKdSsWDIsWroiznsGz9y8dsXQqHrZsMUWv6/RStZm0g9+b04oumWh0Jx71ahQIt5r5erV4btZC8Onk34OP81dzJ/XhGJFtgjV+H2zWuVDhVJFw4Rpc8OE6fOCc87yNfML12nbamXimn09Y16YOmtBaMg8avNnv/8t90+f0x8uxveLFykU6vH9siWKhE9Zk8KsZfNtK4ValUquXZPVrPUvC5aGz5jrnF+XhHo1yoZyJYrG/eHarGsPOucKfK5NA/ZP2Yx389vyleErnumLqXPCvIXL4oO5RxrVKBea16kQtmI+/+SRZ0H/bfmq8MSIb8PQp8aEgqxs94NahGM7NmADZS+0035eFC5/5OPwwdgZoRELedkx24ftWNRCW6xbkJavXBVeHTM9DH5qdJjPCz6c+5y6b9O4+TJe1qrwzAeTwu3Pjw3L+GzXvbcLR3WoH1axWW947vPwvw8nh0oI8nlHtAm7NqkairHJ3awKxPVPfxbeHvN9qLV1qdDnyLYog0ph1LezwuAnx4RvZ84PnVrXCucc1DzU3bp0tu97/uLl4d43vwqPv/11KMyznLJ/03DA9rVDma2K5KAgAgK2IFzD/WbNWxLOO6xl2GW7qtl+x8353IdTwt0vjg2FeZZeXdqEvVrWiIrpWt7Hqx9/F/ZsXTN0369paLZNhbXXUpE8/f6kcM+LX4SyrN2Zh7UKu6Ogo8L+YkZ49O1vwuhvfgpz2fAqLp+jMgLRnvl0alUrjJ3yc7j31XFhi9XIAwqkEEJdCEWjol+xcnVQiW+FouyyW4Nw6M51w8Nc7+VRU8NRnRqG/dvUCsNeGReefPebUBjhcc8UQsEXRJDj91GuBXgpFcoUD112bxDnPfCx0aEk++n0I1qFfXgPyVBhfTH1lzCEdzcOxXbo7g2j0Tj/rhFhBc9SkHmpbAvzXee0YgVz4zvqvOZc98KuO4QdGlQOM1ivJ1mPl1ivKSilBbzDAmxDhbtu9XKhI2t65K7bhgbVyv5jZT3Pgj530dLQ444R4akXxoaVhQuF/RG++3ruHkoV/91iZl4dF/0jNtJ/r3wlzPhhfihVplgYenancNiOdaMmX9fQ4l31+Ogw7AkEHaHevlXNcF+vPcK2KeFzY5437IPwzMtfhsW80P06NAgDT96ZzbcqHH/962HMuB9CMTZgn+Pah5NQAlparcInWPqzb3gzfPbN7FCCuVxz8i7hkJ3qhqfemxQG3/9hmPbLolC/fpVwxzmdws6Nt872ZU+dvTD0YqO9PPzbuMmOP6Bp6Hloq7VzXNeXFaiJWLnz7/kAQV0UrmYT7sXzZTcU2AdRKDc8+knYknW7otvO4eD2dcL3zOGS+z4Mj7zxVaiGBT1pvyahW+ft1noIi7H49/G7QY+NigJ18fE7hH1a1gwf804GP/VpeH3096E869AAxavA/vLrb+E73lMFPIwT926C0Kxmbb4NBRHI31asDDNQ2j/zmQp8p1bFUqEIAla0aKGwd9ttwo54Xbc/NzYq4K77Nwvd9mwUnv9gcnjlk6lRAPXAZsxehDezLFQuVwKLXSIUxJyqgDq32yaUQ0FeyHqWLlqYee4YDue9JEOvbRTW/or7Pwqf4cUdd3CLsGeLGmEA+2MFz4geit6V3kQJvl+3aulQUk+O/dcAb+FUPq+RuPV/X4aHXh8f5iLwZcpvFbZhzRx6NDN/Xhg/c+DO9cJZfF7v6J848izoC1nQIVjLAQ99zMYuiEVvHi77b7uwFQub3RiP+3by0LfD6Ak/hNpoypvP3C3sisUoUnjdnoBu+/1vfR2ueOCj8Csb4xAEeQACUT3ldi5Ci9+IlRr65Oho3Y/H2l9weKsozL3vfj+8xAarULpY6H/CjuGgHeusdd+/QYv3Qlm9/dm0UIOXfO1JO0cL9xbexqX3fhgmYdE7YomuZqM1r10+2+dyYw3AKj/42vgo6D24/wl7NSbEKJ6DRV+DOzs/XMD9tMhXHbdD2BNLkt1YzHo8/M43YTACWwSLfsWJO4WD2tcO37M5L2HzP4hn4TtpisfUG6t9KIq0GApBQb//za/DoMczBP0S7tWhydbh7tcmhEEISemtioZjOzcOHZtVi+9j/qJl0atRsNoTDulO65GpnH6avyQ8yhxeHzMt7Mkanbhn41COcMloqjLXNoy4Ae/ihY8mp95H62gxf5i3OOhOTeSZH2EuYyfPDgftWi+cuEej6HIbxpVDwHTL+9zzfoagd90RY1DnD4I+GkG//IGR4VPc9VNQqD0Pbh7DCr0DPZ43P58ebsEINWKPnX1oy2jx9fBKoIjKc/03P58RleISDNauKLvDd60fahIe+GwqsFfx8vQES3L/4/GMLsbbK5aDt7o5KoI8C7qL9g2b4DkWQ6d7H7RwE2K59Lg5qwdXKN9EkD7D5aqDpt0P7V+eDVQgm+BeT0CL+b9PvouWYNcm1UObehWjC+5YhaWZOPPX8PLoqdGF7NS8Bq4fgsnGGfn1T+ETfsqyCbWUKodkjouXrgzDx80kFpwVqhHj7sUL3xoX/ydc6Nc/nRZm4tq3rlc5xvylt1q3p+IclnPfscS+I/AevL4KowFWIDexfRT0+z7ifgp6+1wJ+iMImQKroPdH0A8kTFgr6ChFhcmN2ZFnOv+I1lGZ6gk8gBIYiFBnCHr7sBPPdh0CeeOzn4VdmlQLF/ynbdip0dZR6Fx38xXG7661Qqjb7PBeg/ACHsKz+C9Cegnfq4QyjcE793ZvXI8X9uLIKVHQLz26bRQa9425kS+++yVci6J6n5Ch+yEtwiUIksP7LsfVfgmXX0Evw3f6ZiHo5jQuf3BkGIOgd0fQL8fI+O4dhiKGlefhEbStWzEMOm230HSbcgixRn1NzB30f+iT8NpHU8JOKNV+fLdFnYrxXRnS+czG7TejKJ7g+VoT0193yi5hlxy8uv+Xgu5DqekX4la7OLpGW+aQsPI7akw3nEJmPG/yy3gt83BDGL8lv3GD6UXEOLBI4Whx0r8W58IL9m3qVcQEH19ehnZfxL2MN/37QmnJKV+82l9LtyXX081TSL23f6fwGlI4z6zm6KaJ80tNZDkbxOfyjxlzyD6Bl6zHxhb0R4dPDOURupV4N7qrXQirzsLjqlmh5J8EfReE+kY2tMJfCeE/co+G4cC2tUmIlQ5lU/mFzMk33+GUnxaE6/BgEkG/7Oh2a0ME10/PLV3Q/X2ZlLL0XZq0HPBoStBxjf19kqfRg3uBuDm3gq5Fv5JcTzLMlzxMLsCYXUG/4fTdQkv+7fDar2Ctz7z13VAYvXAmntfZBzT7g0fp8/r+X0PZ97pteFzHniiy3iikf9rIs0XP6wOvK3PrAutWTcA6NibjvXuL6lEAN2Qo/MbhHxHH6Q7u03obsq3Fc6wMZHcvhVuL/+Zn08OPuKE7Iiit2EQ5hSzruqZCs1EFHc/gaUKVjq1qRAs6gs2qZT/tkJahyy71YnLsWmL7ClQttOh74nm8wbMMwLp+Mv6HUJVYtRHWrSEekR5JU7y0xmS1dduT4RqY9VfQTbgdjUW/7Kh2oRrfdeQk6L6XMbjmUdCp2nTH7fb7ifeTG0GPrjsWPXHd/yTo73wdzidsU9AHI+i+I4fG4HEU4Zk3v0toUz4MMFxrVv1Pr8eqw7jvfwkXco2ReB3H7t883HjKztl6nhuyR//q72xyQc/qAXXpPkPTn8viTsS1265uhXAdiSbd8Oyy8utarOm43pewGd4hyVSuZLFwAe6joUJJvIgNHXoACtItz3wWvH5nYuPeWJRGCMOGjL9C0J8lnOq613ahE0ryMVz8l4iTW1BNOB3L+Stx91AEtAzroaDv16ZmmE1CzVDlaRJtlrTmLlwaiuDZlCHcqV+zXEyOHUiyz5KZY3MQdMuIxuijUeK67lcem8mir0PQf8UDfQR3/Jxb3g3tm1YLQ0/tEFqSy8g8VFaTKAP3f/iT8DyK4QiSmned1ZHMfQ714w3ZBH/hdzZLQdele40kyqnXvhZmkDGtRALlgfP3CrsRO2aXrFvXOhmLHTfwjTCGaxYrXiT0Ixl3IsmmpCy3IeurRbgJV/dWrOIPc5eEHdrWIsO/S4zjN2RsdEG/96Pw7IeTQjcSSKfx8yUK8zqs9de40iYWTUoOx3WtUJqs+7Htw/7M3039K/iEicTVY/n8NzPmhkms3YTv54ZZZKDr8B5Oplx4LGWy0lRV/i5Bv/DuD0JZlPIlJEMP2aH22uXVI0hPxnUn4dg/s+u+Tou+PDz67sRwxs3vhJYov+uozri/shL0r4nTLxz2fniPhOMxPP/NKIV/lphvpt1rxszjp88luz4y1kcb168c+rMZ61MSySnJl5WQzSYzPBDL+xo15/K47Ocd2SZ0QItnV8rLSVhN1JjRvY3rmoHeh2xwd5JNdapkWLv1HX+VoJ/InHoRU5qrMAF3F1WJ+VQsSmDJF2CxG1An7ksSSkF3GEpZyzajr9X7EQHXaj6Jlf9s4uywP55LH+LUpnhXf7WgLyUmNvGq2yxg5gKE+HiUTDIU9A+w5Bfw++nkCs7u0ipceFjrtb+PMfo6BN2w4GU8vNMR9KLka3qRBDyHGD3zWMpavE3SWIWwFCV4Dp+7kHj+nzY2S4vuIuoaq62ngVirSZ08L/GvWdiJM+eBBPsllCLGbAOCzNJKVom13L5ABfMX6vZjyNTPww3ejhjW0k1OQKF1Xf8vE/R9moRelJWqly8RM8iWmp7AjReTUBDhb40SveiotmFfgDU/L/gtlsMqYu1FhSnICpMAnluoNd/2/OdhJzLOfY9pH/EEf7WgC5Aa/uUPoR8lx8l4F10PaB76AgpKknkK8mPvTQyXUkqsQMKwD8bgmN3q50rQfa7Pp8wJ/chlvDdmatiNasXF5AfSPTL3zQQMzo3gAB5FSZqvGHxaByx/9kCm3O6hv/NzG0XQfeFaNWPrbShP5dbqWmITlVSxdNGY5MkseGp0LWeRwgX5KZSr5Jnu5wwAJ1Z/qlEiS1x9X5rKYwuy7ial8iLkyQvyua3XW7O17JRTCS27F5tnQacq0P+EjPLaNEpeF7OBnyWHcGIU9BYAWUoGrZMWcPDTn4Y3sGZ6Tm0R2Iuw0JaMnqcENoJEXCPi8RYkrSyTaeHFGTwIwOZN4veDdqgTLsYDaAyY5ndB/zSVjGuYdTKOTP6LlLCsQ5ts+0PWnWTcNYQUH5CMO0UMRloyzndpGOF87weX0IQ5HUOdvh3KyT32JYnaJ4mbP+S7u1E+FP/QpFa5rAUdmO9gymtJMs5nn4NiszIx4OGPwwosfKd2tcOBYA1q45W5PyZjZN4eOz28yDoaTnbDbe/3n3Z5yu38ncKdfq88C3rMaH8zKwOcweL8B9eqfcPKsYyV3ZiHG/Q46LGP2Vj1sIYnUM6pjFudFwHMyOLODo8Te1niOminbWMteCvAEZv72CBBp4T3wFtfhcFsVJFx/anxHrpD3Yg1uOSu98PT1JCPxx09j/p57RRGXCv4HAI9hJr5F7jirVifS0hgtQcKanlt2EtfhuJY+ppgG6qAhFMgppJZV+AqlN0q9CAMOA6oqRUQBV3MvLH/w7z/owAGXY5VTXDzCuqXZKyvB+r8/PuTw3EHNg9Xk/hL4MBJjH01idL3cY9PIsa+mu8nClMlY9n2VRTMddTix5OgFf9QlyqA5dHvEURzOFWqlA5nkmA8EdRdgqnwfetpPQiWoDelsbZ4cUNAX/rvZCi8k3m2u14ZH55g/gv4fHWuVbOyxqpgmDZ7QZgJ7j9gGFQAZ6OIWlAB+ieOPAu6cdyVlEcewK1bTQ36KLK8V3dtn20pzE09FozyyTe8FSahlSuzsINIcOxBiWdDkm3JwjsXMd4P42YuWbUqHNapUehLPJ5svM35BW2IoOuhPI+lvO9/X0Ss+zkI9B5AQEXW3ZCy2ofjyp5Aprh6quSlcE7H+3qEctgL738bqpNBP5X+hHYAj4YD8nkOqOq4yXOiGy9+wFGca9fgHe1FpUJ0XV2EIQJpUp7cXSiHF0dOjor1DNxrS5cOBd3mlbte+gJv4PtwWMeGoQfCkjQUKWjjSPTdTt5gDGCmI1EUPQ5s9ofKSlLGFKH27IhJ4RuSieIhzIaVoNmmLuHS3ngxB6Pg0htevP+CJSvi+lz/xKjQDC/lQkKOdIvvZwwPVFZ+zl6HycT6ej4quOIIeA0U5C6sqZ6SzU65wURsjvssz4KuhehL0uwetPYyNsRx4JlvPnXXbN0bF1GgxBFXvRy+xwKXx1W6vecelHhqxW6qDR12tPUDivvgM5+G+WzSo9jgwla3Set42tBr/9Xf2xBBt0NrMqWfccSahiSt6v/evRbzG1g7a+DbEVumYxC0pAJdxqNkC2O9W6Q65Qylps1ZGCbOmE+jz0Kgr8vjYxuz28yjSy9iMPHWfI8iFO34moywbIvQtaQUWhwgk8Nncn+MZX7f/5wxF13npEsx6T7z9z+BRWhUs3z8fmavToVhT4XZbysAs4EZGyZWBltvh1sTns++hcwho8i6SVj90RN/ir9vR0XE3EzmkeQhzGFMJEz5hSSl9fMqPPc2KLWmwJ4rca8iueiu/Kv3yYZeP8+CbpfY659OD/fSQbUGd+dotPKB1Ftzssw/phI8Y8fPDDXZQGfh1pnMym18n9UDG8+/AcjmMRoUliDoh4Gd3o+55NQ5tqGLtzG/tyGCnmTItUCOJE+QkTtYGaGgbs4iWeQk3NxL+YxBeFHc/kR43eBLiVdtVkmgpL5Lr50VMlCEovfXMirAmT+jkHof7+dcVOTpJehVKCvvpXVP7pPVuqpUvIfJQgV4Df/z81ZO0t319O8m3zHDriL0s+vaX66/zyGiMXbg8eeiXN+18Xv/tHJa5jXMs6C7mDaYmJ0ssKYAHU+gp4A4ZodZdxK+eNtD7Q4qp8VAc+akHHISLOdiNtkMuxuwNlaoPGCPvCiPnO65sX6/IYK+se6df53//yuQZ0FPlkjBdeSUhMuscf1eITKo4tk31kgaLkyo/FMATPmCvrHefv51slqBjSbo+cubtxXIF/S8rV/+t7NfgXxB30x2yD9R0J2z4ZIBbF7Kol4j6QDcmJ7dZvJqN4tp5Av6ZvEaMjLU69u9ZqJLNhkBLSa5tgMsEnvBUyMjf7I8torOIqsthFg6pHRgT8xrkDmXx82ynKXIhuRZxLKva1ifljDCZp4FVDoMkcyFWN6SncVmoQS45HVNwjk3iSiSoWDLCGR9fjoAJ+vlhn1i8K2S+JPeCWiCbMoseO7Iulcl898MLrx0HjevNwd6sS+oJNj+LNdbPbAAfwwVM9CMNkyZy6lDDidzI4t6awkJP/sjvqMyIStNS7r4/ukjX9A3kze4IYIuKk+SjQdghjELfRyosc5wqiVdeSYkJ/24INwOtdZImHyOAehy7O6N/lD6NJ8hEeRd8LjZsdYO6qdu0GzJmZd5ZAjbgtia+y44/ykkPRcj9CZey1E7bwwPm/xqHZpWpYxVLDL03EGNvTzw1O5QarWHuMFhdURF8QZNIiNAtUlTtQSFUWgLWGUQ4ibUqyXKkNdv61RN3jLec9S6h8JmZIeglFa70a+QZHbM9SjAQ+g9+Jnehq78Ph0Om9xXZOC1dO3JObgbcz0PkE56c5MK4wfw/Q+8PiG8SPffQXAOXnj47/j5zWS7rPc08gU9tWSypygY+qHmBf/uRN6GCHo6ldQPWMW9AbOcA0JseyCitvNqVbWAV4AteBOFcA6Ekz1p+rAqkgwt24ORpWY0SLP5oT7Cei7Am+M6NfgDK28CR5Vg4jmAK7PxEMoBW66CQFvTnoXg2NFnzf5U+sr3BRPxLE1EV4B6q4yVvkQOPIAnCuR45nTfGxOgaJpCu+zSWKevxLWWU2r7kVbZxctWxJr6USimw+CI8/diJIYBgz2PBpaKNOQcQk99TzD89VNW29Lb+wB+bHD5kUpOr6O3D70A5/zu3WTQXt3z6oQgEk8F15K6en/48mQUWutpRBajBVBqQaYBAeYxB7QIt5y263oL1ub2hVwLeoartRSivYUxk50hEgUitZL9yVnFVtZPtSiyu/h5y1zCKnUv17fkpRXwBQjqcOhyyj6qiycR5frGiNb/JY6Q401ONDeS93DoQnpN8fduMmmX5VrLri6QuKJ2e8XrGLdyrdJYs635fk6dchsq6I/AoCLJ4zeAXKqAZ9dqd9+3SSSjzBD0XzIEHdRXD/q1e2DBEkGPlNtY0+tBEz4NEaawUt36g3fcNvRG2OumOvFca5Fy8tPdDMOuXW/twcbLMFt3aznYEF5c9Pew4Kuw+mLC9wc3bj/8FQ9+nBL09hH5aEn1gTe+Drf/DzJRhG1XyB52R9BqQgr527JVEXyjpf8KF7wpLvM5dIodDCrN8GIYVvbcO0dEFtfa3LcbOP5u4DYqAoKJgg6c+kKgv4mg90wTdBWM1OJy6Y3AIynNe3Uf2wvQj6aeBAyTQVeWCPr4cCz4DgFg//SRa0GPLYHjf4yuGCFZhuCym5uCqjob2GNWXVuymV6PKzWbl+uqWkZrhft2HHh4hWh9Sl9q49u492RiJ++t8VWIuu3dOAVNzJkT3pdl/Kb7OR4B+AJElo0Ls7AiEjG4WRxaw5IIumgqY06RUU2xdDKHSnmVlcCrON5nfV4AQiqBg+5sYX6aAS09FGiofObZjTwJOtZYQd8CIa0P+ux08O1H4nJqcaOgQ5qQIehYdIQ9aSqJbaCjvotUTwtQoI0RrCnTfomW/CJaQg9EWH1HvnsZYq+Fdnk4wtwJa30qDSq694YJvot5WGbvpdK06cS+BYk5+qNkokWHgHLX7baGTnpmuAps/hcI3b54IGcw1+0ATKkIVUwqFD9zGwplItiM/9ADcTGNJPYrREHHYntD5ygtlIrrEFpnnafrb0urgn4ulFQ9ENJoFPgxl/AU87kYIsiK9OC3Btv/Ei2wYtdvQJClGnckvISDpMfCoovPv6n7v0jQtVKP0YRyzpC3wqoU35pWtCN9zA+du2eW2HYTGodeDaWzZP/WylnyWiSD+v13e/qft1mvls5JJEZOGvpW+JyXuTpFWFiBzTT0jA7R9VoXOipduExcjWTDvg16bgzUUj+ggIz9lmGFRIT5vwxXpUBs0JG22IRQJe7TEoW2B/fZqXFVDkko8SfM8xK8FokMhmBdv+M+8p0r6LvznH3pyGqRBXtJ+tzyKugz8SRKciiBNMfREuKmS0wp1FWqJTvP0gXdxxR2OhSBup8YX6t6IG7y8zTCvIXFOxUBPBsMfLmSRSJH32M823X0NOiJndMlw7WXsy99iCwzjjdJthTFp6BfmSboHpwhi+/VwKWrsqa96Zo7EhrlPyYH7T5cHO54eVy4GaLKJijYS3H726IwFfTzoMMuQQut91hM2LE7cfaF9DNI6hgtehaCHlli8FykvHqW5zsSyis9DpXQLPaAfe6nkpfIF3RWwJcoL9iZA18PSyU7ZKcYy3bevk544oLO0dJlHqLl9r/8f2FqStD1t8VW7wkL66Usrho5twCbb+kykiVmNHEYwM2o1cuTuLkTrnVJ/bMTdF/0V8zlKTqoXoUrTTyzsamx5e/mOSs7nQg+p3Yg8HVwF/exsWPnbUMTrFC6F6On8BCu7UCs1bd4DC6OZAl7t6sTLqM7LGmPXJdV32BBN76Wx5xn3AnBnkz8Kx78AITWbivJLnXdbUvtYYyesui6zR/RSHL1I5/EmLkXrvoRPNcDCKICJuvKRbSj7kgcazb7ZhpPZIi1l/8iFHVOPdkqvsyCvl3NspEa/BaUy164/ZfRyeZBCpmHa/kipJAXwdGvsjyfeRxKe6yCfuGwD0MjMvieSvMRibxf8Z6EXZ+OV6niPveO9/5k0YUDv4VyP/+eEaHAyjWhH/0P8s0PhL12GArl4A71wmBaXA3T/vUWXUF/5B2odwa/sVbQCyEbdg492nuvLAX9KwTqwCte4vSLuWG1/n5KQBWaY2gp7I0raZ90bmqnkxD04+l2+wRBX5GyvBUp19xxdsewN4pjXYLuhpYWaRj495fZPMaIWu8Yf3gd/zsKPA/DTwwnonX316nPpf5OD0bSxAPgTTsOl1K3L2nCcXPKODoQqzcxJehbIuj7Yjn64UYm7KN/iaBD91wU62o8K0mEbq9KzK61nchc34vFfhU3Nd2i/0qzyX20Zt6E8NYBfqxQ29L7NgSIV+Pq29TSGzaVE3hP0ksNfPbzcAfC3pm1vsjnycFDyUrQ68MoO+jJT0mIjQuH0odwJZba95956D2+RVa/L4QTZsfPJYY2g66g90HQdyXbfjJ5iNEoqmF0xlUmB3IK3oehlTmB6eyVxHX3FUreeRcCbUZe7vnBtPPKPS97TS9i/oqEgP277RS9zHxBTxf02Gu+JhRi4+/NRn70vPUQdN8q2dVqFbaKfdLHUxJPdYsAACAASURBVO7JiSvdr0RBH5wSdM/s4f9R0CHq2xvrkJWgayXlFfc4puc5csfTRFbrhijNQnb5dwWSiSYIpUVWWHQjl9Nk4SEDP+FC/khuICbXEogucze5pnXsytztoHIkgn79I6MyLDqu+98r6BzgAPGEpAlu6Bd43qoIUUe8nfEkuEYhFGbkteil8L4MqwYQm3uwgu/Q0pz1aQlE7nl1fHiHwyyORLjO5/gqY/ohKI9baEX2mKi+WHT717MbWQl6w+plwmDmdjtttQdioa8gblc4sxJ0qZileV5Bgq43iuU/u2y7VtA74rlcjjewkjBhAEruXZqqWjCfXThw4s1R3/PeFoVehAXG6IYSnuZiEu5TwrYjcNvPJL9g3iEhtZjKWpxAqHI59zEpZz//vzZG/4NFz6ugI4Ae52PcewVaXZrdnBpaNkTQFezbqQ9riayNmieIvjoWuxTJnXq431IHNSeEMFlmYsmy2gp62X8iGz+B5JIHP3wOQYPxrO6xV6hHnqEngq6rK1BkcxD05AAHT3cxmTWUfvSPqRlXBACzlE29kCSZZ8cp6DL2vPDxVGLuT2KLaz1cYZN4KjkTdN8Qak0mpm2Jeyw/XEfez31vTggDUQy6t+eRc+hCgjGdGz9xgPSF9HyyEnTzFMbe9ofLOScl1T5ZHDtlm+gDnN5yFbG8Ft/SnKHCMDyTPlj53ZjP1SfuGCsL/8NLu5Z5TSWpWo0/LxLAw2R6YETOQdD1RjxX7QIIJpeSj5EOSjCNnp4JSN+xcfrOrNsg3HdprfMFPXHd8yroKRe+CNfZHzf4YuiXjXmzo3JeX0E3g/4/4vH+uHLjILlYGWU8Q8grIZwCOw4m6+tppx5YkBzakFgXrbgIMLPykh68QGLJrriqHH7QlZjwaKydpb1kzpvaoqef1CLi7ElIJW7Bk7GHWy/GxJnsMD35sW1TC303VQy9DnutVXDJ0ArOJvtdgPdjdv1UymUejWS2fAJreRgHQUgw0QgLrYI2zJGH32SnLa4izmyNzRyj70Rc7MkrV5IcnA1z7tEw8Z7OtT0B1lxN0t8uqOVG5j6CDP++sL7254QWPSfr6H1gt+2AoF+DoBs+iObzHLnbYMeRBHQLLLK88mfDX38WVlq04bXUxB+mbl8ZhhxP143l4Zh0zaACm4NBKEmFohfAmNN5Xp9Di/4wIYbltX9V1n2jWvRkRyF01nRPhqnUl2L8u656+PoIui9RAoW+nNH2POyli+hfjq43vyhL2ewwwBbH48JpYYqTL8iuPm4iT6infGpvkLluS+noaE4Jle01HQuwOQm6z+9RSXfizdyHG25tX1JMASZns3GteZsNt64sRZJlr4ykRIbDo1WXbcaSXBvJI4nfa+IZ3I5iuAeLrBDvz/f2JaZVqExzSDzxDnG1An8scb0kks9kKq91wrU2+30bHpaCV44y18HE6nugdMVWyGgjnNdDGGV7qcy1z2TO1spVTpkFvTWemC64MNubUFyPk0hcgoLeBkXjgYjd99kuciWcd/cIrPkKTqppiHIoH13+ZMwnKSvL61sw4OwPS80QSm0qq+tRDg+88mXYj3d9PiU8cRK/jwIcilEoKrTcJpOzjXP+hl/muo6+UQU9SX75b/5fG5oiS1CeILKuQxXWR9DdMEJDPYpHwM6amGGDqACrsVebbcIFHL9rDTincCF9/WdhLYz3tT7SMmX2PjaVoMuJFk9T9ew1XM+DiX0dEdoKJdSNz30WXsR1VRh7URbrBjRU6mYPPqxGmdAMuuVJ8xnJ8F2/hqAJxNFK9ujSNhyP8H6FQN0JTder1N79tKwzVcUH8N0M/raFcK6VCj1xmw/BU3sKTIGHK4iek0u/MwKtBf3o6x+xwF+E98gDyERr2FAFRbKc7Ph3oPN+wKIKoT0EITsZQIv7w/q8Sbw+lNd24Uy9a0/aaS1M16y6NXRzDl7T8/POIjF5FErkZjyDIYQx0kFdD+++eP8MBGTGEIjzwkgopdkrVVE2l3FQSDuYegaQa7mL79bgrLbmlO4kyHD4T6vLjaggXBAZabM/DvtvkOFc3eJvF3RFziSekNMogKl4vX3jKuHK4zLKHlkJ4PoIui73FfLYgfGei3bWmhfg5Voeu4IkzgGwzmzIKS1m63UMsvI6NoWga+WeBf99L25rYVzoHtST049aFiIrLn0YyS8FURbWzljh+8Rx8719qZhYL982Exe91stE1R1s9LfwYvYlF3Ean6sA9FSKqqcIC0ZS2voFJbCSd+h6GALUQug7gas4BGu/TaVSUdneSPKtIu7yWbjF0XNgiG4Uz/AECmcUte8FhBorUziLLQkhaqFAdic7LuNsw9QxxZZDZXw1T9Ca6sAF/2kT4+lkzOWdy/umC1+EdySl2c7speseHR2+5F4HoqjErGfmfFMhSvt8JWHJDLyJw6inH4uCkQfvEbyXguRtMgxFarA27l/zF0NJBBsK/BPG3y7o1p4bENtNnDYPCiGhohlxc1ESRIfuVA/L3jZqXVF06SO3gq5hMi475aa3oQFOleK4UFEsRxfqpZdhwXJCqW3Ii9sUgu4mVSA/Q/ikStqejZ352VR6owAHTcNKSm6oFbeJRdSiJb9mlgizOKpavPnnuPbjKU1Ww9rK/y7po9Z+OmGBGHoTdpbpDGEqEkM3JMllw4ldanoIMqyOhiFYcsk2JD3TSTq1wsKpRSh6fpuCXJimloplikacu9ephGufbIOMk03nho+++il6VO0RdhODyUhIJEdyqqqdcM3rVorNKu+RmFxBvqY5HlxWoCX3i96Ca+Tz1GFvbs/JubLXetKv67omzQPwfp7fvjVz6IxS89n+CePvFXRWtRIuWW9cZ7XvKJIukX4wJewem3zWwS3DKcRWJl/SLWduBd3N/y7x5ekg+BLgSkzAcb1rOVbYJglPfN3YY1MIum6kiTOFwCVUYLNKaArPlWfNrLpC6efd4H5+XVz0GdeGVx9XWzivcXl6PGqy0yYWwyR/L1e+MNVCqaSe3zcWVjEorHpp65qbFl50oi6xZVLRiJl7IZyv1RDzB2b75fn/82c43pnrOG8hss4rcvkzgXWtjfvAa/s8ztXP+iwrcNWXUWZNQ1St3TKaIJOXxWGhzYkybWPvsw293t8r6AhhNWrQj/fdh2aKBbGL6Dusw6pUoswVt3R1Gai5g3Ar0/uRcyvovthHgOpeTiw3ncxxdNu5blMs151ndYrIrvVtqMnN4m4KQc/NvPI/k78C0ZbiYqWnE9e5KhslGYegb02J44XLDwjVSZgMIn67F2TTXDR6rHEbrzMD66RXUTttjbuVWJzcCrpW5kYYaW8kazobF84ssjDKPQDVDDll1xgW/BUjX9D/ilXNv+bGWoFNIujPXbp/aEX9+htior4cHfQ6UMTfjINSLvxWuE5H0eF2PplT4Zla4NwKulnU658GfQW0c06qpbUocdbhxOdXcArIXxGf+zLyBX1jbcn86/wVK7BJBP3ZfvuH1nQjGd+8Rla3L/DEcSR+zODGgdAbo/dC0K132y46GRqh3EBgsxL0Ygi6JAZizjOf5rGxFnVTCbp1fvMSmd0ylaMJzexiSH05qx9ew/g5cwI0xq/8eLZc7A9IG7F6wndyEwYlc3Quxtfryx2QzMPnjBz2TCXG6cTh6X0SJuQ81MJ/+yxJTsD7JyzFWb3vJObOjPTL2IrG6nTlcW/nbZ4ip7JsEvMnJ934nZwO33R1zYcs5z7OJzffWZ+9u0kF3Rehq30vzRXWbGeAllptRoaVMq6Wmqj/sTvQSFGDxgTogQa/mdHUkg3WXUEfmLLoP6csehFe+qHU6G2i2NBjjXNa1E0h6G5gyTOEbC4hS64gJRAFk1r2o3syibXezGUlP+da2cbqKSietirSL/MmdpMLvhEDH6O8WBK1JwjSEUpPZrbL0h5bsnjhLAVY4bSFVoSh6Dyx+Om8djmtq7c072KPv9eZCXjJ5xZ/XwOUoifHRG4DLiSk1Uy/lQABPtb5/awYiK+pTjgXyVJ+Rwdl3N2Oyho8f92tf+cM8HtWLPyuSDn/2zWU006vUOhz5hKtSkHA0E/zfouVCXkOvFtZPmsJM3kX6c/s83kohaAmqxBzFv4W19Gmm23AD5RjbW0V3hDl+AfFvCli9MSiJxrX/uOrwT8/BpZ5PlotidetV+7Vqla4CrofG1+OQ9A/zty9lqmpxQzuzdSNh1BvnZWK0eWGEfI6FAIByzZ/xdgUgm4G2gMIH0JReoKqiccoizyg5UTJH9rS7CHyzOdOb/zR2timei+w0m+pH3cAUHIcTTo2nqQPBcz2W/HiWvZoXRV0blKS7LgHb+wK4s3z5mXiSbewfm72r0viYZqPD/8mQlCPoo/dgyBz4wkoOAqYtfuXPpkaPqcsqCBY7jJRq9LuAHhm7zY1QeiViMpENKBHTR22a/1wGh1uvhfPsR9EKPcbAmVNPGalkuot/y068xCw+6fzeYdr8x2NSa/Q2vsup6lORwAXoUjdr2VQKtJl7U2zkM+c9DpE0gzW6l3wBS8z128pBc5j/6kX7Z/3OCrfg99LzqaLpT2w+G+AdXia9Z1CKGvvv3mq4nxHoFAnwEzHEsaWyONBoZvcoidu2dgpP4cLaViwE2mZJiMVrws1FM11BCinPrCDfJTUxvlIVt1runZPAOi45M73wzQWPraecr0G1Hjv5jTN9tRzc7PJ1lcZbApBFxAjh9tgyS6wzGUJdxRmN9AqykUeL1QKa965Xa1IuyQaMHl28fB3Ao8d+iQKEWvSDOafPoBQDmfDp6/PjDmLwwBQdLcCRCmORSvNRo+4dDa2SDbLezWwnMcQYrkhLWMmw98JjBFl9vKHk0JpFM8xwFkvAQUp60x2w2fQ03gVYZPVyNCuIH9ZCg9iC0p1y1DoEk+UR7kcxb0jRh3h7MceGQ0IpxvNO9fiwUksImHKWbe+GwqgqCrgBUgLtjYHzX20mF0AyZxL048u+rdY/9sByzwLoGculZtyKIKirGO02Cge8R/NgE+fBTy3C8QZ/v3Pvy7lPhPDHRgZG2xKc4+tUs+4hLVetHR5BBQdzhqdxlz1avRU3qEtuM89H0bFICVWabAD6qGFPLv3atGkWuwOTSewXN+96ec3C0F3IrpVL5KUu4h+Yxd6VRKvs4i6lUfQRPLeuJnhS7T7cnfBOgRdzfohoIlTqaN/xXWid8Df+TJti7QZpexfAFvcVIIuj9tgWjUXY92PYBPZ6GE8LXWS4JF34V9T2YkZ746wu2ESLjlPwX0BPIOVDTH/wlx78bkqabTMelvXIeh3svEF2BwEDqEqltmath2B7+BRjALE0pTf9UGA7elOXp3W6iGYaQYA0Z1HX7lHOzcBzWY/e1Zda+kbWG/Fs9qv4rsf8d49NXUfYLV6KLLL2MzyNpZwLKCWPbnnJQCtDC8uJd/zCYy3p4DH8IhmBf1x+PB63j48VEcpnARiTurp5DQfDbsueU2QfNJD/0j4eDcKcAikFAXXrA474unszfWFPluft0/gdRpzFvA85wCB9ahmXe9XaI+1rfYHlE1jwEWHsk7bAfyxm+/r6fP5zndhFOCdSgCWzgFS3B0KNDkYr0ZJ3wZEtwkGSHx+g6plI5fA9/DWjQJsZI/C5YC8ssqfrI/AbzaC7qTlIL+NDXUTnUM/spBrYrye4WVJLqC2nY+GjcxubOZ19aPrdnW/+Z0wnI0QlYIvUxII2HCu5OXrxuY15sm8yJtK0B+JDK6jMrDu4MmlSFKQBYDI4TaQTfTyyKlhH2C/F9Fyareec30CSiWZTnXGayFE334/J27mvmAYOlHeTIYC5VHU9+Dii6P3GnLD68b7vuzsG4pQyO5yNr3r5x4Cqw1hg3jyr+n2k8XlGUgiRdYV4Gb2xp+O5ZRmOStEXvTweGfeV47AG/h+rSolgeo2D0fi1ZmYNTxYgrfyDdf3BFRzC+IjxuKyS5v1CQri5DRBfwJB7wXzTDPw6YNO3y1y2mU19AY1JufeMSJMI5zZa+e6VH5aZ3Dasb4+k1Bb11WkYSf64uUmMGS4FEz/03hXzWnmuQilY2tvGRqotPaeKCvyTiqrESiE7VEed/fcnWPX6Q4EwfkeXst/6eK7jbkloCTDB8OmNSgbcxF5HZuVoPswJn76PTQyPEdL7EIeNiNej28/FACNlOJ+yVbQTcZc+/SY2JQwx7O0UzV6a/hm3ruwYUxUrc9QeHS1zPRmhSbb1ILuqZ8ST3iOdzKElQ6BLOLmZ+BCZ7NeDKXVHsS00+nsuw6ml8dhxJEWSybWR4nzPyd8Ohe8vLFtUZBnjkTQ7RzzbPSLsNoNU1gEE/FfIrjXIFwyt56MN3AhqMcyxYvEtYotqWDIV0PfdDLCvQAhGYTS2A139DLc6mbEulmNhIzSDruRhGpdcPcvO6Zd9CTSR5JlT7aI3XgKuvj5rAS9CXHylSdn9JynDy26Mb/5gPtZB3nn7Fnv323HcBCKM/PIyMSvjgg6k5XvEJefdMOb8PUtD2eh7MTUZ7bArod5jjMwQKUIPfrTYGMz0Wk3vhVep1uvI2urEbL/3oSozEUb8yz2zU7Q1eYjcVkuGPY+iTcgsprzVKY3LniSRMnGoltiGY5m7nnbu7ha9GOnutckfGxHLHo5VmtHsNLxONw/Quqz3Hi6ebaqfvz1rLgBGtbI6MNOH5ta0NP70ROrOAfXcBBCfhdtoa2xeFrrHRpWjsQU1yCAPpNsr3LuDXmO/nQSWbL19MEiJcKQLuiH4I72hZE1EXQF8hMs1bVc60PeVXfIOC6gJCrE+Acs8k0Al26n221fOgb7wjnwPUktY+gFi5eG8+BdP5HYOqt8iW67DTF2qi3D+zgXL+IsLF52I6FzzkrQn4SHvsft78Uqgc0yYuUz8oprIpTV47r1Vgw1BmN170I5dsYY3A6SMnMuIeOY6JVR0N0D7g2TjadBXNqEsOmmMzuGXbDqmYeGYjwMuyeQUJ6E59Edj6YfzzWYCtFADNsaKhKtKDm3qV8lnkisEpRYoxT5geQ8+fUxTJk/u9kJuhMUr/wMyZtLIBkwyZRB/5Rp6tkIup/8Gdf/MjbgIzGTDxd85KiGJpjGid1bVo/nsevCWXpa55nZzgVNPJk5DKN/+g1YWdqiIM7EOjUlzkvHbm9qQbd7rQ+xnJxuRisyvNi6eTNJNKmV/0u2+1yE0Bj9NoTPNlE31kUInM0e9ttfQ9LMBJr95/9ho7sua1134la9hZ5sUPnevYdcbHag2fOuBVMgzVzb0vkB+QGv9xVubk/aY+UbmEpINQhX/DHCjS67N6DBqP3ak1jS367Wz/lcAEd7aZRGH4BOR0EllRdBP5sY3Z50lXvE4/MAPoPeWQey4Tec2iEexSRRyfMk1Y7cr0m4hb9Lt6oxS84R4R/gMYyjBbgNe8GW1mE8//k3vxva0+Ryb689Qt0sqL1VEJb+zmEew0dNC8eyHvLF26gjQvSVjwCNEZauYT4eI16TjHvbhluHwykLe4/sSFlyowA2S0F34sZCHr8jws16eAYNVNrIQdDVoO+TlPFkD7u7InNsKpPvy23N4pkx7Uz5zlqs2jkReF+oFsLatKWdx9nMr5BMmUPNujytmkdRhjqNjRC77CLbzqZBxpl1jwc4UErUeu+EC26d2rn/Qnw3bgqxJPFjHZJMvXHJTRBNhP+9PwpQkogTqGacQoLOktFXEHgOwbrI294NYe2NQFsGUtCvI86XdEKO+3YkjQx7tGozych/iRKZxwa1z/98klNuSi2jtM7ywNuxZh+8dGEmxswNDMRqaq0uhkrKE10y63AFXRZYT10R7HQ+XsfxJBo3VNCfiBZ9eCw5tiGZZ3dd0pOuRbdcdsJejcI8suPXkPx7/PWvwiGw39x+xm5/PN+NPWUZ00TdU8TjXckDXHh4y3A/DDc9b3ontKbMeE+P3ddyxP9hu/JduypPv+Wd8DEeVVcMzS2Ue92n5pRMII8kqTkOa2/Mv4AcwBpi/E4o7usgrkzadXMj1Fl9ZrMVdCfrA/cBIvsKBAaL0muf/jIHQfcjZkOtAQvGmcLCrSWGjCgvsvkkUprRztiCBJUJOmuiuveWT8x6fkGL5qffzoocalrsGOvzXYkUTj2wWTgJQZFhZXMQ9G9n/hq54LZI8hmi3XAH63P4hKe3HEYsXgrr+NgIeroRQK1rY8ptDXBbfazFCNd4aKKmwhSzM/xsuu/G82bWr3vm03ALHoDlKZOalrl0fZeDqivGNTsCaDqLZJlnpan4tFIytDyEsFflBJZmZOTLA/wwpDI/oOI1c34qm9141lg3fcS4l7LTJbj50/GmToUW6iKURWYXNhZfzN0wfysNOcXo9VUuxMFWDxKkn0rGRJvvXpKNWwlzBsKC2x6vb8hpHSLTbzJUDoJnroHL7vFXxocTUGzXdG0fiSu6DnojVEeBmAPogkLNnOxV+co/eMx1r4fFKOGehDJ9+X6yrb22HpLAMPf961QzHn7rq1AUD9Q592YN8jI2a0E36TECgExv2D8+1ypHF/53mGxOLLAujJnLW7FG9/IzY+6iDNrpGPNbbM5gghXhZDZX3jiv7kuZh1XSSq4gXoz9k6n2y4K4tvYi68IeiwAlKK9N5rqnLLp18Q4tqkcElq5zYYS+MmVJ+80lYhRpZab4GurmHiBoLLRlImCp3eaSGKqUYy16EW+fsV+zWAJKLPq2gGN2bFQZOq4irOXi8AlWSDTaybih55KIK0cYZMjwAtbYRNpESlHWnyOIJirXDK9qpSfi8OdOuMz9sNaZD3TUysl1J2/b4yTHduBzklTuTOyb0X7qq6OEiIfgc3t8VmmQeZ9BILGuZJx8780ItwZjpW2WykDNpI8C8cw326fPuOXdsBVzPgV+PQXMxJjenvtxOiW86zEcnuLSjXPsrgXMpYI5nSTbV5T6DoCuahDt0EK4E2/PON59OJB8yY08Uz1ASbf06BR2265aNEYqBZOpSQLPZxtLkvM0vITPsfL/xcMaBgYkLyPvgp4Dr/tB8LpPlte9AALGA3g6ZmZkXHYPELvm2MyX3z+S43VTTK5KI5u5ItfKju45ua5c7vfBKjqMlzMDC6HCWBsKRIHnx40YX35q17s544+KQQ9idSiEXqiBIB0PC4nHSnliS6K5N5qgk5fQXb4KLS6ja3Yjuu6p8powzn5sOkMR+8Cdtvhq+7advnkP2WYGYI2kxDqI2M/E3Fr54zOLqFC8BneapIz74Ipr1VVksbxGHHoARx/1xgKrTKaxpndj1R5GENvhDp8HB3wHLLoWyUMatIwt6laIx1FJC+X5bHEZWWNLYs9zmIYw53MB6XSHfz4zt39klCEbfTl18V9B1+3WtjYeVMYpr8UBUf2EonmZspTHhO2IAugKz74EFpdR5sq6vDY8NIBh6FJKkNsz3+Wpc/ZSuieW+kwiSoN9OXH6i+y52kCwuzK3/QEc2SPhGirU0nB9yIEQJ8Il78EPCvEdsBnZdl0Cz6VLx/qxR0MvUS9mEhbakEV+/eWEpF0IC24iPo8n4JDImwUJyOEg+bYFgut+0tAYMp512/AwnbU6A8uvQsnLWC9Bf5iS15mDXgtLY1zKsUX8szMv//Hz1nVSy7xwwBWe1OIBDmr1ABijWHjusgNjU0tuEwxziAEHUA66lyxupIZKxdoVyhbjAIecT2pxgTxM0XKP7uRnWKJFWINVKJ9Yq88c/ycrqlvIiyqINBSGZKAVybvjeIEHAtwQVJKesV97UgsnnySEF7q5HnBxKUmy3JzU4oGH54MO/IHY92pcwj3TTvnM6iXH01RTyLgiuOlXEMvZx5/V8LSVm0jM3U5GuTEW/mISXMbNDvWbz2LfwSNAVQdisdxwJsE8GPE6YlIz8ofj/svtJxe7dd4R5ECulWQS9NvRnZtECmzx2v0h5RSGehrJv/NBqJkASwyogm4d2vPe5J4/HK/ocu6Tzj7jnPyc17KWfhfzXomnUMuKB3OXl96s/vjJs1ECS8PezGsAVnQe3kc/ATPjZ4aTD2kVrlkLmOEoMYSmCG5wU/ad9E9aTRVPTMixn83Z9ERwBau8iaKzOvA11Z8SlPSaEdqZHFOBqky8L35KOBGLP4AyoRZ7AgLZn3f/IgChguyV5ttWjpZbw/EdvIUCvVayvjtQ1bgSZaPC8iSjEwe9GSZQuWiJkvTzFVCK4hPGolA+ZZ/WBrNwB3F/R+C2eRm5FnQ7azxetxdHMi2LRzIZGxUInXI8kuml8AMPlIFQWx3KICAvXIGg86C5FXQf0FNfPHfrPXDEy7iO9y/JtXJzJFOyQCZ5xuFOvkbN93WsgeWORYISKJV4ntvvksuzsREKWl8tUSzUQzN3BOSwH5q9JUSBuviZh4Lu+gwlvrPTTnff9dmL9ZFII7eC3odjiESj2YCTfpxvVi853hNBHwrCTdTZZQj6wSihzCMSRVIjv+aBjyO1UjfyCz0ObfGnurSbX4tlucyz2roC1TyBGrZW+1Yy9QdR672YjHzjFI+bdWdzIIMR2mJYxK6gzlaCmBtKUq+OhJ8k2+Tnyzz83r3wxHv2WW0QaZb4Dufaf5o373kKQuKZdk+ggCZTKl2DFVR4CuCpCKndBWUl/bZnpZsbuMyDGrDyx6eEMEJgsaY9bh0eVsbeh4x9mF7GiZl39/GFnWM9XUvrEU5m00eQK1iCkVijR8JXt0ChVuLZ9iGJ6Ek4CfjGaoWYgnuw2s8DEJpD0m6NYR/7tCDvpixh1D7U5LvBnpQcfqHx8ez6R0n+Tf+Z6pLMP85sDZ13eGPbEmqYx+gG+i6vJbZcC3pytNFTlL0KYAl1u5RdGTyPpPSR1UQyGiImRt7sArHhAuHE7TqGUo9NCOuDTjNZMRLNp/sZWxW5twJ3MB6FddD1od3VLZxI0mkCgu65YzNIvLnoWkg1fDE0spRXkmM0BGgiZFIrZpfUIYO7OAAAAixJREFUuuasu/U5ybt3sQZWDHSd5RazSSRBUGWnkX3BHlygEjL23BPFYmY6u+Hm+hzL+R6ADZVmZ6xFVtlZW1EnkqzzmCOvvQfXTse9p9/DmFt0mPVxEXD2BpgtNpHUmLXoSGbZfEaG1Q2xS8umETvorEIoNMbXJvk6kjNIh9Mm93Ev2U0mfbbKd1cANMbfWQ3fxy/gvj9DAX1OSUuBEMcvVbQgIPEBHtttEtXuNp/RXMQOlL4MfUzsyf8mx39Ci5We1/W/jY1tOvFQii3JbThEFk5GyYwm7pbXTshrIcKjKoRr1rj9EUmYPlSUNvHodo8lX+BJPxlnBOIV8HnRe+lt0slR2yL6JkyHO4/7/QbYqwiKoSb5kLZ83jPmSvDnvI5cC3ry8JHQMS2PoYCt6+xwH9zkTDq9rlrRjGv6gQHr8xC6lwnHtkJnxnZ9PIM/vBh2kULvaR4LlshblpyPbrxWOLZClibRk5vrJyU5N1Y6B3jSv5ybRpqIuMIK+O91caylzz/9njokmXndks+qYHW1BXnE2H0d/G3J5/2syjRek886Hzd+fJZMPeB+x88qsCq2pFYW0V1ZkE4m93BvuFb2X3tqbU6n4cZEIXOwO9H5eO3M3HJe07KfyUjvHw+XSJVK/fs/5d9Sk/E5fcfOITOAymsa5kVePhbPvZubs+71tjQcdlSbaMuJdTg5OcYeAmVDI5bd+q2PzPjZ9RL09b14/ufzVyB/BTaPFfg/IWZstxCGOI8AAAAASUVORK5CYII=">
          <a:extLst>
            <a:ext uri="{FF2B5EF4-FFF2-40B4-BE49-F238E27FC236}">
              <a16:creationId xmlns:a16="http://schemas.microsoft.com/office/drawing/2014/main" id="{00000000-0008-0000-0000-000004080000}"/>
            </a:ext>
          </a:extLst>
        </xdr:cNvPr>
        <xdr:cNvSpPr>
          <a:spLocks noChangeAspect="1" noChangeArrowheads="1"/>
        </xdr:cNvSpPr>
      </xdr:nvSpPr>
      <xdr:spPr bwMode="auto">
        <a:xfrm>
          <a:off x="11477625" y="1600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511969</xdr:colOff>
      <xdr:row>0</xdr:row>
      <xdr:rowOff>404813</xdr:rowOff>
    </xdr:from>
    <xdr:ext cx="2393157" cy="666750"/>
    <xdr:pic>
      <xdr:nvPicPr>
        <xdr:cNvPr id="6" name="Imagen 5" descr="Logo institucional del INCI.">
          <a:extLst>
            <a:ext uri="{FF2B5EF4-FFF2-40B4-BE49-F238E27FC236}">
              <a16:creationId xmlns:a16="http://schemas.microsoft.com/office/drawing/2014/main" id="{00000000-0008-0000-00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511969" y="404813"/>
          <a:ext cx="2393157" cy="666750"/>
        </a:xfrm>
        <a:prstGeom prst="rect">
          <a:avLst/>
        </a:prstGeom>
        <a:noFill/>
        <a:ln>
          <a:noFill/>
        </a:ln>
        <a:extLst>
          <a:ext uri="{53640926-AAD7-44D8-BBD7-CCE9431645EC}">
            <a14:shadowObscured xmlns:a14="http://schemas.microsoft.com/office/drawing/2010/main"/>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632883</xdr:colOff>
      <xdr:row>0</xdr:row>
      <xdr:rowOff>206375</xdr:rowOff>
    </xdr:from>
    <xdr:ext cx="2393157" cy="666750"/>
    <xdr:pic>
      <xdr:nvPicPr>
        <xdr:cNvPr id="4" name="Imagen 3" descr="Logo institucional del INCI.">
          <a:extLst>
            <a:ext uri="{FF2B5EF4-FFF2-40B4-BE49-F238E27FC236}">
              <a16:creationId xmlns:a16="http://schemas.microsoft.com/office/drawing/2014/main" id="{2FCE7838-E9F0-422B-807E-2EC9051B1F5E}"/>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632883" y="206375"/>
          <a:ext cx="2393157" cy="666750"/>
        </a:xfrm>
        <a:prstGeom prst="rect">
          <a:avLst/>
        </a:prstGeom>
        <a:noFill/>
        <a:ln>
          <a:noFill/>
        </a:ln>
        <a:extLst>
          <a:ext uri="{53640926-AAD7-44D8-BBD7-CCE9431645EC}">
            <a14:shadowObscured xmlns:a14="http://schemas.microsoft.com/office/drawing/2010/main"/>
          </a:ext>
        </a:extLst>
      </xdr:spPr>
    </xdr:pic>
    <xdr:clientData/>
  </xdr:oneCellAnchor>
  <xdr:twoCellAnchor editAs="oneCell">
    <xdr:from>
      <xdr:col>17</xdr:col>
      <xdr:colOff>0</xdr:colOff>
      <xdr:row>11</xdr:row>
      <xdr:rowOff>0</xdr:rowOff>
    </xdr:from>
    <xdr:to>
      <xdr:col>17</xdr:col>
      <xdr:colOff>304800</xdr:colOff>
      <xdr:row>11</xdr:row>
      <xdr:rowOff>304800</xdr:rowOff>
    </xdr:to>
    <xdr:sp macro="" textlink="">
      <xdr:nvSpPr>
        <xdr:cNvPr id="2" name="AutoShape 4" descr="data:image/png;base64,iVBORw0KGgoAAAANSUhEUgAAAPoAAABACAYAAAAzvWouAAAgAElEQVR4Xu2dB6CWY//Hr1Ia2ltTpam9ZKaM7C0vL0LIVslIZGSEStkze29eeyYjKkSFVNJASaWl3f/zuc5z53Gczjl1ovyd630P6jzPfV/3dV+//f19rwJrGCF/5K9A/gr8v16BAvmC/v/6/eY/XP4KxBXIF/T8jZC/Av+CFcgX9H/BS85/xPwVyBf0/D2QvwL/ghXIF/R/wUvOf8T8FcgX9Pw9kL8C/4IV2CiCvvC3FeGdL2eGVatWh07Nq4dSxbYMBQpkv3qrV68JE3+cHz6d/HOoV7VMaL5N+bBloS1yXPLflq0MH3z1Y5i/eFnYoVGVUKXMVmGLgr/fbOFvy8P7E34MK5jLDg2rhAoli8ZrTpuzKIyaOCuUK1UstNm2YpxjMlZRYZzy46/hiym/hCrliofmtSuEEsUKh2UrVoUxk2aHmb8sDs34uzqVS4XChQpmO0erlbPm/xbG8FzOqzX3qsg9cxrWOBcsWR7GfDs7LOEZW/G9quW2yvZrK1cx759+DeO++zkULFgwtKpXKdSsWDIsWroiznsGz9y8dsXQqHrZsMUWv6/RStZm0g9+b04oumWh0Jx71ahQIt5r5erV4btZC8Onk34OP81dzJ/XhGJFtgjV+H2zWuVDhVJFw4Rpc8OE6fOCc87yNfML12nbamXimn09Y16YOmtBaMg8avNnv/8t90+f0x8uxveLFykU6vH9siWKhE9Zk8KsZfNtK4ValUquXZPVrPUvC5aGz5jrnF+XhHo1yoZyJYrG/eHarGsPOucKfK5NA/ZP2Yx389vyleErnumLqXPCvIXL4oO5RxrVKBea16kQtmI+/+SRZ0H/bfmq8MSIb8PQp8aEgqxs94NahGM7NmADZS+0035eFC5/5OPwwdgZoRELedkx24ftWNRCW6xbkJavXBVeHTM9DH5qdJjPCz6c+5y6b9O4+TJe1qrwzAeTwu3Pjw3L+GzXvbcLR3WoH1axWW947vPwvw8nh0oI8nlHtAm7NqkairHJ3awKxPVPfxbeHvN9qLV1qdDnyLYog0ph1LezwuAnx4RvZ84PnVrXCucc1DzU3bp0tu97/uLl4d43vwqPv/11KMyznLJ/03DA9rVDma2K5KAgAgK2IFzD/WbNWxLOO6xl2GW7qtl+x8353IdTwt0vjg2FeZZeXdqEvVrWiIrpWt7Hqx9/F/ZsXTN0369paLZNhbXXUpE8/f6kcM+LX4SyrN2Zh7UKu6Ogo8L+YkZ49O1vwuhvfgpz2fAqLp+jMgLRnvl0alUrjJ3yc7j31XFhi9XIAwqkEEJdCEWjol+xcnVQiW+FouyyW4Nw6M51w8Nc7+VRU8NRnRqG/dvUCsNeGReefPebUBjhcc8UQsEXRJDj91GuBXgpFcoUD112bxDnPfCx0aEk++n0I1qFfXgPyVBhfTH1lzCEdzcOxXbo7g2j0Tj/rhFhBc9SkHmpbAvzXee0YgVz4zvqvOZc98KuO4QdGlQOM1ivJ1mPl1ivKSilBbzDAmxDhbtu9XKhI2t65K7bhgbVyv5jZT3Pgj530dLQ444R4akXxoaVhQuF/RG++3ruHkoV/91iZl4dF/0jNtJ/r3wlzPhhfihVplgYenancNiOdaMmX9fQ4l31+Ogw7AkEHaHevlXNcF+vPcK2KeFzY5437IPwzMtfhsW80P06NAgDT96ZzbcqHH/962HMuB9CMTZgn+Pah5NQAlparcInWPqzb3gzfPbN7FCCuVxz8i7hkJ3qhqfemxQG3/9hmPbLolC/fpVwxzmdws6Nt872ZU+dvTD0YqO9PPzbuMmOP6Bp6Hloq7VzXNeXFaiJWLnz7/kAQV0UrmYT7sXzZTcU2AdRKDc8+knYknW7otvO4eD2dcL3zOGS+z4Mj7zxVaiGBT1pvyahW+ft1noIi7H49/G7QY+NigJ18fE7hH1a1gwf804GP/VpeH3096E869AAxavA/vLrb+E73lMFPIwT926C0Kxmbb4NBRHI31asDDNQ2j/zmQp8p1bFUqEIAla0aKGwd9ttwo54Xbc/NzYq4K77Nwvd9mwUnv9gcnjlk6lRAPXAZsxehDezLFQuVwKLXSIUxJyqgDq32yaUQ0FeyHqWLlqYee4YDue9JEOvbRTW/or7Pwqf4cUdd3CLsGeLGmEA+2MFz4geit6V3kQJvl+3aulQUk+O/dcAb+FUPq+RuPV/X4aHXh8f5iLwZcpvFbZhzRx6NDN/Xhg/c+DO9cJZfF7v6J848izoC1nQIVjLAQ99zMYuiEVvHi77b7uwFQub3RiP+3by0LfD6Ak/hNpoypvP3C3sisUoUnjdnoBu+/1vfR2ueOCj8Csb4xAEeQACUT3ldi5Ci9+IlRr65Oho3Y/H2l9weKsozL3vfj+8xAarULpY6H/CjuGgHeusdd+/QYv3Qlm9/dm0UIOXfO1JO0cL9xbexqX3fhgmYdE7YomuZqM1r10+2+dyYw3AKj/42vgo6D24/wl7NSbEKJ6DRV+DOzs/XMD9tMhXHbdD2BNLkt1YzHo8/M43YTACWwSLfsWJO4WD2tcO37M5L2HzP4hn4TtpisfUG6t9KIq0GApBQb//za/DoMczBP0S7tWhydbh7tcmhEEISemtioZjOzcOHZtVi+9j/qJl0atRsNoTDulO65GpnH6avyQ8yhxeHzMt7Mkanbhn41COcMloqjLXNoy4Ae/ihY8mp95H62gxf5i3OOhOTeSZH2EuYyfPDgftWi+cuEej6HIbxpVDwHTL+9zzfoagd90RY1DnD4I+GkG//IGR4VPc9VNQqD0Pbh7DCr0DPZ43P58ebsEINWKPnX1oy2jx9fBKoIjKc/03P58RleISDNauKLvDd60fahIe+GwqsFfx8vQES3L/4/GMLsbbK5aDt7o5KoI8C7qL9g2b4DkWQ6d7H7RwE2K59Lg5qwdXKN9EkD7D5aqDpt0P7V+eDVQgm+BeT0CL+b9PvouWYNcm1UObehWjC+5YhaWZOPPX8PLoqdGF7NS8Bq4fgsnGGfn1T+ETfsqyCbWUKodkjouXrgzDx80kFpwVqhHj7sUL3xoX/ydc6Nc/nRZm4tq3rlc5xvylt1q3p+IclnPfscS+I/AevL4KowFWIDexfRT0+z7ifgp6+1wJ+iMImQKroPdH0A8kTFgr6ChFhcmN2ZFnOv+I1lGZ6gk8gBIYiFBnCHr7sBPPdh0CeeOzn4VdmlQLF/ynbdip0dZR6Fx38xXG7661Qqjb7PBeg/ACHsKz+C9Cegnfq4QyjcE793ZvXI8X9uLIKVHQLz26bRQa9425kS+++yVci6J6n5Ch+yEtwiUIksP7LsfVfgmXX0Evw3f6ZiHo5jQuf3BkGIOgd0fQL8fI+O4dhiKGlefhEbStWzEMOm230HSbcgixRn1NzB30f+iT8NpHU8JOKNV+fLdFnYrxXRnS+czG7TejKJ7g+VoT0193yi5hlxy8uv+Xgu5DqekX4la7OLpGW+aQsPI7akw3nEJmPG/yy3gt83BDGL8lv3GD6UXEOLBI4Whx0r8W58IL9m3qVcQEH19ehnZfxL2MN/37QmnJKV+82l9LtyXX081TSL23f6fwGlI4z6zm6KaJ80tNZDkbxOfyjxlzyD6Bl6zHxhb0R4dPDOURupV4N7qrXQirzsLjqlmh5J8EfReE+kY2tMJfCeE/co+G4cC2tUmIlQ5lU/mFzMk33+GUnxaE6/BgEkG/7Oh2a0ME10/PLV3Q/X2ZlLL0XZq0HPBoStBxjf19kqfRg3uBuDm3gq5Fv5JcTzLMlzxMLsCYXUG/4fTdQkv+7fDar2Ctz7z13VAYvXAmntfZBzT7g0fp8/r+X0PZ97pteFzHniiy3iikf9rIs0XP6wOvK3PrAutWTcA6NibjvXuL6lEAN2Qo/MbhHxHH6Q7u03obsq3Fc6wMZHcvhVuL/+Zn08OPuKE7Iiit2EQ5hSzruqZCs1EFHc/gaUKVjq1qRAs6gs2qZT/tkJahyy71YnLsWmL7ClQttOh74nm8wbMMwLp+Mv6HUJVYtRHWrSEekR5JU7y0xmS1dduT4RqY9VfQTbgdjUW/7Kh2oRrfdeQk6L6XMbjmUdCp2nTH7fb7ifeTG0GPrjsWPXHd/yTo73wdzidsU9AHI+i+I4fG4HEU4Zk3v0toUz4MMFxrVv1Pr8eqw7jvfwkXco2ReB3H7t883HjKztl6nhuyR//q72xyQc/qAXXpPkPTn8viTsS1265uhXAdiSbd8Oyy8utarOm43pewGd4hyVSuZLFwAe6joUJJvIgNHXoACtItz3wWvH5nYuPeWJRGCMOGjL9C0J8lnOq613ahE0ryMVz8l4iTW1BNOB3L+Stx91AEtAzroaDv16ZmmE1CzVDlaRJtlrTmLlwaiuDZlCHcqV+zXEyOHUiyz5KZY3MQdMuIxuijUeK67lcem8mir0PQf8UDfQR3/Jxb3g3tm1YLQ0/tEFqSy8g8VFaTKAP3f/iT8DyK4QiSmned1ZHMfQ714w3ZBH/hdzZLQdele40kyqnXvhZmkDGtRALlgfP3CrsRO2aXrFvXOhmLHTfwjTCGaxYrXiT0Ixl3IsmmpCy3IeurRbgJV/dWrOIPc5eEHdrWIsO/S4zjN2RsdEG/96Pw7IeTQjcSSKfx8yUK8zqs9de40iYWTUoOx3WtUJqs+7Htw/7M3039K/iEicTVY/n8NzPmhkms3YTv54ZZZKDr8B5Oplx4LGWy0lRV/i5Bv/DuD0JZlPIlJEMP2aH22uXVI0hPxnUn4dg/s+u+Tou+PDz67sRwxs3vhJYov+uozri/shL0r4nTLxz2fniPhOMxPP/NKIV/lphvpt1rxszjp88luz4y1kcb168c+rMZ61MSySnJl5WQzSYzPBDL+xo15/K47Ocd2SZ0QItnV8rLSVhN1JjRvY3rmoHeh2xwd5JNdapkWLv1HX+VoJ/InHoRU5qrMAF3F1WJ+VQsSmDJF2CxG1An7ksSSkF3GEpZyzajr9X7EQHXaj6Jlf9s4uywP55LH+LUpnhXf7WgLyUmNvGq2yxg5gKE+HiUTDIU9A+w5Bfw++nkCs7u0ipceFjrtb+PMfo6BN2w4GU8vNMR9KLka3qRBDyHGD3zWMpavE3SWIWwFCV4Dp+7kHj+nzY2S4vuIuoaq62ngVirSZ08L/GvWdiJM+eBBPsllCLGbAOCzNJKVom13L5ABfMX6vZjyNTPww3ejhjW0k1OQKF1Xf8vE/R9moRelJWqly8RM8iWmp7AjReTUBDhb40SveiotmFfgDU/L/gtlsMqYu1FhSnICpMAnluoNd/2/OdhJzLOfY9pH/EEf7WgC5Aa/uUPoR8lx8l4F10PaB76AgpKknkK8mPvTQyXUkqsQMKwD8bgmN3q50rQfa7Pp8wJ/chlvDdmatiNasXF5AfSPTL3zQQMzo3gAB5FSZqvGHxaByx/9kCm3O6hv/NzG0XQfeFaNWPrbShP5dbqWmITlVSxdNGY5MkseGp0LWeRwgX5KZSr5Jnu5wwAJ1Z/qlEiS1x9X5rKYwuy7ial8iLkyQvyua3XW7O17JRTCS27F5tnQacq0P+EjPLaNEpeF7OBnyWHcGIU9BYAWUoGrZMWcPDTn4Y3sGZ6Tm0R2Iuw0JaMnqcENoJEXCPi8RYkrSyTaeHFGTwIwOZN4veDdqgTLsYDaAyY5ndB/zSVjGuYdTKOTP6LlLCsQ5ts+0PWnWTcNYQUH5CMO0UMRloyzndpGOF87weX0IQ5HUOdvh3KyT32JYnaJ4mbP+S7u1E+FP/QpFa5rAUdmO9gymtJMs5nn4NiszIx4OGPwwosfKd2tcOBYA1q45W5PyZjZN4eOz28yDoaTnbDbe/3n3Z5yu38ncKdfq88C3rMaH8zKwOcweL8B9eqfcPKsYyV3ZiHG/Q46LGP2Vj1sIYnUM6pjFudFwHMyOLODo8Te1niOminbWMteCvAEZv72CBBp4T3wFtfhcFsVJFx/anxHrpD3Yg1uOSu98PT1JCPxx09j/p57RRGXCv4HAI9hJr5F7jirVifS0hgtQcKanlt2EtfhuJY+ppgG6qAhFMgppJZV+AqlN0q9CAMOA6oqRUQBV3MvLH/w7z/owAGXY5VTXDzCuqXZKyvB+r8/PuTw3EHNg9Xk/hL4MBJjH01idL3cY9PIsa+mu8nClMlY9n2VRTMddTix5OgFf9QlyqA5dHvEURzOFWqlA5nkmA8EdRdgqnwfetpPQiWoDelsbZ4cUNAX/rvZCi8k3m2u14ZH55g/gv4fHWuVbOyxqpgmDZ7QZgJ7j9gGFQAZ6OIWlAB+ieOPAu6cdyVlEcewK1bTQ36KLK8V3dtn20pzE09FozyyTe8FSahlSuzsINIcOxBiWdDkm3JwjsXMd4P42YuWbUqHNapUehLPJ5svM35BW2IoOuhPI+lvO9/X0Ss+zkI9B5AQEXW3ZCy2ofjyp5Aprh6quSlcE7H+3qEctgL738bqpNBP5X+hHYAj4YD8nkOqOq4yXOiGy9+wFGca9fgHe1FpUJ0XV2EIQJpUp7cXSiHF0dOjor1DNxrS5cOBd3mlbte+gJv4PtwWMeGoQfCkjQUKWjjSPTdTt5gDGCmI1EUPQ5s9ofKSlLGFKH27IhJ4RuSieIhzIaVoNmmLuHS3ngxB6Pg0htevP+CJSvi+lz/xKjQDC/lQkKOdIvvZwwPVFZ+zl6HycT6ej4quOIIeA0U5C6sqZ6SzU65wURsjvssz4KuhehL0uwetPYyNsRx4JlvPnXXbN0bF1GgxBFXvRy+xwKXx1W6vecelHhqxW6qDR12tPUDivvgM5+G+WzSo9jgwla3Set42tBr/9Xf2xBBt0NrMqWfccSahiSt6v/evRbzG1g7a+DbEVumYxC0pAJdxqNkC2O9W6Q65Qylps1ZGCbOmE+jz0Kgr8vjYxuz28yjSy9iMPHWfI8iFO34moywbIvQtaQUWhwgk8Nncn+MZX7f/5wxF13npEsx6T7z9z+BRWhUs3z8fmavToVhT4XZbysAs4EZGyZWBltvh1sTns++hcwho8i6SVj90RN/ir9vR0XE3EzmkeQhzGFMJEz5hSSl9fMqPPc2KLWmwJ4rca8iueiu/Kv3yYZeP8+CbpfY659OD/fSQbUGd+dotPKB1Ftzssw/phI8Y8fPDDXZQGfh1pnMym18n9UDG8+/AcjmMRoUliDoh4Gd3o+55NQ5tqGLtzG/tyGCnmTItUCOJE+QkTtYGaGgbs4iWeQk3NxL+YxBeFHc/kR43eBLiVdtVkmgpL5Lr50VMlCEovfXMirAmT+jkHof7+dcVOTpJehVKCvvpXVP7pPVuqpUvIfJQgV4Df/z81ZO0t319O8m3zHDriL0s+vaX66/zyGiMXbg8eeiXN+18Xv/tHJa5jXMs6C7mDaYmJ0ssKYAHU+gp4A4ZodZdxK+eNtD7Q4qp8VAc+akHHISLOdiNtkMuxuwNlaoPGCPvCiPnO65sX6/IYK+se6df53//yuQZ0FPlkjBdeSUhMuscf1eITKo4tk31kgaLkyo/FMATPmCvrHefv51slqBjSbo+cubtxXIF/S8rV/+t7NfgXxB30x2yD9R0J2z4ZIBbF7Kol4j6QDcmJ7dZvJqN4tp5Av6ZvEaMjLU69u9ZqJLNhkBLSa5tgMsEnvBUyMjf7I8torOIqsthFg6pHRgT8xrkDmXx82ynKXIhuRZxLKva1ifljDCZp4FVDoMkcyFWN6SncVmoQS45HVNwjk3iSiSoWDLCGR9fjoAJ+vlhn1i8K2S+JPeCWiCbMoseO7Iulcl898MLrx0HjevNwd6sS+oJNj+LNdbPbAAfwwVM9CMNkyZy6lDDidzI4t6awkJP/sjvqMyIStNS7r4/ukjX9A3kze4IYIuKk+SjQdghjELfRyosc5wqiVdeSYkJ/24INwOtdZImHyOAehy7O6N/lD6NJ8hEeRd8LjZsdYO6qdu0GzJmZd5ZAjbgtia+y44/ykkPRcj9CZey1E7bwwPm/xqHZpWpYxVLDL03EGNvTzw1O5QarWHuMFhdURF8QZNIiNAtUlTtQSFUWgLWGUQ4ibUqyXKkNdv61RN3jLec9S6h8JmZIeglFa70a+QZHbM9SjAQ+g9+Jnehq78Ph0Om9xXZOC1dO3JObgbcz0PkE56c5MK4wfw/Q+8PiG8SPffQXAOXnj47/j5zWS7rPc08gU9tWSypygY+qHmBf/uRN6GCHo6ldQPWMW9AbOcA0JseyCitvNqVbWAV4AteBOFcA6Ekz1p+rAqkgwt24ORpWY0SLP5oT7Cei7Am+M6NfgDK28CR5Vg4jmAK7PxEMoBW66CQFvTnoXg2NFnzf5U+sr3BRPxLE1EV4B6q4yVvkQOPIAnCuR45nTfGxOgaJpCu+zSWKevxLWWU2r7kVbZxctWxJr6USimw+CI8/diJIYBgz2PBpaKNOQcQk99TzD89VNW29Lb+wB+bHD5kUpOr6O3D70A5/zu3WTQXt3z6oQgEk8F15K6en/48mQUWutpRBajBVBqQaYBAeYxB7QIt5y263oL1ub2hVwLeoartRSivYUxk50hEgUitZL9yVnFVtZPtSiyu/h5y1zCKnUv17fkpRXwBQjqcOhyyj6qiycR5frGiNb/JY6Q401ONDeS93DoQnpN8fduMmmX5VrLri6QuKJ2e8XrGLdyrdJYs635fk6dchsq6I/AoCLJ4zeAXKqAZ9dqd9+3SSSjzBD0XzIEHdRXD/q1e2DBEkGPlNtY0+tBEz4NEaawUt36g3fcNvRG2OumOvFca5Fy8tPdDMOuXW/twcbLMFt3aznYEF5c9Pew4Kuw+mLC9wc3bj/8FQ9+nBL09hH5aEn1gTe+Drf/DzJRhG1XyB52R9BqQgr527JVEXyjpf8KF7wpLvM5dIodDCrN8GIYVvbcO0dEFtfa3LcbOP5u4DYqAoKJgg6c+kKgv4mg90wTdBWM1OJy6Y3AIynNe3Uf2wvQj6aeBAyTQVeWCPr4cCz4DgFg//SRa0GPLYHjf4yuGCFZhuCym5uCqjob2GNWXVuymV6PKzWbl+uqWkZrhft2HHh4hWh9Sl9q49u492RiJ++t8VWIuu3dOAVNzJkT3pdl/Kb7OR4B+AJElo0Ls7AiEjG4WRxaw5IIumgqY06RUU2xdDKHSnmVlcCrON5nfV4AQiqBg+5sYX6aAS09FGiofObZjTwJOtZYQd8CIa0P+ux08O1H4nJqcaOgQ5qQIehYdIQ9aSqJbaCjvotUTwtQoI0RrCnTfomW/CJaQg9EWH1HvnsZYq+Fdnk4wtwJa30qDSq694YJvot5WGbvpdK06cS+BYk5+qNkokWHgHLX7baGTnpmuAps/hcI3b54IGcw1+0ATKkIVUwqFD9zGwplItiM/9ADcTGNJPYrREHHYntD5ygtlIrrEFpnnafrb0urgn4ulFQ9ENJoFPgxl/AU87kYIsiK9OC3Btv/Ei2wYtdvQJClGnckvISDpMfCoovPv6n7v0jQtVKP0YRyzpC3wqoU35pWtCN9zA+du2eW2HYTGodeDaWzZP/WylnyWiSD+v13e/qft1mvls5JJEZOGvpW+JyXuTpFWFiBzTT0jA7R9VoXOipduExcjWTDvg16bgzUUj+ggIz9lmGFRIT5vwxXpUBs0JG22IRQJe7TEoW2B/fZqXFVDkko8SfM8xK8FokMhmBdv+M+8p0r6LvznH3pyGqRBXtJ+tzyKugz8SRKciiBNMfREuKmS0wp1FWqJTvP0gXdxxR2OhSBup8YX6t6IG7y8zTCvIXFOxUBPBsMfLmSRSJH32M823X0NOiJndMlw7WXsy99iCwzjjdJthTFp6BfmSboHpwhi+/VwKWrsqa96Zo7EhrlPyYH7T5cHO54eVy4GaLKJijYS3H726IwFfTzoMMuQQut91hM2LE7cfaF9DNI6hgtehaCHlli8FykvHqW5zsSyis9DpXQLPaAfe6nkpfIF3RWwJcoL9iZA18PSyU7ZKcYy3bevk544oLO0dJlHqLl9r/8f2FqStD1t8VW7wkL66Usrho5twCbb+kykiVmNHEYwM2o1cuTuLkTrnVJ/bMTdF/0V8zlKTqoXoUrTTyzsamx5e/mOSs7nQg+p3Yg8HVwF/exsWPnbUMTrFC6F6On8BCu7UCs1bd4DC6OZAl7t6sTLqM7LGmPXJdV32BBN76Wx5xn3AnBnkz8Kx78AITWbivJLnXdbUvtYYyesui6zR/RSHL1I5/EmLkXrvoRPNcDCKICJuvKRbSj7kgcazb7ZhpPZIi1l/8iFHVOPdkqvsyCvl3NspEa/BaUy164/ZfRyeZBCpmHa/kipJAXwdGvsjyfeRxKe6yCfuGwD0MjMvieSvMRibxf8Z6EXZ+OV6niPveO9/5k0YUDv4VyP/+eEaHAyjWhH/0P8s0PhL12GArl4A71wmBaXA3T/vUWXUF/5B2odwa/sVbQCyEbdg492nuvLAX9KwTqwCte4vSLuWG1/n5KQBWaY2gp7I0raZ90bmqnkxD04+l2+wRBX5GyvBUp19xxdsewN4pjXYLuhpYWaRj495fZPMaIWu8Yf3gd/zsKPA/DTwwnonX316nPpf5OD0bSxAPgTTsOl1K3L2nCcXPKODoQqzcxJehbIuj7Yjn64UYm7KN/iaBD91wU62o8K0mEbq9KzK61nchc34vFfhU3Nd2i/0qzyX20Zt6E8NYBfqxQ29L7NgSIV+Pq29TSGzaVE3hP0ksNfPbzcAfC3pm1vsjnycFDyUrQ68MoO+jJT0mIjQuH0odwJZba95956D2+RVa/L4QTZsfPJYY2g66g90HQdyXbfjJ5iNEoqmF0xlUmB3IK3oehlTmB6eyVxHX3FUreeRcCbUZe7vnBtPPKPS97TS9i/oqEgP277RS9zHxBTxf02Gu+JhRi4+/NRn70vPUQdN8q2dVqFbaKfdLHUxJPdYsAACAASURBVO7JiSvdr0RBH5wSdM/s4f9R0CHq2xvrkJWgayXlFfc4puc5csfTRFbrhijNQnb5dwWSiSYIpUVWWHQjl9Nk4SEDP+FC/khuICbXEogucze5pnXsytztoHIkgn79I6MyLDqu+98r6BzgAPGEpAlu6Bd43qoIUUe8nfEkuEYhFGbkteil8L4MqwYQm3uwgu/Q0pz1aQlE7nl1fHiHwyyORLjO5/gqY/ohKI9baEX2mKi+WHT717MbWQl6w+plwmDmdjtttQdioa8gblc4sxJ0qZileV5Bgq43iuU/u2y7VtA74rlcjjewkjBhAEruXZqqWjCfXThw4s1R3/PeFoVehAXG6IYSnuZiEu5TwrYjcNvPJL9g3iEhtZjKWpxAqHI59zEpZz//vzZG/4NFz6ugI4Ae52PcewVaXZrdnBpaNkTQFezbqQ9riayNmieIvjoWuxTJnXq431IHNSeEMFlmYsmy2gp62X8iGz+B5JIHP3wOQYPxrO6xV6hHnqEngq6rK1BkcxD05AAHT3cxmTWUfvSPqRlXBACzlE29kCSZZ8cp6DL2vPDxVGLuT2KLaz1cYZN4KjkTdN8Qak0mpm2Jeyw/XEfez31vTggDUQy6t+eRc+hCgjGdGz9xgPSF9HyyEnTzFMbe9ofLOScl1T5ZHDtlm+gDnN5yFbG8Ft/SnKHCMDyTPlj53ZjP1SfuGCsL/8NLu5Z5TSWpWo0/LxLAw2R6YETOQdD1RjxX7QIIJpeSj5EOSjCNnp4JSN+xcfrOrNsg3HdprfMFPXHd8yroKRe+CNfZHzf4YuiXjXmzo3JeX0E3g/4/4vH+uHLjILlYGWU8Q8grIZwCOw4m6+tppx5YkBzakFgXrbgIMLPykh68QGLJrriqHH7QlZjwaKydpb1kzpvaoqef1CLi7ElIJW7Bk7GHWy/GxJnsMD35sW1TC303VQy9DnutVXDJ0ArOJvtdgPdjdv1UymUejWS2fAJreRgHQUgw0QgLrYI2zJGH32SnLa4izmyNzRyj70Rc7MkrV5IcnA1z7tEw8Z7OtT0B1lxN0t8uqOVG5j6CDP++sL7254QWPSfr6H1gt+2AoF+DoBs+iObzHLnbYMeRBHQLLLK88mfDX38WVlq04bXUxB+mbl8ZhhxP143l4Zh0zaACm4NBKEmFohfAmNN5Xp9Di/4wIYbltX9V1n2jWvRkRyF01nRPhqnUl2L8u656+PoIui9RAoW+nNH2POyli+hfjq43vyhL2ewwwBbH48JpYYqTL8iuPm4iT6infGpvkLluS+noaE4Jle01HQuwOQm6z+9RSXfizdyHG25tX1JMASZns3GteZsNt64sRZJlr4ykRIbDo1WXbcaSXBvJI4nfa+IZ3I5iuAeLrBDvz/f2JaZVqExzSDzxDnG1An8scb0kks9kKq91wrU2+30bHpaCV44y18HE6nugdMVWyGgjnNdDGGV7qcy1z2TO1spVTpkFvTWemC64MNubUFyPk0hcgoLeBkXjgYjd99kuciWcd/cIrPkKTqppiHIoH13+ZMwnKSvL61sw4OwPS80QSm0qq+tRDg+88mXYj3d9PiU8cRK/jwIcilEoKrTcJpOzjXP+hl/muo6+UQU9SX75b/5fG5oiS1CeILKuQxXWR9DdMEJDPYpHwM6amGGDqACrsVebbcIFHL9rDTincCF9/WdhLYz3tT7SMmX2PjaVoMuJFk9T9ew1XM+DiX0dEdoKJdSNz30WXsR1VRh7URbrBjRU6mYPPqxGmdAMuuVJ8xnJ8F2/hqAJxNFK9ujSNhyP8H6FQN0JTder1N79tKwzVcUH8N0M/raFcK6VCj1xmw/BU3sKTIGHK4iek0u/MwKtBf3o6x+xwF+E98gDyERr2FAFRbKc7Ph3oPN+wKIKoT0EITsZQIv7w/q8Sbw+lNd24Uy9a0/aaS1M16y6NXRzDl7T8/POIjF5FErkZjyDIYQx0kFdD+++eP8MBGTGEIjzwkgopdkrVVE2l3FQSDuYegaQa7mL79bgrLbmlO4kyHD4T6vLjaggXBAZabM/DvtvkOFc3eJvF3RFziSekNMogKl4vX3jKuHK4zLKHlkJ4PoIui73FfLYgfGei3bWmhfg5Voeu4IkzgGwzmzIKS1m63UMsvI6NoWga+WeBf99L25rYVzoHtST049aFiIrLn0YyS8FURbWzljh+8Rx8719qZhYL982Exe91stE1R1s9LfwYvYlF3Ean6sA9FSKqqcIC0ZS2voFJbCSd+h6GALUQug7gas4BGu/TaVSUdneSPKtIu7yWbjF0XNgiG4Uz/AECmcUte8FhBorUziLLQkhaqFAdic7LuNsw9QxxZZDZXw1T9Ca6sAF/2kT4+lkzOWdy/umC1+EdySl2c7speseHR2+5F4HoqjErGfmfFMhSvt8JWHJDLyJw6inH4uCkQfvEbyXguRtMgxFarA27l/zF0NJBBsK/BPG3y7o1p4bENtNnDYPCiGhohlxc1ESRIfuVA/L3jZqXVF06SO3gq5hMi475aa3oQFOleK4UFEsRxfqpZdhwXJCqW3Ii9sUgu4mVSA/Q/ikStqejZ352VR6owAHTcNKSm6oFbeJRdSiJb9mlgizOKpavPnnuPbjKU1Ww9rK/y7po9Z+OmGBGHoTdpbpDGEqEkM3JMllw4ldanoIMqyOhiFYcsk2JD3TSTq1wsKpRSh6fpuCXJimloplikacu9ephGufbIOMk03nho+++il6VO0RdhODyUhIJEdyqqqdcM3rVorNKu+RmFxBvqY5HlxWoCX3i96Ca+Tz1GFvbs/JubLXetKv67omzQPwfp7fvjVz6IxS89n+CePvFXRWtRIuWW9cZ7XvKJIukX4wJewem3zWwS3DKcRWJl/SLWduBd3N/y7x5ekg+BLgSkzAcb1rOVbYJglPfN3YY1MIum6kiTOFwCVUYLNKaArPlWfNrLpC6efd4H5+XVz0GdeGVx9XWzivcXl6PGqy0yYWwyR/L1e+MNVCqaSe3zcWVjEorHpp65qbFl50oi6xZVLRiJl7IZyv1RDzB2b75fn/82c43pnrOG8hss4rcvkzgXWtjfvAa/s8ztXP+iwrcNWXUWZNQ1St3TKaIJOXxWGhzYkybWPvsw293t8r6AhhNWrQj/fdh2aKBbGL6Dusw6pUoswVt3R1Gai5g3Ar0/uRcyvovthHgOpeTiw3ncxxdNu5blMs151ndYrIrvVtqMnN4m4KQc/NvPI/k78C0ZbiYqWnE9e5KhslGYegb02J44XLDwjVSZgMIn67F2TTXDR6rHEbrzMD66RXUTttjbuVWJzcCrpW5kYYaW8kazobF84ssjDKPQDVDDll1xgW/BUjX9D/ilXNv+bGWoFNIujPXbp/aEX9+htior4cHfQ6UMTfjINSLvxWuE5H0eF2PplT4Zla4NwKulnU658GfQW0c06qpbUocdbhxOdXcArIXxGf+zLyBX1jbcn86/wVK7BJBP3ZfvuH1nQjGd+8Rla3L/DEcSR+zODGgdAbo/dC0K132y46GRqh3EBgsxL0Ygi6JAZizjOf5rGxFnVTCbp1fvMSmd0ylaMJzexiSH05qx9ew/g5cwI0xq/8eLZc7A9IG7F6wndyEwYlc3Quxtfryx2QzMPnjBz2TCXG6cTh6X0SJuQ81MJ/+yxJTsD7JyzFWb3vJObOjPTL2IrG6nTlcW/nbZ4ip7JsEvMnJ934nZwO33R1zYcs5z7OJzffWZ+9u0kF3Rehq30vzRXWbGeAllptRoaVMq6Wmqj/sTvQSFGDxgTogQa/mdHUkg3WXUEfmLLoP6csehFe+qHU6G2i2NBjjXNa1E0h6G5gyTOEbC4hS64gJRAFk1r2o3syibXezGUlP+da2cbqKSietirSL/MmdpMLvhEDH6O8WBK1JwjSEUpPZrbL0h5bsnjhLAVY4bSFVoSh6Dyx+Om8djmtq7c072KPv9eZCXjJ5xZ/XwOUoifHRG4DLiSk1Uy/lQABPtb5/awYiK+pTjgXyVJ+Rwdl3N2Oyho8f92tf+cM8HtWLPyuSDn/2zWU006vUOhz5hKtSkHA0E/zfouVCXkOvFtZPmsJM3kX6c/s83kohaAmqxBzFv4W19Gmm23AD5RjbW0V3hDl+AfFvCli9MSiJxrX/uOrwT8/BpZ5PlotidetV+7Vqla4CrofG1+OQ9A/zty9lqmpxQzuzdSNh1BvnZWK0eWGEfI6FAIByzZ/xdgUgm4G2gMIH0JReoKqiccoizyg5UTJH9rS7CHyzOdOb/zR2timei+w0m+pH3cAUHIcTTo2nqQPBcz2W/HiWvZoXRV0blKS7LgHb+wK4s3z5mXiSbewfm72r0viYZqPD/8mQlCPoo/dgyBz4wkoOAqYtfuXPpkaPqcsqCBY7jJRq9LuAHhm7zY1QeiViMpENKBHTR22a/1wGh1uvhfPsR9EKPcbAmVNPGalkuot/y068xCw+6fzeYdr8x2NSa/Q2vsup6lORwAXoUjdr2VQKtJl7U2zkM+c9DpE0gzW6l3wBS8z128pBc5j/6kX7Z/3OCrfg99LzqaLpT2w+G+AdXia9Z1CKGvvv3mq4nxHoFAnwEzHEsaWyONBoZvcoidu2dgpP4cLaViwE2mZJiMVrws1FM11BCinPrCDfJTUxvlIVt1runZPAOi45M73wzQWPraecr0G1Hjv5jTN9tRzc7PJ1lcZbApBFxAjh9tgyS6wzGUJdxRmN9AqykUeL1QKa965Xa1IuyQaMHl28fB3Ao8d+iQKEWvSDOafPoBQDmfDp6/PjDmLwwBQdLcCRCmORSvNRo+4dDa2SDbLezWwnMcQYrkhLWMmw98JjBFl9vKHk0JpFM8xwFkvAQUp60x2w2fQ03gVYZPVyNCuIH9ZCg9iC0p1y1DoEk+UR7kcxb0jRh3h7MceGQ0IpxvNO9fiwUksImHKWbe+GwqgqCrgBUgLtjYHzX20mF0AyZxL048u+rdY/9sByzwLoGculZtyKIKirGO02Cge8R/NgE+fBTy3C8QZ/v3Pvy7lPhPDHRgZG2xKc4+tUs+4hLVetHR5BBQdzhqdxlz1avRU3qEtuM89H0bFICVWabAD6qGFPLv3atGkWuwOTSewXN+96ec3C0F3IrpVL5KUu4h+Yxd6VRKvs4i6lUfQRPLeuJnhS7T7cnfBOgRdzfohoIlTqaN/xXWid8Df+TJti7QZpexfAFvcVIIuj9tgWjUXY92PYBPZ6GE8LXWS4JF34V9T2YkZ746wu2ESLjlPwX0BPIOVDTH/wlx78bkqabTMelvXIeh3svEF2BwEDqEqltmath2B7+BRjALE0pTf9UGA7elOXp3W6iGYaQYA0Z1HX7lHOzcBzWY/e1Zda+kbWG/Fs9qv4rsf8d49NXUfYLV6KLLL2MzyNpZwLKCWPbnnJQCtDC8uJd/zCYy3p4DH8IhmBf1x+PB63j48VEcpnARiTurp5DQfDbsueU2QfNJD/0j4eDcKcAikFAXXrA474unszfWFPluft0/gdRpzFvA85wCB9ahmXe9XaI+1rfYHlE1jwEWHsk7bAfyxm+/r6fP5zndhFOCdSgCWzgFS3B0KNDkYr0ZJ3wZEtwkGSHx+g6plI5fA9/DWjQJsZI/C5YC8ssqfrI/AbzaC7qTlIL+NDXUTnUM/spBrYrye4WVJLqC2nY+GjcxubOZ19aPrdnW/+Z0wnI0QlYIvUxII2HCu5OXrxuY15sm8yJtK0B+JDK6jMrDu4MmlSFKQBYDI4TaQTfTyyKlhH2C/F9Fyareec30CSiWZTnXGayFE334/J27mvmAYOlHeTIYC5VHU9+Dii6P3GnLD68b7vuzsG4pQyO5yNr3r5x4Cqw1hg3jyr+n2k8XlGUgiRdYV4Gb2xp+O5ZRmOStEXvTweGfeV47AG/h+rSolgeo2D0fi1ZmYNTxYgrfyDdf3BFRzC+IjxuKyS5v1CQri5DRBfwJB7wXzTDPw6YNO3y1y2mU19AY1JufeMSJMI5zZa+e6VH5aZ3Dasb4+k1Bb11WkYSf64uUmMGS4FEz/03hXzWnmuQilY2tvGRqotPaeKCvyTiqrESiE7VEed/fcnWPX6Q4EwfkeXst/6eK7jbkloCTDB8OmNSgbcxF5HZuVoPswJn76PTQyPEdL7EIeNiNej28/FACNlOJ+yVbQTcZc+/SY2JQwx7O0UzV6a/hm3ruwYUxUrc9QeHS1zPRmhSbb1ILuqZ8ST3iOdzKElQ6BLOLmZ+BCZ7NeDKXVHsS00+nsuw6ml8dhxJEWSybWR4nzPyd8Ohe8vLFtUZBnjkTQ7RzzbPSLsNoNU1gEE/FfIrjXIFwyt56MN3AhqMcyxYvEtYotqWDIV0PfdDLCvQAhGYTS2A139DLc6mbEulmNhIzSDruRhGpdcPcvO6Zd9CTSR5JlT7aI3XgKuvj5rAS9CXHylSdn9JynDy26Mb/5gPtZB3nn7Fnv323HcBCKM/PIyMSvjgg6k5XvEJefdMOb8PUtD2eh7MTUZ7bArod5jjMwQKUIPfrTYGMz0Wk3vhVep1uvI2urEbL/3oSozEUb8yz2zU7Q1eYjcVkuGPY+iTcgsprzVKY3LniSRMnGoltiGY5m7nnbu7ha9GOnutckfGxHLHo5VmtHsNLxONw/Quqz3Hi6ebaqfvz1rLgBGtbI6MNOH5ta0NP70ROrOAfXcBBCfhdtoa2xeFrrHRpWjsQU1yCAPpNsr3LuDXmO/nQSWbL19MEiJcKQLuiH4I72hZE1EXQF8hMs1bVc60PeVXfIOC6gJCrE+Acs8k0Al26n221fOgb7wjnwPUktY+gFi5eG8+BdP5HYOqt8iW67DTF2qi3D+zgXL+IsLF52I6FzzkrQn4SHvsft78Uqgc0yYuUz8oprIpTV47r1Vgw1BmN170I5dsYY3A6SMnMuIeOY6JVR0N0D7g2TjadBXNqEsOmmMzuGXbDqmYeGYjwMuyeQUJ6E59Edj6YfzzWYCtFADNsaKhKtKDm3qV8lnkisEpRYoxT5geQ8+fUxTJk/u9kJuhMUr/wMyZtLIBkwyZRB/5Rp6tkIup/8Gdf/MjbgIzGTDxd85KiGJpjGid1bVo/nsevCWXpa55nZzgVNPJk5DKN/+g1YWdqiIM7EOjUlzkvHbm9qQbd7rQ+xnJxuRisyvNi6eTNJNKmV/0u2+1yE0Bj9NoTPNlE31kUInM0e9ttfQ9LMBJr95/9ho7sua1134la9hZ5sUPnevYdcbHag2fOuBVMgzVzb0vkB+QGv9xVubk/aY+UbmEpINQhX/DHCjS67N6DBqP3ak1jS367Wz/lcAEd7aZRGH4BOR0EllRdBP5sY3Z50lXvE4/MAPoPeWQey4Tec2iEexSRRyfMk1Y7cr0m4hb9Lt6oxS84R4R/gMYyjBbgNe8GW1mE8//k3vxva0+Ryb689Qt0sqL1VEJb+zmEew0dNC8eyHvLF26gjQvSVjwCNEZauYT4eI16TjHvbhluHwykLe4/sSFlyowA2S0F34sZCHr8jws16eAYNVNrIQdDVoO+TlPFkD7u7InNsKpPvy23N4pkx7Uz5zlqs2jkReF+oFsLatKWdx9nMr5BMmUPNujytmkdRhjqNjRC77CLbzqZBxpl1jwc4UErUeu+EC26d2rn/Qnw3bgqxJPFjHZJMvXHJTRBNhP+9PwpQkogTqGacQoLOktFXEHgOwbrI294NYe2NQFsGUtCvI86XdEKO+3YkjQx7tGozych/iRKZxwa1z/98klNuSi2jtM7ywNuxZh+8dGEmxswNDMRqaq0uhkrKE10y63AFXRZYT10R7HQ+XsfxJBo3VNCfiBZ9eCw5tiGZZ3dd0pOuRbdcdsJejcI8suPXkPx7/PWvwiGw39x+xm5/PN+NPWUZ00TdU8TjXckDXHh4y3A/DDc9b3ontKbMeE+P3ddyxP9hu/JduypPv+Wd8DEeVVcMzS2Ue92n5pRMII8kqTkOa2/Mv4AcwBpi/E4o7usgrkzadXMj1Fl9ZrMVdCfrA/cBIvsKBAaL0muf/jIHQfcjZkOtAQvGmcLCrSWGjCgvsvkkUprRztiCBJUJOmuiuveWT8x6fkGL5qffzoocalrsGOvzXYkUTj2wWTgJQZFhZXMQ9G9n/hq54LZI8hmi3XAH63P4hKe3HEYsXgrr+NgIeroRQK1rY8ptDXBbfazFCNd4aKKmwhSzM/xsuu/G82bWr3vm03ALHoDlKZOalrl0fZeDqivGNTsCaDqLZJlnpan4tFIytDyEsFflBJZmZOTLA/wwpDI/oOI1c34qm9141lg3fcS4l7LTJbj50/GmToUW6iKURWYXNhZfzN0wfysNOcXo9VUuxMFWDxKkn0rGRJvvXpKNWwlzBsKC2x6vb8hpHSLTbzJUDoJnroHL7vFXxocTUGzXdG0fiSu6DnojVEeBmAPogkLNnOxV+co/eMx1r4fFKOGehDJ9+X6yrb22HpLAMPf961QzHn7rq1AUD9Q592YN8jI2a0E36TECgExv2D8+1ypHF/53mGxOLLAujJnLW7FG9/IzY+6iDNrpGPNbbM5gghXhZDZX3jiv7kuZh1XSSq4gXoz9k6n2y4K4tvYi68IeiwAlKK9N5rqnLLp18Q4tqkcElq5zYYS+MmVJ+80lYhRpZab4GurmHiBoLLRlImCp3eaSGKqUYy16EW+fsV+zWAJKLPq2gGN2bFQZOq4irOXi8AlWSDTaybih55KIK0cYZMjwAtbYRNpESlHWnyOIJirXDK9qpSfi8OdOuMz9sNaZD3TUysl1J2/b4yTHduBzklTuTOyb0X7qq6OEiIfgc3t8VmmQeZ9BILGuZJx8780ItwZjpW2WykDNpI8C8cw326fPuOXdsBVzPgV+PQXMxJjenvtxOiW86zEcnuLSjXPsrgXMpYI5nSTbV5T6DoCuahDt0EK4E2/PON59OJB8yY08Uz1ASbf06BR2265aNEYqBZOpSQLPZxtLkvM0vITPsfL/xcMaBgYkLyPvgp4Dr/tB8LpPlte9AALGA3g6ZmZkXHYPELvm2MyX3z+S43VTTK5KI5u5ItfKju45ua5c7vfBKjqMlzMDC6HCWBsKRIHnx40YX35q17s544+KQQ9idSiEXqiBIB0PC4nHSnliS6K5N5qgk5fQXb4KLS6ja3Yjuu6p8powzn5sOkMR+8Cdtvhq+7advnkP2WYGYI2kxDqI2M/E3Fr54zOLqFC8BneapIz74Ipr1VVksbxGHHoARx/1xgKrTKaxpndj1R5GENvhDp8HB3wHLLoWyUMatIwt6laIx1FJC+X5bHEZWWNLYs9zmIYw53MB6XSHfz4zt39klCEbfTl18V9B1+3WtjYeVMYpr8UBUf2EonmZspTHhO2IAugKz74EFpdR5sq6vDY8NIBh6FJKkNsz3+Wpc/ZSuieW+kwiSoN9OXH6i+y52kCwuzK3/QEc2SPhGirU0nB9yIEQJ8Il78EPCvEdsBnZdl0Cz6VLx/qxR0MvUS9mEhbakEV+/eWEpF0IC24iPo8n4JDImwUJyOEg+bYFgut+0tAYMp512/AwnbU6A8uvQsnLWC9Bf5iS15mDXgtLY1zKsUX8szMv//Hz1nVSy7xwwBWe1OIBDmr1ABijWHjusgNjU0tuEwxziAEHUA66lyxupIZKxdoVyhbjAIecT2pxgTxM0XKP7uRnWKJFWINVKJ9Yq88c/ycrqlvIiyqINBSGZKAVybvjeIEHAtwQVJKesV97UgsnnySEF7q5HnBxKUmy3JzU4oGH54MO/IHY92pcwj3TTvnM6iXH01RTyLgiuOlXEMvZx5/V8LSVm0jM3U5GuTEW/mISXMbNDvWbz2LfwSNAVQdisdxwJsE8GPE6YlIz8ofj/svtJxe7dd4R5ECulWQS9NvRnZtECmzx2v0h5RSGehrJv/NBqJkASwyogm4d2vPe5J4/HK/ocu6Tzj7jnPyc17KWfhfzXomnUMuKB3OXl96s/vjJs1ECS8PezGsAVnQe3kc/ATPjZ4aTD2kVrlkLmOEoMYSmCG5wU/ad9E9aTRVPTMixn83Z9ERwBau8iaKzOvA11Z8SlPSaEdqZHFOBqky8L35KOBGLP4AyoRZ7AgLZn3f/IgChguyV5ttWjpZbw/EdvIUCvVayvjtQ1bgSZaPC8iSjEwe9GSZQuWiJkvTzFVCK4hPGolA+ZZ/WBrNwB3F/R+C2eRm5FnQ7azxetxdHMi2LRzIZGxUInXI8kuml8AMPlIFQWx3KICAvXIGg86C5FXQf0FNfPHfrPXDEy7iO9y/JtXJzJFOyQCZ5xuFOvkbN93WsgeWORYISKJV4ntvvksuzsREKWl8tUSzUQzN3BOSwH5q9JUSBuviZh4Lu+gwlvrPTTnff9dmL9ZFII7eC3odjiESj2YCTfpxvVi853hNBHwrCTdTZZQj6wSihzCMSRVIjv+aBjyO1UjfyCz0ObfGnurSbX4tlucyz2roC1TyBGrZW+1Yy9QdR672YjHzjFI+bdWdzIIMR2mJYxK6gzlaCmBtKUq+OhJ8k2+Tnyzz83r3wxHv2WW0QaZb4Dufaf5o373kKQuKZdk+ggCZTKl2DFVR4CuCpCKndBWUl/bZnpZsbuMyDGrDyx6eEMEJgsaY9bh0eVsbeh4x9mF7GiZl39/GFnWM9XUvrEU5m00eQK1iCkVijR8JXt0ChVuLZ9iGJ6Ek4CfjGaoWYgnuw2s8DEJpD0m6NYR/7tCDvpixh1D7U5LvBnpQcfqHx8ez6R0n+Tf+Z6pLMP85sDZ13eGPbEmqYx+gG+i6vJbZcC3pytNFTlL0KYAl1u5RdGTyPpPSR1UQyGiImRt7sArHhAuHE7TqGUo9NCOuDTjNZMRLNp/sZWxW5twJ3MB6FddD1od3VLZxI0mkCgu65YzNIvLnoWkg1fDE0spRXkmM0BGgiZFIrZpfUIYO7OAAAAixJREFUuuasu/U5ybt3sQZWDHSd5RazSSRBUGWnkX3BHlygEjL23BPFYmY6u+Hm+hzL+R6ADZVmZ6xFVtlZW1EnkqzzmCOvvQfXTse9p9/DmFt0mPVxEXD2BpgtNpHUmLXoSGbZfEaG1Q2xS8umETvorEIoNMbXJvk6kjNIh9Mm93Ev2U0mfbbKd1cANMbfWQ3fxy/gvj9DAX1OSUuBEMcvVbQgIPEBHtttEtXuNp/RXMQOlL4MfUzsyf8mx39Ci5We1/W/jY1tOvFQii3JbThEFk5GyYwm7pbXTshrIcKjKoRr1rj9EUmYPlSUNvHodo8lX+BJPxlnBOIV8HnRe+lt0slR2yL6JkyHO4/7/QbYqwiKoSb5kLZ83jPmSvDnvI5cC3ry8JHQMS2PoYCt6+xwH9zkTDq9rlrRjGv6gQHr8xC6lwnHtkJnxnZ9PIM/vBh2kULvaR4LlshblpyPbrxWOLZClibRk5vrJyU5N1Y6B3jSv5ybRpqIuMIK+O91caylzz/9njokmXndks+qYHW1BXnE2H0d/G3J5/2syjRek886Hzd+fJZMPeB+x88qsCq2pFYW0V1ZkE4m93BvuFb2X3tqbU6n4cZEIXOwO9H5eO3M3HJe07KfyUjvHw+XSJVK/fs/5d9Sk/E5fcfOITOAymsa5kVePhbPvZubs+71tjQcdlSbaMuJdTg5OcYeAmVDI5bd+q2PzPjZ9RL09b14/ufzVyB/BTaPFfg/IWZstxCGOI8AAAAASUVORK5CYII=">
          <a:extLst>
            <a:ext uri="{FF2B5EF4-FFF2-40B4-BE49-F238E27FC236}">
              <a16:creationId xmlns:a16="http://schemas.microsoft.com/office/drawing/2014/main" id="{3103218B-4635-46F4-A1BF-5135E01616CC}"/>
            </a:ext>
          </a:extLst>
        </xdr:cNvPr>
        <xdr:cNvSpPr>
          <a:spLocks noChangeAspect="1" noChangeArrowheads="1"/>
        </xdr:cNvSpPr>
      </xdr:nvSpPr>
      <xdr:spPr bwMode="auto">
        <a:xfrm>
          <a:off x="17068800" y="1600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31750</xdr:colOff>
      <xdr:row>0</xdr:row>
      <xdr:rowOff>333375</xdr:rowOff>
    </xdr:from>
    <xdr:ext cx="2393157" cy="666750"/>
    <xdr:pic>
      <xdr:nvPicPr>
        <xdr:cNvPr id="5" name="Imagen 4" descr="Logo institucional del INCI.">
          <a:extLst>
            <a:ext uri="{FF2B5EF4-FFF2-40B4-BE49-F238E27FC236}">
              <a16:creationId xmlns:a16="http://schemas.microsoft.com/office/drawing/2014/main" id="{8247F2FF-6780-4572-BBC4-F62AF595D7D7}"/>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31750" y="333375"/>
          <a:ext cx="2393157" cy="666750"/>
        </a:xfrm>
        <a:prstGeom prst="rect">
          <a:avLst/>
        </a:prstGeom>
        <a:noFill/>
        <a:ln>
          <a:noFill/>
        </a:ln>
        <a:extLst>
          <a:ext uri="{53640926-AAD7-44D8-BBD7-CCE9431645EC}">
            <a14:shadowObscured xmlns:a14="http://schemas.microsoft.com/office/drawing/2010/main"/>
          </a:ext>
        </a:extLst>
      </xdr:spPr>
    </xdr:pic>
    <xdr:clientData/>
  </xdr:oneCellAnchor>
  <xdr:twoCellAnchor editAs="oneCell">
    <xdr:from>
      <xdr:col>14</xdr:col>
      <xdr:colOff>0</xdr:colOff>
      <xdr:row>2</xdr:row>
      <xdr:rowOff>0</xdr:rowOff>
    </xdr:from>
    <xdr:to>
      <xdr:col>14</xdr:col>
      <xdr:colOff>304800</xdr:colOff>
      <xdr:row>2</xdr:row>
      <xdr:rowOff>304800</xdr:rowOff>
    </xdr:to>
    <xdr:sp macro="" textlink="">
      <xdr:nvSpPr>
        <xdr:cNvPr id="2" name="AutoShape 4" descr="data:image/png;base64,iVBORw0KGgoAAAANSUhEUgAAAPoAAABACAYAAAAzvWouAAAgAElEQVR4Xu2dB6CWY//Hr1Ia2ltTpam9ZKaM7C0vL0LIVslIZGSEStkze29eeyYjKkSFVNJASaWl3f/zuc5z53Gczjl1ovyd630P6jzPfV/3dV+//f19rwJrGCF/5K9A/gr8v16BAvmC/v/6/eY/XP4KxBXIF/T8jZC/Av+CFcgX9H/BS85/xPwVyBf0/D2QvwL/ghXIF/R/wUvOf8T8FcgX9Pw9kL8C/4IV2CiCvvC3FeGdL2eGVatWh07Nq4dSxbYMBQpkv3qrV68JE3+cHz6d/HOoV7VMaL5N+bBloS1yXPLflq0MH3z1Y5i/eFnYoVGVUKXMVmGLgr/fbOFvy8P7E34MK5jLDg2rhAoli8ZrTpuzKIyaOCuUK1UstNm2YpxjMlZRYZzy46/hiym/hCrliofmtSuEEsUKh2UrVoUxk2aHmb8sDs34uzqVS4XChQpmO0erlbPm/xbG8FzOqzX3qsg9cxrWOBcsWR7GfDs7LOEZW/G9quW2yvZrK1cx759+DeO++zkULFgwtKpXKdSsWDIsWroiznsGz9y8dsXQqHrZsMUWv6/RStZm0g9+b04oumWh0Jx71ahQIt5r5erV4btZC8Onk34OP81dzJ/XhGJFtgjV+H2zWuVDhVJFw4Rpc8OE6fOCc87yNfML12nbamXimn09Y16YOmtBaMg8avNnv/8t90+f0x8uxveLFykU6vH9siWKhE9Zk8KsZfNtK4ValUquXZPVrPUvC5aGz5jrnF+XhHo1yoZyJYrG/eHarGsPOucKfK5NA/ZP2Yx389vyleErnumLqXPCvIXL4oO5RxrVKBea16kQtmI+/+SRZ0H/bfmq8MSIb8PQp8aEgqxs94NahGM7NmADZS+0035eFC5/5OPwwdgZoRELedkx24ftWNRCW6xbkJavXBVeHTM9DH5qdJjPCz6c+5y6b9O4+TJe1qrwzAeTwu3Pjw3L+GzXvbcLR3WoH1axWW947vPwvw8nh0oI8nlHtAm7NqkairHJ3awKxPVPfxbeHvN9qLV1qdDnyLYog0ph1LezwuAnx4RvZ84PnVrXCucc1DzU3bp0tu97/uLl4d43vwqPv/11KMyznLJ/03DA9rVDma2K5KAgAgK2IFzD/WbNWxLOO6xl2GW7qtl+x8353IdTwt0vjg2FeZZeXdqEvVrWiIrpWt7Hqx9/F/ZsXTN0369paLZNhbXXUpE8/f6kcM+LX4SyrN2Zh7UKu6Ogo8L+YkZ49O1vwuhvfgpz2fAqLp+jMgLRnvl0alUrjJ3yc7j31XFhi9XIAwqkEEJdCEWjol+xcnVQiW+FouyyW4Nw6M51w8Nc7+VRU8NRnRqG/dvUCsNeGReefPebUBjhcc8UQsEXRJDj91GuBXgpFcoUD112bxDnPfCx0aEk++n0I1qFfXgPyVBhfTH1lzCEdzcOxXbo7g2j0Tj/rhFhBc9SkHmpbAvzXee0YgVz4zvqvOZc98KuO4QdGlQOM1ivJ1mPl1ivKSilBbzDAmxDhbtu9XKhI2t65K7bhgbVyv5jZT3Pgj530dLQ444R4akXxoaVhQuF/RG++3ruHkoV/91iZl4dF/0jNtJ/r3wlzPhhfihVplgYenancNiOdaMmX9fQ4l31+Ogw7AkEHaHevlXNcF+vPcK2KeFzY5437IPwzMtfhsW80P06NAgDT96ZzbcqHH/962HMuB9CMTZgn+Pah5NQAlparcInWPqzb3gzfPbN7FCCuVxz8i7hkJ3qhqfemxQG3/9hmPbLolC/fpVwxzmdws6Nt872ZU+dvTD0YqO9PPzbuMmOP6Bp6Hloq7VzXNeXFaiJWLnz7/kAQV0UrmYT7sXzZTcU2AdRKDc8+knYknW7otvO4eD2dcL3zOGS+z4Mj7zxVaiGBT1pvyahW+ft1noIi7H49/G7QY+NigJ18fE7hH1a1gwf804GP/VpeH3096E869AAxavA/vLrb+E73lMFPIwT926C0Kxmbb4NBRHI31asDDNQ2j/zmQp8p1bFUqEIAla0aKGwd9ttwo54Xbc/NzYq4K77Nwvd9mwUnv9gcnjlk6lRAPXAZsxehDezLFQuVwKLXSIUxJyqgDq32yaUQ0FeyHqWLlqYee4YDue9JEOvbRTW/or7Pwqf4cUdd3CLsGeLGmEA+2MFz4geit6V3kQJvl+3aulQUk+O/dcAb+FUPq+RuPV/X4aHXh8f5iLwZcpvFbZhzRx6NDN/Xhg/c+DO9cJZfF7v6J848izoC1nQIVjLAQ99zMYuiEVvHi77b7uwFQub3RiP+3by0LfD6Ak/hNpoypvP3C3sisUoUnjdnoBu+/1vfR2ueOCj8Csb4xAEeQACUT3ldi5Ci9+IlRr65Oho3Y/H2l9weKsozL3vfj+8xAarULpY6H/CjuGgHeusdd+/QYv3Qlm9/dm0UIOXfO1JO0cL9xbexqX3fhgmYdE7YomuZqM1r10+2+dyYw3AKj/42vgo6D24/wl7NSbEKJ6DRV+DOzs/XMD9tMhXHbdD2BNLkt1YzHo8/M43YTACWwSLfsWJO4WD2tcO37M5L2HzP4hn4TtpisfUG6t9KIq0GApBQb//za/DoMczBP0S7tWhydbh7tcmhEEISemtioZjOzcOHZtVi+9j/qJl0atRsNoTDulO65GpnH6avyQ8yhxeHzMt7Mkanbhn41COcMloqjLXNoy4Ae/ihY8mp95H62gxf5i3OOhOTeSZH2EuYyfPDgftWi+cuEej6HIbxpVDwHTL+9zzfoagd90RY1DnD4I+GkG//IGR4VPc9VNQqD0Pbh7DCr0DPZ43P58ebsEINWKPnX1oy2jx9fBKoIjKc/03P58RleISDNauKLvDd60fahIe+GwqsFfx8vQES3L/4/GMLsbbK5aDt7o5KoI8C7qL9g2b4DkWQ6d7H7RwE2K59Lg5qwdXKN9EkD7D5aqDpt0P7V+eDVQgm+BeT0CL+b9PvouWYNcm1UObehWjC+5YhaWZOPPX8PLoqdGF7NS8Bq4fgsnGGfn1T+ETfsqyCbWUKodkjouXrgzDx80kFpwVqhHj7sUL3xoX/ydc6Nc/nRZm4tq3rlc5xvylt1q3p+IclnPfscS+I/AevL4KowFWIDexfRT0+z7ifgp6+1wJ+iMImQKroPdH0A8kTFgr6ChFhcmN2ZFnOv+I1lGZ6gk8gBIYiFBnCHr7sBPPdh0CeeOzn4VdmlQLF/ynbdip0dZR6Fx38xXG7661Qqjb7PBeg/ACHsKz+C9Cegnfq4QyjcE793ZvXI8X9uLIKVHQLz26bRQa9425kS+++yVci6J6n5Ch+yEtwiUIksP7LsfVfgmXX0Evw3f6ZiHo5jQuf3BkGIOgd0fQL8fI+O4dhiKGlefhEbStWzEMOm230HSbcgixRn1NzB30f+iT8NpHU8JOKNV+fLdFnYrxXRnS+czG7TejKJ7g+VoT0193yi5hlxy8uv+Xgu5DqekX4la7OLpGW+aQsPI7akw3nEJmPG/yy3gt83BDGL8lv3GD6UXEOLBI4Whx0r8W58IL9m3qVcQEH19ehnZfxL2MN/37QmnJKV+82l9LtyXX081TSL23f6fwGlI4z6zm6KaJ80tNZDkbxOfyjxlzyD6Bl6zHxhb0R4dPDOURupV4N7qrXQirzsLjqlmh5J8EfReE+kY2tMJfCeE/co+G4cC2tUmIlQ5lU/mFzMk33+GUnxaE6/BgEkG/7Oh2a0ME10/PLV3Q/X2ZlLL0XZq0HPBoStBxjf19kqfRg3uBuDm3gq5Fv5JcTzLMlzxMLsCYXUG/4fTdQkv+7fDar2Ctz7z13VAYvXAmntfZBzT7g0fp8/r+X0PZ97pteFzHniiy3iikf9rIs0XP6wOvK3PrAutWTcA6NibjvXuL6lEAN2Qo/MbhHxHH6Q7u03obsq3Fc6wMZHcvhVuL/+Zn08OPuKE7Iiit2EQ5hSzruqZCs1EFHc/gaUKVjq1qRAs6gs2qZT/tkJahyy71YnLsWmL7ClQttOh74nm8wbMMwLp+Mv6HUJVYtRHWrSEekR5JU7y0xmS1dduT4RqY9VfQTbgdjUW/7Kh2oRrfdeQk6L6XMbjmUdCp2nTH7fb7ifeTG0GPrjsWPXHd/yTo73wdzidsU9AHI+i+I4fG4HEU4Zk3v0toUz4MMFxrVv1Pr8eqw7jvfwkXco2ReB3H7t883HjKztl6nhuyR//q72xyQc/qAXXpPkPTn8viTsS1265uhXAdiSbd8Oyy8utarOm43pewGd4hyVSuZLFwAe6joUJJvIgNHXoACtItz3wWvH5nYuPeWJRGCMOGjL9C0J8lnOq613ahE0ryMVz8l4iTW1BNOB3L+Stx91AEtAzroaDv16ZmmE1CzVDlaRJtlrTmLlwaiuDZlCHcqV+zXEyOHUiyz5KZY3MQdMuIxuijUeK67lcem8mir0PQf8UDfQR3/Jxb3g3tm1YLQ0/tEFqSy8g8VFaTKAP3f/iT8DyK4QiSmned1ZHMfQ714w3ZBH/hdzZLQdele40kyqnXvhZmkDGtRALlgfP3CrsRO2aXrFvXOhmLHTfwjTCGaxYrXiT0Ixl3IsmmpCy3IeurRbgJV/dWrOIPc5eEHdrWIsO/S4zjN2RsdEG/96Pw7IeTQjcSSKfx8yUK8zqs9de40iYWTUoOx3WtUJqs+7Htw/7M3039K/iEicTVY/n8NzPmhkms3YTv54ZZZKDr8B5Oplx4LGWy0lRV/i5Bv/DuD0JZlPIlJEMP2aH22uXVI0hPxnUn4dg/s+u+Tou+PDz67sRwxs3vhJYov+uozri/shL0r4nTLxz2fniPhOMxPP/NKIV/lphvpt1rxszjp88luz4y1kcb168c+rMZ61MSySnJl5WQzSYzPBDL+xo15/K47Ocd2SZ0QItnV8rLSVhN1JjRvY3rmoHeh2xwd5JNdapkWLv1HX+VoJ/InHoRU5qrMAF3F1WJ+VQsSmDJF2CxG1An7ksSSkF3GEpZyzajr9X7EQHXaj6Jlf9s4uywP55LH+LUpnhXf7WgLyUmNvGq2yxg5gKE+HiUTDIU9A+w5Bfw++nkCs7u0ipceFjrtb+PMfo6BN2w4GU8vNMR9KLka3qRBDyHGD3zWMpavE3SWIWwFCV4Dp+7kHj+nzY2S4vuIuoaq62ngVirSZ08L/GvWdiJM+eBBPsllCLGbAOCzNJKVom13L5ABfMX6vZjyNTPww3ejhjW0k1OQKF1Xf8vE/R9moRelJWqly8RM8iWmp7AjReTUBDhb40SveiotmFfgDU/L/gtlsMqYu1FhSnICpMAnluoNd/2/OdhJzLOfY9pH/EEf7WgC5Aa/uUPoR8lx8l4F10PaB76AgpKknkK8mPvTQyXUkqsQMKwD8bgmN3q50rQfa7Pp8wJ/chlvDdmatiNasXF5AfSPTL3zQQMzo3gAB5FSZqvGHxaByx/9kCm3O6hv/NzG0XQfeFaNWPrbShP5dbqWmITlVSxdNGY5MkseGp0LWeRwgX5KZSr5Jnu5wwAJ1Z/qlEiS1x9X5rKYwuy7ial8iLkyQvyua3XW7O17JRTCS27F5tnQacq0P+EjPLaNEpeF7OBnyWHcGIU9BYAWUoGrZMWcPDTn4Y3sGZ6Tm0R2Iuw0JaMnqcENoJEXCPi8RYkrSyTaeHFGTwIwOZN4veDdqgTLsYDaAyY5ndB/zSVjGuYdTKOTP6LlLCsQ5ts+0PWnWTcNYQUH5CMO0UMRloyzndpGOF87weX0IQ5HUOdvh3KyT32JYnaJ4mbP+S7u1E+FP/QpFa5rAUdmO9gymtJMs5nn4NiszIx4OGPwwosfKd2tcOBYA1q45W5PyZjZN4eOz28yDoaTnbDbe/3n3Z5yu38ncKdfq88C3rMaH8zKwOcweL8B9eqfcPKsYyV3ZiHG/Q46LGP2Vj1sIYnUM6pjFudFwHMyOLODo8Te1niOminbWMteCvAEZv72CBBp4T3wFtfhcFsVJFx/anxHrpD3Yg1uOSu98PT1JCPxx09j/p57RRGXCv4HAI9hJr5F7jirVifS0hgtQcKanlt2EtfhuJY+ppgG6qAhFMgppJZV+AqlN0q9CAMOA6oqRUQBV3MvLH/w7z/owAGXY5VTXDzCuqXZKyvB+r8/PuTw3EHNg9Xk/hL4MBJjH01idL3cY9PIsa+mu8nClMlY9n2VRTMddTix5OgFf9QlyqA5dHvEURzOFWqlA5nkmA8EdRdgqnwfetpPQiWoDelsbZ4cUNAX/rvZCi8k3m2u14ZH55g/gv4fHWuVbOyxqpgmDZ7QZgJ7j9gGFQAZ6OIWlAB+ieOPAu6cdyVlEcewK1bTQ36KLK8V3dtn20pzE09FozyyTe8FSahlSuzsINIcOxBiWdDkm3JwjsXMd4P42YuWbUqHNapUehLPJ5svM35BW2IoOuhPI+lvO9/X0Ss+zkI9B5AQEXW3ZCy2ofjyp5Aprh6quSlcE7H+3qEctgL738bqpNBP5X+hHYAj4YD8nkOqOq4yXOiGy9+wFGca9fgHe1FpUJ0XV2EIQJpUp7cXSiHF0dOjor1DNxrS5cOBd3mlbte+gJv4PtwWMeGoQfCkjQUKWjjSPTdTt5gDGCmI1EUPQ5s9ofKSlLGFKH27IhJ4RuSieIhzIaVoNmmLuHS3ngxB6Pg0htevP+CJSvi+lz/xKjQDC/lQkKOdIvvZwwPVFZ+zl6HycT6ej4quOIIeA0U5C6sqZ6SzU65wURsjvssz4KuhehL0uwetPYyNsRx4JlvPnXXbN0bF1GgxBFXvRy+xwKXx1W6vecelHhqxW6qDR12tPUDivvgM5+G+WzSo9jgwla3Set42tBr/9Xf2xBBt0NrMqWfccSahiSt6v/evRbzG1g7a+DbEVumYxC0pAJdxqNkC2O9W6Q65Qylps1ZGCbOmE+jz0Kgr8vjYxuz28yjSy9iMPHWfI8iFO34moywbIvQtaQUWhwgk8Nncn+MZX7f/5wxF13npEsx6T7z9z+BRWhUs3z8fmavToVhT4XZbysAs4EZGyZWBltvh1sTns++hcwho8i6SVj90RN/ir9vR0XE3EzmkeQhzGFMJEz5hSSl9fMqPPc2KLWmwJ4rca8iueiu/Kv3yYZeP8+CbpfY659OD/fSQbUGd+dotPKB1Ftzssw/phI8Y8fPDDXZQGfh1pnMym18n9UDG8+/AcjmMRoUliDoh4Gd3o+55NQ5tqGLtzG/tyGCnmTItUCOJE+QkTtYGaGgbs4iWeQk3NxL+YxBeFHc/kR43eBLiVdtVkmgpL5Lr50VMlCEovfXMirAmT+jkHof7+dcVOTpJehVKCvvpXVP7pPVuqpUvIfJQgV4Df/z81ZO0t319O8m3zHDriL0s+vaX66/zyGiMXbg8eeiXN+18Xv/tHJa5jXMs6C7mDaYmJ0ssKYAHU+gp4A4ZodZdxK+eNtD7Q4qp8VAc+akHHISLOdiNtkMuxuwNlaoPGCPvCiPnO65sX6/IYK+se6df53//yuQZ0FPlkjBdeSUhMuscf1eITKo4tk31kgaLkyo/FMATPmCvrHefv51slqBjSbo+cubtxXIF/S8rV/+t7NfgXxB30x2yD9R0J2z4ZIBbF7Kol4j6QDcmJ7dZvJqN4tp5Av6ZvEaMjLU69u9ZqJLNhkBLSa5tgMsEnvBUyMjf7I8torOIqsthFg6pHRgT8xrkDmXx82ynKXIhuRZxLKva1ifljDCZp4FVDoMkcyFWN6SncVmoQS45HVNwjk3iSiSoWDLCGR9fjoAJ+vlhn1i8K2S+JPeCWiCbMoseO7Iulcl898MLrx0HjevNwd6sS+oJNj+LNdbPbAAfwwVM9CMNkyZy6lDDidzI4t6awkJP/sjvqMyIStNS7r4/ukjX9A3kze4IYIuKk+SjQdghjELfRyosc5wqiVdeSYkJ/24INwOtdZImHyOAehy7O6N/lD6NJ8hEeRd8LjZsdYO6qdu0GzJmZd5ZAjbgtia+y44/ykkPRcj9CZey1E7bwwPm/xqHZpWpYxVLDL03EGNvTzw1O5QarWHuMFhdURF8QZNIiNAtUlTtQSFUWgLWGUQ4ibUqyXKkNdv61RN3jLec9S6h8JmZIeglFa70a+QZHbM9SjAQ+g9+Jnehq78Ph0Om9xXZOC1dO3JObgbcz0PkE56c5MK4wfw/Q+8PiG8SPffQXAOXnj47/j5zWS7rPc08gU9tWSypygY+qHmBf/uRN6GCHo6ldQPWMW9AbOcA0JseyCitvNqVbWAV4AteBOFcA6Ekz1p+rAqkgwt24ORpWY0SLP5oT7Cei7Am+M6NfgDK28CR5Vg4jmAK7PxEMoBW66CQFvTnoXg2NFnzf5U+sr3BRPxLE1EV4B6q4yVvkQOPIAnCuR45nTfGxOgaJpCu+zSWKevxLWWU2r7kVbZxctWxJr6USimw+CI8/diJIYBgz2PBpaKNOQcQk99TzD89VNW29Lb+wB+bHD5kUpOr6O3D70A5/zu3WTQXt3z6oQgEk8F15K6en/48mQUWutpRBajBVBqQaYBAeYxB7QIt5y263oL1ub2hVwLeoartRSivYUxk50hEgUitZL9yVnFVtZPtSiyu/h5y1zCKnUv17fkpRXwBQjqcOhyyj6qiycR5frGiNb/JY6Q401ONDeS93DoQnpN8fduMmmX5VrLri6QuKJ2e8XrGLdyrdJYs635fk6dchsq6I/AoCLJ4zeAXKqAZ9dqd9+3SSSjzBD0XzIEHdRXD/q1e2DBEkGPlNtY0+tBEz4NEaawUt36g3fcNvRG2OumOvFca5Fy8tPdDMOuXW/twcbLMFt3aznYEF5c9Pew4Kuw+mLC9wc3bj/8FQ9+nBL09hH5aEn1gTe+Drf/DzJRhG1XyB52R9BqQgr527JVEXyjpf8KF7wpLvM5dIodDCrN8GIYVvbcO0dEFtfa3LcbOP5u4DYqAoKJgg6c+kKgv4mg90wTdBWM1OJy6Y3AIynNe3Uf2wvQj6aeBAyTQVeWCPr4cCz4DgFg//SRa0GPLYHjf4yuGCFZhuCym5uCqjob2GNWXVuymV6PKzWbl+uqWkZrhft2HHh4hWh9Sl9q49u492RiJ++t8VWIuu3dOAVNzJkT3pdl/Kb7OR4B+AJElo0Ls7AiEjG4WRxaw5IIumgqY06RUU2xdDKHSnmVlcCrON5nfV4AQiqBg+5sYX6aAS09FGiofObZjTwJOtZYQd8CIa0P+ux08O1H4nJqcaOgQ5qQIehYdIQ9aSqJbaCjvotUTwtQoI0RrCnTfomW/CJaQg9EWH1HvnsZYq+Fdnk4wtwJa30qDSq694YJvot5WGbvpdK06cS+BYk5+qNkokWHgHLX7baGTnpmuAps/hcI3b54IGcw1+0ATKkIVUwqFD9zGwplItiM/9ADcTGNJPYrREHHYntD5ygtlIrrEFpnnafrb0urgn4ulFQ9ENJoFPgxl/AU87kYIsiK9OC3Btv/Ei2wYtdvQJClGnckvISDpMfCoovPv6n7v0jQtVKP0YRyzpC3wqoU35pWtCN9zA+du2eW2HYTGodeDaWzZP/WylnyWiSD+v13e/qft1mvls5JJEZOGvpW+JyXuTpFWFiBzTT0jA7R9VoXOipduExcjWTDvg16bgzUUj+ggIz9lmGFRIT5vwxXpUBs0JG22IRQJe7TEoW2B/fZqXFVDkko8SfM8xK8FokMhmBdv+M+8p0r6LvznH3pyGqRBXtJ+tzyKugz8SRKciiBNMfREuKmS0wp1FWqJTvP0gXdxxR2OhSBup8YX6t6IG7y8zTCvIXFOxUBPBsMfLmSRSJH32M823X0NOiJndMlw7WXsy99iCwzjjdJthTFp6BfmSboHpwhi+/VwKWrsqa96Zo7EhrlPyYH7T5cHO54eVy4GaLKJijYS3H726IwFfTzoMMuQQut91hM2LE7cfaF9DNI6hgtehaCHlli8FykvHqW5zsSyis9DpXQLPaAfe6nkpfIF3RWwJcoL9iZA18PSyU7ZKcYy3bevk544oLO0dJlHqLl9r/8f2FqStD1t8VW7wkL66Usrho5twCbb+kykiVmNHEYwM2o1cuTuLkTrnVJ/bMTdF/0V8zlKTqoXoUrTTyzsamx5e/mOSs7nQg+p3Yg8HVwF/exsWPnbUMTrFC6F6On8BCu7UCs1bd4DC6OZAl7t6sTLqM7LGmPXJdV32BBN76Wx5xn3AnBnkz8Kx78AITWbivJLnXdbUvtYYyesui6zR/RSHL1I5/EmLkXrvoRPNcDCKICJuvKRbSj7kgcazb7ZhpPZIi1l/8iFHVOPdkqvsyCvl3NspEa/BaUy164/ZfRyeZBCpmHa/kipJAXwdGvsjyfeRxKe6yCfuGwD0MjMvieSvMRibxf8Z6EXZ+OV6niPveO9/5k0YUDv4VyP/+eEaHAyjWhH/0P8s0PhL12GArl4A71wmBaXA3T/vUWXUF/5B2odwa/sVbQCyEbdg492nuvLAX9KwTqwCte4vSLuWG1/n5KQBWaY2gp7I0raZ90bmqnkxD04+l2+wRBX5GyvBUp19xxdsewN4pjXYLuhpYWaRj495fZPMaIWu8Yf3gd/zsKPA/DTwwnonX316nPpf5OD0bSxAPgTTsOl1K3L2nCcXPKODoQqzcxJehbIuj7Yjn64UYm7KN/iaBD91wU62o8K0mEbq9KzK61nchc34vFfhU3Nd2i/0qzyX20Zt6E8NYBfqxQ29L7NgSIV+Pq29TSGzaVE3hP0ksNfPbzcAfC3pm1vsjnycFDyUrQ68MoO+jJT0mIjQuH0odwJZba95956D2+RVa/L4QTZsfPJYY2g66g90HQdyXbfjJ5iNEoqmF0xlUmB3IK3oehlTmB6eyVxHX3FUreeRcCbUZe7vnBtPPKPS97TS9i/oqEgP277RS9zHxBTxf02Gu+JhRi4+/NRn70vPUQdN8q2dVqFbaKfdLHUxJPdYsAACAASURBVO7JiSvdr0RBH5wSdM/s4f9R0CHq2xvrkJWgayXlFfc4puc5csfTRFbrhijNQnb5dwWSiSYIpUVWWHQjl9Nk4SEDP+FC/khuICbXEogucze5pnXsytztoHIkgn79I6MyLDqu+98r6BzgAPGEpAlu6Bd43qoIUUe8nfEkuEYhFGbkteil8L4MqwYQm3uwgu/Q0pz1aQlE7nl1fHiHwyyORLjO5/gqY/ohKI9baEX2mKi+WHT717MbWQl6w+plwmDmdjtttQdioa8gblc4sxJ0qZileV5Bgq43iuU/u2y7VtA74rlcjjewkjBhAEruXZqqWjCfXThw4s1R3/PeFoVehAXG6IYSnuZiEu5TwrYjcNvPJL9g3iEhtZjKWpxAqHI59zEpZz//vzZG/4NFz6ugI4Ae52PcewVaXZrdnBpaNkTQFezbqQ9riayNmieIvjoWuxTJnXq431IHNSeEMFlmYsmy2gp62X8iGz+B5JIHP3wOQYPxrO6xV6hHnqEngq6rK1BkcxD05AAHT3cxmTWUfvSPqRlXBACzlE29kCSZZ8cp6DL2vPDxVGLuT2KLaz1cYZN4KjkTdN8Qak0mpm2Jeyw/XEfez31vTggDUQy6t+eRc+hCgjGdGz9xgPSF9HyyEnTzFMbe9ofLOScl1T5ZHDtlm+gDnN5yFbG8Ft/SnKHCMDyTPlj53ZjP1SfuGCsL/8NLu5Z5TSWpWo0/LxLAw2R6YETOQdD1RjxX7QIIJpeSj5EOSjCNnp4JSN+xcfrOrNsg3HdprfMFPXHd8yroKRe+CNfZHzf4YuiXjXmzo3JeX0E3g/4/4vH+uHLjILlYGWU8Q8grIZwCOw4m6+tppx5YkBzakFgXrbgIMLPykh68QGLJrriqHH7QlZjwaKydpb1kzpvaoqef1CLi7ElIJW7Bk7GHWy/GxJnsMD35sW1TC303VQy9DnutVXDJ0ArOJvtdgPdjdv1UymUejWS2fAJreRgHQUgw0QgLrYI2zJGH32SnLa4izmyNzRyj70Rc7MkrV5IcnA1z7tEw8Z7OtT0B1lxN0t8uqOVG5j6CDP++sL7254QWPSfr6H1gt+2AoF+DoBs+iObzHLnbYMeRBHQLLLK88mfDX38WVlq04bXUxB+mbl8ZhhxP143l4Zh0zaACm4NBKEmFohfAmNN5Xp9Di/4wIYbltX9V1n2jWvRkRyF01nRPhqnUl2L8u656+PoIui9RAoW+nNH2POyli+hfjq43vyhL2ewwwBbH48JpYYqTL8iuPm4iT6infGpvkLluS+noaE4Jle01HQuwOQm6z+9RSXfizdyHG25tX1JMASZns3GteZsNt64sRZJlr4ykRIbDo1WXbcaSXBvJI4nfa+IZ3I5iuAeLrBDvz/f2JaZVqExzSDzxDnG1An8scb0kks9kKq91wrU2+30bHpaCV44y18HE6nugdMVWyGgjnNdDGGV7qcy1z2TO1spVTpkFvTWemC64MNubUFyPk0hcgoLeBkXjgYjd99kuciWcd/cIrPkKTqppiHIoH13+ZMwnKSvL61sw4OwPS80QSm0qq+tRDg+88mXYj3d9PiU8cRK/jwIcilEoKrTcJpOzjXP+hl/muo6+UQU9SX75b/5fG5oiS1CeILKuQxXWR9DdMEJDPYpHwM6amGGDqACrsVebbcIFHL9rDTincCF9/WdhLYz3tT7SMmX2PjaVoMuJFk9T9ew1XM+DiX0dEdoKJdSNz30WXsR1VRh7URbrBjRU6mYPPqxGmdAMuuVJ8xnJ8F2/hqAJxNFK9ujSNhyP8H6FQN0JTder1N79tKwzVcUH8N0M/raFcK6VCj1xmw/BU3sKTIGHK4iek0u/MwKtBf3o6x+xwF+E98gDyERr2FAFRbKc7Ph3oPN+wKIKoT0EITsZQIv7w/q8Sbw+lNd24Uy9a0/aaS1M16y6NXRzDl7T8/POIjF5FErkZjyDIYQx0kFdD+++eP8MBGTGEIjzwkgopdkrVVE2l3FQSDuYegaQa7mL79bgrLbmlO4kyHD4T6vLjaggXBAZabM/DvtvkOFc3eJvF3RFziSekNMogKl4vX3jKuHK4zLKHlkJ4PoIui73FfLYgfGei3bWmhfg5Voeu4IkzgGwzmzIKS1m63UMsvI6NoWga+WeBf99L25rYVzoHtST049aFiIrLn0YyS8FURbWzljh+8Rx8719qZhYL982Exe91stE1R1s9LfwYvYlF3Ean6sA9FSKqqcIC0ZS2voFJbCSd+h6GALUQug7gas4BGu/TaVSUdneSPKtIu7yWbjF0XNgiG4Uz/AECmcUte8FhBorUziLLQkhaqFAdic7LuNsw9QxxZZDZXw1T9Ca6sAF/2kT4+lkzOWdy/umC1+EdySl2c7speseHR2+5F4HoqjErGfmfFMhSvt8JWHJDLyJw6inH4uCkQfvEbyXguRtMgxFarA27l/zF0NJBBsK/BPG3y7o1p4bENtNnDYPCiGhohlxc1ESRIfuVA/L3jZqXVF06SO3gq5hMi475aa3oQFOleK4UFEsRxfqpZdhwXJCqW3Ii9sUgu4mVSA/Q/ikStqejZ352VR6owAHTcNKSm6oFbeJRdSiJb9mlgizOKpavPnnuPbjKU1Ww9rK/y7po9Z+OmGBGHoTdpbpDGEqEkM3JMllw4ldanoIMqyOhiFYcsk2JD3TSTq1wsKpRSh6fpuCXJimloplikacu9ephGufbIOMk03nho+++il6VO0RdhODyUhIJEdyqqqdcM3rVorNKu+RmFxBvqY5HlxWoCX3i96Ca+Tz1GFvbs/JubLXetKv67omzQPwfp7fvjVz6IxS89n+CePvFXRWtRIuWW9cZ7XvKJIukX4wJewem3zWwS3DKcRWJl/SLWduBd3N/y7x5ekg+BLgSkzAcb1rOVbYJglPfN3YY1MIum6kiTOFwCVUYLNKaArPlWfNrLpC6efd4H5+XVz0GdeGVx9XWzivcXl6PGqy0yYWwyR/L1e+MNVCqaSe3zcWVjEorHpp65qbFl50oi6xZVLRiJl7IZyv1RDzB2b75fn/82c43pnrOG8hss4rcvkzgXWtjfvAa/s8ztXP+iwrcNWXUWZNQ1St3TKaIJOXxWGhzYkybWPvsw293t8r6AhhNWrQj/fdh2aKBbGL6Dusw6pUoswVt3R1Gai5g3Ar0/uRcyvovthHgOpeTiw3ncxxdNu5blMs151ndYrIrvVtqMnN4m4KQc/NvPI/k78C0ZbiYqWnE9e5KhslGYegb02J44XLDwjVSZgMIn67F2TTXDR6rHEbrzMD66RXUTttjbuVWJzcCrpW5kYYaW8kazobF84ssjDKPQDVDDll1xgW/BUjX9D/ilXNv+bGWoFNIujPXbp/aEX9+htior4cHfQ6UMTfjINSLvxWuE5H0eF2PplT4Zla4NwKulnU658GfQW0c06qpbUocdbhxOdXcArIXxGf+zLyBX1jbcn86/wVK7BJBP3ZfvuH1nQjGd+8Rla3L/DEcSR+zODGgdAbo/dC0K132y46GRqh3EBgsxL0Ygi6JAZizjOf5rGxFnVTCbp1fvMSmd0ylaMJzexiSH05qx9ew/g5cwI0xq/8eLZc7A9IG7F6wndyEwYlc3Quxtfryx2QzMPnjBz2TCXG6cTh6X0SJuQ81MJ/+yxJTsD7JyzFWb3vJObOjPTL2IrG6nTlcW/nbZ4ip7JsEvMnJ934nZwO33R1zYcs5z7OJzffWZ+9u0kF3Rehq30vzRXWbGeAllptRoaVMq6Wmqj/sTvQSFGDxgTogQa/mdHUkg3WXUEfmLLoP6csehFe+qHU6G2i2NBjjXNa1E0h6G5gyTOEbC4hS64gJRAFk1r2o3syibXezGUlP+da2cbqKSietirSL/MmdpMLvhEDH6O8WBK1JwjSEUpPZrbL0h5bsnjhLAVY4bSFVoSh6Dyx+Om8djmtq7c072KPv9eZCXjJ5xZ/XwOUoifHRG4DLiSk1Uy/lQABPtb5/awYiK+pTjgXyVJ+Rwdl3N2Oyho8f92tf+cM8HtWLPyuSDn/2zWU006vUOhz5hKtSkHA0E/zfouVCXkOvFtZPmsJM3kX6c/s83kohaAmqxBzFv4W19Gmm23AD5RjbW0V3hDl+AfFvCli9MSiJxrX/uOrwT8/BpZ5PlotidetV+7Vqla4CrofG1+OQ9A/zty9lqmpxQzuzdSNh1BvnZWK0eWGEfI6FAIByzZ/xdgUgm4G2gMIH0JReoKqiccoizyg5UTJH9rS7CHyzOdOb/zR2timei+w0m+pH3cAUHIcTTo2nqQPBcz2W/HiWvZoXRV0blKS7LgHb+wK4s3z5mXiSbewfm72r0viYZqPD/8mQlCPoo/dgyBz4wkoOAqYtfuXPpkaPqcsqCBY7jJRq9LuAHhm7zY1QeiViMpENKBHTR22a/1wGh1uvhfPsR9EKPcbAmVNPGalkuot/y068xCw+6fzeYdr8x2NSa/Q2vsup6lORwAXoUjdr2VQKtJl7U2zkM+c9DpE0gzW6l3wBS8z128pBc5j/6kX7Z/3OCrfg99LzqaLpT2w+G+AdXia9Z1CKGvvv3mq4nxHoFAnwEzHEsaWyONBoZvcoidu2dgpP4cLaViwE2mZJiMVrws1FM11BCinPrCDfJTUxvlIVt1runZPAOi45M73wzQWPraecr0G1Hjv5jTN9tRzc7PJ1lcZbApBFxAjh9tgyS6wzGUJdxRmN9AqykUeL1QKa965Xa1IuyQaMHl28fB3Ao8d+iQKEWvSDOafPoBQDmfDp6/PjDmLwwBQdLcCRCmORSvNRo+4dDa2SDbLezWwnMcQYrkhLWMmw98JjBFl9vKHk0JpFM8xwFkvAQUp60x2w2fQ03gVYZPVyNCuIH9ZCg9iC0p1y1DoEk+UR7kcxb0jRh3h7MceGQ0IpxvNO9fiwUksImHKWbe+GwqgqCrgBUgLtjYHzX20mF0AyZxL048u+rdY/9sByzwLoGculZtyKIKirGO02Cge8R/NgE+fBTy3C8QZ/v3Pvy7lPhPDHRgZG2xKc4+tUs+4hLVetHR5BBQdzhqdxlz1avRU3qEtuM89H0bFICVWabAD6qGFPLv3atGkWuwOTSewXN+96ec3C0F3IrpVL5KUu4h+Yxd6VRKvs4i6lUfQRPLeuJnhS7T7cnfBOgRdzfohoIlTqaN/xXWid8Df+TJti7QZpexfAFvcVIIuj9tgWjUXY92PYBPZ6GE8LXWS4JF34V9T2YkZ746wu2ESLjlPwX0BPIOVDTH/wlx78bkqabTMelvXIeh3svEF2BwEDqEqltmath2B7+BRjALE0pTf9UGA7elOXp3W6iGYaQYA0Z1HX7lHOzcBzWY/e1Zda+kbWG/Fs9qv4rsf8d49NXUfYLV6KLLL2MzyNpZwLKCWPbnnJQCtDC8uJd/zCYy3p4DH8IhmBf1x+PB63j48VEcpnARiTurp5DQfDbsueU2QfNJD/0j4eDcKcAikFAXXrA474unszfWFPluft0/gdRpzFvA85wCB9ahmXe9XaI+1rfYHlE1jwEWHsk7bAfyxm+/r6fP5zndhFOCdSgCWzgFS3B0KNDkYr0ZJ3wZEtwkGSHx+g6plI5fA9/DWjQJsZI/C5YC8ssqfrI/AbzaC7qTlIL+NDXUTnUM/spBrYrye4WVJLqC2nY+GjcxubOZ19aPrdnW/+Z0wnI0QlYIvUxII2HCu5OXrxuY15sm8yJtK0B+JDK6jMrDu4MmlSFKQBYDI4TaQTfTyyKlhH2C/F9Fyareec30CSiWZTnXGayFE334/J27mvmAYOlHeTIYC5VHU9+Dii6P3GnLD68b7vuzsG4pQyO5yNr3r5x4Cqw1hg3jyr+n2k8XlGUgiRdYV4Gb2xp+O5ZRmOStEXvTweGfeV47AG/h+rSolgeo2D0fi1ZmYNTxYgrfyDdf3BFRzC+IjxuKyS5v1CQri5DRBfwJB7wXzTDPw6YNO3y1y2mU19AY1JufeMSJMI5zZa+e6VH5aZ3Dasb4+k1Bb11WkYSf64uUmMGS4FEz/03hXzWnmuQilY2tvGRqotPaeKCvyTiqrESiE7VEed/fcnWPX6Q4EwfkeXst/6eK7jbkloCTDB8OmNSgbcxF5HZuVoPswJn76PTQyPEdL7EIeNiNej28/FACNlOJ+yVbQTcZc+/SY2JQwx7O0UzV6a/hm3ruwYUxUrc9QeHS1zPRmhSbb1ILuqZ8ST3iOdzKElQ6BLOLmZ+BCZ7NeDKXVHsS00+nsuw6ml8dhxJEWSybWR4nzPyd8Ohe8vLFtUZBnjkTQ7RzzbPSLsNoNU1gEE/FfIrjXIFwyt56MN3AhqMcyxYvEtYotqWDIV0PfdDLCvQAhGYTS2A139DLc6mbEulmNhIzSDruRhGpdcPcvO6Zd9CTSR5JlT7aI3XgKuvj5rAS9CXHylSdn9JynDy26Mb/5gPtZB3nn7Fnv323HcBCKM/PIyMSvjgg6k5XvEJefdMOb8PUtD2eh7MTUZ7bArod5jjMwQKUIPfrTYGMz0Wk3vhVep1uvI2urEbL/3oSozEUb8yz2zU7Q1eYjcVkuGPY+iTcgsprzVKY3LniSRMnGoltiGY5m7nnbu7ha9GOnutckfGxHLHo5VmtHsNLxONw/Quqz3Hi6ebaqfvz1rLgBGtbI6MNOH5ta0NP70ROrOAfXcBBCfhdtoa2xeFrrHRpWjsQU1yCAPpNsr3LuDXmO/nQSWbL19MEiJcKQLuiH4I72hZE1EXQF8hMs1bVc60PeVXfIOC6gJCrE+Acs8k0Al26n221fOgb7wjnwPUktY+gFi5eG8+BdP5HYOqt8iW67DTF2qi3D+zgXL+IsLF52I6FzzkrQn4SHvsft78Uqgc0yYuUz8oprIpTV47r1Vgw1BmN170I5dsYY3A6SMnMuIeOY6JVR0N0D7g2TjadBXNqEsOmmMzuGXbDqmYeGYjwMuyeQUJ6E59Edj6YfzzWYCtFADNsaKhKtKDm3qV8lnkisEpRYoxT5geQ8+fUxTJk/u9kJuhMUr/wMyZtLIBkwyZRB/5Rp6tkIup/8Gdf/MjbgIzGTDxd85KiGJpjGid1bVo/nsevCWXpa55nZzgVNPJk5DKN/+g1YWdqiIM7EOjUlzkvHbm9qQbd7rQ+xnJxuRisyvNi6eTNJNKmV/0u2+1yE0Bj9NoTPNlE31kUInM0e9ttfQ9LMBJr95/9ho7sua1134la9hZ5sUPnevYdcbHag2fOuBVMgzVzb0vkB+QGv9xVubk/aY+UbmEpINQhX/DHCjS67N6DBqP3ak1jS367Wz/lcAEd7aZRGH4BOR0EllRdBP5sY3Z50lXvE4/MAPoPeWQey4Tec2iEexSRRyfMk1Y7cr0m4hb9Lt6oxS84R4R/gMYyjBbgNe8GW1mE8//k3vxva0+Ryb689Qt0sqL1VEJb+zmEew0dNC8eyHvLF26gjQvSVjwCNEZauYT4eI16TjHvbhluHwykLe4/sSFlyowA2S0F34sZCHr8jws16eAYNVNrIQdDVoO+TlPFkD7u7InNsKpPvy23N4pkx7Uz5zlqs2jkReF+oFsLatKWdx9nMr5BMmUPNujytmkdRhjqNjRC77CLbzqZBxpl1jwc4UErUeu+EC26d2rn/Qnw3bgqxJPFjHZJMvXHJTRBNhP+9PwpQkogTqGacQoLOktFXEHgOwbrI294NYe2NQFsGUtCvI86XdEKO+3YkjQx7tGozych/iRKZxwa1z/98klNuSi2jtM7ywNuxZh+8dGEmxswNDMRqaq0uhkrKE10y63AFXRZYT10R7HQ+XsfxJBo3VNCfiBZ9eCw5tiGZZ3dd0pOuRbdcdsJejcI8suPXkPx7/PWvwiGw39x+xm5/PN+NPWUZ00TdU8TjXckDXHh4y3A/DDc9b3ontKbMeE+P3ddyxP9hu/JduypPv+Wd8DEeVVcMzS2Ue92n5pRMII8kqTkOa2/Mv4AcwBpi/E4o7usgrkzadXMj1Fl9ZrMVdCfrA/cBIvsKBAaL0muf/jIHQfcjZkOtAQvGmcLCrSWGjCgvsvkkUprRztiCBJUJOmuiuveWT8x6fkGL5qffzoocalrsGOvzXYkUTj2wWTgJQZFhZXMQ9G9n/hq54LZI8hmi3XAH63P4hKe3HEYsXgrr+NgIeroRQK1rY8ptDXBbfazFCNd4aKKmwhSzM/xsuu/G82bWr3vm03ALHoDlKZOalrl0fZeDqivGNTsCaDqLZJlnpan4tFIytDyEsFflBJZmZOTLA/wwpDI/oOI1c34qm9141lg3fcS4l7LTJbj50/GmToUW6iKURWYXNhZfzN0wfysNOcXo9VUuxMFWDxKkn0rGRJvvXpKNWwlzBsKC2x6vb8hpHSLTbzJUDoJnroHL7vFXxocTUGzXdG0fiSu6DnojVEeBmAPogkLNnOxV+co/eMx1r4fFKOGehDJ9+X6yrb22HpLAMPf961QzHn7rq1AUD9Q592YN8jI2a0E36TECgExv2D8+1ypHF/53mGxOLLAujJnLW7FG9/IzY+6iDNrpGPNbbM5gghXhZDZX3jiv7kuZh1XSSq4gXoz9k6n2y4K4tvYi68IeiwAlKK9N5rqnLLp18Q4tqkcElq5zYYS+MmVJ+80lYhRpZab4GurmHiBoLLRlImCp3eaSGKqUYy16EW+fsV+zWAJKLPq2gGN2bFQZOq4irOXi8AlWSDTaybih55KIK0cYZMjwAtbYRNpESlHWnyOIJirXDK9qpSfi8OdOuMz9sNaZD3TUysl1J2/b4yTHduBzklTuTOyb0X7qq6OEiIfgc3t8VmmQeZ9BILGuZJx8780ItwZjpW2WykDNpI8C8cw326fPuOXdsBVzPgV+PQXMxJjenvtxOiW86zEcnuLSjXPsrgXMpYI5nSTbV5T6DoCuahDt0EK4E2/PON59OJB8yY08Uz1ASbf06BR2265aNEYqBZOpSQLPZxtLkvM0vITPsfL/xcMaBgYkLyPvgp4Dr/tB8LpPlte9AALGA3g6ZmZkXHYPELvm2MyX3z+S43VTTK5KI5u5ItfKju45ua5c7vfBKjqMlzMDC6HCWBsKRIHnx40YX35q17s544+KQQ9idSiEXqiBIB0PC4nHSnliS6K5N5qgk5fQXb4KLS6ja3Yjuu6p8powzn5sOkMR+8Cdtvhq+7advnkP2WYGYI2kxDqI2M/E3Fr54zOLqFC8BneapIz74Ipr1VVksbxGHHoARx/1xgKrTKaxpndj1R5GENvhDp8HB3wHLLoWyUMatIwt6laIx1FJC+X5bHEZWWNLYs9zmIYw53MB6XSHfz4zt39klCEbfTl18V9B1+3WtjYeVMYpr8UBUf2EonmZspTHhO2IAugKz74EFpdR5sq6vDY8NIBh6FJKkNsz3+Wpc/ZSuieW+kwiSoN9OXH6i+y52kCwuzK3/QEc2SPhGirU0nB9yIEQJ8Il78EPCvEdsBnZdl0Cz6VLx/qxR0MvUS9mEhbakEV+/eWEpF0IC24iPo8n4JDImwUJyOEg+bYFgut+0tAYMp512/AwnbU6A8uvQsnLWC9Bf5iS15mDXgtLY1zKsUX8szMv//Hz1nVSy7xwwBWe1OIBDmr1ABijWHjusgNjU0tuEwxziAEHUA66lyxupIZKxdoVyhbjAIecT2pxgTxM0XKP7uRnWKJFWINVKJ9Yq88c/ycrqlvIiyqINBSGZKAVybvjeIEHAtwQVJKesV97UgsnnySEF7q5HnBxKUmy3JzU4oGH54MO/IHY92pcwj3TTvnM6iXH01RTyLgiuOlXEMvZx5/V8LSVm0jM3U5GuTEW/mISXMbNDvWbz2LfwSNAVQdisdxwJsE8GPE6YlIz8ofj/svtJxe7dd4R5ECulWQS9NvRnZtECmzx2v0h5RSGehrJv/NBqJkASwyogm4d2vPe5J4/HK/ocu6Tzj7jnPyc17KWfhfzXomnUMuKB3OXl96s/vjJs1ECS8PezGsAVnQe3kc/ATPjZ4aTD2kVrlkLmOEoMYSmCG5wU/ad9E9aTRVPTMixn83Z9ERwBau8iaKzOvA11Z8SlPSaEdqZHFOBqky8L35KOBGLP4AyoRZ7AgLZn3f/IgChguyV5ttWjpZbw/EdvIUCvVayvjtQ1bgSZaPC8iSjEwe9GSZQuWiJkvTzFVCK4hPGolA+ZZ/WBrNwB3F/R+C2eRm5FnQ7azxetxdHMi2LRzIZGxUInXI8kuml8AMPlIFQWx3KICAvXIGg86C5FXQf0FNfPHfrPXDEy7iO9y/JtXJzJFOyQCZ5xuFOvkbN93WsgeWORYISKJV4ntvvksuzsREKWl8tUSzUQzN3BOSwH5q9JUSBuviZh4Lu+gwlvrPTTnff9dmL9ZFII7eC3odjiESj2YCTfpxvVi853hNBHwrCTdTZZQj6wSihzCMSRVIjv+aBjyO1UjfyCz0ObfGnurSbX4tlucyz2roC1TyBGrZW+1Yy9QdR672YjHzjFI+bdWdzIIMR2mJYxK6gzlaCmBtKUq+OhJ8k2+Tnyzz83r3wxHv2WW0QaZb4Dufaf5o373kKQuKZdk+ggCZTKl2DFVR4CuCpCKndBWUl/bZnpZsbuMyDGrDyx6eEMEJgsaY9bh0eVsbeh4x9mF7GiZl39/GFnWM9XUvrEU5m00eQK1iCkVijR8JXt0ChVuLZ9iGJ6Ek4CfjGaoWYgnuw2s8DEJpD0m6NYR/7tCDvpixh1D7U5LvBnpQcfqHx8ez6R0n+Tf+Z6pLMP85sDZ13eGPbEmqYx+gG+i6vJbZcC3pytNFTlL0KYAl1u5RdGTyPpPSR1UQyGiImRt7sArHhAuHE7TqGUo9NCOuDTjNZMRLNp/sZWxW5twJ3MB6FddD1od3VLZxI0mkCgu65YzNIvLnoWkg1fDE0spRXkmM0BGgiZFIrZpfUIYO7OAAAAixJREFUuuasu/U5ybt3sQZWDHSd5RazSSRBUGWnkX3BHlygEjL23BPFYmY6u+Hm+hzL+R6ADZVmZ6xFVtlZW1EnkqzzmCOvvQfXTse9p9/DmFt0mPVxEXD2BpgtNpHUmLXoSGbZfEaG1Q2xS8umETvorEIoNMbXJvk6kjNIh9Mm93Ev2U0mfbbKd1cANMbfWQ3fxy/gvj9DAX1OSUuBEMcvVbQgIPEBHtttEtXuNp/RXMQOlL4MfUzsyf8mx39Ci5We1/W/jY1tOvFQii3JbThEFk5GyYwm7pbXTshrIcKjKoRr1rj9EUmYPlSUNvHodo8lX+BJPxlnBOIV8HnRe+lt0slR2yL6JkyHO4/7/QbYqwiKoSb5kLZ83jPmSvDnvI5cC3ry8JHQMS2PoYCt6+xwH9zkTDq9rlrRjGv6gQHr8xC6lwnHtkJnxnZ9PIM/vBh2kULvaR4LlshblpyPbrxWOLZClibRk5vrJyU5N1Y6B3jSv5ybRpqIuMIK+O91caylzz/9njokmXndks+qYHW1BXnE2H0d/G3J5/2syjRek886Hzd+fJZMPeB+x88qsCq2pFYW0V1ZkE4m93BvuFb2X3tqbU6n4cZEIXOwO9H5eO3M3HJe07KfyUjvHw+XSJVK/fs/5d9Sk/E5fcfOITOAymsa5kVePhbPvZubs+71tjQcdlSbaMuJdTg5OcYeAmVDI5bd+q2PzPjZ9RL09b14/ufzVyB/BTaPFfg/IWZstxCGOI8AAAAASUVORK5CYII=">
          <a:extLst>
            <a:ext uri="{FF2B5EF4-FFF2-40B4-BE49-F238E27FC236}">
              <a16:creationId xmlns:a16="http://schemas.microsoft.com/office/drawing/2014/main" id="{05C96FB0-6FF8-4CE7-8DE6-44DB237CA9B7}"/>
            </a:ext>
          </a:extLst>
        </xdr:cNvPr>
        <xdr:cNvSpPr>
          <a:spLocks noChangeAspect="1" noChangeArrowheads="1"/>
        </xdr:cNvSpPr>
      </xdr:nvSpPr>
      <xdr:spPr bwMode="auto">
        <a:xfrm>
          <a:off x="14173200" y="3171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392906</xdr:colOff>
      <xdr:row>0</xdr:row>
      <xdr:rowOff>440532</xdr:rowOff>
    </xdr:from>
    <xdr:ext cx="2393157" cy="666750"/>
    <xdr:pic>
      <xdr:nvPicPr>
        <xdr:cNvPr id="5" name="Imagen 4" descr="Logo institucional del INCI.">
          <a:extLst>
            <a:ext uri="{FF2B5EF4-FFF2-40B4-BE49-F238E27FC236}">
              <a16:creationId xmlns:a16="http://schemas.microsoft.com/office/drawing/2014/main" id="{930AEB39-23D8-4E68-AF21-CCB172EC5534}"/>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392906" y="440532"/>
          <a:ext cx="2393157" cy="666750"/>
        </a:xfrm>
        <a:prstGeom prst="rect">
          <a:avLst/>
        </a:prstGeom>
        <a:noFill/>
        <a:ln>
          <a:noFill/>
        </a:ln>
        <a:extLst>
          <a:ext uri="{53640926-AAD7-44D8-BBD7-CCE9431645EC}">
            <a14:shadowObscured xmlns:a14="http://schemas.microsoft.com/office/drawing/2010/main"/>
          </a:ext>
        </a:extLst>
      </xdr:spPr>
    </xdr:pic>
    <xdr:clientData/>
  </xdr:oneCellAnchor>
  <xdr:twoCellAnchor editAs="oneCell">
    <xdr:from>
      <xdr:col>6</xdr:col>
      <xdr:colOff>0</xdr:colOff>
      <xdr:row>2</xdr:row>
      <xdr:rowOff>0</xdr:rowOff>
    </xdr:from>
    <xdr:to>
      <xdr:col>6</xdr:col>
      <xdr:colOff>304800</xdr:colOff>
      <xdr:row>3</xdr:row>
      <xdr:rowOff>95250</xdr:rowOff>
    </xdr:to>
    <xdr:sp macro="" textlink="">
      <xdr:nvSpPr>
        <xdr:cNvPr id="2" name="AutoShape 4" descr="data:image/png;base64,iVBORw0KGgoAAAANSUhEUgAAAPoAAABACAYAAAAzvWouAAAgAElEQVR4Xu2dB6CWY//Hr1Ia2ltTpam9ZKaM7C0vL0LIVslIZGSEStkze29eeyYjKkSFVNJASaWl3f/zuc5z53Gczjl1ovyd630P6jzPfV/3dV+//f19rwJrGCF/5K9A/gr8v16BAvmC/v/6/eY/XP4KxBXIF/T8jZC/Av+CFcgX9H/BS85/xPwVyBf0/D2QvwL/ghXIF/R/wUvOf8T8FcgX9Pw9kL8C/4IV2CiCvvC3FeGdL2eGVatWh07Nq4dSxbYMBQpkv3qrV68JE3+cHz6d/HOoV7VMaL5N+bBloS1yXPLflq0MH3z1Y5i/eFnYoVGVUKXMVmGLgr/fbOFvy8P7E34MK5jLDg2rhAoli8ZrTpuzKIyaOCuUK1UstNm2YpxjMlZRYZzy46/hiym/hCrliofmtSuEEsUKh2UrVoUxk2aHmb8sDs34uzqVS4XChQpmO0erlbPm/xbG8FzOqzX3qsg9cxrWOBcsWR7GfDs7LOEZW/G9quW2yvZrK1cx759+DeO++zkULFgwtKpXKdSsWDIsWroiznsGz9y8dsXQqHrZsMUWv6/RStZm0g9+b04oumWh0Jx71ahQIt5r5erV4btZC8Onk34OP81dzJ/XhGJFtgjV+H2zWuVDhVJFw4Rpc8OE6fOCc87yNfML12nbamXimn09Y16YOmtBaMg8avNnv/8t90+f0x8uxveLFykU6vH9siWKhE9Zk8KsZfNtK4ValUquXZPVrPUvC5aGz5jrnF+XhHo1yoZyJYrG/eHarGsPOucKfK5NA/ZP2Yx389vyleErnumLqXPCvIXL4oO5RxrVKBea16kQtmI+/+SRZ0H/bfmq8MSIb8PQp8aEgqxs94NahGM7NmADZS+0035eFC5/5OPwwdgZoRELedkx24ftWNRCW6xbkJavXBVeHTM9DH5qdJjPCz6c+5y6b9O4+TJe1qrwzAeTwu3Pjw3L+GzXvbcLR3WoH1axWW947vPwvw8nh0oI8nlHtAm7NqkairHJ3awKxPVPfxbeHvN9qLV1qdDnyLYog0ph1LezwuAnx4RvZ84PnVrXCucc1DzU3bp0tu97/uLl4d43vwqPv/11KMyznLJ/03DA9rVDma2K5KAgAgK2IFzD/WbNWxLOO6xl2GW7qtl+x8353IdTwt0vjg2FeZZeXdqEvVrWiIrpWt7Hqx9/F/ZsXTN0369paLZNhbXXUpE8/f6kcM+LX4SyrN2Zh7UKu6Ogo8L+YkZ49O1vwuhvfgpz2fAqLp+jMgLRnvl0alUrjJ3yc7j31XFhi9XIAwqkEEJdCEWjol+xcnVQiW+FouyyW4Nw6M51w8Nc7+VRU8NRnRqG/dvUCsNeGReefPebUBjhcc8UQsEXRJDj91GuBXgpFcoUD112bxDnPfCx0aEk++n0I1qFfXgPyVBhfTH1lzCEdzcOxXbo7g2j0Tj/rhFhBc9SkHmpbAvzXee0YgVz4zvqvOZc98KuO4QdGlQOM1ivJ1mPl1ivKSilBbzDAmxDhbtu9XKhI2t65K7bhgbVyv5jZT3Pgj530dLQ444R4akXxoaVhQuF/RG++3ruHkoV/91iZl4dF/0jNtJ/r3wlzPhhfihVplgYenancNiOdaMmX9fQ4l31+Ogw7AkEHaHevlXNcF+vPcK2KeFzY5437IPwzMtfhsW80P06NAgDT96ZzbcqHH/962HMuB9CMTZgn+Pah5NQAlparcInWPqzb3gzfPbN7FCCuVxz8i7hkJ3qhqfemxQG3/9hmPbLolC/fpVwxzmdws6Nt872ZU+dvTD0YqO9PPzbuMmOP6Bp6Hloq7VzXNeXFaiJWLnz7/kAQV0UrmYT7sXzZTcU2AdRKDc8+knYknW7otvO4eD2dcL3zOGS+z4Mj7zxVaiGBT1pvyahW+ft1noIi7H49/G7QY+NigJ18fE7hH1a1gwf804GP/VpeH3096E869AAxavA/vLrb+E73lMFPIwT926C0Kxmbb4NBRHI31asDDNQ2j/zmQp8p1bFUqEIAla0aKGwd9ttwo54Xbc/NzYq4K77Nwvd9mwUnv9gcnjlk6lRAPXAZsxehDezLFQuVwKLXSIUxJyqgDq32yaUQ0FeyHqWLlqYee4YDue9JEOvbRTW/or7Pwqf4cUdd3CLsGeLGmEA+2MFz4geit6V3kQJvl+3aulQUk+O/dcAb+FUPq+RuPV/X4aHXh8f5iLwZcpvFbZhzRx6NDN/Xhg/c+DO9cJZfF7v6J848izoC1nQIVjLAQ99zMYuiEVvHi77b7uwFQub3RiP+3by0LfD6Ak/hNpoypvP3C3sisUoUnjdnoBu+/1vfR2ueOCj8Csb4xAEeQACUT3ldi5Ci9+IlRr65Oho3Y/H2l9weKsozL3vfj+8xAarULpY6H/CjuGgHeusdd+/QYv3Qlm9/dm0UIOXfO1JO0cL9xbexqX3fhgmYdE7YomuZqM1r10+2+dyYw3AKj/42vgo6D24/wl7NSbEKJ6DRV+DOzs/XMD9tMhXHbdD2BNLkt1YzHo8/M43YTACWwSLfsWJO4WD2tcO37M5L2HzP4hn4TtpisfUG6t9KIq0GApBQb//za/DoMczBP0S7tWhydbh7tcmhEEISemtioZjOzcOHZtVi+9j/qJl0atRsNoTDulO65GpnH6avyQ8yhxeHzMt7Mkanbhn41COcMloqjLXNoy4Ae/ihY8mp95H62gxf5i3OOhOTeSZH2EuYyfPDgftWi+cuEej6HIbxpVDwHTL+9zzfoagd90RY1DnD4I+GkG//IGR4VPc9VNQqD0Pbh7DCr0DPZ43P58ebsEINWKPnX1oy2jx9fBKoIjKc/03P58RleISDNauKLvDd60fahIe+GwqsFfx8vQES3L/4/GMLsbbK5aDt7o5KoI8C7qL9g2b4DkWQ6d7H7RwE2K59Lg5qwdXKN9EkD7D5aqDpt0P7V+eDVQgm+BeT0CL+b9PvouWYNcm1UObehWjC+5YhaWZOPPX8PLoqdGF7NS8Bq4fgsnGGfn1T+ETfsqyCbWUKodkjouXrgzDx80kFpwVqhHj7sUL3xoX/ydc6Nc/nRZm4tq3rlc5xvylt1q3p+IclnPfscS+I/AevL4KowFWIDexfRT0+z7ifgp6+1wJ+iMImQKroPdH0A8kTFgr6ChFhcmN2ZFnOv+I1lGZ6gk8gBIYiFBnCHr7sBPPdh0CeeOzn4VdmlQLF/ynbdip0dZR6Fx38xXG7661Qqjb7PBeg/ACHsKz+C9Cegnfq4QyjcE793ZvXI8X9uLIKVHQLz26bRQa9425kS+++yVci6J6n5Ch+yEtwiUIksP7LsfVfgmXX0Evw3f6ZiHo5jQuf3BkGIOgd0fQL8fI+O4dhiKGlefhEbStWzEMOm230HSbcgixRn1NzB30f+iT8NpHU8JOKNV+fLdFnYrxXRnS+czG7TejKJ7g+VoT0193yi5hlxy8uv+Xgu5DqekX4la7OLpGW+aQsPI7akw3nEJmPG/yy3gt83BDGL8lv3GD6UXEOLBI4Whx0r8W58IL9m3qVcQEH19ehnZfxL2MN/37QmnJKV+82l9LtyXX081TSL23f6fwGlI4z6zm6KaJ80tNZDkbxOfyjxlzyD6Bl6zHxhb0R4dPDOURupV4N7qrXQirzsLjqlmh5J8EfReE+kY2tMJfCeE/co+G4cC2tUmIlQ5lU/mFzMk33+GUnxaE6/BgEkG/7Oh2a0ME10/PLV3Q/X2ZlLL0XZq0HPBoStBxjf19kqfRg3uBuDm3gq5Fv5JcTzLMlzxMLsCYXUG/4fTdQkv+7fDar2Ctz7z13VAYvXAmntfZBzT7g0fp8/r+X0PZ97pteFzHniiy3iikf9rIs0XP6wOvK3PrAutWTcA6NibjvXuL6lEAN2Qo/MbhHxHH6Q7u03obsq3Fc6wMZHcvhVuL/+Zn08OPuKE7Iiit2EQ5hSzruqZCs1EFHc/gaUKVjq1qRAs6gs2qZT/tkJahyy71YnLsWmL7ClQttOh74nm8wbMMwLp+Mv6HUJVYtRHWrSEekR5JU7y0xmS1dduT4RqY9VfQTbgdjUW/7Kh2oRrfdeQk6L6XMbjmUdCp2nTH7fb7ifeTG0GPrjsWPXHd/yTo73wdzidsU9AHI+i+I4fG4HEU4Zk3v0toUz4MMFxrVv1Pr8eqw7jvfwkXco2ReB3H7t883HjKztl6nhuyR//q72xyQc/qAXXpPkPTn8viTsS1265uhXAdiSbd8Oyy8utarOm43pewGd4hyVSuZLFwAe6joUJJvIgNHXoACtItz3wWvH5nYuPeWJRGCMOGjL9C0J8lnOq613ahE0ryMVz8l4iTW1BNOB3L+Stx91AEtAzroaDv16ZmmE1CzVDlaRJtlrTmLlwaiuDZlCHcqV+zXEyOHUiyz5KZY3MQdMuIxuijUeK67lcem8mir0PQf8UDfQR3/Jxb3g3tm1YLQ0/tEFqSy8g8VFaTKAP3f/iT8DyK4QiSmned1ZHMfQ714w3ZBH/hdzZLQdele40kyqnXvhZmkDGtRALlgfP3CrsRO2aXrFvXOhmLHTfwjTCGaxYrXiT0Ixl3IsmmpCy3IeurRbgJV/dWrOIPc5eEHdrWIsO/S4zjN2RsdEG/96Pw7IeTQjcSSKfx8yUK8zqs9de40iYWTUoOx3WtUJqs+7Htw/7M3039K/iEicTVY/n8NzPmhkms3YTv54ZZZKDr8B5Oplx4LGWy0lRV/i5Bv/DuD0JZlPIlJEMP2aH22uXVI0hPxnUn4dg/s+u+Tou+PDz67sRwxs3vhJYov+uozri/shL0r4nTLxz2fniPhOMxPP/NKIV/lphvpt1rxszjp88luz4y1kcb168c+rMZ61MSySnJl5WQzSYzPBDL+xo15/K47Ocd2SZ0QItnV8rLSVhN1JjRvY3rmoHeh2xwd5JNdapkWLv1HX+VoJ/InHoRU5qrMAF3F1WJ+VQsSmDJF2CxG1An7ksSSkF3GEpZyzajr9X7EQHXaj6Jlf9s4uywP55LH+LUpnhXf7WgLyUmNvGq2yxg5gKE+HiUTDIU9A+w5Bfw++nkCs7u0ipceFjrtb+PMfo6BN2w4GU8vNMR9KLka3qRBDyHGD3zWMpavE3SWIWwFCV4Dp+7kHj+nzY2S4vuIuoaq62ngVirSZ08L/GvWdiJM+eBBPsllCLGbAOCzNJKVom13L5ABfMX6vZjyNTPww3ejhjW0k1OQKF1Xf8vE/R9moRelJWqly8RM8iWmp7AjReTUBDhb40SveiotmFfgDU/L/gtlsMqYu1FhSnICpMAnluoNd/2/OdhJzLOfY9pH/EEf7WgC5Aa/uUPoR8lx8l4F10PaB76AgpKknkK8mPvTQyXUkqsQMKwD8bgmN3q50rQfa7Pp8wJ/chlvDdmatiNasXF5AfSPTL3zQQMzo3gAB5FSZqvGHxaByx/9kCm3O6hv/NzG0XQfeFaNWPrbShP5dbqWmITlVSxdNGY5MkseGp0LWeRwgX5KZSr5Jnu5wwAJ1Z/qlEiS1x9X5rKYwuy7ial8iLkyQvyua3XW7O17JRTCS27F5tnQacq0P+EjPLaNEpeF7OBnyWHcGIU9BYAWUoGrZMWcPDTn4Y3sGZ6Tm0R2Iuw0JaMnqcENoJEXCPi8RYkrSyTaeHFGTwIwOZN4veDdqgTLsYDaAyY5ndB/zSVjGuYdTKOTP6LlLCsQ5ts+0PWnWTcNYQUH5CMO0UMRloyzndpGOF87weX0IQ5HUOdvh3KyT32JYnaJ4mbP+S7u1E+FP/QpFa5rAUdmO9gymtJMs5nn4NiszIx4OGPwwosfKd2tcOBYA1q45W5PyZjZN4eOz28yDoaTnbDbe/3n3Z5yu38ncKdfq88C3rMaH8zKwOcweL8B9eqfcPKsYyV3ZiHG/Q46LGP2Vj1sIYnUM6pjFudFwHMyOLODo8Te1niOminbWMteCvAEZv72CBBp4T3wFtfhcFsVJFx/anxHrpD3Yg1uOSu98PT1JCPxx09j/p57RRGXCv4HAI9hJr5F7jirVifS0hgtQcKanlt2EtfhuJY+ppgG6qAhFMgppJZV+AqlN0q9CAMOA6oqRUQBV3MvLH/w7z/owAGXY5VTXDzCuqXZKyvB+r8/PuTw3EHNg9Xk/hL4MBJjH01idL3cY9PIsa+mu8nClMlY9n2VRTMddTix5OgFf9QlyqA5dHvEURzOFWqlA5nkmA8EdRdgqnwfetpPQiWoDelsbZ4cUNAX/rvZCi8k3m2u14ZH55g/gv4fHWuVbOyxqpgmDZ7QZgJ7j9gGFQAZ6OIWlAB+ieOPAu6cdyVlEcewK1bTQ36KLK8V3dtn20pzE09FozyyTe8FSahlSuzsINIcOxBiWdDkm3JwjsXMd4P42YuWbUqHNapUehLPJ5svM35BW2IoOuhPI+lvO9/X0Ss+zkI9B5AQEXW3ZCy2ofjyp5Aprh6quSlcE7H+3qEctgL738bqpNBP5X+hHYAj4YD8nkOqOq4yXOiGy9+wFGca9fgHe1FpUJ0XV2EIQJpUp7cXSiHF0dOjor1DNxrS5cOBd3mlbte+gJv4PtwWMeGoQfCkjQUKWjjSPTdTt5gDGCmI1EUPQ5s9ofKSlLGFKH27IhJ4RuSieIhzIaVoNmmLuHS3ngxB6Pg0htevP+CJSvi+lz/xKjQDC/lQkKOdIvvZwwPVFZ+zl6HycT6ej4quOIIeA0U5C6sqZ6SzU65wURsjvssz4KuhehL0uwetPYyNsRx4JlvPnXXbN0bF1GgxBFXvRy+xwKXx1W6vecelHhqxW6qDR12tPUDivvgM5+G+WzSo9jgwla3Set42tBr/9Xf2xBBt0NrMqWfccSahiSt6v/evRbzG1g7a+DbEVumYxC0pAJdxqNkC2O9W6Q65Qylps1ZGCbOmE+jz0Kgr8vjYxuz28yjSy9iMPHWfI8iFO34moywbIvQtaQUWhwgk8Nncn+MZX7f/5wxF13npEsx6T7z9z+BRWhUs3z8fmavToVhT4XZbysAs4EZGyZWBltvh1sTns++hcwho8i6SVj90RN/ir9vR0XE3EzmkeQhzGFMJEz5hSSl9fMqPPc2KLWmwJ4rca8iueiu/Kv3yYZeP8+CbpfY659OD/fSQbUGd+dotPKB1Ftzssw/phI8Y8fPDDXZQGfh1pnMym18n9UDG8+/AcjmMRoUliDoh4Gd3o+55NQ5tqGLtzG/tyGCnmTItUCOJE+QkTtYGaGgbs4iWeQk3NxL+YxBeFHc/kR43eBLiVdtVkmgpL5Lr50VMlCEovfXMirAmT+jkHof7+dcVOTpJehVKCvvpXVP7pPVuqpUvIfJQgV4Df/z81ZO0t319O8m3zHDriL0s+vaX66/zyGiMXbg8eeiXN+18Xv/tHJa5jXMs6C7mDaYmJ0ssKYAHU+gp4A4ZodZdxK+eNtD7Q4qp8VAc+akHHISLOdiNtkMuxuwNlaoPGCPvCiPnO65sX6/IYK+se6df53//yuQZ0FPlkjBdeSUhMuscf1eITKo4tk31kgaLkyo/FMATPmCvrHefv51slqBjSbo+cubtxXIF/S8rV/+t7NfgXxB30x2yD9R0J2z4ZIBbF7Kol4j6QDcmJ7dZvJqN4tp5Av6ZvEaMjLU69u9ZqJLNhkBLSa5tgMsEnvBUyMjf7I8torOIqsthFg6pHRgT8xrkDmXx82ynKXIhuRZxLKva1ifljDCZp4FVDoMkcyFWN6SncVmoQS45HVNwjk3iSiSoWDLCGR9fjoAJ+vlhn1i8K2S+JPeCWiCbMoseO7Iulcl898MLrx0HjevNwd6sS+oJNj+LNdbPbAAfwwVM9CMNkyZy6lDDidzI4t6awkJP/sjvqMyIStNS7r4/ukjX9A3kze4IYIuKk+SjQdghjELfRyosc5wqiVdeSYkJ/24INwOtdZImHyOAehy7O6N/lD6NJ8hEeRd8LjZsdYO6qdu0GzJmZd5ZAjbgtia+y44/ykkPRcj9CZey1E7bwwPm/xqHZpWpYxVLDL03EGNvTzw1O5QarWHuMFhdURF8QZNIiNAtUlTtQSFUWgLWGUQ4ibUqyXKkNdv61RN3jLec9S6h8JmZIeglFa70a+QZHbM9SjAQ+g9+Jnehq78Ph0Om9xXZOC1dO3JObgbcz0PkE56c5MK4wfw/Q+8PiG8SPffQXAOXnj47/j5zWS7rPc08gU9tWSypygY+qHmBf/uRN6GCHo6ldQPWMW9AbOcA0JseyCitvNqVbWAV4AteBOFcA6Ekz1p+rAqkgwt24ORpWY0SLP5oT7Cei7Am+M6NfgDK28CR5Vg4jmAK7PxEMoBW66CQFvTnoXg2NFnzf5U+sr3BRPxLE1EV4B6q4yVvkQOPIAnCuR45nTfGxOgaJpCu+zSWKevxLWWU2r7kVbZxctWxJr6USimw+CI8/diJIYBgz2PBpaKNOQcQk99TzD89VNW29Lb+wB+bHD5kUpOr6O3D70A5/zu3WTQXt3z6oQgEk8F15K6en/48mQUWutpRBajBVBqQaYBAeYxB7QIt5y263oL1ub2hVwLeoartRSivYUxk50hEgUitZL9yVnFVtZPtSiyu/h5y1zCKnUv17fkpRXwBQjqcOhyyj6qiycR5frGiNb/JY6Q401ONDeS93DoQnpN8fduMmmX5VrLri6QuKJ2e8XrGLdyrdJYs635fk6dchsq6I/AoCLJ4zeAXKqAZ9dqd9+3SSSjzBD0XzIEHdRXD/q1e2DBEkGPlNtY0+tBEz4NEaawUt36g3fcNvRG2OumOvFca5Fy8tPdDMOuXW/twcbLMFt3aznYEF5c9Pew4Kuw+mLC9wc3bj/8FQ9+nBL09hH5aEn1gTe+Drf/DzJRhG1XyB52R9BqQgr527JVEXyjpf8KF7wpLvM5dIodDCrN8GIYVvbcO0dEFtfa3LcbOP5u4DYqAoKJgg6c+kKgv4mg90wTdBWM1OJy6Y3AIynNe3Uf2wvQj6aeBAyTQVeWCPr4cCz4DgFg//SRa0GPLYHjf4yuGCFZhuCym5uCqjob2GNWXVuymV6PKzWbl+uqWkZrhft2HHh4hWh9Sl9q49u492RiJ++t8VWIuu3dOAVNzJkT3pdl/Kb7OR4B+AJElo0Ls7AiEjG4WRxaw5IIumgqY06RUU2xdDKHSnmVlcCrON5nfV4AQiqBg+5sYX6aAS09FGiofObZjTwJOtZYQd8CIa0P+ux08O1H4nJqcaOgQ5qQIehYdIQ9aSqJbaCjvotUTwtQoI0RrCnTfomW/CJaQg9EWH1HvnsZYq+Fdnk4wtwJa30qDSq694YJvot5WGbvpdK06cS+BYk5+qNkokWHgHLX7baGTnpmuAps/hcI3b54IGcw1+0ATKkIVUwqFD9zGwplItiM/9ADcTGNJPYrREHHYntD5ygtlIrrEFpnnafrb0urgn4ulFQ9ENJoFPgxl/AU87kYIsiK9OC3Btv/Ei2wYtdvQJClGnckvISDpMfCoovPv6n7v0jQtVKP0YRyzpC3wqoU35pWtCN9zA+du2eW2HYTGodeDaWzZP/WylnyWiSD+v13e/qft1mvls5JJEZOGvpW+JyXuTpFWFiBzTT0jA7R9VoXOipduExcjWTDvg16bgzUUj+ggIz9lmGFRIT5vwxXpUBs0JG22IRQJe7TEoW2B/fZqXFVDkko8SfM8xK8FokMhmBdv+M+8p0r6LvznH3pyGqRBXtJ+tzyKugz8SRKciiBNMfREuKmS0wp1FWqJTvP0gXdxxR2OhSBup8YX6t6IG7y8zTCvIXFOxUBPBsMfLmSRSJH32M823X0NOiJndMlw7WXsy99iCwzjjdJthTFp6BfmSboHpwhi+/VwKWrsqa96Zo7EhrlPyYH7T5cHO54eVy4GaLKJijYS3H726IwFfTzoMMuQQut91hM2LE7cfaF9DNI6hgtehaCHlli8FykvHqW5zsSyis9DpXQLPaAfe6nkpfIF3RWwJcoL9iZA18PSyU7ZKcYy3bevk544oLO0dJlHqLl9r/8f2FqStD1t8VW7wkL66Usrho5twCbb+kykiVmNHEYwM2o1cuTuLkTrnVJ/bMTdF/0V8zlKTqoXoUrTTyzsamx5e/mOSs7nQg+p3Yg8HVwF/exsWPnbUMTrFC6F6On8BCu7UCs1bd4DC6OZAl7t6sTLqM7LGmPXJdV32BBN76Wx5xn3AnBnkz8Kx78AITWbivJLnXdbUvtYYyesui6zR/RSHL1I5/EmLkXrvoRPNcDCKICJuvKRbSj7kgcazb7ZhpPZIi1l/8iFHVOPdkqvsyCvl3NspEa/BaUy164/ZfRyeZBCpmHa/kipJAXwdGvsjyfeRxKe6yCfuGwD0MjMvieSvMRibxf8Z6EXZ+OV6niPveO9/5k0YUDv4VyP/+eEaHAyjWhH/0P8s0PhL12GArl4A71wmBaXA3T/vUWXUF/5B2odwa/sVbQCyEbdg492nuvLAX9KwTqwCte4vSLuWG1/n5KQBWaY2gp7I0raZ90bmqnkxD04+l2+wRBX5GyvBUp19xxdsewN4pjXYLuhpYWaRj495fZPMaIWu8Yf3gd/zsKPA/DTwwnonX316nPpf5OD0bSxAPgTTsOl1K3L2nCcXPKODoQqzcxJehbIuj7Yjn64UYm7KN/iaBD91wU62o8K0mEbq9KzK61nchc34vFfhU3Nd2i/0qzyX20Zt6E8NYBfqxQ29L7NgSIV+Pq29TSGzaVE3hP0ksNfPbzcAfC3pm1vsjnycFDyUrQ68MoO+jJT0mIjQuH0odwJZba95956D2+RVa/L4QTZsfPJYY2g66g90HQdyXbfjJ5iNEoqmF0xlUmB3IK3oehlTmB6eyVxHX3FUreeRcCbUZe7vnBtPPKPS97TS9i/oqEgP277RS9zHxBTxf02Gu+JhRi4+/NRn70vPUQdN8q2dVqFbaKfdLHUxJPdYsAACAASURBVO7JiSvdr0RBH5wSdM/s4f9R0CHq2xvrkJWgayXlFfc4puc5csfTRFbrhijNQnb5dwWSiSYIpUVWWHQjl9Nk4SEDP+FC/khuICbXEogucze5pnXsytztoHIkgn79I6MyLDqu+98r6BzgAPGEpAlu6Bd43qoIUUe8nfEkuEYhFGbkteil8L4MqwYQm3uwgu/Q0pz1aQlE7nl1fHiHwyyORLjO5/gqY/ohKI9baEX2mKi+WHT717MbWQl6w+plwmDmdjtttQdioa8gblc4sxJ0qZileV5Bgq43iuU/u2y7VtA74rlcjjewkjBhAEruXZqqWjCfXThw4s1R3/PeFoVehAXG6IYSnuZiEu5TwrYjcNvPJL9g3iEhtZjKWpxAqHI59zEpZz//vzZG/4NFz6ugI4Ae52PcewVaXZrdnBpaNkTQFezbqQ9riayNmieIvjoWuxTJnXq431IHNSeEMFlmYsmy2gp62X8iGz+B5JIHP3wOQYPxrO6xV6hHnqEngq6rK1BkcxD05AAHT3cxmTWUfvSPqRlXBACzlE29kCSZZ8cp6DL2vPDxVGLuT2KLaz1cYZN4KjkTdN8Qak0mpm2Jeyw/XEfez31vTggDUQy6t+eRc+hCgjGdGz9xgPSF9HyyEnTzFMbe9ofLOScl1T5ZHDtlm+gDnN5yFbG8Ft/SnKHCMDyTPlj53ZjP1SfuGCsL/8NLu5Z5TSWpWo0/LxLAw2R6YETOQdD1RjxX7QIIJpeSj5EOSjCNnp4JSN+xcfrOrNsg3HdprfMFPXHd8yroKRe+CNfZHzf4YuiXjXmzo3JeX0E3g/4/4vH+uHLjILlYGWU8Q8grIZwCOw4m6+tppx5YkBzakFgXrbgIMLPykh68QGLJrriqHH7QlZjwaKydpb1kzpvaoqef1CLi7ElIJW7Bk7GHWy/GxJnsMD35sW1TC303VQy9DnutVXDJ0ArOJvtdgPdjdv1UymUejWS2fAJreRgHQUgw0QgLrYI2zJGH32SnLa4izmyNzRyj70Rc7MkrV5IcnA1z7tEw8Z7OtT0B1lxN0t8uqOVG5j6CDP++sL7254QWPSfr6H1gt+2AoF+DoBs+iObzHLnbYMeRBHQLLLK88mfDX38WVlq04bXUxB+mbl8ZhhxP143l4Zh0zaACm4NBKEmFohfAmNN5Xp9Di/4wIYbltX9V1n2jWvRkRyF01nRPhqnUl2L8u656+PoIui9RAoW+nNH2POyli+hfjq43vyhL2ewwwBbH48JpYYqTL8iuPm4iT6infGpvkLluS+noaE4Jle01HQuwOQm6z+9RSXfizdyHG25tX1JMASZns3GteZsNt64sRZJlr4ykRIbDo1WXbcaSXBvJI4nfa+IZ3I5iuAeLrBDvz/f2JaZVqExzSDzxDnG1An8scb0kks9kKq91wrU2+30bHpaCV44y18HE6nugdMVWyGgjnNdDGGV7qcy1z2TO1spVTpkFvTWemC64MNubUFyPk0hcgoLeBkXjgYjd99kuciWcd/cIrPkKTqppiHIoH13+ZMwnKSvL61sw4OwPS80QSm0qq+tRDg+88mXYj3d9PiU8cRK/jwIcilEoKrTcJpOzjXP+hl/muo6+UQU9SX75b/5fG5oiS1CeILKuQxXWR9DdMEJDPYpHwM6amGGDqACrsVebbcIFHL9rDTincCF9/WdhLYz3tT7SMmX2PjaVoMuJFk9T9ew1XM+DiX0dEdoKJdSNz30WXsR1VRh7URbrBjRU6mYPPqxGmdAMuuVJ8xnJ8F2/hqAJxNFK9ujSNhyP8H6FQN0JTder1N79tKwzVcUH8N0M/raFcK6VCj1xmw/BU3sKTIGHK4iek0u/MwKtBf3o6x+xwF+E98gDyERr2FAFRbKc7Ph3oPN+wKIKoT0EITsZQIv7w/q8Sbw+lNd24Uy9a0/aaS1M16y6NXRzDl7T8/POIjF5FErkZjyDIYQx0kFdD+++eP8MBGTGEIjzwkgopdkrVVE2l3FQSDuYegaQa7mL79bgrLbmlO4kyHD4T6vLjaggXBAZabM/DvtvkOFc3eJvF3RFziSekNMogKl4vX3jKuHK4zLKHlkJ4PoIui73FfLYgfGei3bWmhfg5Voeu4IkzgGwzmzIKS1m63UMsvI6NoWga+WeBf99L25rYVzoHtST049aFiIrLn0YyS8FURbWzljh+8Rx8719qZhYL982Exe91stE1R1s9LfwYvYlF3Ean6sA9FSKqqcIC0ZS2voFJbCSd+h6GALUQug7gas4BGu/TaVSUdneSPKtIu7yWbjF0XNgiG4Uz/AECmcUte8FhBorUziLLQkhaqFAdic7LuNsw9QxxZZDZXw1T9Ca6sAF/2kT4+lkzOWdy/umC1+EdySl2c7speseHR2+5F4HoqjErGfmfFMhSvt8JWHJDLyJw6inH4uCkQfvEbyXguRtMgxFarA27l/zF0NJBBsK/BPG3y7o1p4bENtNnDYPCiGhohlxc1ESRIfuVA/L3jZqXVF06SO3gq5hMi475aa3oQFOleK4UFEsRxfqpZdhwXJCqW3Ii9sUgu4mVSA/Q/ikStqejZ352VR6owAHTcNKSm6oFbeJRdSiJb9mlgizOKpavPnnuPbjKU1Ww9rK/y7po9Z+OmGBGHoTdpbpDGEqEkM3JMllw4ldanoIMqyOhiFYcsk2JD3TSTq1wsKpRSh6fpuCXJimloplikacu9ephGufbIOMk03nho+++il6VO0RdhODyUhIJEdyqqqdcM3rVorNKu+RmFxBvqY5HlxWoCX3i96Ca+Tz1GFvbs/JubLXetKv67omzQPwfp7fvjVz6IxS89n+CePvFXRWtRIuWW9cZ7XvKJIukX4wJewem3zWwS3DKcRWJl/SLWduBd3N/y7x5ekg+BLgSkzAcb1rOVbYJglPfN3YY1MIum6kiTOFwCVUYLNKaArPlWfNrLpC6efd4H5+XVz0GdeGVx9XWzivcXl6PGqy0yYWwyR/L1e+MNVCqaSe3zcWVjEorHpp65qbFl50oi6xZVLRiJl7IZyv1RDzB2b75fn/82c43pnrOG8hss4rcvkzgXWtjfvAa/s8ztXP+iwrcNWXUWZNQ1St3TKaIJOXxWGhzYkybWPvsw293t8r6AhhNWrQj/fdh2aKBbGL6Dusw6pUoswVt3R1Gai5g3Ar0/uRcyvovthHgOpeTiw3ncxxdNu5blMs151ndYrIrvVtqMnN4m4KQc/NvPI/k78C0ZbiYqWnE9e5KhslGYegb02J44XLDwjVSZgMIn67F2TTXDR6rHEbrzMD66RXUTttjbuVWJzcCrpW5kYYaW8kazobF84ssjDKPQDVDDll1xgW/BUjX9D/ilXNv+bGWoFNIujPXbp/aEX9+htior4cHfQ6UMTfjINSLvxWuE5H0eF2PplT4Zla4NwKulnU658GfQW0c06qpbUocdbhxOdXcArIXxGf+zLyBX1jbcn86/wVK7BJBP3ZfvuH1nQjGd+8Rla3L/DEcSR+zODGgdAbo/dC0K132y46GRqh3EBgsxL0Ygi6JAZizjOf5rGxFnVTCbp1fvMSmd0ylaMJzexiSH05qx9ew/g5cwI0xq/8eLZc7A9IG7F6wndyEwYlc3Quxtfryx2QzMPnjBz2TCXG6cTh6X0SJuQ81MJ/+yxJTsD7JyzFWb3vJObOjPTL2IrG6nTlcW/nbZ4ip7JsEvMnJ934nZwO33R1zYcs5z7OJzffWZ+9u0kF3Rehq30vzRXWbGeAllptRoaVMq6Wmqj/sTvQSFGDxgTogQa/mdHUkg3WXUEfmLLoP6csehFe+qHU6G2i2NBjjXNa1E0h6G5gyTOEbC4hS64gJRAFk1r2o3syibXezGUlP+da2cbqKSietirSL/MmdpMLvhEDH6O8WBK1JwjSEUpPZrbL0h5bsnjhLAVY4bSFVoSh6Dyx+Om8djmtq7c072KPv9eZCXjJ5xZ/XwOUoifHRG4DLiSk1Uy/lQABPtb5/awYiK+pTjgXyVJ+Rwdl3N2Oyho8f92tf+cM8HtWLPyuSDn/2zWU006vUOhz5hKtSkHA0E/zfouVCXkOvFtZPmsJM3kX6c/s83kohaAmqxBzFv4W19Gmm23AD5RjbW0V3hDl+AfFvCli9MSiJxrX/uOrwT8/BpZ5PlotidetV+7Vqla4CrofG1+OQ9A/zty9lqmpxQzuzdSNh1BvnZWK0eWGEfI6FAIByzZ/xdgUgm4G2gMIH0JReoKqiccoizyg5UTJH9rS7CHyzOdOb/zR2timei+w0m+pH3cAUHIcTTo2nqQPBcz2W/HiWvZoXRV0blKS7LgHb+wK4s3z5mXiSbewfm72r0viYZqPD/8mQlCPoo/dgyBz4wkoOAqYtfuXPpkaPqcsqCBY7jJRq9LuAHhm7zY1QeiViMpENKBHTR22a/1wGh1uvhfPsR9EKPcbAmVNPGalkuot/y068xCw+6fzeYdr8x2NSa/Q2vsup6lORwAXoUjdr2VQKtJl7U2zkM+c9DpE0gzW6l3wBS8z128pBc5j/6kX7Z/3OCrfg99LzqaLpT2w+G+AdXia9Z1CKGvvv3mq4nxHoFAnwEzHEsaWyONBoZvcoidu2dgpP4cLaViwE2mZJiMVrws1FM11BCinPrCDfJTUxvlIVt1runZPAOi45M73wzQWPraecr0G1Hjv5jTN9tRzc7PJ1lcZbApBFxAjh9tgyS6wzGUJdxRmN9AqykUeL1QKa965Xa1IuyQaMHl28fB3Ao8d+iQKEWvSDOafPoBQDmfDp6/PjDmLwwBQdLcCRCmORSvNRo+4dDa2SDbLezWwnMcQYrkhLWMmw98JjBFl9vKHk0JpFM8xwFkvAQUp60x2w2fQ03gVYZPVyNCuIH9ZCg9iC0p1y1DoEk+UR7kcxb0jRh3h7MceGQ0IpxvNO9fiwUksImHKWbe+GwqgqCrgBUgLtjYHzX20mF0AyZxL048u+rdY/9sByzwLoGculZtyKIKirGO02Cge8R/NgE+fBTy3C8QZ/v3Pvy7lPhPDHRgZG2xKc4+tUs+4hLVetHR5BBQdzhqdxlz1avRU3qEtuM89H0bFICVWabAD6qGFPLv3atGkWuwOTSewXN+96ec3C0F3IrpVL5KUu4h+Yxd6VRKvs4i6lUfQRPLeuJnhS7T7cnfBOgRdzfohoIlTqaN/xXWid8Df+TJti7QZpexfAFvcVIIuj9tgWjUXY92PYBPZ6GE8LXWS4JF34V9T2YkZ746wu2ESLjlPwX0BPIOVDTH/wlx78bkqabTMelvXIeh3svEF2BwEDqEqltmath2B7+BRjALE0pTf9UGA7elOXp3W6iGYaQYA0Z1HX7lHOzcBzWY/e1Zda+kbWG/Fs9qv4rsf8d49NXUfYLV6KLLL2MzyNpZwLKCWPbnnJQCtDC8uJd/zCYy3p4DH8IhmBf1x+PB63j48VEcpnARiTurp5DQfDbsueU2QfNJD/0j4eDcKcAikFAXXrA474unszfWFPluft0/gdRpzFvA85wCB9ahmXe9XaI+1rfYHlE1jwEWHsk7bAfyxm+/r6fP5zndhFOCdSgCWzgFS3B0KNDkYr0ZJ3wZEtwkGSHx+g6plI5fA9/DWjQJsZI/C5YC8ssqfrI/AbzaC7qTlIL+NDXUTnUM/spBrYrye4WVJLqC2nY+GjcxubOZ19aPrdnW/+Z0wnI0QlYIvUxII2HCu5OXrxuY15sm8yJtK0B+JDK6jMrDu4MmlSFKQBYDI4TaQTfTyyKlhH2C/F9Fyareec30CSiWZTnXGayFE334/J27mvmAYOlHeTIYC5VHU9+Dii6P3GnLD68b7vuzsG4pQyO5yNr3r5x4Cqw1hg3jyr+n2k8XlGUgiRdYV4Gb2xp+O5ZRmOStEXvTweGfeV47AG/h+rSolgeo2D0fi1ZmYNTxYgrfyDdf3BFRzC+IjxuKyS5v1CQri5DRBfwJB7wXzTDPw6YNO3y1y2mU19AY1JufeMSJMI5zZa+e6VH5aZ3Dasb4+k1Bb11WkYSf64uUmMGS4FEz/03hXzWnmuQilY2tvGRqotPaeKCvyTiqrESiE7VEed/fcnWPX6Q4EwfkeXst/6eK7jbkloCTDB8OmNSgbcxF5HZuVoPswJn76PTQyPEdL7EIeNiNej28/FACNlOJ+yVbQTcZc+/SY2JQwx7O0UzV6a/hm3ruwYUxUrc9QeHS1zPRmhSbb1ILuqZ8ST3iOdzKElQ6BLOLmZ+BCZ7NeDKXVHsS00+nsuw6ml8dhxJEWSybWR4nzPyd8Ohe8vLFtUZBnjkTQ7RzzbPSLsNoNU1gEE/FfIrjXIFwyt56MN3AhqMcyxYvEtYotqWDIV0PfdDLCvQAhGYTS2A139DLc6mbEulmNhIzSDruRhGpdcPcvO6Zd9CTSR5JlT7aI3XgKuvj5rAS9CXHylSdn9JynDy26Mb/5gPtZB3nn7Fnv323HcBCKM/PIyMSvjgg6k5XvEJefdMOb8PUtD2eh7MTUZ7bArod5jjMwQKUIPfrTYGMz0Wk3vhVep1uvI2urEbL/3oSozEUb8yz2zU7Q1eYjcVkuGPY+iTcgsprzVKY3LniSRMnGoltiGY5m7nnbu7ha9GOnutckfGxHLHo5VmtHsNLxONw/Quqz3Hi6ebaqfvz1rLgBGtbI6MNOH5ta0NP70ROrOAfXcBBCfhdtoa2xeFrrHRpWjsQU1yCAPpNsr3LuDXmO/nQSWbL19MEiJcKQLuiH4I72hZE1EXQF8hMs1bVc60PeVXfIOC6gJCrE+Acs8k0Al26n221fOgb7wjnwPUktY+gFi5eG8+BdP5HYOqt8iW67DTF2qi3D+zgXL+IsLF52I6FzzkrQn4SHvsft78Uqgc0yYuUz8oprIpTV47r1Vgw1BmN170I5dsYY3A6SMnMuIeOY6JVR0N0D7g2TjadBXNqEsOmmMzuGXbDqmYeGYjwMuyeQUJ6E59Edj6YfzzWYCtFADNsaKhKtKDm3qV8lnkisEpRYoxT5geQ8+fUxTJk/u9kJuhMUr/wMyZtLIBkwyZRB/5Rp6tkIup/8Gdf/MjbgIzGTDxd85KiGJpjGid1bVo/nsevCWXpa55nZzgVNPJk5DKN/+g1YWdqiIM7EOjUlzkvHbm9qQbd7rQ+xnJxuRisyvNi6eTNJNKmV/0u2+1yE0Bj9NoTPNlE31kUInM0e9ttfQ9LMBJr95/9ho7sua1134la9hZ5sUPnevYdcbHag2fOuBVMgzVzb0vkB+QGv9xVubk/aY+UbmEpINQhX/DHCjS67N6DBqP3ak1jS367Wz/lcAEd7aZRGH4BOR0EllRdBP5sY3Z50lXvE4/MAPoPeWQey4Tec2iEexSRRyfMk1Y7cr0m4hb9Lt6oxS84R4R/gMYyjBbgNe8GW1mE8//k3vxva0+Ryb689Qt0sqL1VEJb+zmEew0dNC8eyHvLF26gjQvSVjwCNEZauYT4eI16TjHvbhluHwykLe4/sSFlyowA2S0F34sZCHr8jws16eAYNVNrIQdDVoO+TlPFkD7u7InNsKpPvy23N4pkx7Uz5zlqs2jkReF+oFsLatKWdx9nMr5BMmUPNujytmkdRhjqNjRC77CLbzqZBxpl1jwc4UErUeu+EC26d2rn/Qnw3bgqxJPFjHZJMvXHJTRBNhP+9PwpQkogTqGacQoLOktFXEHgOwbrI294NYe2NQFsGUtCvI86XdEKO+3YkjQx7tGozych/iRKZxwa1z/98klNuSi2jtM7ywNuxZh+8dGEmxswNDMRqaq0uhkrKE10y63AFXRZYT10R7HQ+XsfxJBo3VNCfiBZ9eCw5tiGZZ3dd0pOuRbdcdsJejcI8suPXkPx7/PWvwiGw39x+xm5/PN+NPWUZ00TdU8TjXckDXHh4y3A/DDc9b3ontKbMeE+P3ddyxP9hu/JduypPv+Wd8DEeVVcMzS2Ue92n5pRMII8kqTkOa2/Mv4AcwBpi/E4o7usgrkzadXMj1Fl9ZrMVdCfrA/cBIvsKBAaL0muf/jIHQfcjZkOtAQvGmcLCrSWGjCgvsvkkUprRztiCBJUJOmuiuveWT8x6fkGL5qffzoocalrsGOvzXYkUTj2wWTgJQZFhZXMQ9G9n/hq54LZI8hmi3XAH63P4hKe3HEYsXgrr+NgIeroRQK1rY8ptDXBbfazFCNd4aKKmwhSzM/xsuu/G82bWr3vm03ALHoDlKZOalrl0fZeDqivGNTsCaDqLZJlnpan4tFIytDyEsFflBJZmZOTLA/wwpDI/oOI1c34qm9141lg3fcS4l7LTJbj50/GmToUW6iKURWYXNhZfzN0wfysNOcXo9VUuxMFWDxKkn0rGRJvvXpKNWwlzBsKC2x6vb8hpHSLTbzJUDoJnroHL7vFXxocTUGzXdG0fiSu6DnojVEeBmAPogkLNnOxV+co/eMx1r4fFKOGehDJ9+X6yrb22HpLAMPf961QzHn7rq1AUD9Q592YN8jI2a0E36TECgExv2D8+1ypHF/53mGxOLLAujJnLW7FG9/IzY+6iDNrpGPNbbM5gghXhZDZX3jiv7kuZh1XSSq4gXoz9k6n2y4K4tvYi68IeiwAlKK9N5rqnLLp18Q4tqkcElq5zYYS+MmVJ+80lYhRpZab4GurmHiBoLLRlImCp3eaSGKqUYy16EW+fsV+zWAJKLPq2gGN2bFQZOq4irOXi8AlWSDTaybih55KIK0cYZMjwAtbYRNpESlHWnyOIJirXDK9qpSfi8OdOuMz9sNaZD3TUysl1J2/b4yTHduBzklTuTOyb0X7qq6OEiIfgc3t8VmmQeZ9BILGuZJx8780ItwZjpW2WykDNpI8C8cw326fPuOXdsBVzPgV+PQXMxJjenvtxOiW86zEcnuLSjXPsrgXMpYI5nSTbV5T6DoCuahDt0EK4E2/PON59OJB8yY08Uz1ASbf06BR2265aNEYqBZOpSQLPZxtLkvM0vITPsfL/xcMaBgYkLyPvgp4Dr/tB8LpPlte9AALGA3g6ZmZkXHYPELvm2MyX3z+S43VTTK5KI5u5ItfKju45ua5c7vfBKjqMlzMDC6HCWBsKRIHnx40YX35q17s544+KQQ9idSiEXqiBIB0PC4nHSnliS6K5N5qgk5fQXb4KLS6ja3Yjuu6p8powzn5sOkMR+8Cdtvhq+7advnkP2WYGYI2kxDqI2M/E3Fr54zOLqFC8BneapIz74Ipr1VVksbxGHHoARx/1xgKrTKaxpndj1R5GENvhDp8HB3wHLLoWyUMatIwt6laIx1FJC+X5bHEZWWNLYs9zmIYw53MB6XSHfz4zt39klCEbfTl18V9B1+3WtjYeVMYpr8UBUf2EonmZspTHhO2IAugKz74EFpdR5sq6vDY8NIBh6FJKkNsz3+Wpc/ZSuieW+kwiSoN9OXH6i+y52kCwuzK3/QEc2SPhGirU0nB9yIEQJ8Il78EPCvEdsBnZdl0Cz6VLx/qxR0MvUS9mEhbakEV+/eWEpF0IC24iPo8n4JDImwUJyOEg+bYFgut+0tAYMp512/AwnbU6A8uvQsnLWC9Bf5iS15mDXgtLY1zKsUX8szMv//Hz1nVSy7xwwBWe1OIBDmr1ABijWHjusgNjU0tuEwxziAEHUA66lyxupIZKxdoVyhbjAIecT2pxgTxM0XKP7uRnWKJFWINVKJ9Yq88c/ycrqlvIiyqINBSGZKAVybvjeIEHAtwQVJKesV97UgsnnySEF7q5HnBxKUmy3JzU4oGH54MO/IHY92pcwj3TTvnM6iXH01RTyLgiuOlXEMvZx5/V8LSVm0jM3U5GuTEW/mISXMbNDvWbz2LfwSNAVQdisdxwJsE8GPE6YlIz8ofj/svtJxe7dd4R5ECulWQS9NvRnZtECmzx2v0h5RSGehrJv/NBqJkASwyogm4d2vPe5J4/HK/ocu6Tzj7jnPyc17KWfhfzXomnUMuKB3OXl96s/vjJs1ECS8PezGsAVnQe3kc/ATPjZ4aTD2kVrlkLmOEoMYSmCG5wU/ad9E9aTRVPTMixn83Z9ERwBau8iaKzOvA11Z8SlPSaEdqZHFOBqky8L35KOBGLP4AyoRZ7AgLZn3f/IgChguyV5ttWjpZbw/EdvIUCvVayvjtQ1bgSZaPC8iSjEwe9GSZQuWiJkvTzFVCK4hPGolA+ZZ/WBrNwB3F/R+C2eRm5FnQ7azxetxdHMi2LRzIZGxUInXI8kuml8AMPlIFQWx3KICAvXIGg86C5FXQf0FNfPHfrPXDEy7iO9y/JtXJzJFOyQCZ5xuFOvkbN93WsgeWORYISKJV4ntvvksuzsREKWl8tUSzUQzN3BOSwH5q9JUSBuviZh4Lu+gwlvrPTTnff9dmL9ZFII7eC3odjiESj2YCTfpxvVi853hNBHwrCTdTZZQj6wSihzCMSRVIjv+aBjyO1UjfyCz0ObfGnurSbX4tlucyz2roC1TyBGrZW+1Yy9QdR672YjHzjFI+bdWdzIIMR2mJYxK6gzlaCmBtKUq+OhJ8k2+Tnyzz83r3wxHv2WW0QaZb4Dufaf5o373kKQuKZdk+ggCZTKl2DFVR4CuCpCKndBWUl/bZnpZsbuMyDGrDyx6eEMEJgsaY9bh0eVsbeh4x9mF7GiZl39/GFnWM9XUvrEU5m00eQK1iCkVijR8JXt0ChVuLZ9iGJ6Ek4CfjGaoWYgnuw2s8DEJpD0m6NYR/7tCDvpixh1D7U5LvBnpQcfqHx8ez6R0n+Tf+Z6pLMP85sDZ13eGPbEmqYx+gG+i6vJbZcC3pytNFTlL0KYAl1u5RdGTyPpPSR1UQyGiImRt7sArHhAuHE7TqGUo9NCOuDTjNZMRLNp/sZWxW5twJ3MB6FddD1od3VLZxI0mkCgu65YzNIvLnoWkg1fDE0spRXkmM0BGgiZFIrZpfUIYO7OAAAAixJREFUuuasu/U5ybt3sQZWDHSd5RazSSRBUGWnkX3BHlygEjL23BPFYmY6u+Hm+hzL+R6ADZVmZ6xFVtlZW1EnkqzzmCOvvQfXTse9p9/DmFt0mPVxEXD2BpgtNpHUmLXoSGbZfEaG1Q2xS8umETvorEIoNMbXJvk6kjNIh9Mm93Ev2U0mfbbKd1cANMbfWQ3fxy/gvj9DAX1OSUuBEMcvVbQgIPEBHtttEtXuNp/RXMQOlL4MfUzsyf8mx39Ci5We1/W/jY1tOvFQii3JbThEFk5GyYwm7pbXTshrIcKjKoRr1rj9EUmYPlSUNvHodo8lX+BJPxlnBOIV8HnRe+lt0slR2yL6JkyHO4/7/QbYqwiKoSb5kLZ83jPmSvDnvI5cC3ry8JHQMS2PoYCt6+xwH9zkTDq9rlrRjGv6gQHr8xC6lwnHtkJnxnZ9PIM/vBh2kULvaR4LlshblpyPbrxWOLZClibRk5vrJyU5N1Y6B3jSv5ybRpqIuMIK+O91caylzz/9njokmXndks+qYHW1BXnE2H0d/G3J5/2syjRek886Hzd+fJZMPeB+x88qsCq2pFYW0V1ZkE4m93BvuFb2X3tqbU6n4cZEIXOwO9H5eO3M3HJe07KfyUjvHw+XSJVK/fs/5d9Sk/E5fcfOITOAymsa5kVePhbPvZubs+71tjQcdlSbaMuJdTg5OcYeAmVDI5bd+q2PzPjZ9RL09b14/ufzVyB/BTaPFfg/IWZstxCGOI8AAAAASUVORK5CYII=">
          <a:extLst>
            <a:ext uri="{FF2B5EF4-FFF2-40B4-BE49-F238E27FC236}">
              <a16:creationId xmlns:a16="http://schemas.microsoft.com/office/drawing/2014/main" id="{F22C024A-8709-4F66-A023-61EDF4985D02}"/>
            </a:ext>
          </a:extLst>
        </xdr:cNvPr>
        <xdr:cNvSpPr>
          <a:spLocks noChangeAspect="1" noChangeArrowheads="1"/>
        </xdr:cNvSpPr>
      </xdr:nvSpPr>
      <xdr:spPr bwMode="auto">
        <a:xfrm>
          <a:off x="23374350" y="257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oneCellAnchor>
    <xdr:from>
      <xdr:col>1</xdr:col>
      <xdr:colOff>261937</xdr:colOff>
      <xdr:row>0</xdr:row>
      <xdr:rowOff>166688</xdr:rowOff>
    </xdr:from>
    <xdr:ext cx="2393157" cy="666750"/>
    <xdr:pic>
      <xdr:nvPicPr>
        <xdr:cNvPr id="5" name="Imagen 4" descr="Logo institucional del INCI.">
          <a:extLst>
            <a:ext uri="{FF2B5EF4-FFF2-40B4-BE49-F238E27FC236}">
              <a16:creationId xmlns:a16="http://schemas.microsoft.com/office/drawing/2014/main" id="{F92A5454-8DC9-41F6-BCB3-2102E819844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666750" y="166688"/>
          <a:ext cx="2393157" cy="666750"/>
        </a:xfrm>
        <a:prstGeom prst="rect">
          <a:avLst/>
        </a:prstGeom>
        <a:noFill/>
        <a:ln>
          <a:noFill/>
        </a:ln>
        <a:extLst>
          <a:ext uri="{53640926-AAD7-44D8-BBD7-CCE9431645EC}">
            <a14:shadowObscured xmlns:a14="http://schemas.microsoft.com/office/drawing/2010/main"/>
          </a:ext>
        </a:extLst>
      </xdr:spPr>
    </xdr:pic>
    <xdr:clientData/>
  </xdr:oneCellAnchor>
  <xdr:twoCellAnchor editAs="oneCell">
    <xdr:from>
      <xdr:col>6</xdr:col>
      <xdr:colOff>0</xdr:colOff>
      <xdr:row>2</xdr:row>
      <xdr:rowOff>0</xdr:rowOff>
    </xdr:from>
    <xdr:to>
      <xdr:col>6</xdr:col>
      <xdr:colOff>304800</xdr:colOff>
      <xdr:row>2</xdr:row>
      <xdr:rowOff>304800</xdr:rowOff>
    </xdr:to>
    <xdr:sp macro="" textlink="">
      <xdr:nvSpPr>
        <xdr:cNvPr id="2" name="AutoShape 4" descr="data:image/png;base64,iVBORw0KGgoAAAANSUhEUgAAAPoAAABACAYAAAAzvWouAAAgAElEQVR4Xu2dB6CWY//Hr1Ia2ltTpam9ZKaM7C0vL0LIVslIZGSEStkze29eeyYjKkSFVNJASaWl3f/zuc5z53Gczjl1ovyd630P6jzPfV/3dV+//f19rwJrGCF/5K9A/gr8v16BAvmC/v/6/eY/XP4KxBXIF/T8jZC/Av+CFcgX9H/BS85/xPwVyBf0/D2QvwL/ghXIF/R/wUvOf8T8FcgX9Pw9kL8C/4IV2CiCvvC3FeGdL2eGVatWh07Nq4dSxbYMBQpkv3qrV68JE3+cHz6d/HOoV7VMaL5N+bBloS1yXPLflq0MH3z1Y5i/eFnYoVGVUKXMVmGLgr/fbOFvy8P7E34MK5jLDg2rhAoli8ZrTpuzKIyaOCuUK1UstNm2YpxjMlZRYZzy46/hiym/hCrliofmtSuEEsUKh2UrVoUxk2aHmb8sDs34uzqVS4XChQpmO0erlbPm/xbG8FzOqzX3qsg9cxrWOBcsWR7GfDs7LOEZW/G9quW2yvZrK1cx759+DeO++zkULFgwtKpXKdSsWDIsWroiznsGz9y8dsXQqHrZsMUWv6/RStZm0g9+b04oumWh0Jx71ahQIt5r5erV4btZC8Onk34OP81dzJ/XhGJFtgjV+H2zWuVDhVJFw4Rpc8OE6fOCc87yNfML12nbamXimn09Y16YOmtBaMg8avNnv/8t90+f0x8uxveLFykU6vH9siWKhE9Zk8KsZfNtK4ValUquXZPVrPUvC5aGz5jrnF+XhHo1yoZyJYrG/eHarGsPOucKfK5NA/ZP2Yx389vyleErnumLqXPCvIXL4oO5RxrVKBea16kQtmI+/+SRZ0H/bfmq8MSIb8PQp8aEgqxs94NahGM7NmADZS+0035eFC5/5OPwwdgZoRELedkx24ftWNRCW6xbkJavXBVeHTM9DH5qdJjPCz6c+5y6b9O4+TJe1qrwzAeTwu3Pjw3L+GzXvbcLR3WoH1axWW947vPwvw8nh0oI8nlHtAm7NqkairHJ3awKxPVPfxbeHvN9qLV1qdDnyLYog0ph1LezwuAnx4RvZ84PnVrXCucc1DzU3bp0tu97/uLl4d43vwqPv/11KMyznLJ/03DA9rVDma2K5KAgAgK2IFzD/WbNWxLOO6xl2GW7qtl+x8353IdTwt0vjg2FeZZeXdqEvVrWiIrpWt7Hqx9/F/ZsXTN0369paLZNhbXXUpE8/f6kcM+LX4SyrN2Zh7UKu6Ogo8L+YkZ49O1vwuhvfgpz2fAqLp+jMgLRnvl0alUrjJ3yc7j31XFhi9XIAwqkEEJdCEWjol+xcnVQiW+FouyyW4Nw6M51w8Nc7+VRU8NRnRqG/dvUCsNeGReefPebUBjhcc8UQsEXRJDj91GuBXgpFcoUD112bxDnPfCx0aEk++n0I1qFfXgPyVBhfTH1lzCEdzcOxXbo7g2j0Tj/rhFhBc9SkHmpbAvzXee0YgVz4zvqvOZc98KuO4QdGlQOM1ivJ1mPl1ivKSilBbzDAmxDhbtu9XKhI2t65K7bhgbVyv5jZT3Pgj530dLQ444R4akXxoaVhQuF/RG++3ruHkoV/91iZl4dF/0jNtJ/r3wlzPhhfihVplgYenancNiOdaMmX9fQ4l31+Ogw7AkEHaHevlXNcF+vPcK2KeFzY5437IPwzMtfhsW80P06NAgDT96ZzbcqHH/962HMuB9CMTZgn+Pah5NQAlparcInWPqzb3gzfPbN7FCCuVxz8i7hkJ3qhqfemxQG3/9hmPbLolC/fpVwxzmdws6Nt872ZU+dvTD0YqO9PPzbuMmOP6Bp6Hloq7VzXNeXFaiJWLnz7/kAQV0UrmYT7sXzZTcU2AdRKDc8+knYknW7otvO4eD2dcL3zOGS+z4Mj7zxVaiGBT1pvyahW+ft1noIi7H49/G7QY+NigJ18fE7hH1a1gwf804GP/VpeH3096E869AAxavA/vLrb+E73lMFPIwT926C0Kxmbb4NBRHI31asDDNQ2j/zmQp8p1bFUqEIAla0aKGwd9ttwo54Xbc/NzYq4K77Nwvd9mwUnv9gcnjlk6lRAPXAZsxehDezLFQuVwKLXSIUxJyqgDq32yaUQ0FeyHqWLlqYee4YDue9JEOvbRTW/or7Pwqf4cUdd3CLsGeLGmEA+2MFz4geit6V3kQJvl+3aulQUk+O/dcAb+FUPq+RuPV/X4aHXh8f5iLwZcpvFbZhzRx6NDN/Xhg/c+DO9cJZfF7v6J848izoC1nQIVjLAQ99zMYuiEVvHi77b7uwFQub3RiP+3by0LfD6Ak/hNpoypvP3C3sisUoUnjdnoBu+/1vfR2ueOCj8Csb4xAEeQACUT3ldi5Ci9+IlRr65Oho3Y/H2l9weKsozL3vfj+8xAarULpY6H/CjuGgHeusdd+/QYv3Qlm9/dm0UIOXfO1JO0cL9xbexqX3fhgmYdE7YomuZqM1r10+2+dyYw3AKj/42vgo6D24/wl7NSbEKJ6DRV+DOzs/XMD9tMhXHbdD2BNLkt1YzHo8/M43YTACWwSLfsWJO4WD2tcO37M5L2HzP4hn4TtpisfUG6t9KIq0GApBQb//za/DoMczBP0S7tWhydbh7tcmhEEISemtioZjOzcOHZtVi+9j/qJl0atRsNoTDulO65GpnH6avyQ8yhxeHzMt7Mkanbhn41COcMloqjLXNoy4Ae/ihY8mp95H62gxf5i3OOhOTeSZH2EuYyfPDgftWi+cuEej6HIbxpVDwHTL+9zzfoagd90RY1DnD4I+GkG//IGR4VPc9VNQqD0Pbh7DCr0DPZ43P58ebsEINWKPnX1oy2jx9fBKoIjKc/03P58RleISDNauKLvDd60fahIe+GwqsFfx8vQES3L/4/GMLsbbK5aDt7o5KoI8C7qL9g2b4DkWQ6d7H7RwE2K59Lg5qwdXKN9EkD7D5aqDpt0P7V+eDVQgm+BeT0CL+b9PvouWYNcm1UObehWjC+5YhaWZOPPX8PLoqdGF7NS8Bq4fgsnGGfn1T+ETfsqyCbWUKodkjouXrgzDx80kFpwVqhHj7sUL3xoX/ydc6Nc/nRZm4tq3rlc5xvylt1q3p+IclnPfscS+I/AevL4KowFWIDexfRT0+z7ifgp6+1wJ+iMImQKroPdH0A8kTFgr6ChFhcmN2ZFnOv+I1lGZ6gk8gBIYiFBnCHr7sBPPdh0CeeOzn4VdmlQLF/ynbdip0dZR6Fx38xXG7661Qqjb7PBeg/ACHsKz+C9Cegnfq4QyjcE793ZvXI8X9uLIKVHQLz26bRQa9425kS+++yVci6J6n5Ch+yEtwiUIksP7LsfVfgmXX0Evw3f6ZiHo5jQuf3BkGIOgd0fQL8fI+O4dhiKGlefhEbStWzEMOm230HSbcgixRn1NzB30f+iT8NpHU8JOKNV+fLdFnYrxXRnS+czG7TejKJ7g+VoT0193yi5hlxy8uv+Xgu5DqekX4la7OLpGW+aQsPI7akw3nEJmPG/yy3gt83BDGL8lv3GD6UXEOLBI4Whx0r8W58IL9m3qVcQEH19ehnZfxL2MN/37QmnJKV+82l9LtyXX081TSL23f6fwGlI4z6zm6KaJ80tNZDkbxOfyjxlzyD6Bl6zHxhb0R4dPDOURupV4N7qrXQirzsLjqlmh5J8EfReE+kY2tMJfCeE/co+G4cC2tUmIlQ5lU/mFzMk33+GUnxaE6/BgEkG/7Oh2a0ME10/PLV3Q/X2ZlLL0XZq0HPBoStBxjf19kqfRg3uBuDm3gq5Fv5JcTzLMlzxMLsCYXUG/4fTdQkv+7fDar2Ctz7z13VAYvXAmntfZBzT7g0fp8/r+X0PZ97pteFzHniiy3iikf9rIs0XP6wOvK3PrAutWTcA6NibjvXuL6lEAN2Qo/MbhHxHH6Q7u03obsq3Fc6wMZHcvhVuL/+Zn08OPuKE7Iiit2EQ5hSzruqZCs1EFHc/gaUKVjq1qRAs6gs2qZT/tkJahyy71YnLsWmL7ClQttOh74nm8wbMMwLp+Mv6HUJVYtRHWrSEekR5JU7y0xmS1dduT4RqY9VfQTbgdjUW/7Kh2oRrfdeQk6L6XMbjmUdCp2nTH7fb7ifeTG0GPrjsWPXHd/yTo73wdzidsU9AHI+i+I4fG4HEU4Zk3v0toUz4MMFxrVv1Pr8eqw7jvfwkXco2ReB3H7t883HjKztl6nhuyR//q72xyQc/qAXXpPkPTn8viTsS1265uhXAdiSbd8Oyy8utarOm43pewGd4hyVSuZLFwAe6joUJJvIgNHXoACtItz3wWvH5nYuPeWJRGCMOGjL9C0J8lnOq613ahE0ryMVz8l4iTW1BNOB3L+Stx91AEtAzroaDv16ZmmE1CzVDlaRJtlrTmLlwaiuDZlCHcqV+zXEyOHUiyz5KZY3MQdMuIxuijUeK67lcem8mir0PQf8UDfQR3/Jxb3g3tm1YLQ0/tEFqSy8g8VFaTKAP3f/iT8DyK4QiSmned1ZHMfQ714w3ZBH/hdzZLQdele40kyqnXvhZmkDGtRALlgfP3CrsRO2aXrFvXOhmLHTfwjTCGaxYrXiT0Ixl3IsmmpCy3IeurRbgJV/dWrOIPc5eEHdrWIsO/S4zjN2RsdEG/96Pw7IeTQjcSSKfx8yUK8zqs9de40iYWTUoOx3WtUJqs+7Htw/7M3039K/iEicTVY/n8NzPmhkms3YTv54ZZZKDr8B5Oplx4LGWy0lRV/i5Bv/DuD0JZlPIlJEMP2aH22uXVI0hPxnUn4dg/s+u+Tou+PDz67sRwxs3vhJYov+uozri/shL0r4nTLxz2fniPhOMxPP/NKIV/lphvpt1rxszjp88luz4y1kcb168c+rMZ61MSySnJl5WQzSYzPBDL+xo15/K47Ocd2SZ0QItnV8rLSVhN1JjRvY3rmoHeh2xwd5JNdapkWLv1HX+VoJ/InHoRU5qrMAF3F1WJ+VQsSmDJF2CxG1An7ksSSkF3GEpZyzajr9X7EQHXaj6Jlf9s4uywP55LH+LUpnhXf7WgLyUmNvGq2yxg5gKE+HiUTDIU9A+w5Bfw++nkCs7u0ipceFjrtb+PMfo6BN2w4GU8vNMR9KLka3qRBDyHGD3zWMpavE3SWIWwFCV4Dp+7kHj+nzY2S4vuIuoaq62ngVirSZ08L/GvWdiJM+eBBPsllCLGbAOCzNJKVom13L5ABfMX6vZjyNTPww3ejhjW0k1OQKF1Xf8vE/R9moRelJWqly8RM8iWmp7AjReTUBDhb40SveiotmFfgDU/L/gtlsMqYu1FhSnICpMAnluoNd/2/OdhJzLOfY9pH/EEf7WgC5Aa/uUPoR8lx8l4F10PaB76AgpKknkK8mPvTQyXUkqsQMKwD8bgmN3q50rQfa7Pp8wJ/chlvDdmatiNasXF5AfSPTL3zQQMzo3gAB5FSZqvGHxaByx/9kCm3O6hv/NzG0XQfeFaNWPrbShP5dbqWmITlVSxdNGY5MkseGp0LWeRwgX5KZSr5Jnu5wwAJ1Z/qlEiS1x9X5rKYwuy7ial8iLkyQvyua3XW7O17JRTCS27F5tnQacq0P+EjPLaNEpeF7OBnyWHcGIU9BYAWUoGrZMWcPDTn4Y3sGZ6Tm0R2Iuw0JaMnqcENoJEXCPi8RYkrSyTaeHFGTwIwOZN4veDdqgTLsYDaAyY5ndB/zSVjGuYdTKOTP6LlLCsQ5ts+0PWnWTcNYQUH5CMO0UMRloyzndpGOF87weX0IQ5HUOdvh3KyT32JYnaJ4mbP+S7u1E+FP/QpFa5rAUdmO9gymtJMs5nn4NiszIx4OGPwwosfKd2tcOBYA1q45W5PyZjZN4eOz28yDoaTnbDbe/3n3Z5yu38ncKdfq88C3rMaH8zKwOcweL8B9eqfcPKsYyV3ZiHG/Q46LGP2Vj1sIYnUM6pjFudFwHMyOLODo8Te1niOminbWMteCvAEZv72CBBp4T3wFtfhcFsVJFx/anxHrpD3Yg1uOSu98PT1JCPxx09j/p57RRGXCv4HAI9hJr5F7jirVifS0hgtQcKanlt2EtfhuJY+ppgG6qAhFMgppJZV+AqlN0q9CAMOA6oqRUQBV3MvLH/w7z/owAGXY5VTXDzCuqXZKyvB+r8/PuTw3EHNg9Xk/hL4MBJjH01idL3cY9PIsa+mu8nClMlY9n2VRTMddTix5OgFf9QlyqA5dHvEURzOFWqlA5nkmA8EdRdgqnwfetpPQiWoDelsbZ4cUNAX/rvZCi8k3m2u14ZH55g/gv4fHWuVbOyxqpgmDZ7QZgJ7j9gGFQAZ6OIWlAB+ieOPAu6cdyVlEcewK1bTQ36KLK8V3dtn20pzE09FozyyTe8FSahlSuzsINIcOxBiWdDkm3JwjsXMd4P42YuWbUqHNapUehLPJ5svM35BW2IoOuhPI+lvO9/X0Ss+zkI9B5AQEXW3ZCy2ofjyp5Aprh6quSlcE7H+3qEctgL738bqpNBP5X+hHYAj4YD8nkOqOq4yXOiGy9+wFGca9fgHe1FpUJ0XV2EIQJpUp7cXSiHF0dOjor1DNxrS5cOBd3mlbte+gJv4PtwWMeGoQfCkjQUKWjjSPTdTt5gDGCmI1EUPQ5s9ofKSlLGFKH27IhJ4RuSieIhzIaVoNmmLuHS3ngxB6Pg0htevP+CJSvi+lz/xKjQDC/lQkKOdIvvZwwPVFZ+zl6HycT6ej4quOIIeA0U5C6sqZ6SzU65wURsjvssz4KuhehL0uwetPYyNsRx4JlvPnXXbN0bF1GgxBFXvRy+xwKXx1W6vecelHhqxW6qDR12tPUDivvgM5+G+WzSo9jgwla3Set42tBr/9Xf2xBBt0NrMqWfccSahiSt6v/evRbzG1g7a+DbEVumYxC0pAJdxqNkC2O9W6Q65Qylps1ZGCbOmE+jz0Kgr8vjYxuz28yjSy9iMPHWfI8iFO34moywbIvQtaQUWhwgk8Nncn+MZX7f/5wxF13npEsx6T7z9z+BRWhUs3z8fmavToVhT4XZbysAs4EZGyZWBltvh1sTns++hcwho8i6SVj90RN/ir9vR0XE3EzmkeQhzGFMJEz5hSSl9fMqPPc2KLWmwJ4rca8iueiu/Kv3yYZeP8+CbpfY659OD/fSQbUGd+dotPKB1Ftzssw/phI8Y8fPDDXZQGfh1pnMym18n9UDG8+/AcjmMRoUliDoh4Gd3o+55NQ5tqGLtzG/tyGCnmTItUCOJE+QkTtYGaGgbs4iWeQk3NxL+YxBeFHc/kR43eBLiVdtVkmgpL5Lr50VMlCEovfXMirAmT+jkHof7+dcVOTpJehVKCvvpXVP7pPVuqpUvIfJQgV4Df/z81ZO0t319O8m3zHDriL0s+vaX66/zyGiMXbg8eeiXN+18Xv/tHJa5jXMs6C7mDaYmJ0ssKYAHU+gp4A4ZodZdxK+eNtD7Q4qp8VAc+akHHISLOdiNtkMuxuwNlaoPGCPvCiPnO65sX6/IYK+se6df53//yuQZ0FPlkjBdeSUhMuscf1eITKo4tk31kgaLkyo/FMATPmCvrHefv51slqBjSbo+cubtxXIF/S8rV/+t7NfgXxB30x2yD9R0J2z4ZIBbF7Kol4j6QDcmJ7dZvJqN4tp5Av6ZvEaMjLU69u9ZqJLNhkBLSa5tgMsEnvBUyMjf7I8torOIqsthFg6pHRgT8xrkDmXx82ynKXIhuRZxLKva1ifljDCZp4FVDoMkcyFWN6SncVmoQS45HVNwjk3iSiSoWDLCGR9fjoAJ+vlhn1i8K2S+JPeCWiCbMoseO7Iulcl898MLrx0HjevNwd6sS+oJNj+LNdbPbAAfwwVM9CMNkyZy6lDDidzI4t6awkJP/sjvqMyIStNS7r4/ukjX9A3kze4IYIuKk+SjQdghjELfRyosc5wqiVdeSYkJ/24INwOtdZImHyOAehy7O6N/lD6NJ8hEeRd8LjZsdYO6qdu0GzJmZd5ZAjbgtia+y44/ykkPRcj9CZey1E7bwwPm/xqHZpWpYxVLDL03EGNvTzw1O5QarWHuMFhdURF8QZNIiNAtUlTtQSFUWgLWGUQ4ibUqyXKkNdv61RN3jLec9S6h8JmZIeglFa70a+QZHbM9SjAQ+g9+Jnehq78Ph0Om9xXZOC1dO3JObgbcz0PkE56c5MK4wfw/Q+8PiG8SPffQXAOXnj47/j5zWS7rPc08gU9tWSypygY+qHmBf/uRN6GCHo6ldQPWMW9AbOcA0JseyCitvNqVbWAV4AteBOFcA6Ekz1p+rAqkgwt24ORpWY0SLP5oT7Cei7Am+M6NfgDK28CR5Vg4jmAK7PxEMoBW66CQFvTnoXg2NFnzf5U+sr3BRPxLE1EV4B6q4yVvkQOPIAnCuR45nTfGxOgaJpCu+zSWKevxLWWU2r7kVbZxctWxJr6USimw+CI8/diJIYBgz2PBpaKNOQcQk99TzD89VNW29Lb+wB+bHD5kUpOr6O3D70A5/zu3WTQXt3z6oQgEk8F15K6en/48mQUWutpRBajBVBqQaYBAeYxB7QIt5y263oL1ub2hVwLeoartRSivYUxk50hEgUitZL9yVnFVtZPtSiyu/h5y1zCKnUv17fkpRXwBQjqcOhyyj6qiycR5frGiNb/JY6Q401ONDeS93DoQnpN8fduMmmX5VrLri6QuKJ2e8XrGLdyrdJYs635fk6dchsq6I/AoCLJ4zeAXKqAZ9dqd9+3SSSjzBD0XzIEHdRXD/q1e2DBEkGPlNtY0+tBEz4NEaawUt36g3fcNvRG2OumOvFca5Fy8tPdDMOuXW/twcbLMFt3aznYEF5c9Pew4Kuw+mLC9wc3bj/8FQ9+nBL09hH5aEn1gTe+Drf/DzJRhG1XyB52R9BqQgr527JVEXyjpf8KF7wpLvM5dIodDCrN8GIYVvbcO0dEFtfa3LcbOP5u4DYqAoKJgg6c+kKgv4mg90wTdBWM1OJy6Y3AIynNe3Uf2wvQj6aeBAyTQVeWCPr4cCz4DgFg//SRa0GPLYHjf4yuGCFZhuCym5uCqjob2GNWXVuymV6PKzWbl+uqWkZrhft2HHh4hWh9Sl9q49u492RiJ++t8VWIuu3dOAVNzJkT3pdl/Kb7OR4B+AJElo0Ls7AiEjG4WRxaw5IIumgqY06RUU2xdDKHSnmVlcCrON5nfV4AQiqBg+5sYX6aAS09FGiofObZjTwJOtZYQd8CIa0P+ux08O1H4nJqcaOgQ5qQIehYdIQ9aSqJbaCjvotUTwtQoI0RrCnTfomW/CJaQg9EWH1HvnsZYq+Fdnk4wtwJa30qDSq694YJvot5WGbvpdK06cS+BYk5+qNkokWHgHLX7baGTnpmuAps/hcI3b54IGcw1+0ATKkIVUwqFD9zGwplItiM/9ADcTGNJPYrREHHYntD5ygtlIrrEFpnnafrb0urgn4ulFQ9ENJoFPgxl/AU87kYIsiK9OC3Btv/Ei2wYtdvQJClGnckvISDpMfCoovPv6n7v0jQtVKP0YRyzpC3wqoU35pWtCN9zA+du2eW2HYTGodeDaWzZP/WylnyWiSD+v13e/qft1mvls5JJEZOGvpW+JyXuTpFWFiBzTT0jA7R9VoXOipduExcjWTDvg16bgzUUj+ggIz9lmGFRIT5vwxXpUBs0JG22IRQJe7TEoW2B/fZqXFVDkko8SfM8xK8FokMhmBdv+M+8p0r6LvznH3pyGqRBXtJ+tzyKugz8SRKciiBNMfREuKmS0wp1FWqJTvP0gXdxxR2OhSBup8YX6t6IG7y8zTCvIXFOxUBPBsMfLmSRSJH32M823X0NOiJndMlw7WXsy99iCwzjjdJthTFp6BfmSboHpwhi+/VwKWrsqa96Zo7EhrlPyYH7T5cHO54eVy4GaLKJijYS3H726IwFfTzoMMuQQut91hM2LE7cfaF9DNI6hgtehaCHlli8FykvHqW5zsSyis9DpXQLPaAfe6nkpfIF3RWwJcoL9iZA18PSyU7ZKcYy3bevk544oLO0dJlHqLl9r/8f2FqStD1t8VW7wkL66Usrho5twCbb+kykiVmNHEYwM2o1cuTuLkTrnVJ/bMTdF/0V8zlKTqoXoUrTTyzsamx5e/mOSs7nQg+p3Yg8HVwF/exsWPnbUMTrFC6F6On8BCu7UCs1bd4DC6OZAl7t6sTLqM7LGmPXJdV32BBN76Wx5xn3AnBnkz8Kx78AITWbivJLnXdbUvtYYyesui6zR/RSHL1I5/EmLkXrvoRPNcDCKICJuvKRbSj7kgcazb7ZhpPZIi1l/8iFHVOPdkqvsyCvl3NspEa/BaUy164/ZfRyeZBCpmHa/kipJAXwdGvsjyfeRxKe6yCfuGwD0MjMvieSvMRibxf8Z6EXZ+OV6niPveO9/5k0YUDv4VyP/+eEaHAyjWhH/0P8s0PhL12GArl4A71wmBaXA3T/vUWXUF/5B2odwa/sVbQCyEbdg492nuvLAX9KwTqwCte4vSLuWG1/n5KQBWaY2gp7I0raZ90bmqnkxD04+l2+wRBX5GyvBUp19xxdsewN4pjXYLuhpYWaRj495fZPMaIWu8Yf3gd/zsKPA/DTwwnonX316nPpf5OD0bSxAPgTTsOl1K3L2nCcXPKODoQqzcxJehbIuj7Yjn64UYm7KN/iaBD91wU62o8K0mEbq9KzK61nchc34vFfhU3Nd2i/0qzyX20Zt6E8NYBfqxQ29L7NgSIV+Pq29TSGzaVE3hP0ksNfPbzcAfC3pm1vsjnycFDyUrQ68MoO+jJT0mIjQuH0odwJZba95956D2+RVa/L4QTZsfPJYY2g66g90HQdyXbfjJ5iNEoqmF0xlUmB3IK3oehlTmB6eyVxHX3FUreeRcCbUZe7vnBtPPKPS97TS9i/oqEgP277RS9zHxBTxf02Gu+JhRi4+/NRn70vPUQdN8q2dVqFbaKfdLHUxJPdYsAACAASURBVO7JiSvdr0RBH5wSdM/s4f9R0CHq2xvrkJWgayXlFfc4puc5csfTRFbrhijNQnb5dwWSiSYIpUVWWHQjl9Nk4SEDP+FC/khuICbXEogucze5pnXsytztoHIkgn79I6MyLDqu+98r6BzgAPGEpAlu6Bd43qoIUUe8nfEkuEYhFGbkteil8L4MqwYQm3uwgu/Q0pz1aQlE7nl1fHiHwyyORLjO5/gqY/ohKI9baEX2mKi+WHT717MbWQl6w+plwmDmdjtttQdioa8gblc4sxJ0qZileV5Bgq43iuU/u2y7VtA74rlcjjewkjBhAEruXZqqWjCfXThw4s1R3/PeFoVehAXG6IYSnuZiEu5TwrYjcNvPJL9g3iEhtZjKWpxAqHI59zEpZz//vzZG/4NFz6ugI4Ae52PcewVaXZrdnBpaNkTQFezbqQ9riayNmieIvjoWuxTJnXq431IHNSeEMFlmYsmy2gp62X8iGz+B5JIHP3wOQYPxrO6xV6hHnqEngq6rK1BkcxD05AAHT3cxmTWUfvSPqRlXBACzlE29kCSZZ8cp6DL2vPDxVGLuT2KLaz1cYZN4KjkTdN8Qak0mpm2Jeyw/XEfez31vTggDUQy6t+eRc+hCgjGdGz9xgPSF9HyyEnTzFMbe9ofLOScl1T5ZHDtlm+gDnN5yFbG8Ft/SnKHCMDyTPlj53ZjP1SfuGCsL/8NLu5Z5TSWpWo0/LxLAw2R6YETOQdD1RjxX7QIIJpeSj5EOSjCNnp4JSN+xcfrOrNsg3HdprfMFPXHd8yroKRe+CNfZHzf4YuiXjXmzo3JeX0E3g/4/4vH+uHLjILlYGWU8Q8grIZwCOw4m6+tppx5YkBzakFgXrbgIMLPykh68QGLJrriqHH7QlZjwaKydpb1kzpvaoqef1CLi7ElIJW7Bk7GHWy/GxJnsMD35sW1TC303VQy9DnutVXDJ0ArOJvtdgPdjdv1UymUejWS2fAJreRgHQUgw0QgLrYI2zJGH32SnLa4izmyNzRyj70Rc7MkrV5IcnA1z7tEw8Z7OtT0B1lxN0t8uqOVG5j6CDP++sL7254QWPSfr6H1gt+2AoF+DoBs+iObzHLnbYMeRBHQLLLK88mfDX38WVlq04bXUxB+mbl8ZhhxP143l4Zh0zaACm4NBKEmFohfAmNN5Xp9Di/4wIYbltX9V1n2jWvRkRyF01nRPhqnUl2L8u656+PoIui9RAoW+nNH2POyli+hfjq43vyhL2ewwwBbH48JpYYqTL8iuPm4iT6infGpvkLluS+noaE4Jle01HQuwOQm6z+9RSXfizdyHG25tX1JMASZns3GteZsNt64sRZJlr4ykRIbDo1WXbcaSXBvJI4nfa+IZ3I5iuAeLrBDvz/f2JaZVqExzSDzxDnG1An8scb0kks9kKq91wrU2+30bHpaCV44y18HE6nugdMVWyGgjnNdDGGV7qcy1z2TO1spVTpkFvTWemC64MNubUFyPk0hcgoLeBkXjgYjd99kuciWcd/cIrPkKTqppiHIoH13+ZMwnKSvL61sw4OwPS80QSm0qq+tRDg+88mXYj3d9PiU8cRK/jwIcilEoKrTcJpOzjXP+hl/muo6+UQU9SX75b/5fG5oiS1CeILKuQxXWR9DdMEJDPYpHwM6amGGDqACrsVebbcIFHL9rDTincCF9/WdhLYz3tT7SMmX2PjaVoMuJFk9T9ew1XM+DiX0dEdoKJdSNz30WXsR1VRh7URbrBjRU6mYPPqxGmdAMuuVJ8xnJ8F2/hqAJxNFK9ujSNhyP8H6FQN0JTder1N79tKwzVcUH8N0M/raFcK6VCj1xmw/BU3sKTIGHK4iek0u/MwKtBf3o6x+xwF+E98gDyERr2FAFRbKc7Ph3oPN+wKIKoT0EITsZQIv7w/q8Sbw+lNd24Uy9a0/aaS1M16y6NXRzDl7T8/POIjF5FErkZjyDIYQx0kFdD+++eP8MBGTGEIjzwkgopdkrVVE2l3FQSDuYegaQa7mL79bgrLbmlO4kyHD4T6vLjaggXBAZabM/DvtvkOFc3eJvF3RFziSekNMogKl4vX3jKuHK4zLKHlkJ4PoIui73FfLYgfGei3bWmhfg5Voeu4IkzgGwzmzIKS1m63UMsvI6NoWga+WeBf99L25rYVzoHtST049aFiIrLn0YyS8FURbWzljh+8Rx8719qZhYL982Exe91stE1R1s9LfwYvYlF3Ean6sA9FSKqqcIC0ZS2voFJbCSd+h6GALUQug7gas4BGu/TaVSUdneSPKtIu7yWbjF0XNgiG4Uz/AECmcUte8FhBorUziLLQkhaqFAdic7LuNsw9QxxZZDZXw1T9Ca6sAF/2kT4+lkzOWdy/umC1+EdySl2c7speseHR2+5F4HoqjErGfmfFMhSvt8JWHJDLyJw6inH4uCkQfvEbyXguRtMgxFarA27l/zF0NJBBsK/BPG3y7o1p4bENtNnDYPCiGhohlxc1ESRIfuVA/L3jZqXVF06SO3gq5hMi475aa3oQFOleK4UFEsRxfqpZdhwXJCqW3Ii9sUgu4mVSA/Q/ikStqejZ352VR6owAHTcNKSm6oFbeJRdSiJb9mlgizOKpavPnnuPbjKU1Ww9rK/y7po9Z+OmGBGHoTdpbpDGEqEkM3JMllw4ldanoIMqyOhiFYcsk2JD3TSTq1wsKpRSh6fpuCXJimloplikacu9ephGufbIOMk03nho+++il6VO0RdhODyUhIJEdyqqqdcM3rVorNKu+RmFxBvqY5HlxWoCX3i96Ca+Tz1GFvbs/JubLXetKv67omzQPwfp7fvjVz6IxS89n+CePvFXRWtRIuWW9cZ7XvKJIukX4wJewem3zWwS3DKcRWJl/SLWduBd3N/y7x5ekg+BLgSkzAcb1rOVbYJglPfN3YY1MIum6kiTOFwCVUYLNKaArPlWfNrLpC6efd4H5+XVz0GdeGVx9XWzivcXl6PGqy0yYWwyR/L1e+MNVCqaSe3zcWVjEorHpp65qbFl50oi6xZVLRiJl7IZyv1RDzB2b75fn/82c43pnrOG8hss4rcvkzgXWtjfvAa/s8ztXP+iwrcNWXUWZNQ1St3TKaIJOXxWGhzYkybWPvsw293t8r6AhhNWrQj/fdh2aKBbGL6Dusw6pUoswVt3R1Gai5g3Ar0/uRcyvovthHgOpeTiw3ncxxdNu5blMs151ndYrIrvVtqMnN4m4KQc/NvPI/k78C0ZbiYqWnE9e5KhslGYegb02J44XLDwjVSZgMIn67F2TTXDR6rHEbrzMD66RXUTttjbuVWJzcCrpW5kYYaW8kazobF84ssjDKPQDVDDll1xgW/BUjX9D/ilXNv+bGWoFNIujPXbp/aEX9+htior4cHfQ6UMTfjINSLvxWuE5H0eF2PplT4Zla4NwKulnU658GfQW0c06qpbUocdbhxOdXcArIXxGf+zLyBX1jbcn86/wVK7BJBP3ZfvuH1nQjGd+8Rla3L/DEcSR+zODGgdAbo/dC0K132y46GRqh3EBgsxL0Ygi6JAZizjOf5rGxFnVTCbp1fvMSmd0ylaMJzexiSH05qx9ew/g5cwI0xq/8eLZc7A9IG7F6wndyEwYlc3Quxtfryx2QzMPnjBz2TCXG6cTh6X0SJuQ81MJ/+yxJTsD7JyzFWb3vJObOjPTL2IrG6nTlcW/nbZ4ip7JsEvMnJ934nZwO33R1zYcs5z7OJzffWZ+9u0kF3Rehq30vzRXWbGeAllptRoaVMq6Wmqj/sTvQSFGDxgTogQa/mdHUkg3WXUEfmLLoP6csehFe+qHU6G2i2NBjjXNa1E0h6G5gyTOEbC4hS64gJRAFk1r2o3syibXezGUlP+da2cbqKSietirSL/MmdpMLvhEDH6O8WBK1JwjSEUpPZrbL0h5bsnjhLAVY4bSFVoSh6Dyx+Om8djmtq7c072KPv9eZCXjJ5xZ/XwOUoifHRG4DLiSk1Uy/lQABPtb5/awYiK+pTjgXyVJ+Rwdl3N2Oyho8f92tf+cM8HtWLPyuSDn/2zWU006vUOhz5hKtSkHA0E/zfouVCXkOvFtZPmsJM3kX6c/s83kohaAmqxBzFv4W19Gmm23AD5RjbW0V3hDl+AfFvCli9MSiJxrX/uOrwT8/BpZ5PlotidetV+7Vqla4CrofG1+OQ9A/zty9lqmpxQzuzdSNh1BvnZWK0eWGEfI6FAIByzZ/xdgUgm4G2gMIH0JReoKqiccoizyg5UTJH9rS7CHyzOdOb/zR2timei+w0m+pH3cAUHIcTTo2nqQPBcz2W/HiWvZoXRV0blKS7LgHb+wK4s3z5mXiSbewfm72r0viYZqPD/8mQlCPoo/dgyBz4wkoOAqYtfuXPpkaPqcsqCBY7jJRq9LuAHhm7zY1QeiViMpENKBHTR22a/1wGh1uvhfPsR9EKPcbAmVNPGalkuot/y068xCw+6fzeYdr8x2NSa/Q2vsup6lORwAXoUjdr2VQKtJl7U2zkM+c9DpE0gzW6l3wBS8z128pBc5j/6kX7Z/3OCrfg99LzqaLpT2w+G+AdXia9Z1CKGvvv3mq4nxHoFAnwEzHEsaWyONBoZvcoidu2dgpP4cLaViwE2mZJiMVrws1FM11BCinPrCDfJTUxvlIVt1runZPAOi45M73wzQWPraecr0G1Hjv5jTN9tRzc7PJ1lcZbApBFxAjh9tgyS6wzGUJdxRmN9AqykUeL1QKa965Xa1IuyQaMHl28fB3Ao8d+iQKEWvSDOafPoBQDmfDp6/PjDmLwwBQdLcCRCmORSvNRo+4dDa2SDbLezWwnMcQYrkhLWMmw98JjBFl9vKHk0JpFM8xwFkvAQUp60x2w2fQ03gVYZPVyNCuIH9ZCg9iC0p1y1DoEk+UR7kcxb0jRh3h7MceGQ0IpxvNO9fiwUksImHKWbe+GwqgqCrgBUgLtjYHzX20mF0AyZxL048u+rdY/9sByzwLoGculZtyKIKirGO02Cge8R/NgE+fBTy3C8QZ/v3Pvy7lPhPDHRgZG2xKc4+tUs+4hLVetHR5BBQdzhqdxlz1avRU3qEtuM89H0bFICVWabAD6qGFPLv3atGkWuwOTSewXN+96ec3C0F3IrpVL5KUu4h+Yxd6VRKvs4i6lUfQRPLeuJnhS7T7cnfBOgRdzfohoIlTqaN/xXWid8Df+TJti7QZpexfAFvcVIIuj9tgWjUXY92PYBPZ6GE8LXWS4JF34V9T2YkZ746wu2ESLjlPwX0BPIOVDTH/wlx78bkqabTMelvXIeh3svEF2BwEDqEqltmath2B7+BRjALE0pTf9UGA7elOXp3W6iGYaQYA0Z1HX7lHOzcBzWY/e1Zda+kbWG/Fs9qv4rsf8d49NXUfYLV6KLLL2MzyNpZwLKCWPbnnJQCtDC8uJd/zCYy3p4DH8IhmBf1x+PB63j48VEcpnARiTurp5DQfDbsueU2QfNJD/0j4eDcKcAikFAXXrA474unszfWFPluft0/gdRpzFvA85wCB9ahmXe9XaI+1rfYHlE1jwEWHsk7bAfyxm+/r6fP5zndhFOCdSgCWzgFS3B0KNDkYr0ZJ3wZEtwkGSHx+g6plI5fA9/DWjQJsZI/C5YC8ssqfrI/AbzaC7qTlIL+NDXUTnUM/spBrYrye4WVJLqC2nY+GjcxubOZ19aPrdnW/+Z0wnI0QlYIvUxII2HCu5OXrxuY15sm8yJtK0B+JDK6jMrDu4MmlSFKQBYDI4TaQTfTyyKlhH2C/F9Fyareec30CSiWZTnXGayFE334/J27mvmAYOlHeTIYC5VHU9+Dii6P3GnLD68b7vuzsG4pQyO5yNr3r5x4Cqw1hg3jyr+n2k8XlGUgiRdYV4Gb2xp+O5ZRmOStEXvTweGfeV47AG/h+rSolgeo2D0fi1ZmYNTxYgrfyDdf3BFRzC+IjxuKyS5v1CQri5DRBfwJB7wXzTDPw6YNO3y1y2mU19AY1JufeMSJMI5zZa+e6VH5aZ3Dasb4+k1Bb11WkYSf64uUmMGS4FEz/03hXzWnmuQilY2tvGRqotPaeKCvyTiqrESiE7VEed/fcnWPX6Q4EwfkeXst/6eK7jbkloCTDB8OmNSgbcxF5HZuVoPswJn76PTQyPEdL7EIeNiNej28/FACNlOJ+yVbQTcZc+/SY2JQwx7O0UzV6a/hm3ruwYUxUrc9QeHS1zPRmhSbb1ILuqZ8ST3iOdzKElQ6BLOLmZ+BCZ7NeDKXVHsS00+nsuw6ml8dhxJEWSybWR4nzPyd8Ohe8vLFtUZBnjkTQ7RzzbPSLsNoNU1gEE/FfIrjXIFwyt56MN3AhqMcyxYvEtYotqWDIV0PfdDLCvQAhGYTS2A139DLc6mbEulmNhIzSDruRhGpdcPcvO6Zd9CTSR5JlT7aI3XgKuvj5rAS9CXHylSdn9JynDy26Mb/5gPtZB3nn7Fnv323HcBCKM/PIyMSvjgg6k5XvEJefdMOb8PUtD2eh7MTUZ7bArod5jjMwQKUIPfrTYGMz0Wk3vhVep1uvI2urEbL/3oSozEUb8yz2zU7Q1eYjcVkuGPY+iTcgsprzVKY3LniSRMnGoltiGY5m7nnbu7ha9GOnutckfGxHLHo5VmtHsNLxONw/Quqz3Hi6ebaqfvz1rLgBGtbI6MNOH5ta0NP70ROrOAfXcBBCfhdtoa2xeFrrHRpWjsQU1yCAPpNsr3LuDXmO/nQSWbL19MEiJcKQLuiH4I72hZE1EXQF8hMs1bVc60PeVXfIOC6gJCrE+Acs8k0Al26n221fOgb7wjnwPUktY+gFi5eG8+BdP5HYOqt8iW67DTF2qi3D+zgXL+IsLF52I6FzzkrQn4SHvsft78Uqgc0yYuUz8oprIpTV47r1Vgw1BmN170I5dsYY3A6SMnMuIeOY6JVR0N0D7g2TjadBXNqEsOmmMzuGXbDqmYeGYjwMuyeQUJ6E59Edj6YfzzWYCtFADNsaKhKtKDm3qV8lnkisEpRYoxT5geQ8+fUxTJk/u9kJuhMUr/wMyZtLIBkwyZRB/5Rp6tkIup/8Gdf/MjbgIzGTDxd85KiGJpjGid1bVo/nsevCWXpa55nZzgVNPJk5DKN/+g1YWdqiIM7EOjUlzkvHbm9qQbd7rQ+xnJxuRisyvNi6eTNJNKmV/0u2+1yE0Bj9NoTPNlE31kUInM0e9ttfQ9LMBJr95/9ho7sua1134la9hZ5sUPnevYdcbHag2fOuBVMgzVzb0vkB+QGv9xVubk/aY+UbmEpINQhX/DHCjS67N6DBqP3ak1jS367Wz/lcAEd7aZRGH4BOR0EllRdBP5sY3Z50lXvE4/MAPoPeWQey4Tec2iEexSRRyfMk1Y7cr0m4hb9Lt6oxS84R4R/gMYyjBbgNe8GW1mE8//k3vxva0+Ryb689Qt0sqL1VEJb+zmEew0dNC8eyHvLF26gjQvSVjwCNEZauYT4eI16TjHvbhluHwykLe4/sSFlyowA2S0F34sZCHr8jws16eAYNVNrIQdDVoO+TlPFkD7u7InNsKpPvy23N4pkx7Uz5zlqs2jkReF+oFsLatKWdx9nMr5BMmUPNujytmkdRhjqNjRC77CLbzqZBxpl1jwc4UErUeu+EC26d2rn/Qnw3bgqxJPFjHZJMvXHJTRBNhP+9PwpQkogTqGacQoLOktFXEHgOwbrI294NYe2NQFsGUtCvI86XdEKO+3YkjQx7tGozych/iRKZxwa1z/98klNuSi2jtM7ywNuxZh+8dGEmxswNDMRqaq0uhkrKE10y63AFXRZYT10R7HQ+XsfxJBo3VNCfiBZ9eCw5tiGZZ3dd0pOuRbdcdsJejcI8suPXkPx7/PWvwiGw39x+xm5/PN+NPWUZ00TdU8TjXckDXHh4y3A/DDc9b3ontKbMeE+P3ddyxP9hu/JduypPv+Wd8DEeVVcMzS2Ue92n5pRMII8kqTkOa2/Mv4AcwBpi/E4o7usgrkzadXMj1Fl9ZrMVdCfrA/cBIvsKBAaL0muf/jIHQfcjZkOtAQvGmcLCrSWGjCgvsvkkUprRztiCBJUJOmuiuveWT8x6fkGL5qffzoocalrsGOvzXYkUTj2wWTgJQZFhZXMQ9G9n/hq54LZI8hmi3XAH63P4hKe3HEYsXgrr+NgIeroRQK1rY8ptDXBbfazFCNd4aKKmwhSzM/xsuu/G82bWr3vm03ALHoDlKZOalrl0fZeDqivGNTsCaDqLZJlnpan4tFIytDyEsFflBJZmZOTLA/wwpDI/oOI1c34qm9141lg3fcS4l7LTJbj50/GmToUW6iKURWYXNhZfzN0wfysNOcXo9VUuxMFWDxKkn0rGRJvvXpKNWwlzBsKC2x6vb8hpHSLTbzJUDoJnroHL7vFXxocTUGzXdG0fiSu6DnojVEeBmAPogkLNnOxV+co/eMx1r4fFKOGehDJ9+X6yrb22HpLAMPf961QzHn7rq1AUD9Q592YN8jI2a0E36TECgExv2D8+1ypHF/53mGxOLLAujJnLW7FG9/IzY+6iDNrpGPNbbM5gghXhZDZX3jiv7kuZh1XSSq4gXoz9k6n2y4K4tvYi68IeiwAlKK9N5rqnLLp18Q4tqkcElq5zYYS+MmVJ+80lYhRpZab4GurmHiBoLLRlImCp3eaSGKqUYy16EW+fsV+zWAJKLPq2gGN2bFQZOq4irOXi8AlWSDTaybih55KIK0cYZMjwAtbYRNpESlHWnyOIJirXDK9qpSfi8OdOuMz9sNaZD3TUysl1J2/b4yTHduBzklTuTOyb0X7qq6OEiIfgc3t8VmmQeZ9BILGuZJx8780ItwZjpW2WykDNpI8C8cw326fPuOXdsBVzPgV+PQXMxJjenvtxOiW86zEcnuLSjXPsrgXMpYI5nSTbV5T6DoCuahDt0EK4E2/PON59OJB8yY08Uz1ASbf06BR2265aNEYqBZOpSQLPZxtLkvM0vITPsfL/xcMaBgYkLyPvgp4Dr/tB8LpPlte9AALGA3g6ZmZkXHYPELvm2MyX3z+S43VTTK5KI5u5ItfKju45ua5c7vfBKjqMlzMDC6HCWBsKRIHnx40YX35q17s544+KQQ9idSiEXqiBIB0PC4nHSnliS6K5N5qgk5fQXb4KLS6ja3Yjuu6p8powzn5sOkMR+8Cdtvhq+7advnkP2WYGYI2kxDqI2M/E3Fr54zOLqFC8BneapIz74Ipr1VVksbxGHHoARx/1xgKrTKaxpndj1R5GENvhDp8HB3wHLLoWyUMatIwt6laIx1FJC+X5bHEZWWNLYs9zmIYw53MB6XSHfz4zt39klCEbfTl18V9B1+3WtjYeVMYpr8UBUf2EonmZspTHhO2IAugKz74EFpdR5sq6vDY8NIBh6FJKkNsz3+Wpc/ZSuieW+kwiSoN9OXH6i+y52kCwuzK3/QEc2SPhGirU0nB9yIEQJ8Il78EPCvEdsBnZdl0Cz6VLx/qxR0MvUS9mEhbakEV+/eWEpF0IC24iPo8n4JDImwUJyOEg+bYFgut+0tAYMp512/AwnbU6A8uvQsnLWC9Bf5iS15mDXgtLY1zKsUX8szMv//Hz1nVSy7xwwBWe1OIBDmr1ABijWHjusgNjU0tuEwxziAEHUA66lyxupIZKxdoVyhbjAIecT2pxgTxM0XKP7uRnWKJFWINVKJ9Yq88c/ycrqlvIiyqINBSGZKAVybvjeIEHAtwQVJKesV97UgsnnySEF7q5HnBxKUmy3JzU4oGH54MO/IHY92pcwj3TTvnM6iXH01RTyLgiuOlXEMvZx5/V8LSVm0jM3U5GuTEW/mISXMbNDvWbz2LfwSNAVQdisdxwJsE8GPE6YlIz8ofj/svtJxe7dd4R5ECulWQS9NvRnZtECmzx2v0h5RSGehrJv/NBqJkASwyogm4d2vPe5J4/HK/ocu6Tzj7jnPyc17KWfhfzXomnUMuKB3OXl96s/vjJs1ECS8PezGsAVnQe3kc/ATPjZ4aTD2kVrlkLmOEoMYSmCG5wU/ad9E9aTRVPTMixn83Z9ERwBau8iaKzOvA11Z8SlPSaEdqZHFOBqky8L35KOBGLP4AyoRZ7AgLZn3f/IgChguyV5ttWjpZbw/EdvIUCvVayvjtQ1bgSZaPC8iSjEwe9GSZQuWiJkvTzFVCK4hPGolA+ZZ/WBrNwB3F/R+C2eRm5FnQ7azxetxdHMi2LRzIZGxUInXI8kuml8AMPlIFQWx3KICAvXIGg86C5FXQf0FNfPHfrPXDEy7iO9y/JtXJzJFOyQCZ5xuFOvkbN93WsgeWORYISKJV4ntvvksuzsREKWl8tUSzUQzN3BOSwH5q9JUSBuviZh4Lu+gwlvrPTTnff9dmL9ZFII7eC3odjiESj2YCTfpxvVi853hNBHwrCTdTZZQj6wSihzCMSRVIjv+aBjyO1UjfyCz0ObfGnurSbX4tlucyz2roC1TyBGrZW+1Yy9QdR672YjHzjFI+bdWdzIIMR2mJYxK6gzlaCmBtKUq+OhJ8k2+Tnyzz83r3wxHv2WW0QaZb4Dufaf5o373kKQuKZdk+ggCZTKl2DFVR4CuCpCKndBWUl/bZnpZsbuMyDGrDyx6eEMEJgsaY9bh0eVsbeh4x9mF7GiZl39/GFnWM9XUvrEU5m00eQK1iCkVijR8JXt0ChVuLZ9iGJ6Ek4CfjGaoWYgnuw2s8DEJpD0m6NYR/7tCDvpixh1D7U5LvBnpQcfqHx8ez6R0n+Tf+Z6pLMP85sDZ13eGPbEmqYx+gG+i6vJbZcC3pytNFTlL0KYAl1u5RdGTyPpPSR1UQyGiImRt7sArHhAuHE7TqGUo9NCOuDTjNZMRLNp/sZWxW5twJ3MB6FddD1od3VLZxI0mkCgu65YzNIvLnoWkg1fDE0spRXkmM0BGgiZFIrZpfUIYO7OAAAAixJREFUuuasu/U5ybt3sQZWDHSd5RazSSRBUGWnkX3BHlygEjL23BPFYmY6u+Hm+hzL+R6ADZVmZ6xFVtlZW1EnkqzzmCOvvQfXTse9p9/DmFt0mPVxEXD2BpgtNpHUmLXoSGbZfEaG1Q2xS8umETvorEIoNMbXJvk6kjNIh9Mm93Ev2U0mfbbKd1cANMbfWQ3fxy/gvj9DAX1OSUuBEMcvVbQgIPEBHtttEtXuNp/RXMQOlL4MfUzsyf8mx39Ci5We1/W/jY1tOvFQii3JbThEFk5GyYwm7pbXTshrIcKjKoRr1rj9EUmYPlSUNvHodo8lX+BJPxlnBOIV8HnRe+lt0slR2yL6JkyHO4/7/QbYqwiKoSb5kLZ83jPmSvDnvI5cC3ry8JHQMS2PoYCt6+xwH9zkTDq9rlrRjGv6gQHr8xC6lwnHtkJnxnZ9PIM/vBh2kULvaR4LlshblpyPbrxWOLZClibRk5vrJyU5N1Y6B3jSv5ybRpqIuMIK+O91caylzz/9njokmXndks+qYHW1BXnE2H0d/G3J5/2syjRek886Hzd+fJZMPeB+x88qsCq2pFYW0V1ZkE4m93BvuFb2X3tqbU6n4cZEIXOwO9H5eO3M3HJe07KfyUjvHw+XSJVK/fs/5d9Sk/E5fcfOITOAymsa5kVePhbPvZubs+71tjQcdlSbaMuJdTg5OcYeAmVDI5bd+q2PzPjZ9RL09b14/ufzVyB/BTaPFfg/IWZstxCGOI8AAAAASUVORK5CYII=">
          <a:extLst>
            <a:ext uri="{FF2B5EF4-FFF2-40B4-BE49-F238E27FC236}">
              <a16:creationId xmlns:a16="http://schemas.microsoft.com/office/drawing/2014/main" id="{A0F39C2B-1083-4C16-8108-44968BAE14D5}"/>
            </a:ext>
          </a:extLst>
        </xdr:cNvPr>
        <xdr:cNvSpPr>
          <a:spLocks noChangeAspect="1" noChangeArrowheads="1"/>
        </xdr:cNvSpPr>
      </xdr:nvSpPr>
      <xdr:spPr bwMode="auto">
        <a:xfrm>
          <a:off x="23374350" y="257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283633</xdr:colOff>
      <xdr:row>0</xdr:row>
      <xdr:rowOff>93134</xdr:rowOff>
    </xdr:from>
    <xdr:ext cx="2393157" cy="666750"/>
    <xdr:pic>
      <xdr:nvPicPr>
        <xdr:cNvPr id="4" name="Imagen 3" descr="Logo institucional del INCI.">
          <a:extLst>
            <a:ext uri="{FF2B5EF4-FFF2-40B4-BE49-F238E27FC236}">
              <a16:creationId xmlns:a16="http://schemas.microsoft.com/office/drawing/2014/main" id="{4E94F9ED-1F17-4CC3-A68E-C04001238F1B}"/>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283633" y="93134"/>
          <a:ext cx="2393157" cy="666750"/>
        </a:xfrm>
        <a:prstGeom prst="rect">
          <a:avLst/>
        </a:prstGeom>
        <a:noFill/>
        <a:ln>
          <a:noFill/>
        </a:ln>
        <a:extLst>
          <a:ext uri="{53640926-AAD7-44D8-BBD7-CCE9431645EC}">
            <a14:shadowObscured xmlns:a14="http://schemas.microsoft.com/office/drawing/2010/main"/>
          </a:ext>
        </a:extLst>
      </xdr:spPr>
    </xdr:pic>
    <xdr:clientData/>
  </xdr:oneCellAnchor>
  <xdr:twoCellAnchor editAs="oneCell">
    <xdr:from>
      <xdr:col>6</xdr:col>
      <xdr:colOff>0</xdr:colOff>
      <xdr:row>2</xdr:row>
      <xdr:rowOff>0</xdr:rowOff>
    </xdr:from>
    <xdr:to>
      <xdr:col>6</xdr:col>
      <xdr:colOff>302683</xdr:colOff>
      <xdr:row>2</xdr:row>
      <xdr:rowOff>304800</xdr:rowOff>
    </xdr:to>
    <xdr:sp macro="" textlink="">
      <xdr:nvSpPr>
        <xdr:cNvPr id="2" name="AutoShape 4" descr="data:image/png;base64,iVBORw0KGgoAAAANSUhEUgAAAPoAAABACAYAAAAzvWouAAAgAElEQVR4Xu2dB6CWY//Hr1Ia2ltTpam9ZKaM7C0vL0LIVslIZGSEStkze29eeyYjKkSFVNJASaWl3f/zuc5z53Gczjl1ovyd630P6jzPfV/3dV+//f19rwJrGCF/5K9A/gr8v16BAvmC/v/6/eY/XP4KxBXIF/T8jZC/Av+CFcgX9H/BS85/xPwVyBf0/D2QvwL/ghXIF/R/wUvOf8T8FcgX9Pw9kL8C/4IV2CiCvvC3FeGdL2eGVatWh07Nq4dSxbYMBQpkv3qrV68JE3+cHz6d/HOoV7VMaL5N+bBloS1yXPLflq0MH3z1Y5i/eFnYoVGVUKXMVmGLgr/fbOFvy8P7E34MK5jLDg2rhAoli8ZrTpuzKIyaOCuUK1UstNm2YpxjMlZRYZzy46/hiym/hCrliofmtSuEEsUKh2UrVoUxk2aHmb8sDs34uzqVS4XChQpmO0erlbPm/xbG8FzOqzX3qsg9cxrWOBcsWR7GfDs7LOEZW/G9quW2yvZrK1cx759+DeO++zkULFgwtKpXKdSsWDIsWroiznsGz9y8dsXQqHrZsMUWv6/RStZm0g9+b04oumWh0Jx71ahQIt5r5erV4btZC8Onk34OP81dzJ/XhGJFtgjV+H2zWuVDhVJFw4Rpc8OE6fOCc87yNfML12nbamXimn09Y16YOmtBaMg8avNnv/8t90+f0x8uxveLFykU6vH9siWKhE9Zk8KsZfNtK4ValUquXZPVrPUvC5aGz5jrnF+XhHo1yoZyJYrG/eHarGsPOucKfK5NA/ZP2Yx389vyleErnumLqXPCvIXL4oO5RxrVKBea16kQtmI+/+SRZ0H/bfmq8MSIb8PQp8aEgqxs94NahGM7NmADZS+0035eFC5/5OPwwdgZoRELedkx24ftWNRCW6xbkJavXBVeHTM9DH5qdJjPCz6c+5y6b9O4+TJe1qrwzAeTwu3Pjw3L+GzXvbcLR3WoH1axWW947vPwvw8nh0oI8nlHtAm7NqkairHJ3awKxPVPfxbeHvN9qLV1qdDnyLYog0ph1LezwuAnx4RvZ84PnVrXCucc1DzU3bp0tu97/uLl4d43vwqPv/11KMyznLJ/03DA9rVDma2K5KAgAgK2IFzD/WbNWxLOO6xl2GW7qtl+x8353IdTwt0vjg2FeZZeXdqEvVrWiIrpWt7Hqx9/F/ZsXTN0369paLZNhbXXUpE8/f6kcM+LX4SyrN2Zh7UKu6Ogo8L+YkZ49O1vwuhvfgpz2fAqLp+jMgLRnvl0alUrjJ3yc7j31XFhi9XIAwqkEEJdCEWjol+xcnVQiW+FouyyW4Nw6M51w8Nc7+VRU8NRnRqG/dvUCsNeGReefPebUBjhcc8UQsEXRJDj91GuBXgpFcoUD112bxDnPfCx0aEk++n0I1qFfXgPyVBhfTH1lzCEdzcOxXbo7g2j0Tj/rhFhBc9SkHmpbAvzXee0YgVz4zvqvOZc98KuO4QdGlQOM1ivJ1mPl1ivKSilBbzDAmxDhbtu9XKhI2t65K7bhgbVyv5jZT3Pgj530dLQ444R4akXxoaVhQuF/RG++3ruHkoV/91iZl4dF/0jNtJ/r3wlzPhhfihVplgYenancNiOdaMmX9fQ4l31+Ogw7AkEHaHevlXNcF+vPcK2KeFzY5437IPwzMtfhsW80P06NAgDT96ZzbcqHH/962HMuB9CMTZgn+Pah5NQAlparcInWPqzb3gzfPbN7FCCuVxz8i7hkJ3qhqfemxQG3/9hmPbLolC/fpVwxzmdws6Nt872ZU+dvTD0YqO9PPzbuMmOP6Bp6Hloq7VzXNeXFaiJWLnz7/kAQV0UrmYT7sXzZTcU2AdRKDc8+knYknW7otvO4eD2dcL3zOGS+z4Mj7zxVaiGBT1pvyahW+ft1noIi7H49/G7QY+NigJ18fE7hH1a1gwf804GP/VpeH3096E869AAxavA/vLrb+E73lMFPIwT926C0Kxmbb4NBRHI31asDDNQ2j/zmQp8p1bFUqEIAla0aKGwd9ttwo54Xbc/NzYq4K77Nwvd9mwUnv9gcnjlk6lRAPXAZsxehDezLFQuVwKLXSIUxJyqgDq32yaUQ0FeyHqWLlqYee4YDue9JEOvbRTW/or7Pwqf4cUdd3CLsGeLGmEA+2MFz4geit6V3kQJvl+3aulQUk+O/dcAb+FUPq+RuPV/X4aHXh8f5iLwZcpvFbZhzRx6NDN/Xhg/c+DO9cJZfF7v6J848izoC1nQIVjLAQ99zMYuiEVvHi77b7uwFQub3RiP+3by0LfD6Ak/hNpoypvP3C3sisUoUnjdnoBu+/1vfR2ueOCj8Csb4xAEeQACUT3ldi5Ci9+IlRr65Oho3Y/H2l9weKsozL3vfj+8xAarULpY6H/CjuGgHeusdd+/QYv3Qlm9/dm0UIOXfO1JO0cL9xbexqX3fhgmYdE7YomuZqM1r10+2+dyYw3AKj/42vgo6D24/wl7NSbEKJ6DRV+DOzs/XMD9tMhXHbdD2BNLkt1YzHo8/M43YTACWwSLfsWJO4WD2tcO37M5L2HzP4hn4TtpisfUG6t9KIq0GApBQb//za/DoMczBP0S7tWhydbh7tcmhEEISemtioZjOzcOHZtVi+9j/qJl0atRsNoTDulO65GpnH6avyQ8yhxeHzMt7Mkanbhn41COcMloqjLXNoy4Ae/ihY8mp95H62gxf5i3OOhOTeSZH2EuYyfPDgftWi+cuEej6HIbxpVDwHTL+9zzfoagd90RY1DnD4I+GkG//IGR4VPc9VNQqD0Pbh7DCr0DPZ43P58ebsEINWKPnX1oy2jx9fBKoIjKc/03P58RleISDNauKLvDd60fahIe+GwqsFfx8vQES3L/4/GMLsbbK5aDt7o5KoI8C7qL9g2b4DkWQ6d7H7RwE2K59Lg5qwdXKN9EkD7D5aqDpt0P7V+eDVQgm+BeT0CL+b9PvouWYNcm1UObehWjC+5YhaWZOPPX8PLoqdGF7NS8Bq4fgsnGGfn1T+ETfsqyCbWUKodkjouXrgzDx80kFpwVqhHj7sUL3xoX/ydc6Nc/nRZm4tq3rlc5xvylt1q3p+IclnPfscS+I/AevL4KowFWIDexfRT0+z7ifgp6+1wJ+iMImQKroPdH0A8kTFgr6ChFhcmN2ZFnOv+I1lGZ6gk8gBIYiFBnCHr7sBPPdh0CeeOzn4VdmlQLF/ynbdip0dZR6Fx38xXG7661Qqjb7PBeg/ACHsKz+C9Cegnfq4QyjcE793ZvXI8X9uLIKVHQLz26bRQa9425kS+++yVci6J6n5Ch+yEtwiUIksP7LsfVfgmXX0Evw3f6ZiHo5jQuf3BkGIOgd0fQL8fI+O4dhiKGlefhEbStWzEMOm230HSbcgixRn1NzB30f+iT8NpHU8JOKNV+fLdFnYrxXRnS+czG7TejKJ7g+VoT0193yi5hlxy8uv+Xgu5DqekX4la7OLpGW+aQsPI7akw3nEJmPG/yy3gt83BDGL8lv3GD6UXEOLBI4Whx0r8W58IL9m3qVcQEH19ehnZfxL2MN/37QmnJKV+82l9LtyXX081TSL23f6fwGlI4z6zm6KaJ80tNZDkbxOfyjxlzyD6Bl6zHxhb0R4dPDOURupV4N7qrXQirzsLjqlmh5J8EfReE+kY2tMJfCeE/co+G4cC2tUmIlQ5lU/mFzMk33+GUnxaE6/BgEkG/7Oh2a0ME10/PLV3Q/X2ZlLL0XZq0HPBoStBxjf19kqfRg3uBuDm3gq5Fv5JcTzLMlzxMLsCYXUG/4fTdQkv+7fDar2Ctz7z13VAYvXAmntfZBzT7g0fp8/r+X0PZ97pteFzHniiy3iikf9rIs0XP6wOvK3PrAutWTcA6NibjvXuL6lEAN2Qo/MbhHxHH6Q7u03obsq3Fc6wMZHcvhVuL/+Zn08OPuKE7Iiit2EQ5hSzruqZCs1EFHc/gaUKVjq1qRAs6gs2qZT/tkJahyy71YnLsWmL7ClQttOh74nm8wbMMwLp+Mv6HUJVYtRHWrSEekR5JU7y0xmS1dduT4RqY9VfQTbgdjUW/7Kh2oRrfdeQk6L6XMbjmUdCp2nTH7fb7ifeTG0GPrjsWPXHd/yTo73wdzidsU9AHI+i+I4fG4HEU4Zk3v0toUz4MMFxrVv1Pr8eqw7jvfwkXco2ReB3H7t883HjKztl6nhuyR//q72xyQc/qAXXpPkPTn8viTsS1265uhXAdiSbd8Oyy8utarOm43pewGd4hyVSuZLFwAe6joUJJvIgNHXoACtItz3wWvH5nYuPeWJRGCMOGjL9C0J8lnOq613ahE0ryMVz8l4iTW1BNOB3L+Stx91AEtAzroaDv16ZmmE1CzVDlaRJtlrTmLlwaiuDZlCHcqV+zXEyOHUiyz5KZY3MQdMuIxuijUeK67lcem8mir0PQf8UDfQR3/Jxb3g3tm1YLQ0/tEFqSy8g8VFaTKAP3f/iT8DyK4QiSmned1ZHMfQ714w3ZBH/hdzZLQdele40kyqnXvhZmkDGtRALlgfP3CrsRO2aXrFvXOhmLHTfwjTCGaxYrXiT0Ixl3IsmmpCy3IeurRbgJV/dWrOIPc5eEHdrWIsO/S4zjN2RsdEG/96Pw7IeTQjcSSKfx8yUK8zqs9de40iYWTUoOx3WtUJqs+7Htw/7M3039K/iEicTVY/n8NzPmhkms3YTv54ZZZKDr8B5Oplx4LGWy0lRV/i5Bv/DuD0JZlPIlJEMP2aH22uXVI0hPxnUn4dg/s+u+Tou+PDz67sRwxs3vhJYov+uozri/shL0r4nTLxz2fniPhOMxPP/NKIV/lphvpt1rxszjp88luz4y1kcb168c+rMZ61MSySnJl5WQzSYzPBDL+xo15/K47Ocd2SZ0QItnV8rLSVhN1JjRvY3rmoHeh2xwd5JNdapkWLv1HX+VoJ/InHoRU5qrMAF3F1WJ+VQsSmDJF2CxG1An7ksSSkF3GEpZyzajr9X7EQHXaj6Jlf9s4uywP55LH+LUpnhXf7WgLyUmNvGq2yxg5gKE+HiUTDIU9A+w5Bfw++nkCs7u0ipceFjrtb+PMfo6BN2w4GU8vNMR9KLka3qRBDyHGD3zWMpavE3SWIWwFCV4Dp+7kHj+nzY2S4vuIuoaq62ngVirSZ08L/GvWdiJM+eBBPsllCLGbAOCzNJKVom13L5ABfMX6vZjyNTPww3ejhjW0k1OQKF1Xf8vE/R9moRelJWqly8RM8iWmp7AjReTUBDhb40SveiotmFfgDU/L/gtlsMqYu1FhSnICpMAnluoNd/2/OdhJzLOfY9pH/EEf7WgC5Aa/uUPoR8lx8l4F10PaB76AgpKknkK8mPvTQyXUkqsQMKwD8bgmN3q50rQfa7Pp8wJ/chlvDdmatiNasXF5AfSPTL3zQQMzo3gAB5FSZqvGHxaByx/9kCm3O6hv/NzG0XQfeFaNWPrbShP5dbqWmITlVSxdNGY5MkseGp0LWeRwgX5KZSr5Jnu5wwAJ1Z/qlEiS1x9X5rKYwuy7ial8iLkyQvyua3XW7O17JRTCS27F5tnQacq0P+EjPLaNEpeF7OBnyWHcGIU9BYAWUoGrZMWcPDTn4Y3sGZ6Tm0R2Iuw0JaMnqcENoJEXCPi8RYkrSyTaeHFGTwIwOZN4veDdqgTLsYDaAyY5ndB/zSVjGuYdTKOTP6LlLCsQ5ts+0PWnWTcNYQUH5CMO0UMRloyzndpGOF87weX0IQ5HUOdvh3KyT32JYnaJ4mbP+S7u1E+FP/QpFa5rAUdmO9gymtJMs5nn4NiszIx4OGPwwosfKd2tcOBYA1q45W5PyZjZN4eOz28yDoaTnbDbe/3n3Z5yu38ncKdfq88C3rMaH8zKwOcweL8B9eqfcPKsYyV3ZiHG/Q46LGP2Vj1sIYnUM6pjFudFwHMyOLODo8Te1niOminbWMteCvAEZv72CBBp4T3wFtfhcFsVJFx/anxHrpD3Yg1uOSu98PT1JCPxx09j/p57RRGXCv4HAI9hJr5F7jirVifS0hgtQcKanlt2EtfhuJY+ppgG6qAhFMgppJZV+AqlN0q9CAMOA6oqRUQBV3MvLH/w7z/owAGXY5VTXDzCuqXZKyvB+r8/PuTw3EHNg9Xk/hL4MBJjH01idL3cY9PIsa+mu8nClMlY9n2VRTMddTix5OgFf9QlyqA5dHvEURzOFWqlA5nkmA8EdRdgqnwfetpPQiWoDelsbZ4cUNAX/rvZCi8k3m2u14ZH55g/gv4fHWuVbOyxqpgmDZ7QZgJ7j9gGFQAZ6OIWlAB+ieOPAu6cdyVlEcewK1bTQ36KLK8V3dtn20pzE09FozyyTe8FSahlSuzsINIcOxBiWdDkm3JwjsXMd4P42YuWbUqHNapUehLPJ5svM35BW2IoOuhPI+lvO9/X0Ss+zkI9B5AQEXW3ZCy2ofjyp5Aprh6quSlcE7H+3qEctgL738bqpNBP5X+hHYAj4YD8nkOqOq4yXOiGy9+wFGca9fgHe1FpUJ0XV2EIQJpUp7cXSiHF0dOjor1DNxrS5cOBd3mlbte+gJv4PtwWMeGoQfCkjQUKWjjSPTdTt5gDGCmI1EUPQ5s9ofKSlLGFKH27IhJ4RuSieIhzIaVoNmmLuHS3ngxB6Pg0htevP+CJSvi+lz/xKjQDC/lQkKOdIvvZwwPVFZ+zl6HycT6ej4quOIIeA0U5C6sqZ6SzU65wURsjvssz4KuhehL0uwetPYyNsRx4JlvPnXXbN0bF1GgxBFXvRy+xwKXx1W6vecelHhqxW6qDR12tPUDivvgM5+G+WzSo9jgwla3Set42tBr/9Xf2xBBt0NrMqWfccSahiSt6v/evRbzG1g7a+DbEVumYxC0pAJdxqNkC2O9W6Q65Qylps1ZGCbOmE+jz0Kgr8vjYxuz28yjSy9iMPHWfI8iFO34moywbIvQtaQUWhwgk8Nncn+MZX7f/5wxF13npEsx6T7z9z+BRWhUs3z8fmavToVhT4XZbysAs4EZGyZWBltvh1sTns++hcwho8i6SVj90RN/ir9vR0XE3EzmkeQhzGFMJEz5hSSl9fMqPPc2KLWmwJ4rca8iueiu/Kv3yYZeP8+CbpfY659OD/fSQbUGd+dotPKB1Ftzssw/phI8Y8fPDDXZQGfh1pnMym18n9UDG8+/AcjmMRoUliDoh4Gd3o+55NQ5tqGLtzG/tyGCnmTItUCOJE+QkTtYGaGgbs4iWeQk3NxL+YxBeFHc/kR43eBLiVdtVkmgpL5Lr50VMlCEovfXMirAmT+jkHof7+dcVOTpJehVKCvvpXVP7pPVuqpUvIfJQgV4Df/z81ZO0t319O8m3zHDriL0s+vaX66/zyGiMXbg8eeiXN+18Xv/tHJa5jXMs6C7mDaYmJ0ssKYAHU+gp4A4ZodZdxK+eNtD7Q4qp8VAc+akHHISLOdiNtkMuxuwNlaoPGCPvCiPnO65sX6/IYK+se6df53//yuQZ0FPlkjBdeSUhMuscf1eITKo4tk31kgaLkyo/FMATPmCvrHefv51slqBjSbo+cubtxXIF/S8rV/+t7NfgXxB30x2yD9R0J2z4ZIBbF7Kol4j6QDcmJ7dZvJqN4tp5Av6ZvEaMjLU69u9ZqJLNhkBLSa5tgMsEnvBUyMjf7I8torOIqsthFg6pHRgT8xrkDmXx82ynKXIhuRZxLKva1ifljDCZp4FVDoMkcyFWN6SncVmoQS45HVNwjk3iSiSoWDLCGR9fjoAJ+vlhn1i8K2S+JPeCWiCbMoseO7Iulcl898MLrx0HjevNwd6sS+oJNj+LNdbPbAAfwwVM9CMNkyZy6lDDidzI4t6awkJP/sjvqMyIStNS7r4/ukjX9A3kze4IYIuKk+SjQdghjELfRyosc5wqiVdeSYkJ/24INwOtdZImHyOAehy7O6N/lD6NJ8hEeRd8LjZsdYO6qdu0GzJmZd5ZAjbgtia+y44/ykkPRcj9CZey1E7bwwPm/xqHZpWpYxVLDL03EGNvTzw1O5QarWHuMFhdURF8QZNIiNAtUlTtQSFUWgLWGUQ4ibUqyXKkNdv61RN3jLec9S6h8JmZIeglFa70a+QZHbM9SjAQ+g9+Jnehq78Ph0Om9xXZOC1dO3JObgbcz0PkE56c5MK4wfw/Q+8PiG8SPffQXAOXnj47/j5zWS7rPc08gU9tWSypygY+qHmBf/uRN6GCHo6ldQPWMW9AbOcA0JseyCitvNqVbWAV4AteBOFcA6Ekz1p+rAqkgwt24ORpWY0SLP5oT7Cei7Am+M6NfgDK28CR5Vg4jmAK7PxEMoBW66CQFvTnoXg2NFnzf5U+sr3BRPxLE1EV4B6q4yVvkQOPIAnCuR45nTfGxOgaJpCu+zSWKevxLWWU2r7kVbZxctWxJr6USimw+CI8/diJIYBgz2PBpaKNOQcQk99TzD89VNW29Lb+wB+bHD5kUpOr6O3D70A5/zu3WTQXt3z6oQgEk8F15K6en/48mQUWutpRBajBVBqQaYBAeYxB7QIt5y263oL1ub2hVwLeoartRSivYUxk50hEgUitZL9yVnFVtZPtSiyu/h5y1zCKnUv17fkpRXwBQjqcOhyyj6qiycR5frGiNb/JY6Q401ONDeS93DoQnpN8fduMmmX5VrLri6QuKJ2e8XrGLdyrdJYs635fk6dchsq6I/AoCLJ4zeAXKqAZ9dqd9+3SSSjzBD0XzIEHdRXD/q1e2DBEkGPlNtY0+tBEz4NEaawUt36g3fcNvRG2OumOvFca5Fy8tPdDMOuXW/twcbLMFt3aznYEF5c9Pew4Kuw+mLC9wc3bj/8FQ9+nBL09hH5aEn1gTe+Drf/DzJRhG1XyB52R9BqQgr527JVEXyjpf8KF7wpLvM5dIodDCrN8GIYVvbcO0dEFtfa3LcbOP5u4DYqAoKJgg6c+kKgv4mg90wTdBWM1OJy6Y3AIynNe3Uf2wvQj6aeBAyTQVeWCPr4cCz4DgFg//SRa0GPLYHjf4yuGCFZhuCym5uCqjob2GNWXVuymV6PKzWbl+uqWkZrhft2HHh4hWh9Sl9q49u492RiJ++t8VWIuu3dOAVNzJkT3pdl/Kb7OR4B+AJElo0Ls7AiEjG4WRxaw5IIumgqY06RUU2xdDKHSnmVlcCrON5nfV4AQiqBg+5sYX6aAS09FGiofObZjTwJOtZYQd8CIa0P+ux08O1H4nJqcaOgQ5qQIehYdIQ9aSqJbaCjvotUTwtQoI0RrCnTfomW/CJaQg9EWH1HvnsZYq+Fdnk4wtwJa30qDSq694YJvot5WGbvpdK06cS+BYk5+qNkokWHgHLX7baGTnpmuAps/hcI3b54IGcw1+0ATKkIVUwqFD9zGwplItiM/9ADcTGNJPYrREHHYntD5ygtlIrrEFpnnafrb0urgn4ulFQ9ENJoFPgxl/AU87kYIsiK9OC3Btv/Ei2wYtdvQJClGnckvISDpMfCoovPv6n7v0jQtVKP0YRyzpC3wqoU35pWtCN9zA+du2eW2HYTGodeDaWzZP/WylnyWiSD+v13e/qft1mvls5JJEZOGvpW+JyXuTpFWFiBzTT0jA7R9VoXOipduExcjWTDvg16bgzUUj+ggIz9lmGFRIT5vwxXpUBs0JG22IRQJe7TEoW2B/fZqXFVDkko8SfM8xK8FokMhmBdv+M+8p0r6LvznH3pyGqRBXtJ+tzyKugz8SRKciiBNMfREuKmS0wp1FWqJTvP0gXdxxR2OhSBup8YX6t6IG7y8zTCvIXFOxUBPBsMfLmSRSJH32M823X0NOiJndMlw7WXsy99iCwzjjdJthTFp6BfmSboHpwhi+/VwKWrsqa96Zo7EhrlPyYH7T5cHO54eVy4GaLKJijYS3H726IwFfTzoMMuQQut91hM2LE7cfaF9DNI6hgtehaCHlli8FykvHqW5zsSyis9DpXQLPaAfe6nkpfIF3RWwJcoL9iZA18PSyU7ZKcYy3bevk544oLO0dJlHqLl9r/8f2FqStD1t8VW7wkL66Usrho5twCbb+kykiVmNHEYwM2o1cuTuLkTrnVJ/bMTdF/0V8zlKTqoXoUrTTyzsamx5e/mOSs7nQg+p3Yg8HVwF/exsWPnbUMTrFC6F6On8BCu7UCs1bd4DC6OZAl7t6sTLqM7LGmPXJdV32BBN76Wx5xn3AnBnkz8Kx78AITWbivJLnXdbUvtYYyesui6zR/RSHL1I5/EmLkXrvoRPNcDCKICJuvKRbSj7kgcazb7ZhpPZIi1l/8iFHVOPdkqvsyCvl3NspEa/BaUy164/ZfRyeZBCpmHa/kipJAXwdGvsjyfeRxKe6yCfuGwD0MjMvieSvMRibxf8Z6EXZ+OV6niPveO9/5k0YUDv4VyP/+eEaHAyjWhH/0P8s0PhL12GArl4A71wmBaXA3T/vUWXUF/5B2odwa/sVbQCyEbdg492nuvLAX9KwTqwCte4vSLuWG1/n5KQBWaY2gp7I0raZ90bmqnkxD04+l2+wRBX5GyvBUp19xxdsewN4pjXYLuhpYWaRj495fZPMaIWu8Yf3gd/zsKPA/DTwwnonX316nPpf5OD0bSxAPgTTsOl1K3L2nCcXPKODoQqzcxJehbIuj7Yjn64UYm7KN/iaBD91wU62o8K0mEbq9KzK61nchc34vFfhU3Nd2i/0qzyX20Zt6E8NYBfqxQ29L7NgSIV+Pq29TSGzaVE3hP0ksNfPbzcAfC3pm1vsjnycFDyUrQ68MoO+jJT0mIjQuH0odwJZba95956D2+RVa/L4QTZsfPJYY2g66g90HQdyXbfjJ5iNEoqmF0xlUmB3IK3oehlTmB6eyVxHX3FUreeRcCbUZe7vnBtPPKPS97TS9i/oqEgP277RS9zHxBTxf02Gu+JhRi4+/NRn70vPUQdN8q2dVqFbaKfdLHUxJPdYsAACAASURBVO7JiSvdr0RBH5wSdM/s4f9R0CHq2xvrkJWgayXlFfc4puc5csfTRFbrhijNQnb5dwWSiSYIpUVWWHQjl9Nk4SEDP+FC/khuICbXEogucze5pnXsytztoHIkgn79I6MyLDqu+98r6BzgAPGEpAlu6Bd43qoIUUe8nfEkuEYhFGbkteil8L4MqwYQm3uwgu/Q0pz1aQlE7nl1fHiHwyyORLjO5/gqY/ohKI9baEX2mKi+WHT717MbWQl6w+plwmDmdjtttQdioa8gblc4sxJ0qZileV5Bgq43iuU/u2y7VtA74rlcjjewkjBhAEruXZqqWjCfXThw4s1R3/PeFoVehAXG6IYSnuZiEu5TwrYjcNvPJL9g3iEhtZjKWpxAqHI59zEpZz//vzZG/4NFz6ugI4Ae52PcewVaXZrdnBpaNkTQFezbqQ9riayNmieIvjoWuxTJnXq431IHNSeEMFlmYsmy2gp62X8iGz+B5JIHP3wOQYPxrO6xV6hHnqEngq6rK1BkcxD05AAHT3cxmTWUfvSPqRlXBACzlE29kCSZZ8cp6DL2vPDxVGLuT2KLaz1cYZN4KjkTdN8Qak0mpm2Jeyw/XEfez31vTggDUQy6t+eRc+hCgjGdGz9xgPSF9HyyEnTzFMbe9ofLOScl1T5ZHDtlm+gDnN5yFbG8Ft/SnKHCMDyTPlj53ZjP1SfuGCsL/8NLu5Z5TSWpWo0/LxLAw2R6YETOQdD1RjxX7QIIJpeSj5EOSjCNnp4JSN+xcfrOrNsg3HdprfMFPXHd8yroKRe+CNfZHzf4YuiXjXmzo3JeX0E3g/4/4vH+uHLjILlYGWU8Q8grIZwCOw4m6+tppx5YkBzakFgXrbgIMLPykh68QGLJrriqHH7QlZjwaKydpb1kzpvaoqef1CLi7ElIJW7Bk7GHWy/GxJnsMD35sW1TC303VQy9DnutVXDJ0ArOJvtdgPdjdv1UymUejWS2fAJreRgHQUgw0QgLrYI2zJGH32SnLa4izmyNzRyj70Rc7MkrV5IcnA1z7tEw8Z7OtT0B1lxN0t8uqOVG5j6CDP++sL7254QWPSfr6H1gt+2AoF+DoBs+iObzHLnbYMeRBHQLLLK88mfDX38WVlq04bXUxB+mbl8ZhhxP143l4Zh0zaACm4NBKEmFohfAmNN5Xp9Di/4wIYbltX9V1n2jWvRkRyF01nRPhqnUl2L8u656+PoIui9RAoW+nNH2POyli+hfjq43vyhL2ewwwBbH48JpYYqTL8iuPm4iT6infGpvkLluS+noaE4Jle01HQuwOQm6z+9RSXfizdyHG25tX1JMASZns3GteZsNt64sRZJlr4ykRIbDo1WXbcaSXBvJI4nfa+IZ3I5iuAeLrBDvz/f2JaZVqExzSDzxDnG1An8scb0kks9kKq91wrU2+30bHpaCV44y18HE6nugdMVWyGgjnNdDGGV7qcy1z2TO1spVTpkFvTWemC64MNubUFyPk0hcgoLeBkXjgYjd99kuciWcd/cIrPkKTqppiHIoH13+ZMwnKSvL61sw4OwPS80QSm0qq+tRDg+88mXYj3d9PiU8cRK/jwIcilEoKrTcJpOzjXP+hl/muo6+UQU9SX75b/5fG5oiS1CeILKuQxXWR9DdMEJDPYpHwM6amGGDqACrsVebbcIFHL9rDTincCF9/WdhLYz3tT7SMmX2PjaVoMuJFk9T9ew1XM+DiX0dEdoKJdSNz30WXsR1VRh7URbrBjRU6mYPPqxGmdAMuuVJ8xnJ8F2/hqAJxNFK9ujSNhyP8H6FQN0JTder1N79tKwzVcUH8N0M/raFcK6VCj1xmw/BU3sKTIGHK4iek0u/MwKtBf3o6x+xwF+E98gDyERr2FAFRbKc7Ph3oPN+wKIKoT0EITsZQIv7w/q8Sbw+lNd24Uy9a0/aaS1M16y6NXRzDl7T8/POIjF5FErkZjyDIYQx0kFdD+++eP8MBGTGEIjzwkgopdkrVVE2l3FQSDuYegaQa7mL79bgrLbmlO4kyHD4T6vLjaggXBAZabM/DvtvkOFc3eJvF3RFziSekNMogKl4vX3jKuHK4zLKHlkJ4PoIui73FfLYgfGei3bWmhfg5Voeu4IkzgGwzmzIKS1m63UMsvI6NoWga+WeBf99L25rYVzoHtST049aFiIrLn0YyS8FURbWzljh+8Rx8719qZhYL982Exe91stE1R1s9LfwYvYlF3Ean6sA9FSKqqcIC0ZS2voFJbCSd+h6GALUQug7gas4BGu/TaVSUdneSPKtIu7yWbjF0XNgiG4Uz/AECmcUte8FhBorUziLLQkhaqFAdic7LuNsw9QxxZZDZXw1T9Ca6sAF/2kT4+lkzOWdy/umC1+EdySl2c7speseHR2+5F4HoqjErGfmfFMhSvt8JWHJDLyJw6inH4uCkQfvEbyXguRtMgxFarA27l/zF0NJBBsK/BPG3y7o1p4bENtNnDYPCiGhohlxc1ESRIfuVA/L3jZqXVF06SO3gq5hMi475aa3oQFOleK4UFEsRxfqpZdhwXJCqW3Ii9sUgu4mVSA/Q/ikStqejZ352VR6owAHTcNKSm6oFbeJRdSiJb9mlgizOKpavPnnuPbjKU1Ww9rK/y7po9Z+OmGBGHoTdpbpDGEqEkM3JMllw4ldanoIMqyOhiFYcsk2JD3TSTq1wsKpRSh6fpuCXJimloplikacu9ephGufbIOMk03nho+++il6VO0RdhODyUhIJEdyqqqdcM3rVorNKu+RmFxBvqY5HlxWoCX3i96Ca+Tz1GFvbs/JubLXetKv67omzQPwfp7fvjVz6IxS89n+CePvFXRWtRIuWW9cZ7XvKJIukX4wJewem3zWwS3DKcRWJl/SLWduBd3N/y7x5ekg+BLgSkzAcb1rOVbYJglPfN3YY1MIum6kiTOFwCVUYLNKaArPlWfNrLpC6efd4H5+XVz0GdeGVx9XWzivcXl6PGqy0yYWwyR/L1e+MNVCqaSe3zcWVjEorHpp65qbFl50oi6xZVLRiJl7IZyv1RDzB2b75fn/82c43pnrOG8hss4rcvkzgXWtjfvAa/s8ztXP+iwrcNWXUWZNQ1St3TKaIJOXxWGhzYkybWPvsw293t8r6AhhNWrQj/fdh2aKBbGL6Dusw6pUoswVt3R1Gai5g3Ar0/uRcyvovthHgOpeTiw3ncxxdNu5blMs151ndYrIrvVtqMnN4m4KQc/NvPI/k78C0ZbiYqWnE9e5KhslGYegb02J44XLDwjVSZgMIn67F2TTXDR6rHEbrzMD66RXUTttjbuVWJzcCrpW5kYYaW8kazobF84ssjDKPQDVDDll1xgW/BUjX9D/ilXNv+bGWoFNIujPXbp/aEX9+htior4cHfQ6UMTfjINSLvxWuE5H0eF2PplT4Zla4NwKulnU658GfQW0c06qpbUocdbhxOdXcArIXxGf+zLyBX1jbcn86/wVK7BJBP3ZfvuH1nQjGd+8Rla3L/DEcSR+zODGgdAbo/dC0K132y46GRqh3EBgsxL0Ygi6JAZizjOf5rGxFnVTCbp1fvMSmd0ylaMJzexiSH05qx9ew/g5cwI0xq/8eLZc7A9IG7F6wndyEwYlc3Quxtfryx2QzMPnjBz2TCXG6cTh6X0SJuQ81MJ/+yxJTsD7JyzFWb3vJObOjPTL2IrG6nTlcW/nbZ4ip7JsEvMnJ934nZwO33R1zYcs5z7OJzffWZ+9u0kF3Rehq30vzRXWbGeAllptRoaVMq6Wmqj/sTvQSFGDxgTogQa/mdHUkg3WXUEfmLLoP6csehFe+qHU6G2i2NBjjXNa1E0h6G5gyTOEbC4hS64gJRAFk1r2o3syibXezGUlP+da2cbqKSietirSL/MmdpMLvhEDH6O8WBK1JwjSEUpPZrbL0h5bsnjhLAVY4bSFVoSh6Dyx+Om8djmtq7c072KPv9eZCXjJ5xZ/XwOUoifHRG4DLiSk1Uy/lQABPtb5/awYiK+pTjgXyVJ+Rwdl3N2Oyho8f92tf+cM8HtWLPyuSDn/2zWU006vUOhz5hKtSkHA0E/zfouVCXkOvFtZPmsJM3kX6c/s83kohaAmqxBzFv4W19Gmm23AD5RjbW0V3hDl+AfFvCli9MSiJxrX/uOrwT8/BpZ5PlotidetV+7Vqla4CrofG1+OQ9A/zty9lqmpxQzuzdSNh1BvnZWK0eWGEfI6FAIByzZ/xdgUgm4G2gMIH0JReoKqiccoizyg5UTJH9rS7CHyzOdOb/zR2timei+w0m+pH3cAUHIcTTo2nqQPBcz2W/HiWvZoXRV0blKS7LgHb+wK4s3z5mXiSbewfm72r0viYZqPD/8mQlCPoo/dgyBz4wkoOAqYtfuXPpkaPqcsqCBY7jJRq9LuAHhm7zY1QeiViMpENKBHTR22a/1wGh1uvhfPsR9EKPcbAmVNPGalkuot/y068xCw+6fzeYdr8x2NSa/Q2vsup6lORwAXoUjdr2VQKtJl7U2zkM+c9DpE0gzW6l3wBS8z128pBc5j/6kX7Z/3OCrfg99LzqaLpT2w+G+AdXia9Z1CKGvvv3mq4nxHoFAnwEzHEsaWyONBoZvcoidu2dgpP4cLaViwE2mZJiMVrws1FM11BCinPrCDfJTUxvlIVt1runZPAOi45M73wzQWPraecr0G1Hjv5jTN9tRzc7PJ1lcZbApBFxAjh9tgyS6wzGUJdxRmN9AqykUeL1QKa965Xa1IuyQaMHl28fB3Ao8d+iQKEWvSDOafPoBQDmfDp6/PjDmLwwBQdLcCRCmORSvNRo+4dDa2SDbLezWwnMcQYrkhLWMmw98JjBFl9vKHk0JpFM8xwFkvAQUp60x2w2fQ03gVYZPVyNCuIH9ZCg9iC0p1y1DoEk+UR7kcxb0jRh3h7MceGQ0IpxvNO9fiwUksImHKWbe+GwqgqCrgBUgLtjYHzX20mF0AyZxL048u+rdY/9sByzwLoGculZtyKIKirGO02Cge8R/NgE+fBTy3C8QZ/v3Pvy7lPhPDHRgZG2xKc4+tUs+4hLVetHR5BBQdzhqdxlz1avRU3qEtuM89H0bFICVWabAD6qGFPLv3atGkWuwOTSewXN+96ec3C0F3IrpVL5KUu4h+Yxd6VRKvs4i6lUfQRPLeuJnhS7T7cnfBOgRdzfohoIlTqaN/xXWid8Df+TJti7QZpexfAFvcVIIuj9tgWjUXY92PYBPZ6GE8LXWS4JF34V9T2YkZ746wu2ESLjlPwX0BPIOVDTH/wlx78bkqabTMelvXIeh3svEF2BwEDqEqltmath2B7+BRjALE0pTf9UGA7elOXp3W6iGYaQYA0Z1HX7lHOzcBzWY/e1Zda+kbWG/Fs9qv4rsf8d49NXUfYLV6KLLL2MzyNpZwLKCWPbnnJQCtDC8uJd/zCYy3p4DH8IhmBf1x+PB63j48VEcpnARiTurp5DQfDbsueU2QfNJD/0j4eDcKcAikFAXXrA474unszfWFPluft0/gdRpzFvA85wCB9ahmXe9XaI+1rfYHlE1jwEWHsk7bAfyxm+/r6fP5zndhFOCdSgCWzgFS3B0KNDkYr0ZJ3wZEtwkGSHx+g6plI5fA9/DWjQJsZI/C5YC8ssqfrI/AbzaC7qTlIL+NDXUTnUM/spBrYrye4WVJLqC2nY+GjcxubOZ19aPrdnW/+Z0wnI0QlYIvUxII2HCu5OXrxuY15sm8yJtK0B+JDK6jMrDu4MmlSFKQBYDI4TaQTfTyyKlhH2C/F9Fyareec30CSiWZTnXGayFE334/J27mvmAYOlHeTIYC5VHU9+Dii6P3GnLD68b7vuzsG4pQyO5yNr3r5x4Cqw1hg3jyr+n2k8XlGUgiRdYV4Gb2xp+O5ZRmOStEXvTweGfeV47AG/h+rSolgeo2D0fi1ZmYNTxYgrfyDdf3BFRzC+IjxuKyS5v1CQri5DRBfwJB7wXzTDPw6YNO3y1y2mU19AY1JufeMSJMI5zZa+e6VH5aZ3Dasb4+k1Bb11WkYSf64uUmMGS4FEz/03hXzWnmuQilY2tvGRqotPaeKCvyTiqrESiE7VEed/fcnWPX6Q4EwfkeXst/6eK7jbkloCTDB8OmNSgbcxF5HZuVoPswJn76PTQyPEdL7EIeNiNej28/FACNlOJ+yVbQTcZc+/SY2JQwx7O0UzV6a/hm3ruwYUxUrc9QeHS1zPRmhSbb1ILuqZ8ST3iOdzKElQ6BLOLmZ+BCZ7NeDKXVHsS00+nsuw6ml8dhxJEWSybWR4nzPyd8Ohe8vLFtUZBnjkTQ7RzzbPSLsNoNU1gEE/FfIrjXIFwyt56MN3AhqMcyxYvEtYotqWDIV0PfdDLCvQAhGYTS2A139DLc6mbEulmNhIzSDruRhGpdcPcvO6Zd9CTSR5JlT7aI3XgKuvj5rAS9CXHylSdn9JynDy26Mb/5gPtZB3nn7Fnv323HcBCKM/PIyMSvjgg6k5XvEJefdMOb8PUtD2eh7MTUZ7bArod5jjMwQKUIPfrTYGMz0Wk3vhVep1uvI2urEbL/3oSozEUb8yz2zU7Q1eYjcVkuGPY+iTcgsprzVKY3LniSRMnGoltiGY5m7nnbu7ha9GOnutckfGxHLHo5VmtHsNLxONw/Quqz3Hi6ebaqfvz1rLgBGtbI6MNOH5ta0NP70ROrOAfXcBBCfhdtoa2xeFrrHRpWjsQU1yCAPpNsr3LuDXmO/nQSWbL19MEiJcKQLuiH4I72hZE1EXQF8hMs1bVc60PeVXfIOC6gJCrE+Acs8k0Al26n221fOgb7wjnwPUktY+gFi5eG8+BdP5HYOqt8iW67DTF2qi3D+zgXL+IsLF52I6FzzkrQn4SHvsft78Uqgc0yYuUz8oprIpTV47r1Vgw1BmN170I5dsYY3A6SMnMuIeOY6JVR0N0D7g2TjadBXNqEsOmmMzuGXbDqmYeGYjwMuyeQUJ6E59Edj6YfzzWYCtFADNsaKhKtKDm3qV8lnkisEpRYoxT5geQ8+fUxTJk/u9kJuhMUr/wMyZtLIBkwyZRB/5Rp6tkIup/8Gdf/MjbgIzGTDxd85KiGJpjGid1bVo/nsevCWXpa55nZzgVNPJk5DKN/+g1YWdqiIM7EOjUlzkvHbm9qQbd7rQ+xnJxuRisyvNi6eTNJNKmV/0u2+1yE0Bj9NoTPNlE31kUInM0e9ttfQ9LMBJr95/9ho7sua1134la9hZ5sUPnevYdcbHag2fOuBVMgzVzb0vkB+QGv9xVubk/aY+UbmEpINQhX/DHCjS67N6DBqP3ak1jS367Wz/lcAEd7aZRGH4BOR0EllRdBP5sY3Z50lXvE4/MAPoPeWQey4Tec2iEexSRRyfMk1Y7cr0m4hb9Lt6oxS84R4R/gMYyjBbgNe8GW1mE8//k3vxva0+Ryb689Qt0sqL1VEJb+zmEew0dNC8eyHvLF26gjQvSVjwCNEZauYT4eI16TjHvbhluHwykLe4/sSFlyowA2S0F34sZCHr8jws16eAYNVNrIQdDVoO+TlPFkD7u7InNsKpPvy23N4pkx7Uz5zlqs2jkReF+oFsLatKWdx9nMr5BMmUPNujytmkdRhjqNjRC77CLbzqZBxpl1jwc4UErUeu+EC26d2rn/Qnw3bgqxJPFjHZJMvXHJTRBNhP+9PwpQkogTqGacQoLOktFXEHgOwbrI294NYe2NQFsGUtCvI86XdEKO+3YkjQx7tGozych/iRKZxwa1z/98klNuSi2jtM7ywNuxZh+8dGEmxswNDMRqaq0uhkrKE10y63AFXRZYT10R7HQ+XsfxJBo3VNCfiBZ9eCw5tiGZZ3dd0pOuRbdcdsJejcI8suPXkPx7/PWvwiGw39x+xm5/PN+NPWUZ00TdU8TjXckDXHh4y3A/DDc9b3ontKbMeE+P3ddyxP9hu/JduypPv+Wd8DEeVVcMzS2Ue92n5pRMII8kqTkOa2/Mv4AcwBpi/E4o7usgrkzadXMj1Fl9ZrMVdCfrA/cBIvsKBAaL0muf/jIHQfcjZkOtAQvGmcLCrSWGjCgvsvkkUprRztiCBJUJOmuiuveWT8x6fkGL5qffzoocalrsGOvzXYkUTj2wWTgJQZFhZXMQ9G9n/hq54LZI8hmi3XAH63P4hKe3HEYsXgrr+NgIeroRQK1rY8ptDXBbfazFCNd4aKKmwhSzM/xsuu/G82bWr3vm03ALHoDlKZOalrl0fZeDqivGNTsCaDqLZJlnpan4tFIytDyEsFflBJZmZOTLA/wwpDI/oOI1c34qm9141lg3fcS4l7LTJbj50/GmToUW6iKURWYXNhZfzN0wfysNOcXo9VUuxMFWDxKkn0rGRJvvXpKNWwlzBsKC2x6vb8hpHSLTbzJUDoJnroHL7vFXxocTUGzXdG0fiSu6DnojVEeBmAPogkLNnOxV+co/eMx1r4fFKOGehDJ9+X6yrb22HpLAMPf961QzHn7rq1AUD9Q592YN8jI2a0E36TECgExv2D8+1ypHF/53mGxOLLAujJnLW7FG9/IzY+6iDNrpGPNbbM5gghXhZDZX3jiv7kuZh1XSSq4gXoz9k6n2y4K4tvYi68IeiwAlKK9N5rqnLLp18Q4tqkcElq5zYYS+MmVJ+80lYhRpZab4GurmHiBoLLRlImCp3eaSGKqUYy16EW+fsV+zWAJKLPq2gGN2bFQZOq4irOXi8AlWSDTaybih55KIK0cYZMjwAtbYRNpESlHWnyOIJirXDK9qpSfi8OdOuMz9sNaZD3TUysl1J2/b4yTHduBzklTuTOyb0X7qq6OEiIfgc3t8VmmQeZ9BILGuZJx8780ItwZjpW2WykDNpI8C8cw326fPuOXdsBVzPgV+PQXMxJjenvtxOiW86zEcnuLSjXPsrgXMpYI5nSTbV5T6DoCuahDt0EK4E2/PON59OJB8yY08Uz1ASbf06BR2265aNEYqBZOpSQLPZxtLkvM0vITPsfL/xcMaBgYkLyPvgp4Dr/tB8LpPlte9AALGA3g6ZmZkXHYPELvm2MyX3z+S43VTTK5KI5u5ItfKju45ua5c7vfBKjqMlzMDC6HCWBsKRIHnx40YX35q17s544+KQQ9idSiEXqiBIB0PC4nHSnliS6K5N5qgk5fQXb4KLS6ja3Yjuu6p8powzn5sOkMR+8Cdtvhq+7advnkP2WYGYI2kxDqI2M/E3Fr54zOLqFC8BneapIz74Ipr1VVksbxGHHoARx/1xgKrTKaxpndj1R5GENvhDp8HB3wHLLoWyUMatIwt6laIx1FJC+X5bHEZWWNLYs9zmIYw53MB6XSHfz4zt39klCEbfTl18V9B1+3WtjYeVMYpr8UBUf2EonmZspTHhO2IAugKz74EFpdR5sq6vDY8NIBh6FJKkNsz3+Wpc/ZSuieW+kwiSoN9OXH6i+y52kCwuzK3/QEc2SPhGirU0nB9yIEQJ8Il78EPCvEdsBnZdl0Cz6VLx/qxR0MvUS9mEhbakEV+/eWEpF0IC24iPo8n4JDImwUJyOEg+bYFgut+0tAYMp512/AwnbU6A8uvQsnLWC9Bf5iS15mDXgtLY1zKsUX8szMv//Hz1nVSy7xwwBWe1OIBDmr1ABijWHjusgNjU0tuEwxziAEHUA66lyxupIZKxdoVyhbjAIecT2pxgTxM0XKP7uRnWKJFWINVKJ9Yq88c/ycrqlvIiyqINBSGZKAVybvjeIEHAtwQVJKesV97UgsnnySEF7q5HnBxKUmy3JzU4oGH54MO/IHY92pcwj3TTvnM6iXH01RTyLgiuOlXEMvZx5/V8LSVm0jM3U5GuTEW/mISXMbNDvWbz2LfwSNAVQdisdxwJsE8GPE6YlIz8ofj/svtJxe7dd4R5ECulWQS9NvRnZtECmzx2v0h5RSGehrJv/NBqJkASwyogm4d2vPe5J4/HK/ocu6Tzj7jnPyc17KWfhfzXomnUMuKB3OXl96s/vjJs1ECS8PezGsAVnQe3kc/ATPjZ4aTD2kVrlkLmOEoMYSmCG5wU/ad9E9aTRVPTMixn83Z9ERwBau8iaKzOvA11Z8SlPSaEdqZHFOBqky8L35KOBGLP4AyoRZ7AgLZn3f/IgChguyV5ttWjpZbw/EdvIUCvVayvjtQ1bgSZaPC8iSjEwe9GSZQuWiJkvTzFVCK4hPGolA+ZZ/WBrNwB3F/R+C2eRm5FnQ7azxetxdHMi2LRzIZGxUInXI8kuml8AMPlIFQWx3KICAvXIGg86C5FXQf0FNfPHfrPXDEy7iO9y/JtXJzJFOyQCZ5xuFOvkbN93WsgeWORYISKJV4ntvvksuzsREKWl8tUSzUQzN3BOSwH5q9JUSBuviZh4Lu+gwlvrPTTnff9dmL9ZFII7eC3odjiESj2YCTfpxvVi853hNBHwrCTdTZZQj6wSihzCMSRVIjv+aBjyO1UjfyCz0ObfGnurSbX4tlucyz2roC1TyBGrZW+1Yy9QdR672YjHzjFI+bdWdzIIMR2mJYxK6gzlaCmBtKUq+OhJ8k2+Tnyzz83r3wxHv2WW0QaZb4Dufaf5o373kKQuKZdk+ggCZTKl2DFVR4CuCpCKndBWUl/bZnpZsbuMyDGrDyx6eEMEJgsaY9bh0eVsbeh4x9mF7GiZl39/GFnWM9XUvrEU5m00eQK1iCkVijR8JXt0ChVuLZ9iGJ6Ek4CfjGaoWYgnuw2s8DEJpD0m6NYR/7tCDvpixh1D7U5LvBnpQcfqHx8ez6R0n+Tf+Z6pLMP85sDZ13eGPbEmqYx+gG+i6vJbZcC3pytNFTlL0KYAl1u5RdGTyPpPSR1UQyGiImRt7sArHhAuHE7TqGUo9NCOuDTjNZMRLNp/sZWxW5twJ3MB6FddD1od3VLZxI0mkCgu65YzNIvLnoWkg1fDE0spRXkmM0BGgiZFIrZpfUIYO7OAAAAixJREFUuuasu/U5ybt3sQZWDHSd5RazSSRBUGWnkX3BHlygEjL23BPFYmY6u+Hm+hzL+R6ADZVmZ6xFVtlZW1EnkqzzmCOvvQfXTse9p9/DmFt0mPVxEXD2BpgtNpHUmLXoSGbZfEaG1Q2xS8umETvorEIoNMbXJvk6kjNIh9Mm93Ev2U0mfbbKd1cANMbfWQ3fxy/gvj9DAX1OSUuBEMcvVbQgIPEBHtttEtXuNp/RXMQOlL4MfUzsyf8mx39Ci5We1/W/jY1tOvFQii3JbThEFk5GyYwm7pbXTshrIcKjKoRr1rj9EUmYPlSUNvHodo8lX+BJPxlnBOIV8HnRe+lt0slR2yL6JkyHO4/7/QbYqwiKoSb5kLZ83jPmSvDnvI5cC3ry8JHQMS2PoYCt6+xwH9zkTDq9rlrRjGv6gQHr8xC6lwnHtkJnxnZ9PIM/vBh2kULvaR4LlshblpyPbrxWOLZClibRk5vrJyU5N1Y6B3jSv5ybRpqIuMIK+O91caylzz/9njokmXndks+qYHW1BXnE2H0d/G3J5/2syjRek886Hzd+fJZMPeB+x88qsCq2pFYW0V1ZkE4m93BvuFb2X3tqbU6n4cZEIXOwO9H5eO3M3HJe07KfyUjvHw+XSJVK/fs/5d9Sk/E5fcfOITOAymsa5kVePhbPvZubs+71tjQcdlSbaMuJdTg5OcYeAmVDI5bd+q2PzPjZ9RL09b14/ufzVyB/BTaPFfg/IWZstxCGOI8AAAAASUVORK5CYII=">
          <a:extLst>
            <a:ext uri="{FF2B5EF4-FFF2-40B4-BE49-F238E27FC236}">
              <a16:creationId xmlns:a16="http://schemas.microsoft.com/office/drawing/2014/main" id="{7294956C-A351-49DD-97CE-1E29E878818B}"/>
            </a:ext>
          </a:extLst>
        </xdr:cNvPr>
        <xdr:cNvSpPr>
          <a:spLocks noChangeAspect="1" noChangeArrowheads="1"/>
        </xdr:cNvSpPr>
      </xdr:nvSpPr>
      <xdr:spPr bwMode="auto">
        <a:xfrm>
          <a:off x="23374350" y="257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0EB90-B08A-4F89-836E-1D5E078B41AF}">
  <dimension ref="A1:E24"/>
  <sheetViews>
    <sheetView tabSelected="1" topLeftCell="A14" workbookViewId="0">
      <selection activeCell="A21" sqref="A21"/>
    </sheetView>
  </sheetViews>
  <sheetFormatPr baseColWidth="10" defaultRowHeight="15"/>
  <cols>
    <col min="1" max="1" width="39.5703125" customWidth="1"/>
    <col min="2" max="2" width="15" customWidth="1"/>
    <col min="3" max="3" width="13.5703125" customWidth="1"/>
    <col min="5" max="5" width="45.5703125" customWidth="1"/>
  </cols>
  <sheetData>
    <row r="1" spans="1:5">
      <c r="A1" s="78" t="s">
        <v>29</v>
      </c>
    </row>
    <row r="2" spans="1:5">
      <c r="A2" s="78" t="s">
        <v>217</v>
      </c>
    </row>
    <row r="3" spans="1:5">
      <c r="A3" s="78" t="s">
        <v>218</v>
      </c>
      <c r="C3" t="s">
        <v>221</v>
      </c>
    </row>
    <row r="4" spans="1:5">
      <c r="A4" s="78" t="s">
        <v>219</v>
      </c>
      <c r="C4" t="s">
        <v>222</v>
      </c>
    </row>
    <row r="5" spans="1:5">
      <c r="A5" s="78" t="s">
        <v>220</v>
      </c>
      <c r="C5" t="s">
        <v>223</v>
      </c>
    </row>
    <row r="6" spans="1:5" ht="15.75" thickBot="1"/>
    <row r="7" spans="1:5" ht="15.75" thickBot="1">
      <c r="A7" s="79"/>
      <c r="B7" s="84" t="s">
        <v>229</v>
      </c>
      <c r="C7" s="85"/>
      <c r="D7" s="85"/>
      <c r="E7" s="86"/>
    </row>
    <row r="8" spans="1:5" ht="75.75" thickBot="1">
      <c r="A8" s="240" t="s">
        <v>224</v>
      </c>
      <c r="B8" s="241" t="s">
        <v>225</v>
      </c>
      <c r="C8" s="242" t="s">
        <v>226</v>
      </c>
      <c r="D8" s="242" t="s">
        <v>227</v>
      </c>
      <c r="E8" s="243" t="s">
        <v>228</v>
      </c>
    </row>
    <row r="9" spans="1:5" ht="90">
      <c r="A9" s="244" t="s">
        <v>20</v>
      </c>
      <c r="B9" s="253">
        <v>5</v>
      </c>
      <c r="C9" s="254">
        <v>2.13</v>
      </c>
      <c r="D9" s="266">
        <f>+'a. RIESGOS'!H9</f>
        <v>0.42666000000000004</v>
      </c>
      <c r="E9" s="245" t="s">
        <v>277</v>
      </c>
    </row>
    <row r="10" spans="1:5" ht="60">
      <c r="A10" s="246" t="s">
        <v>230</v>
      </c>
      <c r="B10" s="255">
        <v>1</v>
      </c>
      <c r="C10" s="255">
        <v>0.1</v>
      </c>
      <c r="D10" s="267">
        <f>+'b. TRÁMITES'!S15</f>
        <v>0.1</v>
      </c>
      <c r="E10" s="247" t="s">
        <v>247</v>
      </c>
    </row>
    <row r="11" spans="1:5" ht="45">
      <c r="A11" s="246" t="s">
        <v>231</v>
      </c>
      <c r="B11" s="255">
        <v>13</v>
      </c>
      <c r="C11" s="255">
        <v>1</v>
      </c>
      <c r="D11" s="267">
        <f>+'c. Rendición de cuentas'!P17</f>
        <v>7.6923076923076927E-2</v>
      </c>
      <c r="E11" s="247" t="s">
        <v>278</v>
      </c>
    </row>
    <row r="12" spans="1:5" ht="45">
      <c r="A12" s="246" t="s">
        <v>0</v>
      </c>
      <c r="B12" s="255">
        <v>9</v>
      </c>
      <c r="C12" s="255">
        <v>0.85</v>
      </c>
      <c r="D12" s="258">
        <f>+'d. ATENCIÓN CIUDADANO'!H13</f>
        <v>9.4444444444444442E-2</v>
      </c>
      <c r="E12" s="247" t="s">
        <v>266</v>
      </c>
    </row>
    <row r="13" spans="1:5" ht="30">
      <c r="A13" s="246" t="s">
        <v>55</v>
      </c>
      <c r="B13" s="255">
        <v>8</v>
      </c>
      <c r="C13" s="257">
        <v>1.75</v>
      </c>
      <c r="D13" s="258">
        <f>+'e. TRANSPARENCIA'!H12</f>
        <v>0.21875</v>
      </c>
      <c r="E13" s="248" t="s">
        <v>265</v>
      </c>
    </row>
    <row r="14" spans="1:5" ht="75">
      <c r="A14" s="246" t="s">
        <v>68</v>
      </c>
      <c r="B14" s="255">
        <v>3</v>
      </c>
      <c r="C14" s="256">
        <v>7.4999999999999997E-3</v>
      </c>
      <c r="D14" s="267">
        <f>+'f. INICIATIVAS ADICIONALES'!H7</f>
        <v>0.25</v>
      </c>
      <c r="E14" s="247" t="s">
        <v>275</v>
      </c>
    </row>
    <row r="15" spans="1:5" ht="15.75" thickBot="1">
      <c r="A15" s="249" t="s">
        <v>246</v>
      </c>
      <c r="B15" s="250">
        <f>SUM(B9:B14)</f>
        <v>39</v>
      </c>
      <c r="C15" s="251">
        <f>SUM(C9:C14)</f>
        <v>5.8375000000000004</v>
      </c>
      <c r="D15" s="265">
        <f t="shared" ref="D15:D20" si="0">+C15/B15</f>
        <v>0.14967948717948718</v>
      </c>
      <c r="E15" s="252" t="s">
        <v>267</v>
      </c>
    </row>
    <row r="16" spans="1:5" ht="39.75" customHeight="1">
      <c r="A16" s="234" t="s">
        <v>276</v>
      </c>
      <c r="B16" s="234"/>
      <c r="C16" s="234"/>
      <c r="D16" s="234"/>
      <c r="E16" s="234"/>
    </row>
    <row r="17" spans="1:5">
      <c r="A17" s="235"/>
      <c r="D17" s="83"/>
    </row>
    <row r="18" spans="1:5">
      <c r="A18" s="78" t="s">
        <v>268</v>
      </c>
    </row>
    <row r="19" spans="1:5" ht="23.25" customHeight="1">
      <c r="A19" s="236" t="s">
        <v>269</v>
      </c>
      <c r="B19" s="236"/>
      <c r="C19" s="236"/>
      <c r="D19" s="236"/>
      <c r="E19" s="236"/>
    </row>
    <row r="20" spans="1:5" ht="21.75" customHeight="1">
      <c r="A20" s="236" t="s">
        <v>291</v>
      </c>
      <c r="B20" s="236"/>
      <c r="C20" s="236"/>
      <c r="D20" s="236"/>
      <c r="E20" s="236"/>
    </row>
    <row r="21" spans="1:5">
      <c r="A21" s="237" t="s">
        <v>270</v>
      </c>
    </row>
    <row r="22" spans="1:5">
      <c r="A22" s="238" t="s">
        <v>271</v>
      </c>
    </row>
    <row r="23" spans="1:5">
      <c r="A23" s="239" t="s">
        <v>272</v>
      </c>
    </row>
    <row r="24" spans="1:5">
      <c r="A24" s="79"/>
    </row>
  </sheetData>
  <mergeCells count="4">
    <mergeCell ref="B7:E7"/>
    <mergeCell ref="A16:E16"/>
    <mergeCell ref="A19:E19"/>
    <mergeCell ref="A20:E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
  <sheetViews>
    <sheetView topLeftCell="E4" zoomScale="70" zoomScaleNormal="70" workbookViewId="0">
      <selection activeCell="G6" sqref="G6"/>
    </sheetView>
  </sheetViews>
  <sheetFormatPr baseColWidth="10" defaultColWidth="11.42578125" defaultRowHeight="15"/>
  <cols>
    <col min="1" max="1" width="11.42578125" style="6" customWidth="1"/>
    <col min="2" max="2" width="42.140625" customWidth="1"/>
    <col min="3" max="3" width="60.42578125" style="7" customWidth="1"/>
    <col min="4" max="4" width="44.85546875" style="179" customWidth="1"/>
    <col min="5" max="5" width="41.7109375" style="179" customWidth="1"/>
    <col min="6" max="6" width="55.42578125" style="179" customWidth="1"/>
    <col min="7" max="7" width="41.28515625" customWidth="1"/>
    <col min="8" max="8" width="23.28515625" customWidth="1"/>
    <col min="16381" max="16381" width="2.28515625" customWidth="1"/>
    <col min="16382" max="16382" width="4.7109375" customWidth="1"/>
    <col min="16383" max="16384" width="14.42578125" customWidth="1"/>
  </cols>
  <sheetData>
    <row r="1" spans="1:8" ht="63" customHeight="1">
      <c r="A1" s="87"/>
      <c r="B1" s="87"/>
      <c r="C1" s="88" t="s">
        <v>144</v>
      </c>
      <c r="D1" s="89"/>
      <c r="E1" s="89"/>
      <c r="F1" s="90"/>
    </row>
    <row r="2" spans="1:8" ht="63" customHeight="1" thickBot="1">
      <c r="A2" s="87"/>
      <c r="B2" s="87"/>
      <c r="C2" s="91" t="s">
        <v>20</v>
      </c>
      <c r="D2" s="92"/>
      <c r="E2" s="92"/>
      <c r="F2" s="93"/>
    </row>
    <row r="3" spans="1:8" ht="63.75" customHeight="1" thickBot="1">
      <c r="A3" s="9" t="s">
        <v>204</v>
      </c>
      <c r="B3" s="8" t="s">
        <v>1</v>
      </c>
      <c r="C3" s="10" t="s">
        <v>2</v>
      </c>
      <c r="D3" s="10" t="s">
        <v>3</v>
      </c>
      <c r="E3" s="10" t="s">
        <v>4</v>
      </c>
      <c r="F3" s="9" t="s">
        <v>5</v>
      </c>
      <c r="G3" s="183" t="s">
        <v>233</v>
      </c>
      <c r="H3" s="183" t="s">
        <v>232</v>
      </c>
    </row>
    <row r="4" spans="1:8" ht="85.5" customHeight="1" thickBot="1">
      <c r="A4" s="11">
        <v>1</v>
      </c>
      <c r="B4" s="12" t="s">
        <v>71</v>
      </c>
      <c r="C4" s="13" t="s">
        <v>279</v>
      </c>
      <c r="D4" s="13" t="s">
        <v>187</v>
      </c>
      <c r="E4" s="13" t="s">
        <v>21</v>
      </c>
      <c r="F4" s="14" t="s">
        <v>192</v>
      </c>
      <c r="G4" s="184" t="s">
        <v>242</v>
      </c>
      <c r="H4" s="187">
        <v>0.33329999999999999</v>
      </c>
    </row>
    <row r="5" spans="1:8" ht="165" customHeight="1" thickBot="1">
      <c r="A5" s="11">
        <v>2</v>
      </c>
      <c r="B5" s="15" t="s">
        <v>72</v>
      </c>
      <c r="C5" s="16" t="s">
        <v>189</v>
      </c>
      <c r="D5" s="16" t="s">
        <v>22</v>
      </c>
      <c r="E5" s="16" t="s">
        <v>21</v>
      </c>
      <c r="F5" s="17" t="s">
        <v>133</v>
      </c>
      <c r="G5" s="185" t="s">
        <v>243</v>
      </c>
      <c r="H5" s="188">
        <v>0.8</v>
      </c>
    </row>
    <row r="6" spans="1:8" ht="137.25" customHeight="1" thickBot="1">
      <c r="A6" s="11">
        <v>3</v>
      </c>
      <c r="B6" s="15" t="s">
        <v>73</v>
      </c>
      <c r="C6" s="16" t="s">
        <v>188</v>
      </c>
      <c r="D6" s="16" t="s">
        <v>23</v>
      </c>
      <c r="E6" s="16" t="s">
        <v>21</v>
      </c>
      <c r="F6" s="17" t="s">
        <v>133</v>
      </c>
      <c r="G6" s="185" t="s">
        <v>280</v>
      </c>
      <c r="H6" s="188">
        <v>1</v>
      </c>
    </row>
    <row r="7" spans="1:8" ht="122.25" customHeight="1" thickBot="1">
      <c r="A7" s="11">
        <v>4</v>
      </c>
      <c r="B7" s="15" t="s">
        <v>74</v>
      </c>
      <c r="C7" s="16" t="s">
        <v>190</v>
      </c>
      <c r="D7" s="178" t="s">
        <v>24</v>
      </c>
      <c r="E7" s="178" t="s">
        <v>76</v>
      </c>
      <c r="F7" s="70" t="s">
        <v>191</v>
      </c>
      <c r="G7" s="186" t="s">
        <v>244</v>
      </c>
      <c r="H7" s="188">
        <v>0</v>
      </c>
    </row>
    <row r="8" spans="1:8" ht="90" customHeight="1" thickBot="1">
      <c r="A8" s="11">
        <v>5</v>
      </c>
      <c r="B8" s="15" t="s">
        <v>75</v>
      </c>
      <c r="C8" s="16" t="s">
        <v>25</v>
      </c>
      <c r="D8" s="16" t="s">
        <v>26</v>
      </c>
      <c r="E8" s="16" t="s">
        <v>27</v>
      </c>
      <c r="F8" s="11" t="s">
        <v>193</v>
      </c>
      <c r="G8" s="185" t="s">
        <v>235</v>
      </c>
      <c r="H8" s="189">
        <v>0</v>
      </c>
    </row>
    <row r="9" spans="1:8" ht="26.25">
      <c r="F9" s="180" t="s">
        <v>234</v>
      </c>
      <c r="H9" s="83">
        <f>AVERAGE(H4:H8)</f>
        <v>0.42666000000000004</v>
      </c>
    </row>
  </sheetData>
  <mergeCells count="3">
    <mergeCell ref="A1:B2"/>
    <mergeCell ref="C1:F1"/>
    <mergeCell ref="C2:F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
  <sheetViews>
    <sheetView topLeftCell="G12" zoomScale="90" zoomScaleNormal="90" workbookViewId="0">
      <selection activeCell="Q13" sqref="Q13:Q14"/>
    </sheetView>
  </sheetViews>
  <sheetFormatPr baseColWidth="10" defaultColWidth="11.42578125" defaultRowHeight="15"/>
  <cols>
    <col min="1" max="1" width="15.7109375" customWidth="1"/>
    <col min="2" max="2" width="11.42578125" customWidth="1"/>
    <col min="3" max="3" width="3.85546875" customWidth="1"/>
    <col min="4" max="4" width="14.42578125" customWidth="1"/>
    <col min="5" max="5" width="11.42578125" customWidth="1"/>
    <col min="6" max="6" width="20.85546875" customWidth="1"/>
    <col min="7" max="7" width="18.140625" customWidth="1"/>
    <col min="8" max="16" width="11.42578125" customWidth="1"/>
    <col min="17" max="17" width="13.85546875" customWidth="1"/>
    <col min="18" max="18" width="26.28515625" customWidth="1"/>
    <col min="19" max="19" width="19" customWidth="1"/>
    <col min="20" max="21" width="11.42578125" customWidth="1"/>
  </cols>
  <sheetData>
    <row r="1" spans="1:19" ht="51.75" customHeight="1">
      <c r="A1" s="130"/>
      <c r="B1" s="131"/>
      <c r="C1" s="131"/>
      <c r="D1" s="131"/>
      <c r="E1" s="132"/>
      <c r="F1" s="116" t="s">
        <v>186</v>
      </c>
      <c r="G1" s="117"/>
      <c r="H1" s="117"/>
      <c r="I1" s="117"/>
      <c r="J1" s="117"/>
      <c r="K1" s="117"/>
      <c r="L1" s="117"/>
      <c r="M1" s="117"/>
      <c r="N1" s="117"/>
      <c r="O1" s="117"/>
      <c r="P1" s="117"/>
      <c r="Q1" s="118"/>
    </row>
    <row r="2" spans="1:19" ht="33" customHeight="1" thickBot="1">
      <c r="A2" s="133"/>
      <c r="B2" s="134"/>
      <c r="C2" s="135"/>
      <c r="D2" s="135"/>
      <c r="E2" s="136"/>
      <c r="F2" s="119"/>
      <c r="G2" s="120"/>
      <c r="H2" s="120"/>
      <c r="I2" s="120"/>
      <c r="J2" s="120"/>
      <c r="K2" s="120"/>
      <c r="L2" s="120"/>
      <c r="M2" s="120"/>
      <c r="N2" s="120"/>
      <c r="O2" s="120"/>
      <c r="P2" s="120"/>
      <c r="Q2" s="121"/>
    </row>
    <row r="3" spans="1:19" ht="31.5" customHeight="1" thickBot="1">
      <c r="A3" s="122" t="s">
        <v>28</v>
      </c>
      <c r="B3" s="123"/>
      <c r="C3" s="94" t="s">
        <v>29</v>
      </c>
      <c r="D3" s="95"/>
      <c r="E3" s="95"/>
      <c r="F3" s="124"/>
      <c r="G3" s="124"/>
      <c r="H3" s="125"/>
      <c r="I3" s="1"/>
      <c r="J3" s="1"/>
      <c r="K3" s="1"/>
      <c r="L3" s="1"/>
      <c r="M3" s="1"/>
      <c r="N3" s="1"/>
      <c r="O3" s="1"/>
      <c r="P3" s="1"/>
      <c r="Q3" s="1"/>
    </row>
    <row r="4" spans="1:19" ht="15.75" thickBot="1">
      <c r="A4" s="1"/>
      <c r="B4" s="1"/>
      <c r="C4" s="1"/>
      <c r="D4" s="1"/>
      <c r="E4" s="1"/>
      <c r="F4" s="1"/>
      <c r="G4" s="1"/>
      <c r="H4" s="1"/>
      <c r="I4" s="1"/>
      <c r="J4" s="1"/>
      <c r="K4" s="126" t="s">
        <v>30</v>
      </c>
      <c r="L4" s="126"/>
      <c r="M4" s="127" t="s">
        <v>31</v>
      </c>
      <c r="N4" s="122"/>
      <c r="O4" s="123"/>
      <c r="P4" s="1"/>
      <c r="Q4" s="1"/>
    </row>
    <row r="5" spans="1:19" ht="15.75" customHeight="1" thickBot="1">
      <c r="A5" s="126" t="s">
        <v>32</v>
      </c>
      <c r="B5" s="129"/>
      <c r="C5" s="94" t="s">
        <v>181</v>
      </c>
      <c r="D5" s="95"/>
      <c r="E5" s="95"/>
      <c r="F5" s="95"/>
      <c r="G5" s="95"/>
      <c r="H5" s="96"/>
      <c r="I5" s="1"/>
      <c r="J5" s="1"/>
      <c r="K5" s="126"/>
      <c r="L5" s="126"/>
      <c r="M5" s="128"/>
      <c r="N5" s="126"/>
      <c r="O5" s="129"/>
      <c r="P5" s="1"/>
      <c r="Q5" s="1"/>
    </row>
    <row r="6" spans="1:19" ht="33.75" customHeight="1">
      <c r="A6" s="1"/>
      <c r="B6" s="1"/>
      <c r="C6" s="1"/>
      <c r="D6" s="1"/>
      <c r="E6" s="1"/>
      <c r="F6" s="1"/>
      <c r="G6" s="1"/>
      <c r="H6" s="1"/>
      <c r="I6" s="1"/>
      <c r="J6" s="1"/>
      <c r="K6" s="126" t="s">
        <v>33</v>
      </c>
      <c r="L6" s="126"/>
      <c r="M6" s="139">
        <v>2024</v>
      </c>
      <c r="N6" s="140"/>
      <c r="O6" s="141"/>
      <c r="P6" s="1"/>
      <c r="Q6" s="1"/>
    </row>
    <row r="7" spans="1:19" ht="16.5" hidden="1" customHeight="1" thickBot="1">
      <c r="A7" s="126" t="s">
        <v>34</v>
      </c>
      <c r="B7" s="129"/>
      <c r="C7" s="94" t="s">
        <v>35</v>
      </c>
      <c r="D7" s="95"/>
      <c r="E7" s="95"/>
      <c r="F7" s="95"/>
      <c r="G7" s="95"/>
      <c r="H7" s="96"/>
      <c r="I7" s="1"/>
      <c r="J7" s="1"/>
      <c r="K7" s="126"/>
      <c r="L7" s="126"/>
      <c r="M7" s="142"/>
      <c r="N7" s="143"/>
      <c r="O7" s="144"/>
      <c r="P7" s="1"/>
      <c r="Q7" s="1"/>
    </row>
    <row r="8" spans="1:19">
      <c r="A8" s="1"/>
      <c r="B8" s="1"/>
      <c r="C8" s="1"/>
      <c r="D8" s="1"/>
      <c r="E8" s="1"/>
      <c r="F8" s="1"/>
      <c r="G8" s="1"/>
      <c r="H8" s="1"/>
      <c r="I8" s="1"/>
      <c r="J8" s="1"/>
      <c r="K8" s="97"/>
      <c r="L8" s="97"/>
      <c r="M8" s="97"/>
      <c r="N8" s="97"/>
      <c r="O8" s="97"/>
      <c r="P8" s="1"/>
      <c r="Q8" s="1"/>
    </row>
    <row r="9" spans="1:19" ht="16.5" hidden="1" customHeight="1" thickBot="1">
      <c r="A9" s="126" t="s">
        <v>36</v>
      </c>
      <c r="B9" s="129"/>
      <c r="C9" s="94" t="s">
        <v>37</v>
      </c>
      <c r="D9" s="95"/>
      <c r="E9" s="95"/>
      <c r="F9" s="95"/>
      <c r="G9" s="95"/>
      <c r="H9" s="96"/>
      <c r="I9" s="1"/>
      <c r="J9" s="1"/>
      <c r="K9" s="97"/>
      <c r="L9" s="97"/>
      <c r="M9" s="97"/>
      <c r="N9" s="97"/>
      <c r="O9" s="97"/>
      <c r="P9" s="1"/>
      <c r="Q9" s="1"/>
    </row>
    <row r="10" spans="1:19" ht="16.5" thickBot="1">
      <c r="A10" s="100"/>
      <c r="B10" s="100"/>
      <c r="C10" s="100"/>
      <c r="D10" s="100"/>
      <c r="E10" s="100"/>
      <c r="F10" s="100"/>
      <c r="G10" s="100"/>
      <c r="H10" s="100"/>
      <c r="I10" s="100"/>
      <c r="J10" s="100"/>
      <c r="K10" s="100"/>
      <c r="L10" s="100"/>
      <c r="M10" s="100"/>
      <c r="N10" s="97"/>
      <c r="O10" s="97"/>
      <c r="P10" s="1"/>
      <c r="Q10" s="1"/>
    </row>
    <row r="11" spans="1:19" ht="36.75" customHeight="1" thickBot="1">
      <c r="A11" s="101" t="s">
        <v>38</v>
      </c>
      <c r="B11" s="102"/>
      <c r="C11" s="102"/>
      <c r="D11" s="102"/>
      <c r="E11" s="103"/>
      <c r="F11" s="104" t="s">
        <v>39</v>
      </c>
      <c r="G11" s="105"/>
      <c r="H11" s="105"/>
      <c r="I11" s="105"/>
      <c r="J11" s="105"/>
      <c r="K11" s="105"/>
      <c r="L11" s="105"/>
      <c r="M11" s="105"/>
      <c r="N11" s="137" t="s">
        <v>40</v>
      </c>
      <c r="O11" s="138"/>
      <c r="P11" s="138"/>
      <c r="Q11" s="138"/>
    </row>
    <row r="12" spans="1:19" ht="35.25" customHeight="1" thickBot="1">
      <c r="A12" s="3" t="s">
        <v>41</v>
      </c>
      <c r="B12" s="106" t="s">
        <v>42</v>
      </c>
      <c r="C12" s="107"/>
      <c r="D12" s="3" t="s">
        <v>43</v>
      </c>
      <c r="E12" s="3" t="s">
        <v>44</v>
      </c>
      <c r="F12" s="3" t="s">
        <v>45</v>
      </c>
      <c r="G12" s="3" t="s">
        <v>46</v>
      </c>
      <c r="H12" s="106" t="s">
        <v>47</v>
      </c>
      <c r="I12" s="107"/>
      <c r="J12" s="106" t="s">
        <v>48</v>
      </c>
      <c r="K12" s="107"/>
      <c r="L12" s="106" t="s">
        <v>49</v>
      </c>
      <c r="M12" s="107"/>
      <c r="N12" s="2" t="s">
        <v>50</v>
      </c>
      <c r="O12" s="98" t="s">
        <v>51</v>
      </c>
      <c r="P12" s="99"/>
      <c r="Q12" s="2" t="s">
        <v>52</v>
      </c>
      <c r="R12" s="80" t="s">
        <v>233</v>
      </c>
      <c r="S12" s="80" t="s">
        <v>232</v>
      </c>
    </row>
    <row r="13" spans="1:19" ht="141.75" customHeight="1">
      <c r="A13" s="114" t="s">
        <v>53</v>
      </c>
      <c r="B13" s="149">
        <v>22202</v>
      </c>
      <c r="C13" s="150"/>
      <c r="D13" s="114" t="s">
        <v>134</v>
      </c>
      <c r="E13" s="114"/>
      <c r="F13" s="114" t="s">
        <v>194</v>
      </c>
      <c r="G13" s="114" t="s">
        <v>281</v>
      </c>
      <c r="H13" s="145" t="s">
        <v>282</v>
      </c>
      <c r="I13" s="146"/>
      <c r="J13" s="145" t="s">
        <v>54</v>
      </c>
      <c r="K13" s="146"/>
      <c r="L13" s="145" t="s">
        <v>283</v>
      </c>
      <c r="M13" s="146"/>
      <c r="N13" s="108">
        <v>45292</v>
      </c>
      <c r="O13" s="110">
        <v>45565</v>
      </c>
      <c r="P13" s="111"/>
      <c r="Q13" s="114" t="s">
        <v>284</v>
      </c>
      <c r="R13" s="190" t="s">
        <v>245</v>
      </c>
      <c r="S13" s="192">
        <v>0.1</v>
      </c>
    </row>
    <row r="14" spans="1:19" ht="88.5" customHeight="1" thickBot="1">
      <c r="A14" s="115"/>
      <c r="B14" s="151"/>
      <c r="C14" s="152"/>
      <c r="D14" s="115"/>
      <c r="E14" s="115"/>
      <c r="F14" s="115"/>
      <c r="G14" s="115"/>
      <c r="H14" s="147"/>
      <c r="I14" s="148"/>
      <c r="J14" s="147"/>
      <c r="K14" s="148"/>
      <c r="L14" s="147"/>
      <c r="M14" s="148"/>
      <c r="N14" s="109"/>
      <c r="O14" s="112"/>
      <c r="P14" s="113"/>
      <c r="Q14" s="115"/>
      <c r="R14" s="191"/>
      <c r="S14" s="193"/>
    </row>
    <row r="15" spans="1:19" ht="23.25">
      <c r="Q15" s="194" t="s">
        <v>246</v>
      </c>
      <c r="S15" s="81">
        <f>S13</f>
        <v>0.1</v>
      </c>
    </row>
  </sheetData>
  <mergeCells count="38">
    <mergeCell ref="H13:I14"/>
    <mergeCell ref="J13:K14"/>
    <mergeCell ref="L13:M14"/>
    <mergeCell ref="A13:A14"/>
    <mergeCell ref="B13:C14"/>
    <mergeCell ref="D13:D14"/>
    <mergeCell ref="E13:E14"/>
    <mergeCell ref="G13:G14"/>
    <mergeCell ref="F13:F14"/>
    <mergeCell ref="A9:B9"/>
    <mergeCell ref="A7:B7"/>
    <mergeCell ref="N11:Q11"/>
    <mergeCell ref="K6:L7"/>
    <mergeCell ref="M6:O7"/>
    <mergeCell ref="F1:Q2"/>
    <mergeCell ref="A3:B3"/>
    <mergeCell ref="C3:H3"/>
    <mergeCell ref="K4:L5"/>
    <mergeCell ref="M4:O5"/>
    <mergeCell ref="A5:B5"/>
    <mergeCell ref="C5:H5"/>
    <mergeCell ref="A1:E2"/>
    <mergeCell ref="R13:R14"/>
    <mergeCell ref="S13:S14"/>
    <mergeCell ref="C7:H7"/>
    <mergeCell ref="K8:O9"/>
    <mergeCell ref="C9:H9"/>
    <mergeCell ref="O12:P12"/>
    <mergeCell ref="A10:O10"/>
    <mergeCell ref="A11:E11"/>
    <mergeCell ref="F11:M11"/>
    <mergeCell ref="B12:C12"/>
    <mergeCell ref="H12:I12"/>
    <mergeCell ref="J12:K12"/>
    <mergeCell ref="L12:M12"/>
    <mergeCell ref="N13:N14"/>
    <mergeCell ref="O13:P14"/>
    <mergeCell ref="Q13:Q14"/>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7"/>
  <sheetViews>
    <sheetView topLeftCell="B1" zoomScale="70" zoomScaleNormal="70" workbookViewId="0">
      <selection activeCell="G3" sqref="G3"/>
    </sheetView>
  </sheetViews>
  <sheetFormatPr baseColWidth="10" defaultColWidth="11.42578125" defaultRowHeight="15"/>
  <cols>
    <col min="1" max="1" width="37" customWidth="1"/>
    <col min="2" max="2" width="65" customWidth="1"/>
    <col min="3" max="3" width="49" customWidth="1"/>
    <col min="4" max="4" width="49.85546875" customWidth="1"/>
    <col min="5" max="9" width="11.42578125" customWidth="1"/>
    <col min="10" max="10" width="22.28515625" customWidth="1"/>
    <col min="11" max="13" width="11.42578125" customWidth="1"/>
    <col min="14" max="14" width="36" customWidth="1"/>
    <col min="15" max="15" width="39" customWidth="1"/>
    <col min="16" max="16" width="37" customWidth="1"/>
    <col min="17" max="18" width="11.42578125" customWidth="1"/>
  </cols>
  <sheetData>
    <row r="1" spans="1:16" ht="112.5" customHeight="1" thickBot="1">
      <c r="A1" s="19"/>
      <c r="B1" s="155" t="s">
        <v>143</v>
      </c>
      <c r="C1" s="156"/>
      <c r="D1" s="156"/>
      <c r="E1" s="156"/>
      <c r="F1" s="156"/>
      <c r="G1" s="156"/>
      <c r="H1" s="156"/>
      <c r="I1" s="156"/>
      <c r="J1" s="156"/>
      <c r="K1" s="156"/>
      <c r="L1" s="156"/>
      <c r="M1" s="156"/>
      <c r="N1" s="156"/>
    </row>
    <row r="2" spans="1:16" ht="90" customHeight="1" thickBot="1">
      <c r="A2" s="157" t="s">
        <v>195</v>
      </c>
      <c r="B2" s="158"/>
      <c r="C2" s="158"/>
      <c r="D2" s="158"/>
      <c r="E2" s="158"/>
      <c r="F2" s="158"/>
      <c r="G2" s="158"/>
      <c r="H2" s="158"/>
      <c r="I2" s="158"/>
      <c r="J2" s="158"/>
      <c r="K2" s="158"/>
      <c r="L2" s="158"/>
      <c r="M2" s="158"/>
      <c r="N2" s="159"/>
    </row>
    <row r="3" spans="1:16" ht="132" customHeight="1" thickBot="1">
      <c r="A3" s="44" t="s">
        <v>77</v>
      </c>
      <c r="B3" s="43" t="s">
        <v>78</v>
      </c>
      <c r="C3" s="43" t="s">
        <v>79</v>
      </c>
      <c r="D3" s="43" t="s">
        <v>80</v>
      </c>
      <c r="E3" s="68" t="s">
        <v>81</v>
      </c>
      <c r="F3" s="68" t="s">
        <v>82</v>
      </c>
      <c r="G3" s="68" t="s">
        <v>287</v>
      </c>
      <c r="H3" s="68" t="s">
        <v>83</v>
      </c>
      <c r="I3" s="68" t="s">
        <v>84</v>
      </c>
      <c r="J3" s="43" t="s">
        <v>85</v>
      </c>
      <c r="K3" s="45" t="s">
        <v>86</v>
      </c>
      <c r="L3" s="20" t="s">
        <v>87</v>
      </c>
      <c r="M3" s="67" t="s">
        <v>88</v>
      </c>
      <c r="N3" s="43" t="s">
        <v>89</v>
      </c>
      <c r="O3" s="183" t="s">
        <v>233</v>
      </c>
      <c r="P3" s="183" t="s">
        <v>232</v>
      </c>
    </row>
    <row r="4" spans="1:16" ht="168.75" customHeight="1" thickBot="1">
      <c r="A4" s="28" t="s">
        <v>90</v>
      </c>
      <c r="B4" s="36" t="s">
        <v>91</v>
      </c>
      <c r="C4" s="33" t="s">
        <v>92</v>
      </c>
      <c r="D4" s="28" t="s">
        <v>93</v>
      </c>
      <c r="E4" s="46"/>
      <c r="F4" s="21"/>
      <c r="G4" s="21"/>
      <c r="H4" s="21"/>
      <c r="I4" s="53" t="s">
        <v>99</v>
      </c>
      <c r="J4" s="56" t="s">
        <v>95</v>
      </c>
      <c r="K4" s="55" t="s">
        <v>94</v>
      </c>
      <c r="L4" s="22"/>
      <c r="M4" s="66"/>
      <c r="N4" s="28" t="s">
        <v>145</v>
      </c>
      <c r="O4" s="196" t="s">
        <v>241</v>
      </c>
      <c r="P4" s="198">
        <v>0</v>
      </c>
    </row>
    <row r="5" spans="1:16" s="4" customFormat="1" ht="168.75" customHeight="1" thickBot="1">
      <c r="A5" s="29" t="s">
        <v>96</v>
      </c>
      <c r="B5" s="37" t="s">
        <v>97</v>
      </c>
      <c r="C5" s="76" t="s">
        <v>196</v>
      </c>
      <c r="D5" s="29" t="s">
        <v>98</v>
      </c>
      <c r="E5" s="46" t="s">
        <v>99</v>
      </c>
      <c r="F5" s="21" t="s">
        <v>99</v>
      </c>
      <c r="G5" s="21"/>
      <c r="H5" s="21"/>
      <c r="I5" s="53"/>
      <c r="J5" s="57" t="s">
        <v>95</v>
      </c>
      <c r="K5" s="46" t="s">
        <v>94</v>
      </c>
      <c r="L5" s="21"/>
      <c r="M5" s="53"/>
      <c r="N5" s="29" t="s">
        <v>133</v>
      </c>
      <c r="O5" s="200" t="s">
        <v>236</v>
      </c>
      <c r="P5" s="201">
        <v>1</v>
      </c>
    </row>
    <row r="6" spans="1:16" ht="132.75" customHeight="1" thickBot="1">
      <c r="A6" s="30" t="s">
        <v>100</v>
      </c>
      <c r="B6" s="36" t="s">
        <v>101</v>
      </c>
      <c r="C6" s="33" t="s">
        <v>102</v>
      </c>
      <c r="D6" s="33" t="s">
        <v>103</v>
      </c>
      <c r="E6" s="47" t="s">
        <v>99</v>
      </c>
      <c r="F6" s="23"/>
      <c r="G6" s="23"/>
      <c r="H6" s="23"/>
      <c r="I6" s="54"/>
      <c r="J6" s="58" t="s">
        <v>95</v>
      </c>
      <c r="K6" s="47" t="s">
        <v>99</v>
      </c>
      <c r="L6" s="23"/>
      <c r="M6" s="54"/>
      <c r="N6" s="56" t="s">
        <v>135</v>
      </c>
      <c r="O6" s="202" t="s">
        <v>248</v>
      </c>
      <c r="P6" s="203">
        <v>0</v>
      </c>
    </row>
    <row r="7" spans="1:16" ht="176.25" customHeight="1" thickBot="1">
      <c r="A7" s="28" t="s">
        <v>104</v>
      </c>
      <c r="B7" s="38" t="s">
        <v>197</v>
      </c>
      <c r="C7" s="33" t="s">
        <v>105</v>
      </c>
      <c r="D7" s="34" t="s">
        <v>106</v>
      </c>
      <c r="E7" s="48" t="s">
        <v>99</v>
      </c>
      <c r="F7" s="24"/>
      <c r="G7" s="24" t="s">
        <v>99</v>
      </c>
      <c r="H7" s="24"/>
      <c r="I7" s="59"/>
      <c r="J7" s="56" t="s">
        <v>147</v>
      </c>
      <c r="K7" s="49"/>
      <c r="L7" s="25"/>
      <c r="M7" s="60"/>
      <c r="N7" s="30" t="s">
        <v>146</v>
      </c>
      <c r="O7" s="204" t="s">
        <v>249</v>
      </c>
      <c r="P7" s="203">
        <v>0</v>
      </c>
    </row>
    <row r="8" spans="1:16" ht="219" customHeight="1" thickBot="1">
      <c r="A8" s="30" t="s">
        <v>107</v>
      </c>
      <c r="B8" s="36" t="s">
        <v>108</v>
      </c>
      <c r="C8" s="34" t="s">
        <v>198</v>
      </c>
      <c r="D8" s="34" t="s">
        <v>199</v>
      </c>
      <c r="E8" s="49"/>
      <c r="F8" s="24" t="s">
        <v>94</v>
      </c>
      <c r="G8" s="24" t="s">
        <v>94</v>
      </c>
      <c r="H8" s="24"/>
      <c r="I8" s="59"/>
      <c r="J8" s="58" t="s">
        <v>109</v>
      </c>
      <c r="K8" s="49"/>
      <c r="L8" s="25"/>
      <c r="M8" s="60" t="s">
        <v>94</v>
      </c>
      <c r="N8" s="56" t="s">
        <v>148</v>
      </c>
      <c r="O8" s="202" t="s">
        <v>239</v>
      </c>
      <c r="P8" s="203">
        <v>0</v>
      </c>
    </row>
    <row r="9" spans="1:16" ht="112.5" customHeight="1" thickBot="1">
      <c r="A9" s="28" t="s">
        <v>96</v>
      </c>
      <c r="B9" s="39" t="s">
        <v>200</v>
      </c>
      <c r="C9" s="34" t="s">
        <v>149</v>
      </c>
      <c r="D9" s="34" t="s">
        <v>149</v>
      </c>
      <c r="E9" s="49"/>
      <c r="F9" s="25" t="s">
        <v>99</v>
      </c>
      <c r="G9" s="25" t="s">
        <v>99</v>
      </c>
      <c r="H9" s="25"/>
      <c r="I9" s="60"/>
      <c r="J9" s="58" t="s">
        <v>110</v>
      </c>
      <c r="K9" s="49"/>
      <c r="L9" s="25" t="s">
        <v>94</v>
      </c>
      <c r="M9" s="60"/>
      <c r="N9" s="56" t="s">
        <v>150</v>
      </c>
      <c r="O9" s="205" t="s">
        <v>237</v>
      </c>
      <c r="P9" s="203">
        <v>0</v>
      </c>
    </row>
    <row r="10" spans="1:16" ht="111.75" customHeight="1" thickBot="1">
      <c r="A10" s="28" t="s">
        <v>96</v>
      </c>
      <c r="B10" s="39" t="s">
        <v>111</v>
      </c>
      <c r="C10" s="153" t="s">
        <v>112</v>
      </c>
      <c r="D10" s="34" t="s">
        <v>113</v>
      </c>
      <c r="E10" s="49"/>
      <c r="F10" s="25" t="s">
        <v>99</v>
      </c>
      <c r="G10" s="25" t="s">
        <v>99</v>
      </c>
      <c r="H10" s="25"/>
      <c r="I10" s="60"/>
      <c r="J10" s="58" t="s">
        <v>95</v>
      </c>
      <c r="K10" s="49"/>
      <c r="L10" s="25" t="s">
        <v>94</v>
      </c>
      <c r="M10" s="60"/>
      <c r="N10" s="56" t="s">
        <v>136</v>
      </c>
      <c r="O10" s="205" t="s">
        <v>238</v>
      </c>
      <c r="P10" s="203">
        <v>0</v>
      </c>
    </row>
    <row r="11" spans="1:16" ht="95.25" customHeight="1" thickBot="1">
      <c r="A11" s="31" t="s">
        <v>96</v>
      </c>
      <c r="B11" s="40" t="s">
        <v>152</v>
      </c>
      <c r="C11" s="154"/>
      <c r="D11" s="52" t="s">
        <v>285</v>
      </c>
      <c r="E11" s="50"/>
      <c r="F11" s="26"/>
      <c r="G11" s="26" t="s">
        <v>99</v>
      </c>
      <c r="H11" s="26" t="s">
        <v>99</v>
      </c>
      <c r="I11" s="61"/>
      <c r="J11" s="58" t="s">
        <v>114</v>
      </c>
      <c r="K11" s="50"/>
      <c r="L11" s="26" t="s">
        <v>94</v>
      </c>
      <c r="M11" s="61"/>
      <c r="N11" s="64" t="s">
        <v>151</v>
      </c>
      <c r="O11" s="197" t="s">
        <v>238</v>
      </c>
      <c r="P11" s="203">
        <v>0</v>
      </c>
    </row>
    <row r="12" spans="1:16" ht="126.75" customHeight="1" thickBot="1">
      <c r="A12" s="32" t="s">
        <v>96</v>
      </c>
      <c r="B12" s="41" t="s">
        <v>115</v>
      </c>
      <c r="C12" s="35" t="s">
        <v>116</v>
      </c>
      <c r="D12" s="35" t="s">
        <v>117</v>
      </c>
      <c r="E12" s="51"/>
      <c r="F12" s="27"/>
      <c r="G12" s="27" t="s">
        <v>99</v>
      </c>
      <c r="H12" s="27" t="s">
        <v>99</v>
      </c>
      <c r="I12" s="62"/>
      <c r="J12" s="63" t="s">
        <v>114</v>
      </c>
      <c r="K12" s="51"/>
      <c r="L12" s="27" t="s">
        <v>94</v>
      </c>
      <c r="M12" s="62"/>
      <c r="N12" s="65" t="s">
        <v>137</v>
      </c>
      <c r="O12" s="205" t="s">
        <v>238</v>
      </c>
      <c r="P12" s="203">
        <v>0</v>
      </c>
    </row>
    <row r="13" spans="1:16" ht="103.5" customHeight="1" thickBot="1">
      <c r="A13" s="28" t="s">
        <v>118</v>
      </c>
      <c r="B13" s="39" t="s">
        <v>119</v>
      </c>
      <c r="C13" s="33" t="s">
        <v>120</v>
      </c>
      <c r="D13" s="34" t="s">
        <v>201</v>
      </c>
      <c r="E13" s="49"/>
      <c r="F13" s="25"/>
      <c r="G13" s="25"/>
      <c r="H13" s="25" t="s">
        <v>99</v>
      </c>
      <c r="I13" s="60" t="s">
        <v>99</v>
      </c>
      <c r="J13" s="58" t="s">
        <v>95</v>
      </c>
      <c r="K13" s="49"/>
      <c r="L13" s="25" t="s">
        <v>94</v>
      </c>
      <c r="M13" s="60"/>
      <c r="N13" s="30" t="s">
        <v>138</v>
      </c>
      <c r="O13" s="197" t="s">
        <v>238</v>
      </c>
      <c r="P13" s="203">
        <v>0</v>
      </c>
    </row>
    <row r="14" spans="1:16" ht="128.25" customHeight="1" thickBot="1">
      <c r="A14" s="28" t="s">
        <v>121</v>
      </c>
      <c r="B14" s="39" t="s">
        <v>122</v>
      </c>
      <c r="C14" s="33" t="s">
        <v>123</v>
      </c>
      <c r="D14" s="34" t="s">
        <v>124</v>
      </c>
      <c r="E14" s="49"/>
      <c r="F14" s="25"/>
      <c r="G14" s="25"/>
      <c r="H14" s="25" t="s">
        <v>99</v>
      </c>
      <c r="I14" s="60" t="s">
        <v>99</v>
      </c>
      <c r="J14" s="58" t="s">
        <v>95</v>
      </c>
      <c r="K14" s="49"/>
      <c r="L14" s="25" t="s">
        <v>94</v>
      </c>
      <c r="M14" s="60"/>
      <c r="N14" s="30" t="s">
        <v>138</v>
      </c>
      <c r="O14" s="205" t="s">
        <v>238</v>
      </c>
      <c r="P14" s="203">
        <v>0</v>
      </c>
    </row>
    <row r="15" spans="1:16" ht="165" customHeight="1" thickBot="1">
      <c r="A15" s="28" t="s">
        <v>121</v>
      </c>
      <c r="B15" s="39" t="s">
        <v>125</v>
      </c>
      <c r="C15" s="34" t="s">
        <v>126</v>
      </c>
      <c r="D15" s="34" t="s">
        <v>127</v>
      </c>
      <c r="E15" s="49"/>
      <c r="F15" s="25"/>
      <c r="G15" s="25"/>
      <c r="H15" s="25"/>
      <c r="I15" s="60" t="s">
        <v>99</v>
      </c>
      <c r="J15" s="58" t="s">
        <v>95</v>
      </c>
      <c r="K15" s="49"/>
      <c r="L15" s="25"/>
      <c r="M15" s="60"/>
      <c r="N15" s="28" t="s">
        <v>202</v>
      </c>
      <c r="O15" s="197" t="s">
        <v>239</v>
      </c>
      <c r="P15" s="203">
        <v>0</v>
      </c>
    </row>
    <row r="16" spans="1:16" ht="107.25" customHeight="1" thickBot="1">
      <c r="A16" s="30" t="s">
        <v>121</v>
      </c>
      <c r="B16" s="42" t="s">
        <v>203</v>
      </c>
      <c r="C16" s="30" t="s">
        <v>286</v>
      </c>
      <c r="D16" s="30" t="s">
        <v>153</v>
      </c>
      <c r="E16" s="48"/>
      <c r="F16" s="24"/>
      <c r="G16" s="24"/>
      <c r="H16" s="24"/>
      <c r="I16" s="59" t="s">
        <v>99</v>
      </c>
      <c r="J16" s="30" t="s">
        <v>154</v>
      </c>
      <c r="K16" s="49"/>
      <c r="L16" s="25" t="s">
        <v>94</v>
      </c>
      <c r="M16" s="60" t="s">
        <v>94</v>
      </c>
      <c r="N16" s="30" t="s">
        <v>167</v>
      </c>
      <c r="O16" s="205" t="s">
        <v>239</v>
      </c>
      <c r="P16" s="203">
        <v>0</v>
      </c>
    </row>
    <row r="17" spans="14:16" ht="24" thickBot="1">
      <c r="N17" s="206" t="s">
        <v>234</v>
      </c>
      <c r="O17" s="207"/>
      <c r="P17" s="208">
        <f>AVERAGE(P4:P16)</f>
        <v>7.6923076923076927E-2</v>
      </c>
    </row>
  </sheetData>
  <mergeCells count="4">
    <mergeCell ref="C10:C11"/>
    <mergeCell ref="B1:N1"/>
    <mergeCell ref="A2:N2"/>
    <mergeCell ref="N17:O17"/>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3"/>
  <sheetViews>
    <sheetView topLeftCell="D8" zoomScale="80" zoomScaleNormal="80" workbookViewId="0">
      <selection activeCell="H4" sqref="H4:H12"/>
    </sheetView>
  </sheetViews>
  <sheetFormatPr baseColWidth="10" defaultColWidth="11.42578125" defaultRowHeight="15"/>
  <cols>
    <col min="1" max="1" width="11.42578125" customWidth="1"/>
    <col min="2" max="2" width="34.85546875" customWidth="1"/>
    <col min="3" max="3" width="54.5703125" customWidth="1"/>
    <col min="4" max="4" width="52.140625" customWidth="1"/>
    <col min="5" max="5" width="53.28515625" customWidth="1"/>
    <col min="6" max="6" width="29" customWidth="1"/>
    <col min="7" max="7" width="41.28515625" customWidth="1"/>
    <col min="8" max="8" width="28.42578125" customWidth="1"/>
    <col min="9" max="10" width="11.42578125" customWidth="1"/>
  </cols>
  <sheetData>
    <row r="1" spans="1:8" ht="63.75" customHeight="1">
      <c r="A1" s="162"/>
      <c r="B1" s="163"/>
      <c r="C1" s="155" t="s">
        <v>144</v>
      </c>
      <c r="D1" s="156"/>
      <c r="E1" s="156"/>
      <c r="F1" s="156"/>
    </row>
    <row r="2" spans="1:8" ht="68.25" customHeight="1" thickBot="1">
      <c r="A2" s="164"/>
      <c r="B2" s="165"/>
      <c r="C2" s="155" t="s">
        <v>0</v>
      </c>
      <c r="D2" s="156"/>
      <c r="E2" s="156"/>
      <c r="F2" s="156"/>
    </row>
    <row r="3" spans="1:8" ht="32.25" thickBot="1">
      <c r="A3" s="69" t="s">
        <v>204</v>
      </c>
      <c r="B3" s="69" t="s">
        <v>1</v>
      </c>
      <c r="C3" s="69" t="s">
        <v>2</v>
      </c>
      <c r="D3" s="69" t="s">
        <v>3</v>
      </c>
      <c r="E3" s="69" t="s">
        <v>4</v>
      </c>
      <c r="F3" s="211" t="s">
        <v>5</v>
      </c>
      <c r="G3" s="183" t="s">
        <v>233</v>
      </c>
      <c r="H3" s="183" t="s">
        <v>232</v>
      </c>
    </row>
    <row r="4" spans="1:8" ht="120.75" customHeight="1" thickBot="1">
      <c r="A4" s="11">
        <v>1</v>
      </c>
      <c r="B4" s="11" t="s">
        <v>205</v>
      </c>
      <c r="C4" s="11" t="s">
        <v>155</v>
      </c>
      <c r="D4" s="11" t="s">
        <v>156</v>
      </c>
      <c r="E4" s="11" t="s">
        <v>206</v>
      </c>
      <c r="F4" s="11" t="s">
        <v>157</v>
      </c>
      <c r="G4" s="214" t="s">
        <v>250</v>
      </c>
      <c r="H4" s="213">
        <v>0.25</v>
      </c>
    </row>
    <row r="5" spans="1:8" ht="111" customHeight="1" thickBot="1">
      <c r="A5" s="16">
        <v>2</v>
      </c>
      <c r="B5" s="11" t="s">
        <v>205</v>
      </c>
      <c r="C5" s="28" t="s">
        <v>159</v>
      </c>
      <c r="D5" s="28" t="s">
        <v>158</v>
      </c>
      <c r="E5" s="11" t="s">
        <v>6</v>
      </c>
      <c r="F5" s="28" t="s">
        <v>160</v>
      </c>
      <c r="G5" s="215" t="s">
        <v>251</v>
      </c>
      <c r="H5" s="188">
        <v>0</v>
      </c>
    </row>
    <row r="6" spans="1:8" ht="160.5" customHeight="1" thickBot="1">
      <c r="A6" s="11">
        <v>3</v>
      </c>
      <c r="B6" s="11" t="s">
        <v>7</v>
      </c>
      <c r="C6" s="11" t="s">
        <v>161</v>
      </c>
      <c r="D6" s="11" t="s">
        <v>8</v>
      </c>
      <c r="E6" s="11" t="s">
        <v>6</v>
      </c>
      <c r="F6" s="11" t="s">
        <v>185</v>
      </c>
      <c r="G6" s="214" t="s">
        <v>252</v>
      </c>
      <c r="H6" s="216">
        <v>0.25</v>
      </c>
    </row>
    <row r="7" spans="1:8" ht="160.5" customHeight="1" thickBot="1">
      <c r="A7" s="16">
        <v>4</v>
      </c>
      <c r="B7" s="11" t="s">
        <v>7</v>
      </c>
      <c r="C7" s="11" t="s">
        <v>182</v>
      </c>
      <c r="D7" s="11" t="s">
        <v>183</v>
      </c>
      <c r="E7" s="11" t="s">
        <v>184</v>
      </c>
      <c r="F7" s="11" t="s">
        <v>163</v>
      </c>
      <c r="G7" s="177" t="s">
        <v>253</v>
      </c>
      <c r="H7" s="188">
        <v>0.25</v>
      </c>
    </row>
    <row r="8" spans="1:8" ht="111" customHeight="1" thickBot="1">
      <c r="A8" s="16">
        <v>5</v>
      </c>
      <c r="B8" s="11" t="s">
        <v>9</v>
      </c>
      <c r="C8" s="11" t="s">
        <v>10</v>
      </c>
      <c r="D8" s="11" t="s">
        <v>11</v>
      </c>
      <c r="E8" s="11" t="s">
        <v>132</v>
      </c>
      <c r="F8" s="77" t="s">
        <v>207</v>
      </c>
      <c r="G8" s="212" t="s">
        <v>254</v>
      </c>
      <c r="H8" s="216">
        <v>0</v>
      </c>
    </row>
    <row r="9" spans="1:8" ht="130.5" customHeight="1" thickBot="1">
      <c r="A9" s="11">
        <v>6</v>
      </c>
      <c r="B9" s="11" t="s">
        <v>9</v>
      </c>
      <c r="C9" s="11" t="s">
        <v>12</v>
      </c>
      <c r="D9" s="11" t="s">
        <v>13</v>
      </c>
      <c r="E9" s="15" t="s">
        <v>14</v>
      </c>
      <c r="F9" s="11" t="s">
        <v>162</v>
      </c>
      <c r="G9" s="176" t="s">
        <v>255</v>
      </c>
      <c r="H9" s="188">
        <v>0</v>
      </c>
    </row>
    <row r="10" spans="1:8" ht="144.75" customHeight="1" thickBot="1">
      <c r="A10" s="11">
        <v>7</v>
      </c>
      <c r="B10" s="11" t="s">
        <v>15</v>
      </c>
      <c r="C10" s="11" t="s">
        <v>16</v>
      </c>
      <c r="D10" s="11" t="s">
        <v>166</v>
      </c>
      <c r="E10" s="15" t="s">
        <v>17</v>
      </c>
      <c r="F10" s="11" t="s">
        <v>164</v>
      </c>
      <c r="G10" s="217" t="s">
        <v>256</v>
      </c>
      <c r="H10" s="219">
        <f>1/10</f>
        <v>0.1</v>
      </c>
    </row>
    <row r="11" spans="1:8" ht="81" customHeight="1" thickBot="1">
      <c r="A11" s="166">
        <v>8</v>
      </c>
      <c r="B11" s="166" t="s">
        <v>18</v>
      </c>
      <c r="C11" s="166" t="s">
        <v>168</v>
      </c>
      <c r="D11" s="166" t="s">
        <v>19</v>
      </c>
      <c r="E11" s="160" t="s">
        <v>6</v>
      </c>
      <c r="F11" s="70" t="s">
        <v>165</v>
      </c>
      <c r="G11" s="218" t="s">
        <v>240</v>
      </c>
      <c r="H11" s="188">
        <v>0</v>
      </c>
    </row>
    <row r="12" spans="1:8" ht="96" customHeight="1" thickBot="1">
      <c r="A12" s="167"/>
      <c r="B12" s="167"/>
      <c r="C12" s="167"/>
      <c r="D12" s="167"/>
      <c r="E12" s="161"/>
      <c r="F12" s="70" t="s">
        <v>138</v>
      </c>
      <c r="G12" s="214" t="s">
        <v>241</v>
      </c>
      <c r="H12" s="220">
        <v>0</v>
      </c>
    </row>
    <row r="13" spans="1:8" ht="18.75" thickBot="1">
      <c r="F13" s="209" t="s">
        <v>234</v>
      </c>
      <c r="G13" s="210"/>
      <c r="H13" s="82">
        <f>AVERAGE(H4:H12)</f>
        <v>9.4444444444444442E-2</v>
      </c>
    </row>
  </sheetData>
  <mergeCells count="9">
    <mergeCell ref="F13:G13"/>
    <mergeCell ref="E11:E12"/>
    <mergeCell ref="C1:F1"/>
    <mergeCell ref="C2:F2"/>
    <mergeCell ref="A1:B2"/>
    <mergeCell ref="A11:A12"/>
    <mergeCell ref="B11:B12"/>
    <mergeCell ref="C11:C12"/>
    <mergeCell ref="D11:D1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2"/>
  <sheetViews>
    <sheetView topLeftCell="A2" zoomScale="70" zoomScaleNormal="70" workbookViewId="0">
      <selection activeCell="C5" sqref="C5"/>
    </sheetView>
  </sheetViews>
  <sheetFormatPr baseColWidth="10" defaultColWidth="10.7109375" defaultRowHeight="15"/>
  <cols>
    <col min="1" max="1" width="6" customWidth="1"/>
    <col min="2" max="2" width="50.28515625" customWidth="1"/>
    <col min="3" max="3" width="83" customWidth="1"/>
    <col min="4" max="4" width="63.5703125" customWidth="1"/>
    <col min="5" max="5" width="76.28515625" customWidth="1"/>
    <col min="6" max="6" width="73.42578125" customWidth="1"/>
    <col min="7" max="7" width="46.85546875" customWidth="1"/>
    <col min="8" max="8" width="22.140625" customWidth="1"/>
    <col min="9" max="16384" width="10.7109375" style="179"/>
  </cols>
  <sheetData>
    <row r="1" spans="1:8" ht="49.5" customHeight="1" thickTop="1">
      <c r="A1" s="168"/>
      <c r="B1" s="169"/>
      <c r="C1" s="155" t="s">
        <v>144</v>
      </c>
      <c r="D1" s="156"/>
      <c r="E1" s="156"/>
      <c r="F1" s="156"/>
    </row>
    <row r="2" spans="1:8" ht="30.75" customHeight="1">
      <c r="A2" s="170"/>
      <c r="B2" s="171"/>
      <c r="C2" s="155" t="s">
        <v>55</v>
      </c>
      <c r="D2" s="156"/>
      <c r="E2" s="156"/>
      <c r="F2" s="156"/>
    </row>
    <row r="3" spans="1:8" ht="42" customHeight="1" thickBot="1">
      <c r="A3" s="5" t="s">
        <v>204</v>
      </c>
      <c r="B3" s="5" t="s">
        <v>1</v>
      </c>
      <c r="C3" s="69" t="s">
        <v>2</v>
      </c>
      <c r="D3" s="69" t="s">
        <v>3</v>
      </c>
      <c r="E3" s="69" t="s">
        <v>4</v>
      </c>
      <c r="F3" s="69" t="s">
        <v>5</v>
      </c>
      <c r="G3" s="80" t="s">
        <v>233</v>
      </c>
      <c r="H3" s="199" t="s">
        <v>232</v>
      </c>
    </row>
    <row r="4" spans="1:8" ht="144" customHeight="1" thickBot="1">
      <c r="A4" s="16">
        <v>1</v>
      </c>
      <c r="B4" s="28" t="s">
        <v>56</v>
      </c>
      <c r="C4" s="71" t="s">
        <v>208</v>
      </c>
      <c r="D4" s="28" t="s">
        <v>216</v>
      </c>
      <c r="E4" s="28" t="s">
        <v>57</v>
      </c>
      <c r="F4" s="28" t="s">
        <v>172</v>
      </c>
      <c r="G4" s="228" t="s">
        <v>257</v>
      </c>
      <c r="H4" s="230">
        <v>0</v>
      </c>
    </row>
    <row r="5" spans="1:8" s="225" customFormat="1" ht="129" customHeight="1" thickBot="1">
      <c r="A5" s="223">
        <v>2</v>
      </c>
      <c r="B5" s="182" t="s">
        <v>56</v>
      </c>
      <c r="C5" s="224" t="s">
        <v>288</v>
      </c>
      <c r="D5" s="182" t="s">
        <v>139</v>
      </c>
      <c r="E5" s="182" t="s">
        <v>209</v>
      </c>
      <c r="F5" s="182" t="s">
        <v>173</v>
      </c>
      <c r="G5" s="229" t="s">
        <v>259</v>
      </c>
      <c r="H5" s="231">
        <v>0</v>
      </c>
    </row>
    <row r="6" spans="1:8" ht="102.75" customHeight="1" thickBot="1">
      <c r="A6" s="16">
        <v>3</v>
      </c>
      <c r="B6" s="28" t="s">
        <v>56</v>
      </c>
      <c r="C6" s="71" t="s">
        <v>289</v>
      </c>
      <c r="D6" s="28" t="s">
        <v>211</v>
      </c>
      <c r="E6" s="28" t="s">
        <v>210</v>
      </c>
      <c r="F6" s="28" t="s">
        <v>150</v>
      </c>
      <c r="G6" s="226" t="s">
        <v>258</v>
      </c>
      <c r="H6" s="230">
        <v>0</v>
      </c>
    </row>
    <row r="7" spans="1:8" ht="105" customHeight="1" thickBot="1">
      <c r="A7" s="16">
        <v>4</v>
      </c>
      <c r="B7" s="28" t="s">
        <v>56</v>
      </c>
      <c r="C7" s="71" t="s">
        <v>58</v>
      </c>
      <c r="D7" s="28" t="s">
        <v>59</v>
      </c>
      <c r="E7" s="28" t="s">
        <v>60</v>
      </c>
      <c r="F7" s="28" t="s">
        <v>169</v>
      </c>
      <c r="G7" s="227" t="s">
        <v>260</v>
      </c>
      <c r="H7" s="232">
        <v>0</v>
      </c>
    </row>
    <row r="8" spans="1:8" ht="132" customHeight="1" thickBot="1">
      <c r="A8" s="16">
        <v>5</v>
      </c>
      <c r="B8" s="28" t="s">
        <v>56</v>
      </c>
      <c r="C8" s="71" t="s">
        <v>212</v>
      </c>
      <c r="D8" s="11" t="s">
        <v>61</v>
      </c>
      <c r="E8" s="11" t="s">
        <v>174</v>
      </c>
      <c r="F8" s="28" t="s">
        <v>169</v>
      </c>
      <c r="G8" s="195" t="s">
        <v>261</v>
      </c>
      <c r="H8" s="230">
        <v>0.5</v>
      </c>
    </row>
    <row r="9" spans="1:8" ht="113.25" customHeight="1" thickBot="1">
      <c r="A9" s="16">
        <v>6</v>
      </c>
      <c r="B9" s="28" t="s">
        <v>56</v>
      </c>
      <c r="C9" s="71" t="s">
        <v>213</v>
      </c>
      <c r="D9" s="28" t="s">
        <v>62</v>
      </c>
      <c r="E9" s="11" t="s">
        <v>128</v>
      </c>
      <c r="F9" s="28" t="s">
        <v>169</v>
      </c>
      <c r="G9" s="227" t="s">
        <v>262</v>
      </c>
      <c r="H9" s="232">
        <v>0</v>
      </c>
    </row>
    <row r="10" spans="1:8" ht="105.75" customHeight="1" thickBot="1">
      <c r="A10" s="18">
        <v>7</v>
      </c>
      <c r="B10" s="11" t="s">
        <v>63</v>
      </c>
      <c r="C10" s="72" t="s">
        <v>214</v>
      </c>
      <c r="D10" s="31" t="s">
        <v>64</v>
      </c>
      <c r="E10" s="31" t="s">
        <v>175</v>
      </c>
      <c r="F10" s="31" t="s">
        <v>170</v>
      </c>
      <c r="G10" s="226" t="s">
        <v>263</v>
      </c>
      <c r="H10" s="230">
        <v>1</v>
      </c>
    </row>
    <row r="11" spans="1:8" ht="117" customHeight="1" thickBot="1">
      <c r="A11" s="16">
        <v>8</v>
      </c>
      <c r="B11" s="28" t="s">
        <v>65</v>
      </c>
      <c r="C11" s="71" t="s">
        <v>215</v>
      </c>
      <c r="D11" s="28" t="s">
        <v>66</v>
      </c>
      <c r="E11" s="28" t="s">
        <v>67</v>
      </c>
      <c r="F11" s="28" t="s">
        <v>171</v>
      </c>
      <c r="G11" s="227" t="s">
        <v>264</v>
      </c>
      <c r="H11" s="233">
        <v>0.25</v>
      </c>
    </row>
    <row r="12" spans="1:8" ht="26.25">
      <c r="F12" s="221" t="s">
        <v>234</v>
      </c>
      <c r="H12" s="222">
        <f>AVERAGE(H4:H11)</f>
        <v>0.21875</v>
      </c>
    </row>
  </sheetData>
  <mergeCells count="3">
    <mergeCell ref="A1:B2"/>
    <mergeCell ref="C1:F1"/>
    <mergeCell ref="C2:F2"/>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7"/>
  <sheetViews>
    <sheetView topLeftCell="A4" zoomScale="90" zoomScaleNormal="90" workbookViewId="0">
      <selection activeCell="G4" sqref="G4"/>
    </sheetView>
  </sheetViews>
  <sheetFormatPr baseColWidth="10" defaultColWidth="4" defaultRowHeight="15"/>
  <cols>
    <col min="1" max="1" width="11.42578125" customWidth="1"/>
    <col min="2" max="2" width="33.5703125" customWidth="1"/>
    <col min="3" max="3" width="37.85546875" customWidth="1"/>
    <col min="4" max="4" width="33.5703125" customWidth="1"/>
    <col min="5" max="5" width="33.5703125" style="179" customWidth="1"/>
    <col min="6" max="6" width="29" style="179" customWidth="1"/>
    <col min="7" max="7" width="24.7109375" customWidth="1"/>
    <col min="8" max="8" width="18.7109375" customWidth="1"/>
    <col min="9" max="9" width="4" customWidth="1"/>
    <col min="16383" max="16383" width="4.140625" customWidth="1"/>
    <col min="16384" max="16384" width="4" customWidth="1"/>
  </cols>
  <sheetData>
    <row r="1" spans="1:8" ht="40.5" customHeight="1" thickTop="1">
      <c r="A1" s="172"/>
      <c r="B1" s="173"/>
      <c r="C1" s="155" t="s">
        <v>144</v>
      </c>
      <c r="D1" s="156"/>
      <c r="E1" s="156"/>
      <c r="F1" s="156"/>
    </row>
    <row r="2" spans="1:8" ht="25.5" customHeight="1" thickBot="1">
      <c r="A2" s="174"/>
      <c r="B2" s="175"/>
      <c r="C2" s="155" t="s">
        <v>68</v>
      </c>
      <c r="D2" s="156"/>
      <c r="E2" s="156"/>
      <c r="F2" s="156"/>
    </row>
    <row r="3" spans="1:8" ht="69.75" customHeight="1" thickBot="1">
      <c r="A3" s="5" t="s">
        <v>204</v>
      </c>
      <c r="B3" s="5" t="s">
        <v>1</v>
      </c>
      <c r="C3" s="5" t="s">
        <v>2</v>
      </c>
      <c r="D3" s="5" t="s">
        <v>3</v>
      </c>
      <c r="E3" s="5" t="s">
        <v>4</v>
      </c>
      <c r="F3" s="259" t="s">
        <v>5</v>
      </c>
      <c r="G3" s="183" t="s">
        <v>233</v>
      </c>
      <c r="H3" s="261" t="s">
        <v>232</v>
      </c>
    </row>
    <row r="4" spans="1:8" ht="104.25" customHeight="1" thickBot="1">
      <c r="A4" s="74">
        <v>1</v>
      </c>
      <c r="B4" s="74" t="s">
        <v>141</v>
      </c>
      <c r="C4" s="74" t="s">
        <v>176</v>
      </c>
      <c r="D4" s="74" t="s">
        <v>140</v>
      </c>
      <c r="E4" s="73" t="s">
        <v>142</v>
      </c>
      <c r="F4" s="260" t="s">
        <v>180</v>
      </c>
      <c r="G4" s="7" t="s">
        <v>290</v>
      </c>
      <c r="H4" s="181">
        <v>0.5</v>
      </c>
    </row>
    <row r="5" spans="1:8" ht="112.5" customHeight="1" thickBot="1">
      <c r="A5" s="74">
        <v>2</v>
      </c>
      <c r="B5" s="74" t="s">
        <v>69</v>
      </c>
      <c r="C5" s="74" t="s">
        <v>178</v>
      </c>
      <c r="D5" s="74" t="s">
        <v>179</v>
      </c>
      <c r="E5" s="73" t="s">
        <v>131</v>
      </c>
      <c r="F5" s="260" t="s">
        <v>180</v>
      </c>
      <c r="G5" s="212" t="s">
        <v>273</v>
      </c>
      <c r="H5" s="263">
        <v>0</v>
      </c>
    </row>
    <row r="6" spans="1:8" ht="123" customHeight="1" thickBot="1">
      <c r="A6" s="74">
        <v>3</v>
      </c>
      <c r="B6" s="74" t="s">
        <v>70</v>
      </c>
      <c r="C6" s="74" t="s">
        <v>129</v>
      </c>
      <c r="D6" s="74" t="s">
        <v>177</v>
      </c>
      <c r="E6" s="73" t="s">
        <v>130</v>
      </c>
      <c r="F6" s="75" t="s">
        <v>180</v>
      </c>
      <c r="G6" s="264" t="s">
        <v>274</v>
      </c>
      <c r="H6" s="181">
        <v>0.25</v>
      </c>
    </row>
    <row r="7" spans="1:8">
      <c r="F7" s="262" t="s">
        <v>234</v>
      </c>
      <c r="H7">
        <f>AVERAGE(H4:H6)</f>
        <v>0.25</v>
      </c>
    </row>
  </sheetData>
  <mergeCells count="3">
    <mergeCell ref="A1:B2"/>
    <mergeCell ref="C1:F1"/>
    <mergeCell ref="C2:F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D4469152969A4FA2BEFCA46C2CC8FB" ma:contentTypeVersion="14" ma:contentTypeDescription="Create a new document." ma:contentTypeScope="" ma:versionID="143acef79584f6131e06167d2a80b57b">
  <xsd:schema xmlns:xsd="http://www.w3.org/2001/XMLSchema" xmlns:xs="http://www.w3.org/2001/XMLSchema" xmlns:p="http://schemas.microsoft.com/office/2006/metadata/properties" xmlns:ns3="2b6e3671-5904-427b-ab1d-5e5e2eab9534" xmlns:ns4="6e1c887a-3df0-43f7-ae97-75799c8e4147" targetNamespace="http://schemas.microsoft.com/office/2006/metadata/properties" ma:root="true" ma:fieldsID="f126ae857daea06664b6372f0f510761" ns3:_="" ns4:_="">
    <xsd:import namespace="2b6e3671-5904-427b-ab1d-5e5e2eab9534"/>
    <xsd:import namespace="6e1c887a-3df0-43f7-ae97-75799c8e4147"/>
    <xsd:element name="properties">
      <xsd:complexType>
        <xsd:sequence>
          <xsd:element name="documentManagement">
            <xsd:complexType>
              <xsd:all>
                <xsd:element ref="ns3:_activity" minOccurs="0"/>
                <xsd:element ref="ns3:MediaServiceMetadata" minOccurs="0"/>
                <xsd:element ref="ns3:MediaServiceFastMetadata" minOccurs="0"/>
                <xsd:element ref="ns3:MediaServiceObjectDetectorVersions" minOccurs="0"/>
                <xsd:element ref="ns3:MediaServiceAutoTags" minOccurs="0"/>
                <xsd:element ref="ns3:MediaServiceGenerationTime" minOccurs="0"/>
                <xsd:element ref="ns3:MediaServiceEventHashCode" minOccurs="0"/>
                <xsd:element ref="ns3:MediaLengthInSeconds" minOccurs="0"/>
                <xsd:element ref="ns3:MediaServiceOCR" minOccurs="0"/>
                <xsd:element ref="ns4:SharedWithUsers" minOccurs="0"/>
                <xsd:element ref="ns4:SharedWithDetails" minOccurs="0"/>
                <xsd:element ref="ns4:SharingHintHash" minOccurs="0"/>
                <xsd:element ref="ns3:MediaServiceDateTaken"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6e3671-5904-427b-ab1d-5e5e2eab9534"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e1c887a-3df0-43f7-ae97-75799c8e414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2b6e3671-5904-427b-ab1d-5e5e2eab953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45C6B7-AF5B-4460-A470-0CE83F3E31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6e3671-5904-427b-ab1d-5e5e2eab9534"/>
    <ds:schemaRef ds:uri="6e1c887a-3df0-43f7-ae97-75799c8e41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947148A-FD01-45AA-B620-06530096B968}">
  <ds:schemaRefs>
    <ds:schemaRef ds:uri="http://purl.org/dc/dcmitype/"/>
    <ds:schemaRef ds:uri="6e1c887a-3df0-43f7-ae97-75799c8e4147"/>
    <ds:schemaRef ds:uri="http://purl.org/dc/elements/1.1/"/>
    <ds:schemaRef ds:uri="2b6e3671-5904-427b-ab1d-5e5e2eab9534"/>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9B90C955-EE1F-4814-9990-6B66A299E3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Consolidado</vt:lpstr>
      <vt:lpstr>a. RIESGOS</vt:lpstr>
      <vt:lpstr>b. TRÁMITES</vt:lpstr>
      <vt:lpstr>c. Rendición de cuentas</vt:lpstr>
      <vt:lpstr>d. ATENCIÓN CIUDADANO</vt:lpstr>
      <vt:lpstr>e. TRANSPARENCIA</vt:lpstr>
      <vt:lpstr>f. INICIATIVAS ADICIONALES</vt:lpstr>
    </vt:vector>
  </TitlesOfParts>
  <Company>Configuración INCI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Gomez</dc:creator>
  <cp:lastModifiedBy>Angela Patricia Cortes Aldana</cp:lastModifiedBy>
  <dcterms:created xsi:type="dcterms:W3CDTF">2023-08-30T14:53:34Z</dcterms:created>
  <dcterms:modified xsi:type="dcterms:W3CDTF">2024-05-15T00:59:25Z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0x0101003BD4469152969A4FA2BEFCA46C2CC8FB</vt:lpwstr>
  </property>
</Properties>
</file>