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USUARIO\Desktop\INCI\2022\PAAC\I CUATRIMESTRE 2022\"/>
    </mc:Choice>
  </mc:AlternateContent>
  <xr:revisionPtr revIDLastSave="0" documentId="13_ncr:1_{DD001BD4-394C-47AD-B3C7-A942E34E5DE0}" xr6:coauthVersionLast="47" xr6:coauthVersionMax="47" xr10:uidLastSave="{00000000-0000-0000-0000-000000000000}"/>
  <bookViews>
    <workbookView xWindow="-120" yWindow="-120" windowWidth="20730" windowHeight="11040" xr2:uid="{00000000-000D-0000-FFFF-FFFF00000000}"/>
  </bookViews>
  <sheets>
    <sheet name="RIESGOS DE CORRUPCIÓN 2022" sheetId="7" r:id="rId1"/>
    <sheet name="Hoja1" sheetId="4" r:id="rId2"/>
    <sheet name="Hoja2" sheetId="8" r:id="rId3"/>
    <sheet name="Listas" sheetId="5" state="hidden" r:id="rId4"/>
    <sheet name="resumen" sheetId="6" state="hidden" r:id="rId5"/>
  </sheets>
  <externalReferences>
    <externalReference r:id="rId6"/>
    <externalReference r:id="rId7"/>
  </externalReferences>
  <definedNames>
    <definedName name="_xlnm.Print_Area" localSheetId="0">'RIESGOS DE CORRUPCIÓN 2022'!$A$1:$CG$36</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U36" i="7" l="1"/>
  <c r="AK36" i="7"/>
  <c r="AH36" i="7"/>
  <c r="AU35" i="7"/>
  <c r="AK35" i="7"/>
  <c r="AH35" i="7"/>
  <c r="AU34" i="7"/>
  <c r="AU33" i="7"/>
  <c r="AU32" i="7"/>
  <c r="AK32" i="7"/>
  <c r="AH32" i="7"/>
  <c r="AU28" i="7"/>
  <c r="AK28" i="7"/>
  <c r="AH28" i="7"/>
  <c r="AY27" i="7"/>
  <c r="AU27" i="7"/>
  <c r="AK27" i="7"/>
  <c r="AH27" i="7"/>
  <c r="AY26" i="7"/>
  <c r="AU26" i="7"/>
  <c r="AK26" i="7"/>
  <c r="AH26" i="7"/>
  <c r="AY25" i="7"/>
  <c r="AU25" i="7"/>
  <c r="AK25" i="7"/>
  <c r="AH25" i="7"/>
  <c r="AU24" i="7"/>
  <c r="BG23" i="7"/>
  <c r="AY23" i="7"/>
  <c r="AU23" i="7"/>
  <c r="AK23" i="7"/>
  <c r="AH23" i="7"/>
  <c r="AU22" i="7"/>
  <c r="AU20" i="7"/>
  <c r="AU19" i="7"/>
  <c r="AY18" i="7"/>
  <c r="AU18" i="7"/>
  <c r="AK18" i="7"/>
  <c r="AU17" i="7"/>
  <c r="AU16" i="7"/>
  <c r="AY15" i="7"/>
  <c r="AU15" i="7"/>
  <c r="AH15" i="7"/>
  <c r="AU14" i="7"/>
  <c r="AU13" i="7"/>
  <c r="BG12" i="7"/>
  <c r="AY12" i="7"/>
  <c r="AU12" i="7"/>
  <c r="AK12" i="7"/>
  <c r="AH12" i="7"/>
  <c r="AI12" i="7"/>
  <c r="BG11" i="7"/>
  <c r="AY11" i="7"/>
  <c r="AK11" i="7"/>
  <c r="AH11" i="7"/>
  <c r="AI11" i="7"/>
  <c r="AU10" i="7"/>
  <c r="AU9" i="7"/>
  <c r="BG8" i="7"/>
  <c r="AY8" i="7"/>
  <c r="AU8" i="7"/>
  <c r="AK8" i="7"/>
  <c r="AH8" i="7"/>
  <c r="AI8" i="7"/>
  <c r="AA4" i="6"/>
  <c r="AB4" i="6"/>
  <c r="AD4" i="6"/>
  <c r="AN4" i="6"/>
  <c r="AR4" i="6"/>
  <c r="AZ4" i="6"/>
  <c r="AN5" i="6"/>
  <c r="AA6" i="6"/>
  <c r="AB6" i="6"/>
  <c r="AD6" i="6"/>
  <c r="AR6" i="6"/>
  <c r="AZ6" i="6"/>
  <c r="AA8" i="6"/>
  <c r="AB8" i="6"/>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BH5" authorId="0" shapeId="0" xr:uid="{00000000-0006-0000-01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100-000002000000}">
      <text>
        <r>
          <rPr>
            <b/>
            <sz val="9"/>
            <color indexed="81"/>
            <rFont val="Tahoma"/>
            <family val="2"/>
          </rPr>
          <t>OAP:</t>
        </r>
        <r>
          <rPr>
            <sz val="9"/>
            <color indexed="81"/>
            <rFont val="Tahoma"/>
            <family val="2"/>
          </rPr>
          <t xml:space="preserve">
Registrar el objetivo del Proceso</t>
        </r>
      </text>
    </comment>
    <comment ref="C6" authorId="0" shapeId="0" xr:uid="{00000000-0006-0000-0100-000003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100-000004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100-000005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6" authorId="0" shapeId="0" xr:uid="{00000000-0006-0000-0100-000006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6" authorId="1" shapeId="0" xr:uid="{00000000-0006-0000-0100-000007000000}">
      <text>
        <r>
          <rPr>
            <sz val="8"/>
            <color indexed="81"/>
            <rFont val="Tahoma"/>
            <family val="2"/>
          </rPr>
          <t>OAP: Enuncie las consecuencias más importantes de la materialización del riesgo.
¿que pasa si se materializa el riesgo?</t>
        </r>
      </text>
    </comment>
    <comment ref="AL6" authorId="0" shapeId="0" xr:uid="{00000000-0006-0000-0100-000008000000}">
      <text>
        <r>
          <rPr>
            <b/>
            <sz val="11"/>
            <color indexed="81"/>
            <rFont val="Tahoma"/>
            <family val="2"/>
          </rPr>
          <t>OAP:</t>
        </r>
        <r>
          <rPr>
            <sz val="11"/>
            <color indexed="81"/>
            <rFont val="Tahoma"/>
            <family val="2"/>
          </rPr>
          <t xml:space="preserve">
Si el riesgo tiene más controles, adicionar líneas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100-000009000000}">
      <text>
        <r>
          <rPr>
            <b/>
            <sz val="9"/>
            <color indexed="81"/>
            <rFont val="Tahoma"/>
            <family val="2"/>
          </rPr>
          <t>OAP:</t>
        </r>
        <r>
          <rPr>
            <sz val="9"/>
            <color indexed="81"/>
            <rFont val="Tahoma"/>
            <family val="2"/>
          </rPr>
          <t xml:space="preserve">
Seleccionar
</t>
        </r>
      </text>
    </comment>
    <comment ref="AN6" authorId="0" shapeId="0" xr:uid="{00000000-0006-0000-0100-00000A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100-00000B000000}">
      <text>
        <r>
          <rPr>
            <sz val="9"/>
            <color indexed="81"/>
            <rFont val="Tahoma"/>
            <family val="2"/>
          </rPr>
          <t>OAP
Dato automático.
Calcula el promedio para los controles</t>
        </r>
      </text>
    </comment>
    <comment ref="AZ6" authorId="0" shapeId="0" xr:uid="{00000000-0006-0000-0100-00000C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BA6" authorId="0" shapeId="0" xr:uid="{00000000-0006-0000-01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1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100-00000F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100-000010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100-000011000000}">
      <text>
        <r>
          <rPr>
            <b/>
            <sz val="9"/>
            <color indexed="81"/>
            <rFont val="Tahoma"/>
            <family val="2"/>
          </rPr>
          <t>OAP:</t>
        </r>
        <r>
          <rPr>
            <sz val="9"/>
            <color indexed="81"/>
            <rFont val="Tahoma"/>
            <family val="2"/>
          </rPr>
          <t xml:space="preserve">
no es necesario modificarlo,.
Cambia automáticamente con las respuestas dadas a las 19
 preguntas.</t>
        </r>
      </text>
    </comment>
    <comment ref="AJ7" authorId="0" shapeId="0" xr:uid="{00000000-0006-0000-0100-000012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1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100-000014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BD7" authorId="0" shapeId="0" xr:uid="{00000000-0006-0000-0100-000015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100-000016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100-000017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100-000018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100-000019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100-00001A000000}">
      <text>
        <r>
          <rPr>
            <b/>
            <sz val="12"/>
            <color indexed="81"/>
            <rFont val="Tahoma"/>
            <family val="2"/>
          </rPr>
          <t>OAP:</t>
        </r>
        <r>
          <rPr>
            <sz val="12"/>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100-00001B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100-00001C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00000000-0006-0000-0100-00001D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00000000-0006-0000-0100-00001E000000}">
      <text>
        <r>
          <rPr>
            <b/>
            <sz val="12"/>
            <color indexed="81"/>
            <rFont val="Tahoma"/>
            <family val="2"/>
          </rPr>
          <t>OAP:</t>
        </r>
        <r>
          <rPr>
            <sz val="12"/>
            <color indexed="81"/>
            <rFont val="Tahoma"/>
            <family val="2"/>
          </rPr>
          <t xml:space="preserve">
Acción de verificación, monitoreo y revisión
información</t>
        </r>
      </text>
    </comment>
    <comment ref="BR7" authorId="0" shapeId="0" xr:uid="{00000000-0006-0000-0100-00001F000000}">
      <text>
        <r>
          <rPr>
            <sz val="9"/>
            <color indexed="81"/>
            <rFont val="Tahoma"/>
            <family val="2"/>
          </rPr>
          <t>OAP: El responsable del monitoreo es el líder o coordinador del proceso (cargo)</t>
        </r>
      </text>
    </comment>
    <comment ref="BS7" authorId="0" shapeId="0" xr:uid="{00000000-0006-0000-0100-000020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T7" authorId="0" shapeId="0" xr:uid="{00000000-0006-0000-0100-000021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U7" authorId="0" shapeId="0" xr:uid="{00000000-0006-0000-0100-000022000000}">
      <text>
        <r>
          <rPr>
            <b/>
            <sz val="12"/>
            <color indexed="81"/>
            <rFont val="Tahoma"/>
            <family val="2"/>
          </rPr>
          <t>OAP:</t>
        </r>
        <r>
          <rPr>
            <sz val="12"/>
            <color indexed="81"/>
            <rFont val="Tahoma"/>
            <family val="2"/>
          </rPr>
          <t xml:space="preserve">
Acción de verificación, monitoreo y revisión
información</t>
        </r>
      </text>
    </comment>
    <comment ref="BV7" authorId="0" shapeId="0" xr:uid="{00000000-0006-0000-0100-000023000000}">
      <text>
        <r>
          <rPr>
            <sz val="9"/>
            <color indexed="81"/>
            <rFont val="Tahoma"/>
            <family val="2"/>
          </rPr>
          <t>OAP: El responsable del monitoreo es el líder o coordinador del proceso (cargo)</t>
        </r>
      </text>
    </comment>
    <comment ref="BW7" authorId="0" shapeId="0" xr:uid="{00000000-0006-0000-0100-000024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X7" authorId="0" shapeId="0" xr:uid="{00000000-0006-0000-0100-000025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Y7" authorId="0" shapeId="0" xr:uid="{00000000-0006-0000-0100-000026000000}">
      <text>
        <r>
          <rPr>
            <b/>
            <sz val="12"/>
            <color indexed="81"/>
            <rFont val="Tahoma"/>
            <family val="2"/>
          </rPr>
          <t>OAP:</t>
        </r>
        <r>
          <rPr>
            <sz val="12"/>
            <color indexed="81"/>
            <rFont val="Tahoma"/>
            <family val="2"/>
          </rPr>
          <t xml:space="preserve">
Acción de verificación, monitoreo y revisión
información</t>
        </r>
      </text>
    </comment>
    <comment ref="BZ7" authorId="0" shapeId="0" xr:uid="{00000000-0006-0000-0100-000027000000}">
      <text>
        <r>
          <rPr>
            <sz val="9"/>
            <color indexed="81"/>
            <rFont val="Tahoma"/>
            <family val="2"/>
          </rPr>
          <t>OAP: El responsable del monitoreo es el líder o coordinador del proceso (cargo)</t>
        </r>
      </text>
    </comment>
    <comment ref="CA7" authorId="0" shapeId="0" xr:uid="{00000000-0006-0000-0100-000028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4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400-000002000000}">
      <text>
        <r>
          <rPr>
            <sz val="8"/>
            <color indexed="81"/>
            <rFont val="Tahoma"/>
            <family val="2"/>
          </rPr>
          <t>OAP: Enuncie las consecuencias más importantes de la materialización del riesgo.
¿que pasa si se materializa el riesgo?</t>
        </r>
      </text>
    </comment>
    <comment ref="AE2" authorId="0" shapeId="0" xr:uid="{00000000-0006-0000-04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400-000004000000}">
      <text>
        <r>
          <rPr>
            <b/>
            <sz val="9"/>
            <color indexed="81"/>
            <rFont val="Tahoma"/>
            <family val="2"/>
          </rPr>
          <t>OAP:</t>
        </r>
        <r>
          <rPr>
            <sz val="9"/>
            <color indexed="81"/>
            <rFont val="Tahoma"/>
            <family val="2"/>
          </rPr>
          <t xml:space="preserve">
Seleccionar
</t>
        </r>
      </text>
    </comment>
    <comment ref="AG2" authorId="0" shapeId="0" xr:uid="{00000000-0006-0000-04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400-000006000000}">
      <text>
        <r>
          <rPr>
            <sz val="9"/>
            <color indexed="81"/>
            <rFont val="Tahoma"/>
            <family val="2"/>
          </rPr>
          <t>OAP
Dato automático.
Calcula el promedio para los controles</t>
        </r>
      </text>
    </comment>
    <comment ref="AS2" authorId="0" shapeId="0" xr:uid="{00000000-0006-0000-04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4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4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4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4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4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4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4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4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4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4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4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4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4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4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4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4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4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4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400-00001A000000}">
      <text>
        <r>
          <rPr>
            <sz val="9"/>
            <color indexed="81"/>
            <rFont val="Tahoma"/>
            <family val="2"/>
          </rPr>
          <t>OAP: El responsable del monitoreo es el líder o coordinador del proceso (cargo)</t>
        </r>
      </text>
    </comment>
    <comment ref="BL3" authorId="0" shapeId="0" xr:uid="{00000000-0006-0000-04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<sst xmlns="http://schemas.openxmlformats.org/spreadsheetml/2006/main" count="1973" uniqueCount="795">
  <si>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</si>
  <si>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</si>
  <si>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</si>
  <si>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</si>
  <si>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</si>
  <si>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</si>
  <si>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</si>
  <si>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</si>
  <si>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</si>
  <si>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</si>
  <si>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</si>
  <si>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</si>
  <si>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</si>
  <si>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</si>
  <si>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</si>
  <si>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Contexto
Externo</t>
  </si>
  <si>
    <t>Contexto
Interno</t>
  </si>
  <si>
    <t>Contexto de proceso</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</si>
  <si>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</si>
  <si>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</si>
  <si>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</si>
  <si>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</si>
  <si>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</si>
  <si>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</si>
  <si>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</si>
  <si>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</si>
  <si>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</si>
  <si>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</si>
  <si>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</si>
  <si>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</si>
  <si>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</si>
  <si>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</si>
  <si>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</si>
  <si>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Probabilidad</t>
  </si>
  <si>
    <t>Calificación Probabilidad</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</si>
  <si>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</si>
  <si>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</si>
  <si>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</si>
  <si>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</si>
  <si>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</si>
  <si>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</si>
  <si>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</si>
  <si>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</si>
  <si>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</si>
  <si>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</si>
  <si>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</si>
  <si>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</si>
  <si>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</si>
  <si>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</si>
  <si>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</si>
  <si>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</si>
  <si>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</si>
  <si>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</si>
  <si>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</si>
  <si>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Responsable / Monitoreo</t>
  </si>
  <si>
    <t>Direccionamiento Estratégico</t>
  </si>
  <si>
    <t>N.A.</t>
  </si>
  <si>
    <t>Personal</t>
  </si>
  <si>
    <t>Interacciones con otros procesos</t>
  </si>
  <si>
    <t>R1</t>
  </si>
  <si>
    <t>Estratégico</t>
  </si>
  <si>
    <t>3. Posible</t>
  </si>
  <si>
    <t>5. Credibilidad o imagen / Imagen institucional afectada en el orden nacional o regional por actos o hechos de corrupción comprobados.</t>
  </si>
  <si>
    <t>5. Catastrófico</t>
  </si>
  <si>
    <t>Preventivo</t>
  </si>
  <si>
    <t>Fuerte</t>
  </si>
  <si>
    <t>Débil</t>
  </si>
  <si>
    <t>Directamente</t>
  </si>
  <si>
    <t>Indirectamente</t>
  </si>
  <si>
    <t>Reducir el riesgo</t>
  </si>
  <si>
    <t>Procesos</t>
  </si>
  <si>
    <t>Marzo de 2020</t>
  </si>
  <si>
    <t>Procedimientos asociados</t>
  </si>
  <si>
    <t>Detectivo</t>
  </si>
  <si>
    <t>Moderado</t>
  </si>
  <si>
    <t>Junio de 2020</t>
  </si>
  <si>
    <t>R2</t>
  </si>
  <si>
    <t>Imagen / Reputacional</t>
  </si>
  <si>
    <t>2. Improbable</t>
  </si>
  <si>
    <t>4. Credibilidad o imagen / Imagen institucional afectada en el orden nacional o regional por incumplimientos en la prestación del servicio a los usuarios o ciudadanos.</t>
  </si>
  <si>
    <t>4. Mayor</t>
  </si>
  <si>
    <t>Transversalidad</t>
  </si>
  <si>
    <t>Tecnología</t>
  </si>
  <si>
    <t>Activos de seguridad digital del proceso</t>
  </si>
  <si>
    <t>R3</t>
  </si>
  <si>
    <t>Cumplimiento</t>
  </si>
  <si>
    <t>4. Incumplimiento en las metas y objetivos institucionales afectando el cumplimiento en las metas de gobierno.</t>
  </si>
  <si>
    <t>3. Moderado</t>
  </si>
  <si>
    <t>Social y Cultural</t>
  </si>
  <si>
    <t>R4</t>
  </si>
  <si>
    <t>Responsables del proceso</t>
  </si>
  <si>
    <t>Estratégicos</t>
  </si>
  <si>
    <t>Comunicación entre procesos</t>
  </si>
  <si>
    <t>Tecnológico</t>
  </si>
  <si>
    <t>R5</t>
  </si>
  <si>
    <t>R6</t>
  </si>
  <si>
    <t>5. Incumplimiento en las metas y objetivos institucionales afectando de forma grave la ejecución presupuestal.</t>
  </si>
  <si>
    <t>1. Rara vez</t>
  </si>
  <si>
    <t>R7</t>
  </si>
  <si>
    <t>Operativo</t>
  </si>
  <si>
    <t>Asegurar la adecuada administración de los bienes muebles, inmuebles y de consumo y la prestación de los servicios generales.</t>
  </si>
  <si>
    <t>R9</t>
  </si>
  <si>
    <t>4. Probable</t>
  </si>
  <si>
    <t>R10</t>
  </si>
  <si>
    <t>R11</t>
  </si>
  <si>
    <t>Financiero</t>
  </si>
  <si>
    <t>Económico y Financiero</t>
  </si>
  <si>
    <t>R12</t>
  </si>
  <si>
    <t xml:space="preserve"> Asesorar, asistir y representar al Instituto Nacional para Ciegos en todas las actuaciones judiciales y extra judiciales, procurando el cumplimiento y la aplicación de la normatividad legal vigente.</t>
  </si>
  <si>
    <t>Diseño del proceso</t>
  </si>
  <si>
    <t>R13</t>
  </si>
  <si>
    <t>Gerencial</t>
  </si>
  <si>
    <t>Jefe Oficina Asesora Jurídica</t>
  </si>
  <si>
    <t>Aplicar los procedimientos legales para contratar bienes, servicios y obras con el fin de satisfacer las necesidades del Instituto</t>
  </si>
  <si>
    <t>R14</t>
  </si>
  <si>
    <t>Promover el desarrollo del talento humano mediante acciones que generen un ambiente laboral propicio e impacten positivamente la productividad y mejoren la calidad de la vida laboral.</t>
  </si>
  <si>
    <t>Financieros</t>
  </si>
  <si>
    <t>R15</t>
  </si>
  <si>
    <t>4. Integridad Información/Mayor</t>
  </si>
  <si>
    <t>Legal y Reglamentario</t>
  </si>
  <si>
    <t>5. Legal / Intervención por parte de un ente de control u otro ente regulador.</t>
  </si>
  <si>
    <t>Seguridad Digital</t>
  </si>
  <si>
    <t>Procedimiento documentado</t>
  </si>
  <si>
    <t>3. Legal / Investigaciones penales, fiscales o disciplinarias.</t>
  </si>
  <si>
    <t>Asesor de control interno</t>
  </si>
  <si>
    <t>Mapa de riesgos Institucional</t>
  </si>
  <si>
    <t>Código:DG-100-FM-284</t>
  </si>
  <si>
    <t>Versión:4</t>
  </si>
  <si>
    <t>Proceso: Direccionamiento Estratégico</t>
  </si>
  <si>
    <t>Vigencia: 18/10/2019</t>
  </si>
  <si>
    <t>ANALISIS DE RIESGO INHERENTE</t>
  </si>
  <si>
    <t xml:space="preserve">Solidez Individual del control </t>
  </si>
  <si>
    <t>Monitoreo Primer Cuatrimestre</t>
  </si>
  <si>
    <t>Monitoreo Segundo Cuatrimestre</t>
  </si>
  <si>
    <t>Monitoreo Tercer Cuatrimestre</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</si>
  <si>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</si>
  <si>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</si>
  <si>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</si>
  <si>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</si>
  <si>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</si>
  <si>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</si>
  <si>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</si>
  <si>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</si>
  <si>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</si>
  <si>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</si>
  <si>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</si>
  <si>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</si>
  <si>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</si>
  <si>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</si>
  <si>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</si>
  <si>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</si>
  <si>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</si>
  <si>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</si>
  <si>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</si>
  <si>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</si>
  <si>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</si>
  <si>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</si>
  <si>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</si>
  <si>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Actividades</t>
  </si>
  <si>
    <t>Gestionar las políticas institucionales, los planes y proyectos para la inclusión social de la población con discapacidad visual.</t>
  </si>
  <si>
    <t>No aplica</t>
  </si>
  <si>
    <t>Corrupción</t>
  </si>
  <si>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</si>
  <si>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</si>
  <si>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</si>
  <si>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</si>
  <si>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</si>
  <si>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</si>
  <si>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</si>
  <si>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</si>
  <si>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</si>
  <si>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</si>
  <si>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</si>
  <si>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</si>
  <si>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Septiembre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</si>
  <si>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</si>
  <si>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</si>
  <si>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</si>
  <si>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seguimientos Plan de Acción
Número de reuniones realizadas 
Número de circulares elaboradas
Número de reportes aplicativo SPI  del  seguimientos a proyectos de inversión </t>
  </si>
  <si>
    <t>Gestión Contractual</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</si>
  <si>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</si>
  <si>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</si>
  <si>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</si>
  <si>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Jefe Oficina Asesora de Planeación
Jefe Oficina Asesora Jurídica</t>
  </si>
  <si>
    <t>Actas de Reunión y Listas de asistencia</t>
  </si>
  <si>
    <r>
      <rPr>
        <b/>
        <sz val="12"/>
        <color theme="1"/>
        <rFont val="Arial"/>
        <family val="2"/>
      </rPr>
      <t xml:space="preserve">1 reunión: </t>
    </r>
    <r>
      <rPr>
        <sz val="12"/>
        <color theme="1"/>
        <rFont val="Arial"/>
        <family val="2"/>
      </rPr>
      <t xml:space="preserve">El 31 de enero se revisó y aprobó el plan de adquisiciones con el Comité Institucional de Gestión y Desempeño
</t>
    </r>
    <r>
      <rPr>
        <b/>
        <sz val="12"/>
        <color theme="1"/>
        <rFont val="Arial"/>
        <family val="2"/>
      </rPr>
      <t xml:space="preserve">2 reunión: </t>
    </r>
    <r>
      <rPr>
        <sz val="12"/>
        <color theme="1"/>
        <rFont val="Arial"/>
        <family val="2"/>
      </rPr>
      <t xml:space="preserve">El 13 de marzo se realizó la primera reunión de seguimiento a la ejecución del plan de adquisiciones con los líderes y coordinadores de proceso </t>
    </r>
  </si>
  <si>
    <t>(1) Reunión del mes de enero en el Comité Institucional de Gestión y Desempeño
(2) Reunión: 13 de marzo con líderes de proceso y coordinadores de grupos de trabajo</t>
  </si>
  <si>
    <t>2 Reuniones realizadas</t>
  </si>
  <si>
    <t xml:space="preserve">Durante los meses de septiembre a diciembre se adelantaron 8 reuniones de seguimiento a la ejecución del plan de adquisiciones y  procesos de contratación con líderes de proceso,  coordinadores de grupo y oficina asesora de Planeación </t>
  </si>
  <si>
    <t>8 Reuniones realizadas</t>
  </si>
  <si>
    <t>Oficina asesora Jurídica</t>
  </si>
  <si>
    <t>No se ha iniciado</t>
  </si>
  <si>
    <t xml:space="preserve">Proveer y controlar los recursos presupuestales, financieros y contables para el cumplimiento de los objetivos institucionales. </t>
  </si>
  <si>
    <t>SIIF
WEB SAFI</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</si>
  <si>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</si>
  <si>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</si>
  <si>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Enero de 2020</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</si>
  <si>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</si>
  <si>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</si>
  <si>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</si>
  <si>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</si>
  <si>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</si>
  <si>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57 CDP y 70 RP revisados</t>
  </si>
  <si>
    <t>81 CDP revisados
78 RP revisados</t>
  </si>
  <si>
    <t>Plan de adquisiciones donde figura el código de clasificación de cada objeto de gasto
Correos electrónicos
Resolución o acuerdo</t>
  </si>
  <si>
    <t>Todos los contratos cuentan con un código de clasificación  en el plan de adquisiciones y al hacer el pago en SIIF
Correos electrónicos por parte del ordenador del Gasto
Se elaboraron 6 Resoluciones para los traslados presupuestales las cuales están firmadas por Dirección General  
Se han elaborado dos circulares donde figuran modificaciones al plan de adquisiciones</t>
  </si>
  <si>
    <t xml:space="preserve">Todos los contratos cuentan con un código de clasificación  en el plan de adquisiciones y al hacer el pago en SIIF
Las obligaciones se aprueban con correos electrónicos enviados por el Ordenador del Gasto 
Se elaboraron 5  Resoluciones y 3 Acuerdos para realizar  los traslados presupuestales los cuales están firmados por Dirección General  
</t>
  </si>
  <si>
    <t>Concentración de autoridad o influencia de terceros</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</si>
  <si>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</si>
  <si>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</si>
  <si>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</si>
  <si>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r>
      <t xml:space="preserve">
Se realizó el trámite para la ampliación de vigencia del perfil de usuario a la funcionaria con funciones de presupuesto.
</t>
    </r>
    <r>
      <rPr>
        <sz val="12"/>
        <color rgb="FFFF0000"/>
        <rFont val="Arial"/>
        <family val="2"/>
      </rPr>
      <t xml:space="preserve"> </t>
    </r>
  </si>
  <si>
    <t>(1) Correo electrónico
(1) Formato de creación de usuario SIIF</t>
  </si>
  <si>
    <t>La servidora pública con funciones de presupuesto es la única que cuenta con perfiles y roles para la modificación del presupuesto</t>
  </si>
  <si>
    <t>(1)  usuario con perfiles de presupuesto asignado</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</si>
  <si>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</si>
  <si>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</si>
  <si>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Desconocimiento del código de integridad</t>
  </si>
  <si>
    <t xml:space="preserve">1. Investigaciones disciplinarias; fiscales y/o penales.
2. Afectación de la imagen institucional
</t>
  </si>
  <si>
    <t>4.Mayor</t>
  </si>
  <si>
    <t>Extremo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</si>
  <si>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</si>
  <si>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</si>
  <si>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</si>
  <si>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</si>
  <si>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</si>
  <si>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Número de servidores  de asistencia técnica que participaron en el curso/Numero total de servidores del proceso</t>
  </si>
  <si>
    <t xml:space="preserve">Se revisa y actualiza el impacto del riesgo 
Se modifica el control ya que la apropiación depende de cada persona 
15  servidores públicos y 2 contratistas del proceso de asistencia  técnica participaron en el curso de Integridad y lucha contra la Corrupción que adelanta el DAFP </t>
  </si>
  <si>
    <t>15 servidores y 2 contratistas que participaron en el curso (17)/ 22 servidores y contratistas que hacen parte del proceso de asistencia técnica</t>
  </si>
  <si>
    <t xml:space="preserve"> 2 servidores públicos y 4 contratistas del proceso de asistencia  técnica participaron durante el último cuatrimestre  en el curso de Integridad y lucha contra la Corrupción que adelanta el DAFP </t>
  </si>
  <si>
    <t>2 servidores y 4 contratistas que participaron en el curso / Servidores y contratistas que hacen parte del proceso de asistencia técnica</t>
  </si>
  <si>
    <t>Incumplimiento de los procedimientos establecidos para el desarrollo de una comisión</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</si>
  <si>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</si>
  <si>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</si>
  <si>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</si>
  <si>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</si>
  <si>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 xml:space="preserve">
No se han iniciado comisiones debido la emergencia sanitaria
No se incluye la evidencia de la entrega  y recibo a satisfacción del material especializado en las actividades asociadas al control, ya que  el riesgo de venta de material esta resuelto con el sello de "Prohibida su venta". Sin embargo, se analiza y se considera pertinente sacarlo del riesgo. </t>
  </si>
  <si>
    <t xml:space="preserve">
No se han realizado comisiones por parte del proceso de asistencia técnica debido la emergencia sanitaria
</t>
  </si>
  <si>
    <t>No se cuenta con un registro de las comisiones realizadas que contenga información  verificada con el proceso Administrativo</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</si>
  <si>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</si>
  <si>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</si>
  <si>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</si>
  <si>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</si>
  <si>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</si>
  <si>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 xml:space="preserve">
No se han iniciado comisiones debido la emergencia sanitaria
Se revisa la valoración de los controles en relación con la detección y oportunidad que aporta el control "Excel de las comisiones adelantadas por parte de la Secretaria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</si>
  <si>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</si>
  <si>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</si>
  <si>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WEB SAFI</t>
  </si>
  <si>
    <t xml:space="preserve">Hurto, pérdida o uso indebido de recursos de productos de La Tienda INCI, materias primas,  insumos utilizados en el proceso productivo y material o producto terminado de La Imprenta;  para beneficio personal o de terceros
</t>
  </si>
  <si>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</si>
  <si>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</si>
  <si>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</si>
  <si>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</si>
  <si>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</si>
  <si>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</si>
  <si>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</si>
  <si>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</si>
  <si>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
Por error se reportó el siguiente formato en el mes de abril " Formato para la identificación de ingresos mensuales de las unidades productivas a la cuenta bancaria de la entidad", esta información se consigna en el formato "Formato de relación de ingresos de La Tienda INCI  Código: SDT-120-FM-396" diariamente</t>
  </si>
  <si>
    <t>2 Formatos elaborados, actualizados y en uso</t>
  </si>
  <si>
    <t xml:space="preserve">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
</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</si>
  <si>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</si>
  <si>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</si>
  <si>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</si>
  <si>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</si>
  <si>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</si>
  <si>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</si>
  <si>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</si>
  <si>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</si>
  <si>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 xml:space="preserve">3 inventarios realizados </t>
  </si>
  <si>
    <t xml:space="preserve">4 inventarios realizados </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</si>
  <si>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</si>
  <si>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</si>
  <si>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2 Correos electrónicos para gestionar con la coordinación de Administrativa y Financiera la entrega en La Tienda INCI de los productos para evitar traslados desde el Almacén</t>
  </si>
  <si>
    <t>Informática y Tecnología</t>
  </si>
  <si>
    <t>Accesibilidad a los sistemas de información por parte de personas no autorizadas</t>
  </si>
  <si>
    <t>Bases de datos</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</si>
  <si>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</si>
  <si>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</si>
  <si>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</si>
  <si>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</si>
  <si>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</si>
  <si>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</si>
  <si>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Externo: 2 Roles y perfiles asignados</t>
  </si>
  <si>
    <t>Falta de verificación de vulnerabilidades de la plataforma TICs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</si>
  <si>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</si>
  <si>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</si>
  <si>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(1) Verificación realizada </t>
  </si>
  <si>
    <t>4 Acciones de verificación realizadas
(1) Mecanismo implementado  para revisar la Política de Seguridad y privacidad de la Información de la Entidad</t>
  </si>
  <si>
    <t>4 Acciones de verificación realizadas
1 Documento "MSPI" en revisión
1 caracterización de proceso actualizada 
3 procedimientos actualizados 
1 Formato ajustado</t>
  </si>
  <si>
    <t>Gestión humana</t>
  </si>
  <si>
    <t>Falta de apropiación y aplicación del procedimiento de situaciones administrativas , el instructivo de selección y provisión de empleos y la normatividad vigente en los procesos de selección</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</si>
  <si>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</si>
  <si>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</si>
  <si>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</si>
  <si>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Coordinadora Gestión Humana</t>
  </si>
  <si>
    <t>Se encuentran en revisión y ajuste los documentos que hacen parte del  proceso de gestión humana  dentro de los cuales se encuentra el instructivo de selección y provisión de empleos y el procedimiento de situaciones administrativas 
Se elaboró el formato de estudio de perfil con el fin de verificar que los candidatos al momento de ejercer el empleo si cumpla con los requisitos establecidos dentro de nuestro Manual de Funciones. 
Dicho formato es revisado por la Coordinadora del Proceso de Gestión Humana y aprobado por Secretaría General</t>
  </si>
  <si>
    <t xml:space="preserve">1 formato como mecanismos de control implementado
3 servidores públicos vinculados en nombramiento provisional
</t>
  </si>
  <si>
    <t>Se encuentran en revisión y ajuste los documentos que hacen parte del  proceso de gestión humana  dentro de los cuales se encuentra el instructivo de selección y provisión de empleos y el procedimiento de situaciones administrativas 
El cuatrimestre pasado se reportó la elaboración del formato de estudio de perfil, el cual es revisado por la Coordinadora del Proceso de Gestión Humana y aprobado por Secretaría General</t>
  </si>
  <si>
    <t>Pendiente a 31 de diciembre</t>
  </si>
  <si>
    <t>Alto</t>
  </si>
  <si>
    <t>Alta</t>
  </si>
  <si>
    <t>Coordinadora de Gestión Humana</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</si>
  <si>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</si>
  <si>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</si>
  <si>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</si>
  <si>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</si>
  <si>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Correos electrónicos de solicitud de parametrización del aplicativo</t>
  </si>
  <si>
    <t>Número de correos electrónicos de solicitud de parametrización del aplicativo</t>
  </si>
  <si>
    <t xml:space="preserve">Se modifica el control 
Se solicita al proveedor la parametrización del aplicativo para la liquidación de la nómina cada vez que se presentan inconsistencias </t>
  </si>
  <si>
    <t>1 Correo electrónico enviado</t>
  </si>
  <si>
    <t>Gestión humana
Asuntos Disciplinarios</t>
  </si>
  <si>
    <t>Manipulación de la información insumo de la investigación.</t>
  </si>
  <si>
    <t>NA</t>
  </si>
  <si>
    <t>Investigaciones disciplinarias; fiscales y/o penales</t>
  </si>
  <si>
    <t xml:space="preserve">Contar con las evidencias de la información relacionada con cada investigación disciplinaria </t>
  </si>
  <si>
    <t>Profesional Disciplinarios</t>
  </si>
  <si>
    <t>Documentos soporte de cada investigación</t>
  </si>
  <si>
    <t xml:space="preserve">Número de procesos con los documentos soporte correspondiente </t>
  </si>
  <si>
    <t xml:space="preserve">Se cuenta con las evidencias de todas las investigaciones disciplinarias que se llevan en el momento </t>
  </si>
  <si>
    <t>43 investigaciones activas con las evidencias correspondientes</t>
  </si>
  <si>
    <t>Gestión Jurídica</t>
  </si>
  <si>
    <t>Incumplimiento doloso de los procedimientos establecidos dentro del Sistema Integrado de Gestión y la normatividad Vigente</t>
  </si>
  <si>
    <t>EKOGUI</t>
  </si>
  <si>
    <t>1. Investigaciones disciplinarias; fiscales y/o penales. 
2. Pérdida de credibilidad en la entidad.</t>
  </si>
  <si>
    <t>Agosto de 2020</t>
  </si>
  <si>
    <t>Procedimientos SIG</t>
  </si>
  <si>
    <r>
      <rPr>
        <sz val="12"/>
        <color rgb="FFFF0000"/>
        <rFont val="Arial"/>
        <family val="2"/>
      </rPr>
      <t xml:space="preserve">
</t>
    </r>
    <r>
      <rPr>
        <sz val="12"/>
        <rFont val="Arial"/>
        <family val="2"/>
      </rPr>
      <t>No se han adelantado acciones hasta el momento</t>
    </r>
  </si>
  <si>
    <r>
      <rPr>
        <sz val="12"/>
        <rFont val="Arial"/>
        <family val="2"/>
      </rPr>
      <t>No aplica</t>
    </r>
    <r>
      <rPr>
        <sz val="12"/>
        <color rgb="FFFF0000"/>
        <rFont val="Arial"/>
        <family val="2"/>
      </rPr>
      <t xml:space="preserve">
</t>
    </r>
  </si>
  <si>
    <t>Se revisaron y actualizaron: 
Caracterización de proceso Gestión Jurídica
Instructivo para actualizar el Normograma 
Procedimiento Identificación y Evaluación de Requisitos Legales y de otra índole</t>
  </si>
  <si>
    <t>3 documentos actualizados</t>
  </si>
  <si>
    <t xml:space="preserve">Se elaboró el formato Ficha técnica de presentación de casos para estudio del Comité de Conciliación del INCI </t>
  </si>
  <si>
    <t xml:space="preserve">1 Formato elaborado
</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</si>
  <si>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</si>
  <si>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</si>
  <si>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</si>
  <si>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Comunicación Interna</t>
  </si>
  <si>
    <t>1. Incumplimiento normativo
2. No reportar actos de corrupción a los entes de control.
3. Sanciones disciplinarias.</t>
  </si>
  <si>
    <t xml:space="preserve">4. Mayor </t>
  </si>
  <si>
    <t xml:space="preserve">1. Reporte a los Órganos de control y a la Secretaria de Transparencia.
2.Terminacion unilateral del contrato de prestación de servicios en el caso de los contratistas.
3. Inactivación de usuarios y contraseñas utilizadas.
</t>
  </si>
  <si>
    <t xml:space="preserve">Acta socialización. 
</t>
  </si>
  <si>
    <t>abril 30de 2020</t>
  </si>
  <si>
    <t>Estos documentos se encuentran en la carpeta pública SIG que es consultada permanentemente por los responsables de control interno. Hacen parte de los documentos de apoyo en cada auditoría realizada y se incluye en los Planes de Trabajo de las auditorías.
Pendiente suscripción del acta de socialización, se precisa que estos documentos son de conocimiento del personal de control interno. La suscripción del acta se incluyó como control en esta vigencia.</t>
  </si>
  <si>
    <t>Asesor de control  interno</t>
  </si>
  <si>
    <t xml:space="preserve">Un Código de ética y estatuto de auditoría socializado con los auditores.
</t>
  </si>
  <si>
    <t xml:space="preserve">Un Código de ética y estatuto de auditoría socializado con los auditores.
Un acuerdo de confidencialidad firmado en la auditoria realizada.
</t>
  </si>
  <si>
    <t>Personal vinculado al proceso sin las calidades profesionales y éticas requeridas.</t>
  </si>
  <si>
    <t xml:space="preserve">Proceso de Selección del personal de control interno por meritocracia </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</si>
  <si>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</si>
  <si>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</si>
  <si>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</si>
  <si>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En este periodo no se contrataron nuevos auditores.</t>
  </si>
  <si>
    <t xml:space="preserve">N.A.
</t>
  </si>
  <si>
    <t>Falta de controles en el acceso y uso de la información por parte de los auditores o selección de procesos a evaluar sin priorizar</t>
  </si>
  <si>
    <t>Asesor de control interno y auditores</t>
  </si>
  <si>
    <t>Acuerdo de confiencialidad y de aplicación de herramientas de auditoría suscrigos</t>
  </si>
  <si>
    <t>1. Procedimientos aplicados
2. Usuarios y contraseñas asignados
3. Información solicitada por canales institucionales</t>
  </si>
  <si>
    <t>1. Procedimiento de evaluación independiente aplicado
2. Siete (7) Usuarios y contraseñas asignados a los auditores (red, SIIF, WebSafi, EKOGUI, SIGEP, ORFEO, SECOP)
3. Un canal institucional (correo electrónico) a través del cual se solicita la información por parte del auditor.</t>
  </si>
  <si>
    <t>Se aplicó el procedimiento de Evaluación independiente para la ejecución de las actividades previstas en el Plan Anual de Auditoría en el segundo cuatrimestre. Se verifica su aplicación  en los informes Preliminares.
Se asignaron usuarios y contraseñas para el acceso y uso de la información requerida por parte del auditor .
Toda la solicitud de información de los procesos de auditoría y seguimientos se realiza por medios oficiales y conductos regulares.</t>
  </si>
  <si>
    <t>1. Dos (2) procedimientos aplicados: Evaluación independiente y Relación con entes de control.
2. Siete (7) Usuarios y contraseñas asignados a los auditores (red, SIIF, WebSafi, EKOGUI, SIGEP, ORFEO, SECOP)
3. Un canal institucional (correo electrónico) a través del cual se solicita la información por parte del auditor.</t>
  </si>
  <si>
    <t>Administrativo</t>
  </si>
  <si>
    <t xml:space="preserve">Falta de registro de los movimientos del inventario </t>
  </si>
  <si>
    <t>Posibilidad de recibir dádivas o beneficios a nombre propio o de terceros por la sustracción de bienes muebles de la Entidad.</t>
  </si>
  <si>
    <t xml:space="preserve">1. Investigaciones disciplinarias; fiscales y/o penales
</t>
  </si>
  <si>
    <t xml:space="preserve">Documento original del primer inventario de cada año
</t>
  </si>
  <si>
    <t>Se registran los movimientos de inventario en el aplicativo revisando que los elementos  coincidan con el formato de solicitud</t>
  </si>
  <si>
    <t>Documento de valoración de activos (cruce de información y conciliación).</t>
  </si>
  <si>
    <t>Comprobantes de ingreso al Almacén</t>
  </si>
  <si>
    <t>49 Comprobantes de ingreso al Almacén</t>
  </si>
  <si>
    <t>Falta de seguimiento al inventario.</t>
  </si>
  <si>
    <t>Documentos de monitoreo del inventario.</t>
  </si>
  <si>
    <t xml:space="preserve">Se encuentra en ejecución el  cronograma de inventario establecido anualmente </t>
  </si>
  <si>
    <t>1 Cronograma de inventarios en ejecución</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</si>
  <si>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</si>
  <si>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</si>
  <si>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Resolución de la delegación de la administración de la caja menor 
Correos electrónicos de revisión</t>
  </si>
  <si>
    <t>Se reglamentó mediante Resolución la administración de la caja menor
Se revisaron los soportes de legalización de la caja menor por parte de contabilidad</t>
  </si>
  <si>
    <t>1 Resolución elaborada
1 Correo mensual enviado</t>
  </si>
  <si>
    <t>Contabilidad mensualmente revisa los soportes de legalización de la caja menor</t>
  </si>
  <si>
    <t xml:space="preserve"> 4 Correos electrónicos (Septiembre a diciembre)</t>
  </si>
  <si>
    <t>1. Posibilidad de acceso a los archivos de personal distinto a quienes tiene a su cargo el manejo del archivo central o de gestión 
2. Falta de protocolos de seguridad de la información confidencial, clasificada y/o reservada.</t>
  </si>
  <si>
    <t>Posibilidad de recibir o solicitar cualquier dádiva o beneficio a nombre propio o de terceros al manipular/ incluir / extraer documentos o información sensible a cualquier expediente en custodia de archivo central o de gestión</t>
  </si>
  <si>
    <t>Coordinadora Grupo Gestión Humana y de la información</t>
  </si>
  <si>
    <t>Archivo Restringido y bajo llave
Procedimiento documentado
Formatos diseñados</t>
  </si>
  <si>
    <t>Archivo restringidos y bajo llave
 1 Procedimiento elaborado
3 Formatos diseñados</t>
  </si>
  <si>
    <t>1 Archivo bajo llave
1 procedimiento elaborado y 3 formatos diseñados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</si>
  <si>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</si>
  <si>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</si>
  <si>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</si>
  <si>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</si>
  <si>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</si>
  <si>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</si>
  <si>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</si>
  <si>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</si>
  <si>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</si>
  <si>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</si>
  <si>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</si>
  <si>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</si>
  <si>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</si>
  <si>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</si>
  <si>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</si>
  <si>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</si>
  <si>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</si>
  <si>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</si>
  <si>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</si>
  <si>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</si>
  <si>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</si>
  <si>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</si>
  <si>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</si>
  <si>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</si>
  <si>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</si>
  <si>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</si>
  <si>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</si>
  <si>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</si>
  <si>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</si>
  <si>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</si>
  <si>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</si>
  <si>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</si>
  <si>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</si>
  <si>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</si>
  <si>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</si>
  <si>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</si>
  <si>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</si>
  <si>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</si>
  <si>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</si>
  <si>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</si>
  <si>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</si>
  <si>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</si>
  <si>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</si>
  <si>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</si>
  <si>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</si>
  <si>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</si>
  <si>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</si>
  <si>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</si>
  <si>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</si>
  <si>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</si>
  <si>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</si>
  <si>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</si>
  <si>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</si>
  <si>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</si>
  <si>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</si>
  <si>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</si>
  <si>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</si>
  <si>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</si>
  <si>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</si>
  <si>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</si>
  <si>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</si>
  <si>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</si>
  <si>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</si>
  <si>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</si>
  <si>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</si>
  <si>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</si>
  <si>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</si>
  <si>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</si>
  <si>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</si>
  <si>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</si>
  <si>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</si>
  <si>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</si>
  <si>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</si>
  <si>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</si>
  <si>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</si>
  <si>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</si>
  <si>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</si>
  <si>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</si>
  <si>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</si>
  <si>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</si>
  <si>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</si>
  <si>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</si>
  <si>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</si>
  <si>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</si>
  <si>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</si>
  <si>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</si>
  <si>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</si>
  <si>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</si>
  <si>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</si>
  <si>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</si>
  <si>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</si>
  <si>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</si>
  <si>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</si>
  <si>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</si>
  <si>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</si>
  <si>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</si>
  <si>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</si>
  <si>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</si>
  <si>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</si>
  <si>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</si>
  <si>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</si>
  <si>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</si>
  <si>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</si>
  <si>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</si>
  <si>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</si>
  <si>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</si>
  <si>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</si>
  <si>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</si>
  <si>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</si>
  <si>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</si>
  <si>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</si>
  <si>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</si>
  <si>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</si>
  <si>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</si>
  <si>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</si>
  <si>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</si>
  <si>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</si>
  <si>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</si>
  <si>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</si>
  <si>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</si>
  <si>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</si>
  <si>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</si>
  <si>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</si>
  <si>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</si>
  <si>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</si>
  <si>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</si>
  <si>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</si>
  <si>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</si>
  <si>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</si>
  <si>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</si>
  <si>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</si>
  <si>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</si>
  <si>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</si>
  <si>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</si>
  <si>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</si>
  <si>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</si>
  <si>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</si>
  <si>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</si>
  <si>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</si>
  <si>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</si>
  <si>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</si>
  <si>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</si>
  <si>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</si>
  <si>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</si>
  <si>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</si>
  <si>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</si>
  <si>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</si>
  <si>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</si>
  <si>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</si>
  <si>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</si>
  <si>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</si>
  <si>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</si>
  <si>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</si>
  <si>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</si>
  <si>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</si>
  <si>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</si>
  <si>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</si>
  <si>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</si>
  <si>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</si>
  <si>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</si>
  <si>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</si>
  <si>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</si>
  <si>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</si>
  <si>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</si>
  <si>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</si>
  <si>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</si>
  <si>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</si>
  <si>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</si>
  <si>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</si>
  <si>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</si>
  <si>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</si>
  <si>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</si>
  <si>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</si>
  <si>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</si>
  <si>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</si>
  <si>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</si>
  <si>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</si>
  <si>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</si>
  <si>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</si>
  <si>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</si>
  <si>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</si>
  <si>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</si>
  <si>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</si>
  <si>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</si>
  <si>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</si>
  <si>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</si>
  <si>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</si>
  <si>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</si>
  <si>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</si>
  <si>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</si>
  <si>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</si>
  <si>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</si>
  <si>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</si>
  <si>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</si>
  <si>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</si>
  <si>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</si>
  <si>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</si>
  <si>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</si>
  <si>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</si>
  <si>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</si>
  <si>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</si>
  <si>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</si>
  <si>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</si>
  <si>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</si>
  <si>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</si>
  <si>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</si>
  <si>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</si>
  <si>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</si>
  <si>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</si>
  <si>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</si>
  <si>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</si>
  <si>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</si>
  <si>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</si>
  <si>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</si>
  <si>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</si>
  <si>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</si>
  <si>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</si>
  <si>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</si>
  <si>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</si>
  <si>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</si>
  <si>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El código de ética y el estatuto de auditoría son herramientas de auditoría que están presentes en cada trabajo realizado, se incluyen en el plan de trabajo de cada auditoría o seguimiento. Se firmó acuerdo de confidencialidad para la auditoría realizada al centro cultural. Se propone incluir dentro del plan de trabajo de cada auditoría y/o seguimiento realizado un aparte de confidencialidad, para no tener otro formato.</t>
  </si>
  <si>
    <t>Se aplicó el procedimiento de Evaluación independiente para la ejecución de las actividades previstas en el Plan Anual de Auditoría en el tercer cuatrimestre. Se verifica su aplicación  en los informes Preliminares. Se ejecutaron 7 informes durante este periodo.
Se asignaron usuarios y contraseñas para el acceso y uso de la información requerida por parte del auditor desde inicio de vigencia.
Toda la solicitud de información de los procesos de auditoría y seguimientos se realiza por medios oficiales y conductos regulares.</t>
  </si>
  <si>
    <r>
      <t>1. P</t>
    </r>
    <r>
      <rPr>
        <sz val="12"/>
        <rFont val="Arial"/>
        <family val="2"/>
      </rPr>
      <t>érdida de recursos (dinero, productos o materias primas)</t>
    </r>
    <r>
      <rPr>
        <sz val="12"/>
        <color theme="1"/>
        <rFont val="Arial"/>
        <family val="2"/>
      </rPr>
      <t xml:space="preserve">
2. Investigaciones disciplinarias; fiscales y/o penales.
3. Detrimento Patrimonial</t>
    </r>
  </si>
  <si>
    <t xml:space="preserve"> No existe suficiente espacio en la bodega  para almacenar los insumos y materias primas  de la Imprenta
</t>
  </si>
  <si>
    <t xml:space="preserve">              </t>
  </si>
  <si>
    <t>1. Debilidad en la parametrización del aplicativo
2. Los certificados se hacen de forma manual y no tienen los filtros suficientes</t>
  </si>
  <si>
    <t>30 de abril de 2022</t>
  </si>
  <si>
    <t>30 de agosto de 2022</t>
  </si>
  <si>
    <t>30 Diciembre de 2022</t>
  </si>
  <si>
    <t>Septiembre de 2022</t>
  </si>
  <si>
    <t>Diciembre de 2022</t>
  </si>
  <si>
    <t>5 de octubre de 2022</t>
  </si>
  <si>
    <t>Junio de 2022</t>
  </si>
  <si>
    <t>Enero de 2022</t>
  </si>
  <si>
    <t xml:space="preserve"> 
Se revisaron los soportes y respectivas autorizaciones para la expedición de los 116 CDP y RP expedidos de enero a abril de 2022 por parte del  funcionario con funciones de presupuesto y posteriormente por la coordinación de Financiera
</t>
  </si>
  <si>
    <t xml:space="preserve"> Se revisaron los soportes y respectivas autorizaciones para la expedición de los 57 CDP y 70 RPs expedidos de mayo  a agosto  de 2022 por parte del  funcionario con funciones de presupuesto y posteriormente por la coordinación de Financiera
</t>
  </si>
  <si>
    <t xml:space="preserve">Para las vacaciones de la funcionaria con funciones de presupuesto (Junio de 2022) se realizó el trámite de asignación de perfiles de presupuesto para la contratista con funciones de auxiliar financiero.  Dichos perfiles se retiraron cuando la funcionaria titular ingreso de vacaciones
 </t>
  </si>
  <si>
    <t>Mayo de 2022</t>
  </si>
  <si>
    <t>Julio  de 2022</t>
  </si>
  <si>
    <t>Abril de 2022</t>
  </si>
  <si>
    <t>30 de agosto de 2022
5 de octubre</t>
  </si>
  <si>
    <t>Agosto de 2022</t>
  </si>
  <si>
    <t>abril 30de 2022</t>
  </si>
  <si>
    <t xml:space="preserve">El profesional del proceso de control interno aplica el Estatuto de Auditoria, código de ética del auditor.
</t>
  </si>
  <si>
    <t>Junio  de 2022</t>
  </si>
  <si>
    <t xml:space="preserve">Actas de Reunión
</t>
  </si>
  <si>
    <t>Febrero de 2022</t>
  </si>
  <si>
    <t>Asegurar que el 100% de los informes de comisión contengan lo establecido en los procedimientos (original de la permanencia firmada por autoridad competente, formato de pago de taxi, colillas de los transportes intermunicipal y tiquetes aéreos)  según sea pertinente y que sean aprobados por el subdirector.</t>
  </si>
  <si>
    <t>Posibilidad de recibir o solicitar cualquier dádiva o beneficio a nombre propio o de terceros con el fin de favorecer a alguien con nombramientos, encargos, incentivos u otros beneficios laborales.</t>
  </si>
  <si>
    <t xml:space="preserve">Actualizar los formatos vinculados al procedimiento de situaciones administrativas.
</t>
  </si>
  <si>
    <t>Incluir soportes alterados. 
Omitir los procedimientos definidos para el manejo de los rubros de caja menor.</t>
  </si>
  <si>
    <t>Mayo 2022</t>
  </si>
  <si>
    <t>Julio 2022</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</si>
  <si>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</si>
  <si>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Noviembre de 2022</t>
  </si>
  <si>
    <t xml:space="preserve">Planteamiento de actividades que no estén relacionadas con los objetivos estratégicos o los proyectos de inversión,  originando una ejecución de recursos inadecuada.
</t>
  </si>
  <si>
    <t xml:space="preserve">Ausencia o inadecuado seguimiento a los planes y institucionales y proyectos de inversión.
</t>
  </si>
  <si>
    <t>Posibilidad de pérdida económica y reputacional por direccionar la formulación y/o seguimiento del plan de acción o del plan de adquisiciones de manera que responda a intereses particulares.</t>
  </si>
  <si>
    <t xml:space="preserve">Presentar en el Comité Institucional de Gestión y Desempeño la propuesta de Plan de Adquisiciones y Plan de Acción.    </t>
  </si>
  <si>
    <t>Presentar en el Comité Institucional de Gestión y Desempeño el avance en la gestión de las metas de los proyectos.</t>
  </si>
  <si>
    <t>Reunión realizada</t>
  </si>
  <si>
    <t xml:space="preserve">Documento plan de acción y plan de adquisiciones.  </t>
  </si>
  <si>
    <t>Alianzas por parte de los Directivos, funcionarios y/o contratistas que intervienen en la estructuración y elaboración de estudios previos para favorecer un tercero.</t>
  </si>
  <si>
    <t>Posibilidad de pérdida económica y reputacional  por recibir o solicitar cualquier dádiva o beneficio a nombre propio o de terceros con el fin beneficiar a un potencial oferente con la celebración de un contrato.</t>
  </si>
  <si>
    <t>Actas de Reunión  y lista de asistencia.</t>
  </si>
  <si>
    <t>Debilidad en las verificaciones, asignación de códigos del catálogo presupuestal, soportes  y firmas en los trámites de las operaciones financieras.</t>
  </si>
  <si>
    <t>Definir perfiles de usuario y segregación de funciones para el Sistema de Información Financiera para la presente vigencia.</t>
  </si>
  <si>
    <t xml:space="preserve">Plan de adquisiciones donde figura el código de clasificación de cada objeto de gasto.
</t>
  </si>
  <si>
    <t>Falta de revisión de las solicitudes y expedición de CDP´s y RP´s.</t>
  </si>
  <si>
    <t xml:space="preserve">  El técnico administrativo  del proceso Financiero verifica que la solicitud  del   CDP  esté aprobada por el ordenador del gasto  y que   corresponda al Código del Catalogo Presupuestal aprobado en el Plan Anual de Adquisiciones y a su vez  que el RP tenga todos los soportes correspondientes (contrato o factura)  para que sea  aprobado por el coordinador del  proceso Administrativo y Financiero.</t>
  </si>
  <si>
    <t>El  coordinador del proceso Administrativo y Financiero en su calidad de coordinador SIIF  solicita la creación de los perfiles de usuario a los funcionarios y contratistas  en el sistema de información SIIF.</t>
  </si>
  <si>
    <t xml:space="preserve">Revisar el 100% de los soportes y respectivas autorizaciones para la expedición de los CDP´s y RP´s por parte del funcionario con funciones de presupuesto y posteriormente por la coordinación de Financiera. 
</t>
  </si>
  <si>
    <t>Documentos CDP´s
Documentos RP´s</t>
  </si>
  <si>
    <t>Número de CDP´s y RP´s revisados</t>
  </si>
  <si>
    <t>El profesional universitario revisa la información de costos registrada en el formato de orden de producción, el formato de cotización y lo compara con el Sofward de Costeo Inéditto.</t>
  </si>
  <si>
    <t xml:space="preserve">Registro de los insumos y materias primas  almacenados  en la bodega de la imprenta en un formato </t>
  </si>
  <si>
    <t xml:space="preserve">Posibilidad de pérdida económica por hurto, pérdida o uso indebido de recursos de La Tienda INCI, materias primas, insumos utilizados en el proceso productivo y material o producto terminado de La Imprenta; para beneficio personal o de terceros.
</t>
  </si>
  <si>
    <t>El técnico del proceso de la tienda revisa el Formato de ventas diarias del dinero obtenido producto de las ventas diarias en la Tienda y lo cruza con el Formato de Consignación para que el mensajero de la entidad realice la consignación en el banco.</t>
  </si>
  <si>
    <t>El técnico administrativo de  la tienda  da el visto bueno a Financiera para hacer el cargue de la mercancía desde la recepción del contrato  en el sistema Websafi y manejar la misma denominación en los productos.</t>
  </si>
  <si>
    <t>El técnico administrativo encargado del almacén verifica la existencia de los productos solicitados por el técnico de la tienda antes de generar cualquier salida o descargue del sistema y cuenta la cantidad de mercancía entregada directamente junto con el almacenista y el coordinador.</t>
  </si>
  <si>
    <t>Registrar los costos en el formato de orden de producción, el formato de cotización y lo compara con el Sofward de Costeo Inéditto.</t>
  </si>
  <si>
    <t>El técnico operativo con apoyo del profesional universitario del procesos de Unidades Productivas realiza el inventario mensual de los insumos y materias primas   almacenados en la bodega de la imprenta y realiza la conciliación o verificación de diferencias.</t>
  </si>
  <si>
    <t>Inventario realizado y conciliado / 12</t>
  </si>
  <si>
    <r>
      <rPr>
        <sz val="12"/>
        <rFont val="Arial"/>
        <family val="2"/>
      </rPr>
      <t>Definir roles y perfiles por cargos en los sistemas de información asegurándose de establecer una adecuada segregación de funciones para garantizar la integridad de los sistemas de información.</t>
    </r>
    <r>
      <rPr>
        <sz val="12"/>
        <color theme="1"/>
        <rFont val="Arial"/>
        <family val="2"/>
      </rPr>
      <t xml:space="preserve">
</t>
    </r>
  </si>
  <si>
    <t>Posibilidad de pérdida económica por uso indebido de la información por parte del personal de control interno en beneficio personal o de terceros para emitir resultados de las evaluaciones distintos a la realidad.</t>
  </si>
  <si>
    <t xml:space="preserve">El profesional del Proceso de Control Interno  selecciona  el personal de control interno por meritocracia </t>
  </si>
  <si>
    <t xml:space="preserve">1. Socializar el código de ética y estatuto de auditoría al iniciar los contratos de los auditores y dejar registro de ello. 
</t>
  </si>
  <si>
    <t>1. Se revisa el riesgo. Se modifica el riesgo residual dado que en los riesgos de corrupción no se aceptan, así como la valoración del impacto, que no disminuye.  
2. Se  firma de acta de socialización de estatuto de auditoría y código de ética del auditor. 
3. Se propone acuerdo de confidencialidad en cada trabajo de auditoría a partir del segundo cuatrimestre el cual es firmado por la auditora para la auditoría del centro cultural que inició en el mes de agosto.</t>
  </si>
  <si>
    <t>1. Documentar el proceso de selección del personal de apoyo de control interno verificando cumplimiento de requisitos, y certificaciones entes de control.</t>
  </si>
  <si>
    <t>Contrato firmado con el cumplimiento de requisitos y verificación de certificaciones entes de control</t>
  </si>
  <si>
    <t>Se tiene carpeta digital y física de los documentos previos del contratos de verificación de requisitos y de certificaciones entes de control.</t>
  </si>
  <si>
    <t xml:space="preserve">Un contrato firmado con el cumplimiento de requisitos
</t>
  </si>
  <si>
    <t>1.  Aplicar los procedimientos de auditoría en cada ejercicio auditor. 
2. Asignar  usuarios y contraseña para el acceso y uso de la información requerida por el auditor.
3. Realizar los requerimientos de información por canales institucionales por parte del auditor.</t>
  </si>
  <si>
    <t>Acuerdo de confidencialidad y de aplicación de herramientas de auditoría suscritos</t>
  </si>
  <si>
    <t>Se aplicaron los procedimientos de auditoría en la auditoría proceso de gestión documental  Se verifica el cumplimiento de los procedimientos de auditoría en el informe preliminar y listas de chequeo.
Se asignaron usuarios y contraseñas para el acceso y uso de la información requerida por parte del auditor .
Toda la solicitud de información de los procesos de auditoría y seguimientos se realiza por medios oficiales y conductos regulares.</t>
  </si>
  <si>
    <t xml:space="preserve">Comprobantes de movimientos de Almacén  </t>
  </si>
  <si>
    <t>59 Comprobantes de movimientos de Almacén  durante el último cuatrimestre del año</t>
  </si>
  <si>
    <t xml:space="preserve">Registrar en el comprobante de ingreso del aplicativo de acuerdo con los datos que reposan en la factura y el contrato aportados por el supervisor.; todos los bienes adquiridos deben ingresar al Almacén General </t>
  </si>
  <si>
    <t xml:space="preserve">Todos los bienes adquiridos deben ingresar al Almacén General y son registrados en el comprobante de ingreso del aplicativo de acuerdo con los datos que reposan en la factura y el contrato aportados por el supervisor. </t>
  </si>
  <si>
    <t xml:space="preserve">Gestión Documental </t>
  </si>
  <si>
    <t>Garantizar una Gestión Documental eficiente y efectiva, durante todo el clico de vida de los documentos (Archivo de Gestión,
Archivo Central y Archivo Histórico).</t>
  </si>
  <si>
    <r>
      <t>Se mantienen los archivos bajo llave y con la restricción de entrada de solo de personal autorizado 
Se elaboró el</t>
    </r>
    <r>
      <rPr>
        <sz val="12"/>
        <rFont val="Arial"/>
        <family val="2"/>
      </rPr>
      <t xml:space="preserve">  procedimiento de consulta y préstamo de documentos el cual detalla que </t>
    </r>
    <r>
      <rPr>
        <sz val="12"/>
        <color theme="1"/>
        <rFont val="Arial"/>
        <family val="2"/>
      </rPr>
      <t xml:space="preserve">los únicos que manipularán los documentos del archivo son  aquellos pertenecientes al proceso, responsables y únicos autorizados a entrar en el lugar de custodia.
Se elaboraron los siguientes formatos: 
1. Formato Control y seguimiento, consulta y préstamo de documentos 
2. Formato solicitud consulta y préstamo de documentos y/o expedientes, archivos de gestión
3. Formato solicitud consulta y préstamo de documentos y/o expedientes, archivos central </t>
    </r>
  </si>
  <si>
    <t xml:space="preserve">Se mantienen los archivos bajo llave y con la restricción de entrada de solo de personal autorizado 
Se elaboró el formato hoja control documental el cual se debe incluir obligatoriamente en todos los expedientes y en la carpeta  de todos los expedientes de la entidad </t>
  </si>
  <si>
    <t xml:space="preserve">Se adelantaron dos reuniones para la revisión de la ejecución del plan de adquisiciones los días 11 y 12 de mayo y el 28 de julio de 2022. </t>
  </si>
  <si>
    <t>Posibilidad de pérdida económica por emitir CDPs o RPs que no este autorizados por el ordenador del gasto y/ o que no estén dentro de la programación del gasto o el Plan Anual de Adquisiciones con el propósito de beneficiarse personalmente o a terceros.</t>
  </si>
  <si>
    <t xml:space="preserve">1. Reporte a los órganos de control y a la Secretaria de Transparencia.
2.Terminacion unilateral del contrato de prestación de servicios en el caso de los contratistas.
</t>
  </si>
  <si>
    <t xml:space="preserve"> 1 Plan de adquisiciones donde figura el código de clasificación de cada objeto de gasto
727 Obligaciones 
5  Resoluciones de traslado elaboradas 
3 Acuerdos </t>
  </si>
  <si>
    <t>Posibilidad de perdida económica y reputacional   por  uso de  recursos (tiquetes aéreos, terrestres, viáticos) destinados para una comisión para  beneficio propio o de terceros.</t>
  </si>
  <si>
    <t>El coordinador del proceso de Asistencia Técnica revisa los informes de comisión de lo realizado con sus respectivos soportes para su legalización de acuerdo a lo establecido en procedimiento y en el Plan de Trabajo estipulado para la comisión.</t>
  </si>
  <si>
    <t xml:space="preserve"> Realizar Excel de las comisiones adelantadas por parte de la Secretaria de Subdirección y cruzarlo  con el proceso Administrativo</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</si>
  <si>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</si>
  <si>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Subdirección</t>
  </si>
  <si>
    <t xml:space="preserve">No se diligencia  adecuadamente y de manera oportuna  los  formato  del dinero (venta en efectivo y de consignación) que ingresa y permanece en la Tienda producto de las ventas diarias.
</t>
  </si>
  <si>
    <t xml:space="preserve">Registrar información que no es coherente con los recursos definidos para cada orden de producción de la imprenta. </t>
  </si>
  <si>
    <t>No existe una unificación en la denominación de los productos desde el proceso Financiera y  la Tienda</t>
  </si>
  <si>
    <t>Numero de actas o correos / Numero de contratos que llegan</t>
  </si>
  <si>
    <t xml:space="preserve">En el momento de  la entrega  de la mercancía en  la Tienda no hay un conteo  de manera adecuada  </t>
  </si>
  <si>
    <t>Diligenciar el formato entrega  mercancía 
Diligenciar el formato  solicitud de mercancía</t>
  </si>
  <si>
    <t>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t>
  </si>
  <si>
    <t>Posibilidad de perdida económica por hurto, o entrega de Información reservada o clasificada en la gestión de la plataforma - SGSI debido al recibimiento o solicitud de cualquier dádiva o beneficio a nombre propio o de terceros.</t>
  </si>
  <si>
    <t>El profesional especializado  del proceso de Informática y Tecnología crea y asigna claves de acceso para ingresar a los sistemas de información de acuerdo con roles y perfiles por cargos.</t>
  </si>
  <si>
    <t>Internamente: Se definieron los roles en el Directorio Activo (brinda acceso a los usuarios por perfil a la Red del INCI, equipos computo, aplicativos, licencias, internet, impresión escaneado)
Externo: se definieron los roles y perfiles uso SIIF.</t>
  </si>
  <si>
    <t>Internamente: Se inició el proceso contractual para el mantenimiento del Directorio Activo (Contrato No 064 de 2022) que permite mantener el acceso a los usuarios por perfil a la Red del INCI, equipos computo, aplicativos, licencias, internet, impresión escaneado)
Externo: Se atendieron las solicitudes del grupo de Administrativa y Financiera para definir los roles y perfiles de la persona contratista para el uso del SIIF y revisión a los perfiles de un servidor público del proceso Administrativo.</t>
  </si>
  <si>
    <t>Internamente: Se continúa con la ejecución del contractual para el mantenimiento del Directorio Activo (Contrato No 064 de 2022) que permite mantener el acceso a los usuarios por perfil a la Red del INCI, equipos computo, aplicativos, licencias, internet, impresión escaneado. 
Externamente: De acuerdo con las necesidades del grupo de Administrativa y Financiera se definieron los roles y perfiles de los usuarios de SIIF 
Se realizó un ajuste con el usuario de tesorería</t>
  </si>
  <si>
    <t xml:space="preserve">2 Roles y perfiles asignados (Auxiliar financiero y tesorería) </t>
  </si>
  <si>
    <t>El profesional especializado  del proceso de Informática y Tecnología implementa la Política de seguridad y privacidad de  la información de la Entidad y los procedimientos del Sistema Integrado de Gestión y la normatividad vigente.</t>
  </si>
  <si>
    <t>Verificar periódicamente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t>
  </si>
  <si>
    <t>´- Verificación diaria del funcionamiento del firewall (dispositivo previene ataques cibernéticos) y del Directorio Activo (roles y perfiles usuarios Interno y externo) 
´- Verificación mensual mediante back up de servidores y maquinas virtuales, que se depositan en laSan.
´- Reporte novedades como mantenimientos, desconfiguración, daños, cortes energía que afecten el sistema de seguridad de la información.
- Se atendieron las sugerencias del Centro Cibernético Policial, el Comando Conjunto Cibernético, el Call Cert y CSIRT de Gobierno: "Entidades encargadas de la Ciberseguridad" 
-El próximo cuatrimestre se definirán los aspectos que se verificarán de lo establecido en la Política de Seguridad y Privacidad de la Información</t>
  </si>
  <si>
    <t>´- Se inició el proceso contractual para el soporte del firewall y para la renovación de las licencias mediante contratos No 062 y 063 de 2022 para dar continuidad a la verificación periódica del mismo (dispositivo previene ataques cibernéticos) y del Directorio Activo (roles y perfiles usuarios Interno y externo) 
´- Se continúa la verificación mensual mediante back up de servidores y maquinas virtuales, que se depositan en la San.
´- Se continúa reportando las novedades entre las cuales se encuentran: mantenimientos, desconfiguración, daños, cortes de energía que afecten el Sistema de Seguridad de la Información.
- Se continúa atendiendo las sugerencias del Centro Cibernético Policial, el Comando Conjunto Cibernético, el Call Cert y CSIRT de Gobierno: "Entidades encargadas de la Ciberseguridad" 
- Se esta definiendo el acto administrativo a través del cual se actualizará el documento "Política de Seguridad y Privacidad de la Información"
Están en proceso de actualización los documentos del SIG</t>
  </si>
  <si>
    <t xml:space="preserve">Procesos de verificación realizados: 
1. Ejecución del proceso contractual para el soporte del firewall y para la renovación de las licencias mediante contratos No 062 y 063 de 2022 para dar continuidad a la verificación periódica del mismo (dispositivo previene ataques cibernéticos) y del Directorio Activo (roles y perfiles usuarios Interno y externo) 
2. Se continúa la verificación mensual mediante back up de servidores y maquinas virtuales, que se depositan en la San.
´3. Se continúa reportando las novedades entre las cuales se encuentran: mantenimientos, desconfiguración, daños, cortes de energía que afecten el Sistema de Seguridad de la Información.
4. Se continúan atendiendo las sugerencias del Centro Cibernético Policial, el Comando Conjunto Cibernético, el Call Cert y CSIRT de Gobierno: "Entidades encargadas de la Ciberseguridad" 
- Se definió que antes de reorganizar el documento "Política de Seguridad y Privacidad de la Información" se trabajará en el Modelo de Seguridad y Privacidad de la Información
Se actualizó la caracterización, los procedimientos y un formato que hacen parte del proceso de informática y tecnología. </t>
  </si>
  <si>
    <t xml:space="preserve">1. El profesional especializado del proceso de Gestión Humana verifica la aplicación de los controles del procedimiento actualizado de  situaciones administrativas.
</t>
  </si>
  <si>
    <t>Posibilidad de perdida reputacional por recibir o solicitar cualquier dádiva o beneficio a nombre propio o de terceros con el fin de modificar la información de  las novedades de la nómina y las certificaciones que expida el proceso .</t>
  </si>
  <si>
    <t xml:space="preserve">
1. El coordinador de la Oficina de Talento Humano  envía a todos los servidores públicos el reporte de pago "comprobante pago de nomina"  y crea mecanismos para que los funcionarios reporten novedades.                                                              2. La   coordinadora de Gestión Humana  revisa las certificaciones que emite el proceso.</t>
  </si>
  <si>
    <t xml:space="preserve">Documentar las novedades o las  inconsistencias que generen error en el proceso de pago de la nomina.
Revisión y verificación aleatoria de la carpeta física y del aplicativo y lo contrasta con la información consignada en las certificaciones. </t>
  </si>
  <si>
    <t xml:space="preserve">Se parametriza el aplicativo de nómina cada vez que se presentan inconvenientes; sin embargo teniendo en cuenta esta situación para el año entrante se analiza la posibilidad de cambiar el software </t>
  </si>
  <si>
    <t>Posibilidad de perdida económica por recibir dádivas o beneficios a nombre propio o de terceros por dilatar o alterar los documentos y la  información en  una investigación.</t>
  </si>
  <si>
    <t>Posibilidad de perdida económica por  manipulación de la información o incumplimiento de los términos de los procesos debido al recibimiento  o solicitud de cualquier dádiva o beneficio a nombre propio o de terceros.</t>
  </si>
  <si>
    <t>El profesional  universitario  encargado del manejo de la caja menor hace la relación de gastos para los reembolsos. Posteriormente el  coordinador del proceso administrativo y financiero revisa que exista la aprobación del   ordenador del gasto.</t>
  </si>
  <si>
    <t>Número de reuniones realizadas.
Numero de formatos Lista de Chequeo diligenciados</t>
  </si>
  <si>
    <t xml:space="preserve">Actualizar y diligenciar  el Formato Planilla diaria de ventas
Diligenciar el Formato para la identificación de las consignaciones diarias de los documentos de recaudo realizados en la Tienda
</t>
  </si>
  <si>
    <t xml:space="preserve">
Numero de Formatos de orden de producción diligenciados al mes/30
Numero de formatos de cotización diligenciados al mes/30</t>
  </si>
  <si>
    <t xml:space="preserve">Número de informes con (original de la permanencia firmada por autoridad competente, formato de pago de taxi, colillas de los transportes intermunicipal y tiquetes aéreos)/Numero total de comisiones </t>
  </si>
  <si>
    <t>formatos vinculados al procedimiento de situaciones administrativas actualizados.</t>
  </si>
  <si>
    <t>El profesional especializado documenta y  realiza los registros de las evidencias de las investigaciones en el repositorio correspondiente.</t>
  </si>
  <si>
    <r>
      <t>Revisar si los documentos y procedimientos del proceso de gestión jurídica que se encuentran en el Sistema Integrado de Gestión y la normatividad vigente</t>
    </r>
    <r>
      <rPr>
        <sz val="12"/>
        <color rgb="FFFF0000"/>
        <rFont val="Arial"/>
        <family val="2"/>
      </rPr>
      <t xml:space="preserve">
</t>
    </r>
  </si>
  <si>
    <t>El profesional especializado actualiza y verifica que se apliquen los procedimientos (tiempos, fases y otros ) y documentos del Sistema Integrado de Gestión para la  asesoría, defensa  y cobro jurídico de la Entidad</t>
  </si>
  <si>
    <t>Número de procedimientos revisados
Numero de documentos revisados</t>
  </si>
  <si>
    <t>.El profesional del proceso de control interno se rige bajo los procedimientos de auditoría, asigna de usuarios y contraseña a los auditores para el acceso y uso de la información por canales institucionales.</t>
  </si>
  <si>
    <t xml:space="preserve">Código de ética y estatuto de auditoría socializado y evaluados  con los auditores.
</t>
  </si>
  <si>
    <t xml:space="preserve"> Para  solicitud, traslado o Reintegro de Bienes se diligencia el formato por   el  profesional o técnico a cargo del inventario y se aprueba por los jefes del proceso que estén a cargo.</t>
  </si>
  <si>
    <t>El técnico administrativo elabora y ejecuta  el Cronograma  para realizar tomas de inventario y le hace el seguimiento una vez al año.</t>
  </si>
  <si>
    <t xml:space="preserve"> Elaborar y ejecutar el cronograma de inventario establecido anualmente </t>
  </si>
  <si>
    <t>Número de documentos de valoración de activos (cruce de información y conciliación) elaborados y aprobados</t>
  </si>
  <si>
    <t>Número de documentos del primer inventario de cada año y sus modificaciones elaborados y aprobados</t>
  </si>
  <si>
    <t xml:space="preserve">Verificar entre el manejo de la caja menor y los gastos para los reembolsos y revisa que exista la aprobación del   ordenador del gasto.
Delegar mediante resolución la administración de la caja menor con el objeto que se acaten.
Revisar  los soportes de legalización de la caja menor por parte de contabilidad                                                                                     </t>
  </si>
  <si>
    <t>El técnico del proceso de gestión documental  restringe la entrada solo a personal autorizado al archivo central y de gestión y se rige bajo los procedimientos, formatos del Sistema Integrado de Gestión  y normatividad vigente</t>
  </si>
  <si>
    <t xml:space="preserve">Restringir la entrada de solo de personal autorizado al archivo teniendo los archivos bajo llave
Elaborar un procedimiento que detalle que los únicos que manipularán los documentos del archivo son  aquellos pertenecientes al proceso, responsables y únicos autorizados a entrar en el lugar de custodia 
Diseñar  formatos para registrar la información del control, seguimiento, consulta  y préstamo  de los documentos 
</t>
  </si>
  <si>
    <t xml:space="preserve">Los profesionales especializados y universitarios  de la Oficina Asesora de Planeación realizan reuniones con los líderes de proceso para definir  el presupuesto, las actividades de los planes y las metas de los proyectos de inversión
</t>
  </si>
  <si>
    <t xml:space="preserve">Actas de Reunión
Plan de adquisiciones y Plan de acción anual </t>
  </si>
  <si>
    <t>Los profesionales especializados y universitarios  de la Oficina Asesora de Planeación verifican los soportes para la formulación  y seguimiento de los proyectos de inversión.</t>
  </si>
  <si>
    <t>El profesional especializado del proceso de Gestión Contractual revisa y verifica que los soportes del estudio previo se hagan de acuerdo  a la normatividad y al formato  Lista de Chequeo establecido por el proceso de acuerdo a la modalidad de contratación y realiza reuniones mensuales de verificación al proceso contractual con los procesos.</t>
  </si>
  <si>
    <t>Diligenciar la lista de chequeo según modalidad de contrato. Seguimiento mensual del proceso de contratación con líderes de procesos, coordinadores de grupo y oficina asesora de Planeación.</t>
  </si>
  <si>
    <t xml:space="preserve"> Se revisaron  por parte del  funcionario con funciones de presupuesto y posteriormente por la coordinación de Financiera
los soportes (Estudio previo revisado por la Oficina Asesora Jurídica y Formato de solicitud de CDP) para la expedición de los 81 CDP tramitados de septiembre a diciembre de 2022. Estos vienen aprobados previamente vía correo electrónico por parte del Ordenador del Gasto. 
En relación con los 78 RP, estos son solicitados por la Oficina Asesora Jurídica, quienes adjuntan los respectivos soportes (Contrato, RUT del Contratista y Cuenta Bancaria del contratista) que son revisados así mismo por Administrativa y Financiera</t>
  </si>
  <si>
    <t>Diligenciar el  Plan de Adquisiciones con el código de clasificación  con cada objeto de gasto.</t>
  </si>
  <si>
    <t xml:space="preserve"> 1 Plan de adquisiciones donde figura el código de clasificación de cada objeto de gasto
Correos electrónicos de autorización para expedir CDP de todos los contratos tramitados
6 Resoluciones de traslado elaboradas 
2  Circulares elaboradas</t>
  </si>
  <si>
    <t>Número de formatos de ventas diligenciados diariamente.
Numero de formatos de consignación diligenciados diariamente.</t>
  </si>
  <si>
    <t>1 Software adquirido y en implementación
1 Formato elaborado y en uso</t>
  </si>
  <si>
    <t xml:space="preserve">  Realizar acta donde se evidencie la unificación entre la denominación de los productos tanto en el sistema Websafi y en el sistema de la tienda</t>
  </si>
  <si>
    <t>Número de formato de entrega de  mercancía  diligenciado en el mes/ Numero de veces que se entrego mercancía
Número de formato de solicitud de mercancía diligenciado/Numero de veces que se solicitud mercancía</t>
  </si>
  <si>
    <t>Revisar y actualizar los formatos vinculados al procedimiento de situaciones administrativas.</t>
  </si>
  <si>
    <t>Diligenciar y registrar los movimientos de inventario   el aplicativo revisando que los elementos  coincidan con el formato de Solicitud, Traslado o Reintegro de Bienes 
 Revisión y aprobación a por los jefes del proceso que este a cargo del inventario.</t>
  </si>
  <si>
    <t>Cronograma elaborado  
% de ejecución del cronograma / 12 (meses)</t>
  </si>
  <si>
    <t>Numero de reembolsos con aprobación del ordenador del gasto.
Número de Resoluciones de delegación elaboradas.
Número de correos electrónicos de revisión  enviados</t>
  </si>
  <si>
    <t>SEGUIMIENTO OCI 
I PRIMER CUATRIMESTRE / 2022</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</si>
  <si>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El cronograma de inventario es una herramienta para ejercer el control. Debe precisarse el propósito del control. Además, el control de acuerdo a la valoración no es oportuna por lo que su peso en diseño y ejecución es débil. Se evidencia en la suite la elaboración del cronograma de inventarios, el cual de acuerdo a la fecha establecida se ejecutará a partir del segundo cuatrimestre.</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</si>
  <si>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El cronograma de inventario es una herramienta para ejercer el control. Debe precisarse el propósito del control. Además, el control de acuerdo a la valoración no es oportuna por lo que su peso en diseño y ejecución es débil. Se evidencia en la suite el cargue de los costos de producción del periodo evaluado y los movimientos de bodega. No obstante, la actividad esta relacionada según los indicadores con los documentos del primer inventario y las modificaciones. Por lo anterior, no se encuentra alienado la actividad con el indicador.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</si>
  <si>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El cronograma de inventario es una herramienta para ejercer el control. Debe precisarse el propósito del control. Además, el control de acuerdo a la valoración no es oportuna por lo que su peso en diseño y ejecución es débil. Se evidencia en la suite el cargue de los costos de producción del periodo evaluado y los movimientos de bodega. No obstante, la actividad esta relacionada según el indicador con cruces y conciliación de información de activos, por lo que no se evidenció ejecución del control.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</si>
  <si>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Debe precisarse el propósito del control. El acción asociada al control no esta alineada con la causa identificada. En la suite se evidencia informe con soporte de: listados de asistencias, certificaciones de participación, encuentras de satisfacción y  legalización de viaticos.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</si>
  <si>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 pesar de mantener un control con diseño y ejecución fuerte de acuerdo a la valoración no mitigan en impacto, por lo cual no es eficiente el control. En la suite se evidencia informe con soporte de: listados de asistencias, certificaciones de participación, encuentras de satisfacción y  legalización de viaticos. </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</si>
  <si>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 pesar de mantener un control con diseño y ejecución fuerte de acuerdo a la valoración no mitigan en impacto, por lo cual no es eficiente el control. En la suite se evidencia documento en word que solo contiene hipervinculo para ser redirigido al registro en excel. Sin embargo éste link no funciona, por lo cual no se logró comprobar la ejecución del control</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</si>
  <si>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en verbo infinitivo como: Validar, Verificar, Cotejar o Comparar. A pesar de mantener un control con diseño y ejecución fuerte de acuerdo a la valoración no mitigan en impacto, por lo cual no es eficiente el control. En la suite no se cuenta con evidencia de ejecución de controles, dado que estos se encuentran establecidos a partir de noviembre de 2022.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</si>
  <si>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en verbo infinitivo como: Validar, Verificar, Cotejar o Comparar. A pesar de mantener un control con diseño y ejecución fuerte de acuerdo a la valoración no mitigan en impacto, por lo cual no es eficiente el control. En la suite no se cuenta con evidencia de ejecución de controles, dado que estos se encuentran establecidos a partir de junio de 2022.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</si>
  <si>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Se evidencia la ejecución de los controles y actividades asociadas al control en la suite vision. Se recomienda ajustar la redacción de los controles conforme lo establece la Guia metodologíca de riesgos versión 5.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</si>
  <si>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Se observa cargado en la suite los algunos de los Rp´s con la revisión efectuada frente al contrato.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</si>
  <si>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Se observa en la suite vision la ejecución de la acción asociada al control </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</si>
  <si>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Se observa en la suite vision la ejecución de la acción asociada al control relacionada con dos reuniones de seguimientos a los procesos de contratación. No se indica en ninguna de las evidencias el diligenciamiento del las listas de chequeo diligenciadas en el periodo objeto de seguimiento.</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</si>
  <si>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La ejecución de controles se realizará a partir del tercer cuatrimestre. </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</si>
  <si>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De acuerdo con la información cargada en la suite vision se observa que el procedimiento es objeto de revisión actual por lo cual se adjunto el borrador del mismo, en ese sentido, se cumple con el control definido</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</si>
  <si>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De acuerdo con la información cargada en la suite vision se observa que se han presentado novedades de nómina que han sido objeto de revisión durante el periodo evaluado, en ese sentido, se cumple con el control definido</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</si>
  <si>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 pesar de mantener un control con diseño y ejecución fuerte de acuerdo a la valoración no mitigan en impacto, por lo cual no es eficiente el control. En la suite se evidencia solo soporte de socialización de politica de seguridad de la información. Sin embargo, las actividades asociadas al control establecen verificaciones trimestrales y no se aportó evidencia. En ese sentido, no se ejecutó el control definido y el riesgo presenta vulnerabilidad. </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</si>
  <si>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A pesar de mantener un control con diseño y ejecución fuerte de acuerdo a la valoración no mitigan en impacto, por lo cual no es eficiente el control. En la suite se evidencia la asignación de usuarios a los sistemas de información. Sin embargo, en la muestra cargada no se presenta los roles definidos para el usuario. </t>
  </si>
  <si>
    <t>No se ejecutan en el periodo evaluado</t>
  </si>
  <si>
    <t>CUMPLIMIENTO PARCIAL</t>
  </si>
  <si>
    <t>CUMPLE</t>
  </si>
  <si>
    <t>CUMPLIMIENTO DE EJECUCIÓN</t>
  </si>
  <si>
    <t>NO CUMPLE</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</si>
  <si>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 De acuerdo a lo observado en la suite, se evidencia el cargue de un reporte de ekogui relacinado con la actualización de procesos judiciales. Sin embargo, la actividad esta relacionada con la revisión de procedimientos del SIG. En ese sentido no se cumple con la acción asociada al control definido para el riesgo. Así mismo, esta acción no se encuentra alineada con el objetivo del proceso ni la causa identificada. </t>
  </si>
  <si>
    <t>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Comparar.Se observa que los controles se encuentran valorados como fuerte, sin embargo no mitigan de manera directa dado que solo afectan la probabilidad más no la ocurrencia, por lo que el control no es completamente eficiente. Verificada la información aportada en la suite vision, se observa que se delegó mediante resolución la caja menor en febrero de la presente vigencia, los soportes de la legalización de la misma y los reembolsos legalizados.</t>
  </si>
  <si>
    <t>La actividad se ejecutará en el tercer cuatrimestre</t>
  </si>
  <si>
    <t xml:space="preserve">No </t>
  </si>
  <si>
    <t>PROCESO</t>
  </si>
  <si>
    <t>RIESGO</t>
  </si>
  <si>
    <t>TIPO DE CONTROL</t>
  </si>
  <si>
    <t>RIESGO INHERENTE</t>
  </si>
  <si>
    <t>POLITICA DE MANEJO DEL RIESGO</t>
  </si>
  <si>
    <t>VALORACION DEL RIESGO</t>
  </si>
  <si>
    <t>R8</t>
  </si>
  <si>
    <t>R9 -R11 - R13- R14</t>
  </si>
  <si>
    <t>R1 - R2 - R3 - R4 - R5 - R6- R7- R8- R10</t>
  </si>
  <si>
    <t xml:space="preserve">Se realiza una revisión general del riesgo, los controles establecidos y su valoración, sobre lo cual se realizan las siguientes observaciones:Se sugiere revisar la redación del control, dado que se debe recordar que el control es una medida que permite reducir o mitigar el riesgo, esta medida se ejecuta a través de acciones como: Validar, Verificar, Cotejar o Comparar.De acuerdo con la valoración del control, se observa diseño en peso y ejecución fuerte, sin embargo solo mitiga en probabilidad más no en ocurrencia por lo cual no es completamente eficiente. Se verifica evidencia del control en la suite visión y se observa que la información cargada corresponde a un archivo en excel en el cual se registra los procesos disciplinarios, pero no se adjunto evidencia del cargue de información de procesos disciplinarios en el repositorio designado.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</si>
</sst>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color theme="1" tint="4.9989318521683403E-2"/>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theme="4"/>
      <name val="Arial"/>
      <family val="2"/>
    </font>
    <font>
      <sz val="12"/>
      <color rgb="FFFF0000"/>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
      <sz val="16"/>
      <name val="Arial"/>
      <family val="2"/>
    </font>
    <font>
      <sz val="10"/>
      <color theme="1"/>
      <name val="Calibri"/>
      <family val="2"/>
      <scheme val="minor"/>
    </font>
    <font>
      <b/>
      <sz val="10"/>
      <color theme="1"/>
      <name val="Arial"/>
      <family val="2"/>
    </font>
    <font>
      <b/>
      <sz val="10"/>
      <name val="Arial"/>
      <family val="2"/>
    </font>
  </fonts>
  <fills count="19">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indexed="65"/>
        <bgColor indexed="64"/>
      </patternFill>
    </fill>
    <fill>
      <patternFill patternType="solid">
        <fgColor theme="9" tint="0.79998168889431442"/>
        <bgColor indexed="64"/>
      </patternFill>
    </fill>
    <fill>
      <patternFill patternType="solid">
        <fgColor rgb="FFFF000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EF6F0"/>
        <bgColor indexed="64"/>
      </patternFill>
    </fill>
    <fill>
      <patternFill patternType="solid">
        <fgColor theme="0"/>
        <bgColor theme="0"/>
      </patternFill>
    </fill>
    <fill>
      <patternFill patternType="solid">
        <fgColor rgb="FFFF0000"/>
        <bgColor theme="0"/>
      </patternFill>
    </fill>
    <fill>
      <patternFill patternType="solid">
        <fgColor rgb="FFE26B0A"/>
        <bgColor rgb="FF00000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s>
  <cellStyleXfs count="3">
    <xf numFmtId="0" fontId="0" fillId="0" borderId="0"/>
    <xf numFmtId="0" fontId="3" fillId="0" borderId="0"/>
    <xf numFmtId="0" fontId="9" fillId="0" borderId="0"/>
  </cellStyleXfs>
  <cellXfs count="654">
    <xf numFmtId="0" fontId="0" fillId="0" borderId="0" xfId="0"/>
    <xf numFmtId="0" fontId="0" fillId="0" borderId="0" xfId="0" applyAlignment="1">
      <alignmen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1" applyFont="1" applyBorder="1" applyAlignment="1">
      <alignment horizontal="center" vertical="center" wrapText="1"/>
    </xf>
    <xf numFmtId="0" fontId="16" fillId="0" borderId="0" xfId="0" applyFont="1" applyAlignment="1">
      <alignment horizontal="center" vertical="center"/>
    </xf>
    <xf numFmtId="0" fontId="19" fillId="3" borderId="2"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21" fillId="12" borderId="2" xfId="0"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21" fillId="0" borderId="3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14" fontId="19" fillId="3" borderId="18" xfId="0" applyNumberFormat="1" applyFont="1" applyFill="1" applyBorder="1" applyAlignment="1">
      <alignment horizontal="center" vertical="center" wrapText="1"/>
    </xf>
    <xf numFmtId="14" fontId="19" fillId="0" borderId="19" xfId="0" applyNumberFormat="1" applyFont="1" applyBorder="1" applyAlignment="1">
      <alignment horizontal="center" vertical="center" wrapText="1"/>
    </xf>
    <xf numFmtId="0" fontId="19" fillId="0" borderId="35"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0" xfId="0" applyFont="1" applyAlignment="1">
      <alignment horizontal="center" vertical="center" wrapText="1"/>
    </xf>
    <xf numFmtId="0" fontId="18"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6" fillId="0" borderId="31" xfId="0" applyFont="1" applyBorder="1" applyAlignment="1">
      <alignment horizontal="center" vertical="center"/>
    </xf>
    <xf numFmtId="14" fontId="22" fillId="0" borderId="9" xfId="2" applyNumberFormat="1" applyFont="1" applyBorder="1" applyAlignment="1" applyProtection="1">
      <alignment horizontal="center" vertical="center" wrapText="1"/>
      <protection hidden="1"/>
    </xf>
    <xf numFmtId="0" fontId="22" fillId="0" borderId="9" xfId="1" applyFont="1" applyBorder="1" applyAlignment="1">
      <alignment horizontal="left" vertical="center" wrapText="1"/>
    </xf>
    <xf numFmtId="0" fontId="22" fillId="0" borderId="31" xfId="1" applyFont="1" applyBorder="1" applyAlignment="1">
      <alignment horizontal="left" vertical="center" wrapText="1"/>
    </xf>
    <xf numFmtId="0" fontId="16" fillId="0" borderId="9" xfId="0" applyFont="1" applyBorder="1" applyAlignment="1">
      <alignment horizontal="center" vertical="center" wrapText="1"/>
    </xf>
    <xf numFmtId="0" fontId="22" fillId="0" borderId="9" xfId="1" applyFont="1" applyBorder="1" applyAlignment="1">
      <alignment horizontal="center" vertical="center" wrapText="1"/>
    </xf>
    <xf numFmtId="14" fontId="22" fillId="0" borderId="31" xfId="2" applyNumberFormat="1" applyFont="1" applyBorder="1" applyAlignment="1" applyProtection="1">
      <alignment horizontal="center" vertical="center" wrapText="1"/>
      <protection hidden="1"/>
    </xf>
    <xf numFmtId="0" fontId="22" fillId="0" borderId="31" xfId="1" applyFont="1" applyBorder="1" applyAlignment="1">
      <alignment horizontal="center" vertical="center" wrapText="1"/>
    </xf>
    <xf numFmtId="0" fontId="22" fillId="0" borderId="37" xfId="1" applyFont="1" applyBorder="1" applyAlignment="1">
      <alignment horizontal="center" vertical="center" wrapText="1"/>
    </xf>
    <xf numFmtId="14" fontId="22" fillId="0" borderId="10" xfId="2" applyNumberFormat="1" applyFont="1" applyBorder="1" applyAlignment="1" applyProtection="1">
      <alignment horizontal="center" vertical="center" wrapText="1"/>
      <protection hidden="1"/>
    </xf>
    <xf numFmtId="0" fontId="16" fillId="13" borderId="0" xfId="0" applyFont="1" applyFill="1" applyAlignment="1">
      <alignment horizontal="center" vertical="center"/>
    </xf>
    <xf numFmtId="0" fontId="22" fillId="0" borderId="1" xfId="2" applyFont="1" applyBorder="1" applyAlignment="1" applyProtection="1">
      <alignment horizontal="left" vertical="center" wrapText="1"/>
      <protection hidden="1"/>
    </xf>
    <xf numFmtId="14" fontId="22" fillId="0" borderId="3" xfId="2" applyNumberFormat="1" applyFont="1" applyBorder="1" applyAlignment="1" applyProtection="1">
      <alignment horizontal="center" vertical="center" wrapText="1"/>
      <protection hidden="1"/>
    </xf>
    <xf numFmtId="0" fontId="22" fillId="0" borderId="3" xfId="1" applyFont="1" applyBorder="1" applyAlignment="1">
      <alignment horizontal="left" vertical="center" wrapText="1"/>
    </xf>
    <xf numFmtId="14" fontId="22" fillId="0" borderId="1" xfId="2" applyNumberFormat="1" applyFont="1" applyBorder="1" applyAlignment="1" applyProtection="1">
      <alignment horizontal="center" vertical="center" wrapText="1"/>
      <protection hidden="1"/>
    </xf>
    <xf numFmtId="0" fontId="22" fillId="0" borderId="12" xfId="1" applyFont="1" applyBorder="1" applyAlignment="1">
      <alignment horizontal="center" vertical="center" wrapText="1"/>
    </xf>
    <xf numFmtId="14" fontId="22" fillId="0" borderId="38" xfId="2" applyNumberFormat="1" applyFont="1" applyBorder="1" applyAlignment="1" applyProtection="1">
      <alignment horizontal="center" vertical="center" wrapText="1"/>
      <protection hidden="1"/>
    </xf>
    <xf numFmtId="0" fontId="16" fillId="0" borderId="3" xfId="0" applyFont="1" applyBorder="1" applyAlignment="1">
      <alignment horizontal="left" vertical="center" wrapText="1"/>
    </xf>
    <xf numFmtId="0" fontId="22" fillId="0" borderId="3" xfId="2" applyFont="1" applyBorder="1" applyAlignment="1" applyProtection="1">
      <alignment horizontal="left" vertical="center" wrapText="1"/>
      <protection hidden="1"/>
    </xf>
    <xf numFmtId="14" fontId="22" fillId="13" borderId="1" xfId="2" applyNumberFormat="1" applyFont="1" applyFill="1" applyBorder="1" applyAlignment="1" applyProtection="1">
      <alignment horizontal="center" vertical="center" wrapText="1"/>
      <protection hidden="1"/>
    </xf>
    <xf numFmtId="0" fontId="22" fillId="0" borderId="3" xfId="1" applyFont="1" applyBorder="1" applyAlignment="1">
      <alignment horizontal="center" vertical="center" wrapText="1"/>
    </xf>
    <xf numFmtId="0" fontId="22" fillId="0" borderId="24" xfId="1" applyFont="1" applyBorder="1" applyAlignment="1">
      <alignment horizontal="center" vertical="center" wrapText="1"/>
    </xf>
    <xf numFmtId="0" fontId="22" fillId="13" borderId="1" xfId="0" applyFont="1" applyFill="1" applyBorder="1" applyAlignment="1">
      <alignment horizontal="center" vertical="center" wrapText="1"/>
    </xf>
    <xf numFmtId="0" fontId="16" fillId="0" borderId="1" xfId="0" applyFont="1" applyBorder="1" applyAlignment="1">
      <alignment vertical="center" wrapText="1"/>
    </xf>
    <xf numFmtId="0" fontId="22" fillId="0" borderId="1" xfId="0" applyFont="1" applyBorder="1" applyAlignment="1">
      <alignment vertical="center" wrapText="1"/>
    </xf>
    <xf numFmtId="0" fontId="16" fillId="0" borderId="12" xfId="0" applyFont="1" applyBorder="1" applyAlignment="1">
      <alignment horizontal="center" vertical="center" wrapText="1"/>
    </xf>
    <xf numFmtId="0" fontId="16" fillId="0" borderId="0" xfId="0" applyFont="1" applyAlignment="1">
      <alignment vertical="center"/>
    </xf>
    <xf numFmtId="0" fontId="21" fillId="0" borderId="19" xfId="0" applyFont="1" applyBorder="1" applyAlignment="1">
      <alignment horizontal="center" vertical="center" wrapText="1"/>
    </xf>
    <xf numFmtId="0" fontId="22" fillId="0" borderId="1" xfId="0" applyFont="1" applyBorder="1" applyAlignment="1">
      <alignment horizontal="center" vertical="center"/>
    </xf>
    <xf numFmtId="0" fontId="22" fillId="0" borderId="1" xfId="1" applyFont="1" applyBorder="1" applyAlignment="1">
      <alignment vertical="center" wrapText="1"/>
    </xf>
    <xf numFmtId="18" fontId="22" fillId="0" borderId="12" xfId="1" applyNumberFormat="1" applyFont="1" applyBorder="1" applyAlignment="1">
      <alignment horizontal="center" vertical="center" wrapText="1"/>
    </xf>
    <xf numFmtId="0" fontId="16" fillId="0" borderId="1" xfId="0" applyFont="1" applyBorder="1" applyAlignment="1">
      <alignment horizontal="justify" vertical="center" wrapText="1"/>
    </xf>
    <xf numFmtId="0" fontId="22" fillId="0" borderId="12" xfId="1" applyFont="1" applyBorder="1" applyAlignment="1">
      <alignment vertical="center" wrapText="1"/>
    </xf>
    <xf numFmtId="0" fontId="22" fillId="14" borderId="31" xfId="1" applyFont="1" applyFill="1" applyBorder="1" applyAlignment="1">
      <alignment horizontal="center" vertical="center" wrapText="1"/>
    </xf>
    <xf numFmtId="14" fontId="22" fillId="0" borderId="12" xfId="2" applyNumberFormat="1" applyFont="1" applyBorder="1" applyAlignment="1" applyProtection="1">
      <alignment horizontal="center" vertical="center" wrapText="1"/>
      <protection hidden="1"/>
    </xf>
    <xf numFmtId="0" fontId="20"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6" fillId="0" borderId="2" xfId="0" applyFont="1" applyBorder="1" applyAlignment="1">
      <alignment vertical="center" wrapText="1"/>
    </xf>
    <xf numFmtId="14" fontId="22" fillId="0" borderId="2" xfId="2" applyNumberFormat="1" applyFont="1" applyBorder="1" applyAlignment="1" applyProtection="1">
      <alignment horizontal="center" vertical="center" wrapText="1"/>
      <protection hidden="1"/>
    </xf>
    <xf numFmtId="0" fontId="16" fillId="0" borderId="2" xfId="0" applyFont="1" applyBorder="1" applyAlignment="1">
      <alignment horizontal="left" vertical="top" wrapText="1"/>
    </xf>
    <xf numFmtId="0" fontId="16" fillId="0" borderId="2" xfId="0" applyFont="1" applyBorder="1" applyAlignment="1">
      <alignment horizontal="left" vertical="center" wrapText="1"/>
    </xf>
    <xf numFmtId="0" fontId="22" fillId="0" borderId="32" xfId="1" applyFont="1" applyBorder="1" applyAlignment="1">
      <alignment horizontal="center" vertical="center" wrapText="1"/>
    </xf>
    <xf numFmtId="0" fontId="16" fillId="0" borderId="12" xfId="0"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0" fillId="0" borderId="0" xfId="0" applyAlignment="1">
      <alignment wrapText="1"/>
    </xf>
    <xf numFmtId="0" fontId="30" fillId="0" borderId="29" xfId="0" applyFont="1" applyBorder="1" applyAlignment="1">
      <alignment horizontal="center" vertical="center" wrapText="1"/>
    </xf>
    <xf numFmtId="0" fontId="30" fillId="0" borderId="39"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40" xfId="0" applyFont="1" applyBorder="1" applyAlignment="1">
      <alignment horizontal="center" vertical="center" wrapText="1"/>
    </xf>
    <xf numFmtId="0" fontId="16" fillId="0" borderId="0" xfId="0" applyFont="1" applyAlignment="1">
      <alignment horizontal="justify" vertical="center"/>
    </xf>
    <xf numFmtId="0" fontId="31" fillId="0" borderId="0" xfId="0" applyFont="1" applyAlignment="1">
      <alignment horizontal="justify" vertical="center"/>
    </xf>
    <xf numFmtId="0" fontId="30" fillId="0" borderId="1" xfId="0" applyFont="1" applyBorder="1" applyAlignment="1">
      <alignment horizontal="justify" vertical="center" wrapText="1"/>
    </xf>
    <xf numFmtId="0" fontId="31" fillId="0" borderId="0" xfId="0" applyFont="1" applyAlignment="1">
      <alignment vertical="center"/>
    </xf>
    <xf numFmtId="0" fontId="34" fillId="0" borderId="41" xfId="0" applyFont="1" applyBorder="1" applyAlignment="1">
      <alignment horizontal="center" vertical="center" wrapText="1"/>
    </xf>
    <xf numFmtId="0" fontId="34" fillId="0" borderId="41" xfId="0" applyFont="1" applyBorder="1" applyAlignment="1">
      <alignment horizontal="justify" vertical="center" wrapText="1"/>
    </xf>
    <xf numFmtId="0" fontId="34" fillId="0" borderId="42" xfId="0" applyFont="1" applyBorder="1" applyAlignment="1">
      <alignment horizontal="justify" vertical="center" wrapText="1"/>
    </xf>
    <xf numFmtId="0" fontId="34" fillId="0" borderId="43" xfId="0" applyFont="1" applyBorder="1" applyAlignment="1">
      <alignment horizontal="justify" vertical="center" wrapText="1"/>
    </xf>
    <xf numFmtId="0" fontId="0" fillId="0" borderId="41" xfId="0" applyBorder="1" applyAlignment="1">
      <alignment vertical="center" wrapText="1"/>
    </xf>
    <xf numFmtId="0" fontId="34" fillId="0" borderId="29" xfId="0" applyFont="1" applyBorder="1" applyAlignment="1">
      <alignment horizontal="center" vertical="center" wrapText="1"/>
    </xf>
    <xf numFmtId="0" fontId="34" fillId="0" borderId="46" xfId="0" applyFont="1" applyBorder="1" applyAlignment="1">
      <alignment horizontal="center" vertical="center" wrapText="1"/>
    </xf>
    <xf numFmtId="0" fontId="35" fillId="0" borderId="0" xfId="0" applyFont="1" applyAlignment="1">
      <alignment vertical="center"/>
    </xf>
    <xf numFmtId="0" fontId="19" fillId="0" borderId="41" xfId="0" applyFont="1" applyBorder="1" applyAlignment="1">
      <alignment horizontal="center" vertical="center" wrapText="1"/>
    </xf>
    <xf numFmtId="0" fontId="21" fillId="0" borderId="42"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31" fillId="0" borderId="0" xfId="0" applyFont="1"/>
    <xf numFmtId="0" fontId="34" fillId="0" borderId="42" xfId="0" applyFont="1" applyBorder="1" applyAlignment="1">
      <alignment horizontal="center" vertical="center"/>
    </xf>
    <xf numFmtId="0" fontId="34" fillId="0" borderId="17" xfId="0" applyFont="1" applyBorder="1" applyAlignment="1">
      <alignment horizontal="center" vertical="center" wrapText="1"/>
    </xf>
    <xf numFmtId="0" fontId="34" fillId="0" borderId="17" xfId="0" applyFont="1" applyBorder="1" applyAlignment="1">
      <alignment horizontal="center" vertical="center"/>
    </xf>
    <xf numFmtId="0" fontId="34" fillId="0" borderId="40" xfId="0" applyFont="1" applyBorder="1" applyAlignment="1">
      <alignment horizontal="center" vertical="center"/>
    </xf>
    <xf numFmtId="0" fontId="40" fillId="6" borderId="0" xfId="0" applyFont="1" applyFill="1" applyAlignment="1">
      <alignment horizontal="center" vertical="center"/>
    </xf>
    <xf numFmtId="0" fontId="14" fillId="6" borderId="0" xfId="0" applyFont="1" applyFill="1" applyAlignment="1">
      <alignment horizontal="center" vertical="center" wrapText="1"/>
    </xf>
    <xf numFmtId="0" fontId="40" fillId="6" borderId="0" xfId="0" applyFont="1" applyFill="1" applyAlignment="1">
      <alignment horizontal="center" vertical="center" wrapText="1"/>
    </xf>
    <xf numFmtId="0" fontId="0" fillId="0" borderId="0" xfId="0" applyAlignment="1">
      <alignment horizontal="center" wrapText="1"/>
    </xf>
    <xf numFmtId="0" fontId="2" fillId="0" borderId="0" xfId="0" applyFont="1" applyAlignment="1">
      <alignment wrapText="1"/>
    </xf>
    <xf numFmtId="0" fontId="0" fillId="0" borderId="0" xfId="0" applyAlignment="1">
      <alignment horizontal="center" vertical="center"/>
    </xf>
    <xf numFmtId="0" fontId="40" fillId="0" borderId="0" xfId="0" applyFont="1" applyAlignment="1">
      <alignment horizontal="center" vertical="center"/>
    </xf>
    <xf numFmtId="14" fontId="40" fillId="0" borderId="0" xfId="0" applyNumberFormat="1" applyFont="1" applyAlignment="1">
      <alignment horizontal="center" vertical="center"/>
    </xf>
    <xf numFmtId="14" fontId="40" fillId="6" borderId="0" xfId="0" applyNumberFormat="1" applyFont="1" applyFill="1" applyAlignment="1">
      <alignment horizontal="center" vertical="center"/>
    </xf>
    <xf numFmtId="0" fontId="40" fillId="6" borderId="0" xfId="0" applyFont="1" applyFill="1" applyAlignment="1">
      <alignment vertical="center"/>
    </xf>
    <xf numFmtId="0" fontId="0" fillId="0" borderId="1" xfId="0" applyBorder="1" applyAlignment="1">
      <alignment horizontal="left" vertical="top" wrapText="1"/>
    </xf>
    <xf numFmtId="14" fontId="12" fillId="0" borderId="1" xfId="2"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8" fillId="0" borderId="12" xfId="1" applyFont="1" applyBorder="1" applyAlignment="1">
      <alignment horizontal="center" vertical="center" wrapText="1"/>
    </xf>
    <xf numFmtId="0" fontId="0" fillId="0" borderId="1" xfId="0" applyBorder="1" applyAlignment="1">
      <alignment horizontal="left" vertical="center" wrapText="1"/>
    </xf>
    <xf numFmtId="0" fontId="0" fillId="13" borderId="0" xfId="0" applyFill="1" applyAlignment="1">
      <alignment horizontal="center" vertical="center"/>
    </xf>
    <xf numFmtId="0" fontId="1" fillId="13" borderId="2" xfId="0" applyFont="1" applyFill="1" applyBorder="1" applyAlignment="1">
      <alignment vertical="center" wrapText="1"/>
    </xf>
    <xf numFmtId="0" fontId="14" fillId="0" borderId="32" xfId="0" applyFont="1" applyBorder="1" applyAlignment="1">
      <alignment horizontal="center" vertical="center" wrapText="1"/>
    </xf>
    <xf numFmtId="0" fontId="14" fillId="0" borderId="2" xfId="0" applyFont="1" applyBorder="1" applyAlignment="1">
      <alignment horizontal="center" vertical="center" wrapText="1"/>
    </xf>
    <xf numFmtId="14" fontId="12" fillId="0" borderId="2" xfId="2" applyNumberFormat="1" applyFont="1" applyBorder="1" applyAlignment="1" applyProtection="1">
      <alignment horizontal="center" vertical="center" wrapText="1"/>
      <protection hidden="1"/>
    </xf>
    <xf numFmtId="0" fontId="12" fillId="0" borderId="2" xfId="0" applyFont="1" applyBorder="1" applyAlignment="1">
      <alignment horizontal="center" vertical="center" wrapText="1"/>
    </xf>
    <xf numFmtId="14" fontId="12" fillId="13" borderId="2" xfId="2"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2" fillId="0" borderId="12" xfId="2" applyNumberFormat="1" applyFont="1" applyBorder="1" applyAlignment="1" applyProtection="1">
      <alignment horizontal="center" vertical="center" wrapText="1"/>
      <protection hidden="1"/>
    </xf>
    <xf numFmtId="14" fontId="12" fillId="13" borderId="1" xfId="2" applyNumberFormat="1" applyFont="1" applyFill="1" applyBorder="1" applyAlignment="1" applyProtection="1">
      <alignment horizontal="center" vertical="center" wrapText="1"/>
      <protection hidden="1"/>
    </xf>
    <xf numFmtId="0" fontId="8" fillId="0" borderId="1" xfId="2" applyFont="1" applyBorder="1" applyAlignment="1" applyProtection="1">
      <alignment vertical="center" wrapText="1"/>
      <protection hidden="1"/>
    </xf>
    <xf numFmtId="0" fontId="10" fillId="13" borderId="1" xfId="0" applyFont="1" applyFill="1" applyBorder="1" applyAlignment="1">
      <alignment horizontal="center" vertical="center"/>
    </xf>
    <xf numFmtId="0" fontId="8" fillId="13" borderId="1" xfId="2" applyFont="1" applyFill="1" applyBorder="1" applyAlignment="1" applyProtection="1">
      <alignment horizontal="center" vertical="center" wrapText="1"/>
      <protection hidden="1"/>
    </xf>
    <xf numFmtId="0" fontId="0" fillId="13" borderId="1" xfId="0" applyFill="1" applyBorder="1" applyAlignment="1">
      <alignment horizontal="center" vertical="center" wrapText="1"/>
    </xf>
    <xf numFmtId="0" fontId="14" fillId="13" borderId="1" xfId="0" applyFont="1" applyFill="1" applyBorder="1" applyAlignment="1">
      <alignment horizontal="center" vertical="center" wrapText="1"/>
    </xf>
    <xf numFmtId="0" fontId="12" fillId="0" borderId="1" xfId="2" applyFont="1" applyBorder="1" applyAlignment="1" applyProtection="1">
      <alignment horizontal="left" vertical="center" wrapText="1"/>
      <protection hidden="1"/>
    </xf>
    <xf numFmtId="0" fontId="8" fillId="0" borderId="1" xfId="0" applyFont="1" applyBorder="1" applyAlignment="1">
      <alignment vertical="center" wrapText="1"/>
    </xf>
    <xf numFmtId="0" fontId="0" fillId="13" borderId="1" xfId="0" applyFill="1" applyBorder="1" applyAlignment="1">
      <alignment horizontal="left" vertical="center" wrapText="1"/>
    </xf>
    <xf numFmtId="0" fontId="8" fillId="0" borderId="12" xfId="1" applyFont="1" applyBorder="1" applyAlignment="1">
      <alignment vertical="center" wrapText="1"/>
    </xf>
    <xf numFmtId="0" fontId="8" fillId="0" borderId="1" xfId="0" applyFont="1" applyBorder="1" applyAlignment="1">
      <alignment horizontal="left" vertical="center" wrapText="1"/>
    </xf>
    <xf numFmtId="0" fontId="8" fillId="0" borderId="1" xfId="1" applyFont="1" applyBorder="1" applyAlignment="1">
      <alignmen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vertical="center" wrapText="1"/>
    </xf>
    <xf numFmtId="0" fontId="0" fillId="0" borderId="1" xfId="0" applyBorder="1" applyAlignment="1">
      <alignment horizontal="center" vertical="center" wrapText="1"/>
    </xf>
    <xf numFmtId="0" fontId="1" fillId="13" borderId="2" xfId="0" applyFont="1" applyFill="1" applyBorder="1" applyAlignment="1">
      <alignment vertical="top" wrapText="1"/>
    </xf>
    <xf numFmtId="0" fontId="12" fillId="0" borderId="1" xfId="1" applyFont="1" applyBorder="1" applyAlignment="1">
      <alignment horizontal="left" vertical="center" wrapText="1"/>
    </xf>
    <xf numFmtId="0" fontId="8" fillId="0" borderId="12" xfId="1" applyFont="1" applyBorder="1" applyAlignment="1">
      <alignment horizontal="left" vertical="center" wrapText="1"/>
    </xf>
    <xf numFmtId="0" fontId="8" fillId="0" borderId="52" xfId="1" applyFont="1" applyBorder="1" applyAlignment="1">
      <alignment horizontal="center" vertical="center" wrapText="1"/>
    </xf>
    <xf numFmtId="0" fontId="8" fillId="0" borderId="9" xfId="1" applyFont="1" applyBorder="1" applyAlignment="1">
      <alignment horizontal="center" vertical="center" wrapText="1"/>
    </xf>
    <xf numFmtId="0" fontId="0" fillId="0" borderId="9" xfId="0" applyBorder="1" applyAlignment="1">
      <alignment horizontal="center" vertical="center" wrapText="1"/>
    </xf>
    <xf numFmtId="0" fontId="8" fillId="0" borderId="9" xfId="1" applyFont="1" applyBorder="1" applyAlignment="1">
      <alignment horizontal="left" vertical="center" wrapText="1"/>
    </xf>
    <xf numFmtId="14" fontId="12" fillId="0" borderId="9" xfId="2" applyNumberFormat="1" applyFont="1" applyBorder="1" applyAlignment="1" applyProtection="1">
      <alignment horizontal="center" vertical="center" wrapText="1"/>
      <protection hidden="1"/>
    </xf>
    <xf numFmtId="14" fontId="12" fillId="13" borderId="9" xfId="2" applyNumberFormat="1" applyFont="1" applyFill="1" applyBorder="1" applyAlignment="1" applyProtection="1">
      <alignment horizontal="center" vertical="center" wrapText="1"/>
      <protection hidden="1"/>
    </xf>
    <xf numFmtId="0" fontId="0" fillId="0" borderId="9" xfId="0" applyBorder="1" applyAlignment="1">
      <alignment horizontal="center" vertical="center"/>
    </xf>
    <xf numFmtId="0" fontId="12" fillId="0" borderId="9" xfId="2" applyFont="1" applyBorder="1" applyAlignment="1" applyProtection="1">
      <alignment horizontal="left" vertical="center" wrapText="1"/>
      <protection hidden="1"/>
    </xf>
    <xf numFmtId="0" fontId="0" fillId="0" borderId="9" xfId="0" applyBorder="1" applyAlignment="1">
      <alignment vertical="center" wrapText="1"/>
    </xf>
    <xf numFmtId="0" fontId="25" fillId="0" borderId="0" xfId="0" applyFont="1" applyAlignment="1">
      <alignment horizontal="center" vertical="center"/>
    </xf>
    <xf numFmtId="0" fontId="46" fillId="2" borderId="1" xfId="0" applyFont="1" applyFill="1" applyBorder="1" applyAlignment="1">
      <alignment horizontal="center"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14" fontId="19" fillId="0" borderId="4" xfId="0" applyNumberFormat="1" applyFont="1" applyBorder="1" applyAlignment="1">
      <alignment horizontal="center" vertical="center" wrapText="1"/>
    </xf>
    <xf numFmtId="14" fontId="19" fillId="3" borderId="55" xfId="0" applyNumberFormat="1"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9" fillId="0" borderId="59"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61" xfId="0" applyFont="1" applyBorder="1" applyAlignment="1">
      <alignment horizontal="center" vertical="center" wrapText="1"/>
    </xf>
    <xf numFmtId="0" fontId="21" fillId="0" borderId="62" xfId="0" applyFont="1" applyBorder="1" applyAlignment="1">
      <alignment horizontal="center" vertical="center" wrapText="1"/>
    </xf>
    <xf numFmtId="0" fontId="19" fillId="3" borderId="59" xfId="0" applyFont="1" applyFill="1" applyBorder="1" applyAlignment="1">
      <alignment horizontal="center" vertical="center" wrapText="1"/>
    </xf>
    <xf numFmtId="0" fontId="19" fillId="7" borderId="59" xfId="0" applyFont="1" applyFill="1" applyBorder="1" applyAlignment="1">
      <alignment horizontal="center" vertical="center" wrapText="1"/>
    </xf>
    <xf numFmtId="0" fontId="19" fillId="12" borderId="59" xfId="0" applyFont="1" applyFill="1" applyBorder="1" applyAlignment="1">
      <alignment horizontal="center" vertical="center" wrapText="1"/>
    </xf>
    <xf numFmtId="0" fontId="21" fillId="12" borderId="59"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40" fillId="6" borderId="1" xfId="0" applyFont="1" applyFill="1" applyBorder="1" applyAlignment="1">
      <alignment horizontal="center" vertical="center" wrapText="1"/>
    </xf>
    <xf numFmtId="0" fontId="8" fillId="0" borderId="1" xfId="2" applyFont="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30" fillId="0" borderId="1" xfId="0" applyFont="1" applyBorder="1" applyAlignment="1">
      <alignment horizontal="center" vertical="center" wrapText="1"/>
    </xf>
    <xf numFmtId="0" fontId="34" fillId="0" borderId="44" xfId="0" applyFont="1" applyBorder="1" applyAlignment="1">
      <alignment horizontal="center" vertical="center" wrapText="1"/>
    </xf>
    <xf numFmtId="0" fontId="30"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1" applyFont="1" applyBorder="1" applyAlignment="1">
      <alignment horizontal="left" vertical="center" wrapText="1"/>
    </xf>
    <xf numFmtId="0" fontId="0" fillId="13" borderId="2" xfId="0" applyFill="1" applyBorder="1" applyAlignment="1">
      <alignment horizontal="center" vertical="center"/>
    </xf>
    <xf numFmtId="0" fontId="14" fillId="13" borderId="2" xfId="0" applyFont="1" applyFill="1" applyBorder="1" applyAlignment="1">
      <alignment horizontal="center" vertical="center" wrapText="1"/>
    </xf>
    <xf numFmtId="0" fontId="30" fillId="13" borderId="2" xfId="0" applyFont="1" applyFill="1" applyBorder="1" applyAlignment="1">
      <alignment horizontal="center" vertical="center"/>
    </xf>
    <xf numFmtId="0" fontId="8" fillId="13"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10" fillId="13" borderId="2" xfId="0" applyFont="1" applyFill="1" applyBorder="1" applyAlignment="1">
      <alignment horizontal="center" vertical="center"/>
    </xf>
    <xf numFmtId="0" fontId="0" fillId="13" borderId="1" xfId="0" applyFill="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8" fillId="13" borderId="2" xfId="1"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19" xfId="0" applyFont="1" applyBorder="1" applyAlignment="1">
      <alignment horizontal="center" vertical="center" wrapText="1"/>
    </xf>
    <xf numFmtId="0" fontId="15" fillId="13" borderId="38" xfId="0" applyFont="1" applyFill="1" applyBorder="1" applyAlignment="1">
      <alignment horizontal="center" vertical="center" wrapText="1"/>
    </xf>
    <xf numFmtId="0" fontId="14" fillId="13" borderId="1" xfId="0" applyFont="1" applyFill="1" applyBorder="1" applyAlignment="1">
      <alignment vertical="center" wrapText="1"/>
    </xf>
    <xf numFmtId="0" fontId="0" fillId="13" borderId="2" xfId="0" applyFill="1" applyBorder="1" applyAlignment="1">
      <alignment horizontal="left" vertical="center" wrapText="1"/>
    </xf>
    <xf numFmtId="0" fontId="8" fillId="13" borderId="2" xfId="2" applyFont="1" applyFill="1" applyBorder="1" applyAlignment="1" applyProtection="1">
      <alignment horizontal="center" vertical="center" wrapText="1"/>
      <protection hidden="1"/>
    </xf>
    <xf numFmtId="0" fontId="1" fillId="13" borderId="1" xfId="0" applyFont="1" applyFill="1" applyBorder="1" applyAlignment="1">
      <alignment horizontal="left" vertical="center" wrapText="1"/>
    </xf>
    <xf numFmtId="0" fontId="15" fillId="13" borderId="11" xfId="0" applyFont="1" applyFill="1" applyBorder="1" applyAlignment="1">
      <alignment horizontal="center" vertical="center" wrapText="1"/>
    </xf>
    <xf numFmtId="0" fontId="14" fillId="13" borderId="2" xfId="0" applyFont="1" applyFill="1" applyBorder="1" applyAlignment="1">
      <alignment vertical="center" wrapText="1"/>
    </xf>
    <xf numFmtId="0" fontId="0" fillId="0" borderId="3" xfId="0" applyBorder="1" applyAlignment="1">
      <alignment vertical="center" wrapText="1"/>
    </xf>
    <xf numFmtId="0" fontId="30" fillId="13" borderId="1" xfId="0" applyFont="1" applyFill="1" applyBorder="1" applyAlignment="1">
      <alignment horizontal="center" vertical="center"/>
    </xf>
    <xf numFmtId="0" fontId="30"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16" fillId="13" borderId="1" xfId="0" applyFont="1" applyFill="1" applyBorder="1" applyAlignment="1">
      <alignment horizontal="center" vertical="center" wrapText="1"/>
    </xf>
    <xf numFmtId="0" fontId="19" fillId="0" borderId="11" xfId="0" applyFont="1" applyBorder="1" applyAlignment="1">
      <alignment horizontal="center" vertical="center" wrapText="1"/>
    </xf>
    <xf numFmtId="0" fontId="22" fillId="0" borderId="3" xfId="2" applyFont="1" applyBorder="1" applyAlignment="1" applyProtection="1">
      <alignment horizontal="center" vertical="center" wrapText="1"/>
      <protection hidden="1"/>
    </xf>
    <xf numFmtId="0" fontId="22" fillId="0" borderId="1" xfId="2" applyFont="1" applyBorder="1" applyAlignment="1" applyProtection="1">
      <alignment horizontal="center" vertical="center" wrapText="1"/>
      <protection hidden="1"/>
    </xf>
    <xf numFmtId="0" fontId="22" fillId="14" borderId="9" xfId="1" applyFont="1" applyFill="1" applyBorder="1" applyAlignment="1">
      <alignment horizontal="center" vertical="center" wrapText="1"/>
    </xf>
    <xf numFmtId="0" fontId="22" fillId="14" borderId="1" xfId="1" applyFont="1" applyFill="1" applyBorder="1" applyAlignment="1">
      <alignment horizontal="center" vertical="center" wrapText="1"/>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6"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20" fillId="0" borderId="38" xfId="0" applyFont="1" applyBorder="1" applyAlignment="1">
      <alignment horizontal="center" vertical="center" wrapText="1"/>
    </xf>
    <xf numFmtId="0" fontId="20" fillId="0" borderId="1" xfId="0" applyFont="1" applyBorder="1" applyAlignment="1">
      <alignment horizontal="center" vertical="center"/>
    </xf>
    <xf numFmtId="0" fontId="22" fillId="0" borderId="1" xfId="0" applyFont="1" applyBorder="1" applyAlignment="1">
      <alignment horizontal="left" vertical="center" wrapText="1"/>
    </xf>
    <xf numFmtId="0" fontId="21" fillId="0" borderId="1" xfId="0" applyFont="1" applyBorder="1" applyAlignment="1">
      <alignment horizontal="center" vertical="center"/>
    </xf>
    <xf numFmtId="0" fontId="22" fillId="0" borderId="1" xfId="1"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1" fillId="0" borderId="2" xfId="0" applyFont="1" applyBorder="1" applyAlignment="1">
      <alignment horizontal="center" vertical="center"/>
    </xf>
    <xf numFmtId="0" fontId="22" fillId="0" borderId="2" xfId="2" applyFont="1" applyBorder="1" applyAlignment="1" applyProtection="1">
      <alignment horizontal="center" vertical="center" wrapText="1"/>
      <protection hidden="1"/>
    </xf>
    <xf numFmtId="0" fontId="22" fillId="0" borderId="2" xfId="1" applyFont="1" applyBorder="1" applyAlignment="1">
      <alignment horizontal="center" vertical="center" wrapText="1"/>
    </xf>
    <xf numFmtId="0" fontId="25" fillId="0" borderId="1" xfId="0" applyFont="1" applyBorder="1" applyAlignment="1">
      <alignment horizontal="center" vertical="center"/>
    </xf>
    <xf numFmtId="0" fontId="22" fillId="0" borderId="1" xfId="1" applyFont="1" applyBorder="1" applyAlignment="1">
      <alignment horizontal="left" vertical="center" wrapText="1"/>
    </xf>
    <xf numFmtId="0" fontId="22" fillId="0" borderId="2" xfId="1" applyFont="1" applyBorder="1" applyAlignment="1">
      <alignment horizontal="left" vertical="center" wrapText="1"/>
    </xf>
    <xf numFmtId="0" fontId="22" fillId="0" borderId="19" xfId="2" applyFont="1" applyBorder="1" applyAlignment="1" applyProtection="1">
      <alignment horizontal="center" vertical="center" wrapText="1"/>
      <protection hidden="1"/>
    </xf>
    <xf numFmtId="0" fontId="19" fillId="0" borderId="4" xfId="0" applyFont="1" applyBorder="1" applyAlignment="1">
      <alignment horizontal="center" vertical="center" wrapText="1"/>
    </xf>
    <xf numFmtId="0" fontId="19" fillId="3" borderId="30" xfId="0" applyFont="1" applyFill="1" applyBorder="1" applyAlignment="1">
      <alignment horizontal="center" vertical="center" wrapText="1"/>
    </xf>
    <xf numFmtId="0" fontId="47" fillId="0" borderId="0" xfId="0" applyFont="1" applyAlignment="1">
      <alignment horizontal="center" vertical="center"/>
    </xf>
    <xf numFmtId="0" fontId="48" fillId="0" borderId="0" xfId="0" applyFont="1" applyAlignment="1">
      <alignment horizontal="center" vertical="center"/>
    </xf>
    <xf numFmtId="0" fontId="47" fillId="0" borderId="0" xfId="0" applyFont="1"/>
    <xf numFmtId="0" fontId="8" fillId="0" borderId="0" xfId="0" applyFont="1" applyAlignment="1">
      <alignment horizontal="center" vertical="center"/>
    </xf>
    <xf numFmtId="14" fontId="22" fillId="0" borderId="60" xfId="2" applyNumberFormat="1" applyFont="1" applyBorder="1" applyAlignment="1" applyProtection="1">
      <alignment horizontal="center" vertical="center" wrapText="1"/>
      <protection hidden="1"/>
    </xf>
    <xf numFmtId="0" fontId="16" fillId="0" borderId="59" xfId="0" applyFont="1" applyBorder="1" applyAlignment="1">
      <alignment horizontal="center" vertical="center" wrapText="1"/>
    </xf>
    <xf numFmtId="0" fontId="16" fillId="13" borderId="1" xfId="0" applyFont="1" applyFill="1" applyBorder="1" applyAlignment="1">
      <alignment horizontal="center" vertical="center" wrapText="1"/>
    </xf>
    <xf numFmtId="0" fontId="22" fillId="0" borderId="1" xfId="2" applyFont="1" applyBorder="1" applyAlignment="1" applyProtection="1">
      <alignment horizontal="center" vertical="center" wrapText="1"/>
      <protection hidden="1"/>
    </xf>
    <xf numFmtId="0" fontId="22"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22" fillId="0" borderId="1" xfId="2" applyFont="1" applyBorder="1" applyAlignment="1" applyProtection="1">
      <alignment horizontal="center" vertical="center" wrapText="1"/>
      <protection hidden="1"/>
    </xf>
    <xf numFmtId="0" fontId="16" fillId="0" borderId="2"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2" xfId="2" applyFont="1" applyBorder="1" applyAlignment="1" applyProtection="1">
      <alignment horizontal="center" vertical="center" wrapText="1"/>
      <protection hidden="1"/>
    </xf>
    <xf numFmtId="0" fontId="22" fillId="0" borderId="1" xfId="0" applyFont="1" applyBorder="1" applyAlignment="1">
      <alignment horizontal="left" vertical="center" wrapText="1"/>
    </xf>
    <xf numFmtId="0" fontId="18" fillId="0" borderId="2" xfId="0" applyFont="1" applyBorder="1" applyAlignment="1">
      <alignment horizontal="center" vertical="center"/>
    </xf>
    <xf numFmtId="0" fontId="25" fillId="0" borderId="1" xfId="0" applyFont="1" applyBorder="1" applyAlignment="1">
      <alignment horizontal="center" vertical="center"/>
    </xf>
    <xf numFmtId="0" fontId="22" fillId="15" borderId="1" xfId="1" applyFont="1" applyFill="1" applyBorder="1" applyAlignment="1">
      <alignment horizontal="center" vertical="center" wrapText="1"/>
    </xf>
    <xf numFmtId="0" fontId="22"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2" fillId="15" borderId="1" xfId="1"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1" applyFont="1" applyBorder="1" applyAlignment="1">
      <alignment horizontal="center" vertical="center" wrapText="1"/>
    </xf>
    <xf numFmtId="0" fontId="16" fillId="0" borderId="1" xfId="0" applyFont="1" applyBorder="1" applyAlignment="1">
      <alignment horizontal="center" vertical="center"/>
    </xf>
    <xf numFmtId="0" fontId="16" fillId="13"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16" fillId="13" borderId="1" xfId="0" applyFont="1" applyFill="1" applyBorder="1" applyAlignment="1">
      <alignment horizontal="center" vertical="center"/>
    </xf>
    <xf numFmtId="0" fontId="22" fillId="13" borderId="1" xfId="2" applyFont="1" applyFill="1" applyBorder="1" applyAlignment="1" applyProtection="1">
      <alignment horizontal="center" vertical="center" wrapText="1"/>
      <protection hidden="1"/>
    </xf>
    <xf numFmtId="0" fontId="22" fillId="13" borderId="1" xfId="1" applyFont="1" applyFill="1" applyBorder="1" applyAlignment="1">
      <alignment horizontal="center" vertical="center" wrapText="1"/>
    </xf>
    <xf numFmtId="0" fontId="20" fillId="13" borderId="1" xfId="0" applyFont="1" applyFill="1" applyBorder="1" applyAlignment="1">
      <alignment horizontal="center" vertical="center"/>
    </xf>
    <xf numFmtId="0" fontId="21" fillId="13" borderId="1" xfId="0" applyFont="1" applyFill="1" applyBorder="1" applyAlignment="1">
      <alignment horizontal="center" vertical="center"/>
    </xf>
    <xf numFmtId="0" fontId="22" fillId="0" borderId="1" xfId="2" applyFont="1" applyBorder="1" applyAlignment="1" applyProtection="1">
      <alignment horizontal="center" vertical="center" wrapText="1"/>
      <protection hidden="1"/>
    </xf>
    <xf numFmtId="0" fontId="22" fillId="14" borderId="1" xfId="1" applyFont="1" applyFill="1" applyBorder="1" applyAlignment="1">
      <alignment horizontal="center" vertical="center" wrapText="1"/>
    </xf>
    <xf numFmtId="2" fontId="21" fillId="0" borderId="1" xfId="0" applyNumberFormat="1" applyFont="1" applyBorder="1" applyAlignment="1">
      <alignment horizontal="center" vertical="center" wrapText="1"/>
    </xf>
    <xf numFmtId="0" fontId="16" fillId="0" borderId="2" xfId="0" applyFont="1" applyBorder="1" applyAlignment="1">
      <alignment horizontal="center" vertical="center"/>
    </xf>
    <xf numFmtId="0" fontId="21" fillId="0" borderId="2" xfId="0" applyFont="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xf>
    <xf numFmtId="0" fontId="22" fillId="3" borderId="1" xfId="0" applyFont="1" applyFill="1" applyBorder="1" applyAlignment="1">
      <alignment vertical="center" wrapText="1"/>
    </xf>
    <xf numFmtId="0" fontId="22" fillId="3" borderId="1" xfId="0" applyFont="1" applyFill="1" applyBorder="1" applyAlignment="1">
      <alignment horizontal="left" vertical="top" wrapText="1"/>
    </xf>
    <xf numFmtId="0" fontId="16" fillId="3" borderId="1" xfId="0" applyFont="1" applyFill="1" applyBorder="1" applyAlignment="1">
      <alignment horizontal="left" vertical="center" wrapText="1"/>
    </xf>
    <xf numFmtId="0" fontId="22" fillId="0" borderId="1" xfId="1" applyFont="1" applyBorder="1" applyAlignment="1">
      <alignment horizontal="center" vertical="center" wrapText="1"/>
    </xf>
    <xf numFmtId="0" fontId="22" fillId="3" borderId="1" xfId="0" applyFont="1" applyFill="1" applyBorder="1" applyAlignment="1">
      <alignment horizontal="lef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47" fillId="0" borderId="1" xfId="0" applyFont="1" applyBorder="1" applyAlignment="1">
      <alignment horizontal="left" vertical="center"/>
    </xf>
    <xf numFmtId="0" fontId="20" fillId="13" borderId="38" xfId="0" applyFont="1" applyFill="1" applyBorder="1" applyAlignment="1">
      <alignment horizontal="center" vertical="center" wrapText="1"/>
    </xf>
    <xf numFmtId="0" fontId="20" fillId="3" borderId="38"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6" fillId="13" borderId="1" xfId="0" applyFont="1" applyFill="1" applyBorder="1" applyAlignment="1">
      <alignment horizontal="center" vertical="center"/>
    </xf>
    <xf numFmtId="0" fontId="16" fillId="1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22" fillId="0" borderId="52" xfId="1" applyFont="1" applyBorder="1" applyAlignment="1">
      <alignment horizontal="center" vertical="center" wrapText="1"/>
    </xf>
    <xf numFmtId="0" fontId="16" fillId="0" borderId="61" xfId="0" applyFont="1" applyBorder="1" applyAlignment="1">
      <alignment horizontal="center" vertical="center" wrapText="1"/>
    </xf>
    <xf numFmtId="0" fontId="16" fillId="0" borderId="1" xfId="0" applyFont="1" applyBorder="1" applyAlignment="1">
      <alignment horizontal="left" vertical="top" wrapText="1"/>
    </xf>
    <xf numFmtId="0" fontId="16" fillId="13" borderId="1" xfId="0" applyFont="1" applyFill="1" applyBorder="1" applyAlignment="1">
      <alignment horizontal="left" vertical="center" wrapText="1"/>
    </xf>
    <xf numFmtId="0" fontId="16" fillId="0" borderId="1" xfId="0" applyFont="1" applyBorder="1" applyAlignment="1">
      <alignment horizontal="left" vertical="center" wrapText="1"/>
    </xf>
    <xf numFmtId="0" fontId="49" fillId="0" borderId="0" xfId="0" applyFont="1"/>
    <xf numFmtId="0" fontId="49" fillId="0" borderId="0" xfId="0" applyFont="1" applyAlignment="1">
      <alignment wrapText="1"/>
    </xf>
    <xf numFmtId="0" fontId="50" fillId="13" borderId="1" xfId="0" applyFont="1" applyFill="1" applyBorder="1" applyAlignment="1">
      <alignment horizontal="center" vertical="center"/>
    </xf>
    <xf numFmtId="0" fontId="40" fillId="13" borderId="1" xfId="0" applyFont="1" applyFill="1" applyBorder="1" applyAlignment="1">
      <alignment horizontal="center" vertical="center" wrapText="1"/>
    </xf>
    <xf numFmtId="0" fontId="50" fillId="0" borderId="1" xfId="0" applyFont="1" applyBorder="1" applyAlignment="1">
      <alignment horizontal="center" vertical="center"/>
    </xf>
    <xf numFmtId="0" fontId="3" fillId="0" borderId="1" xfId="0" applyFont="1" applyBorder="1" applyAlignment="1">
      <alignment horizontal="center" vertical="center" wrapText="1"/>
    </xf>
    <xf numFmtId="0" fontId="40" fillId="3"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51" fillId="0" borderId="1" xfId="0" applyFont="1" applyBorder="1" applyAlignment="1">
      <alignment horizontal="center" vertical="center"/>
    </xf>
    <xf numFmtId="0" fontId="49" fillId="0" borderId="0" xfId="0" applyFont="1" applyAlignment="1">
      <alignment horizontal="justify"/>
    </xf>
    <xf numFmtId="0" fontId="4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0" borderId="1" xfId="2" applyFont="1" applyBorder="1" applyAlignment="1" applyProtection="1">
      <alignment horizontal="center" vertical="center" wrapText="1"/>
      <protection hidden="1"/>
    </xf>
    <xf numFmtId="0" fontId="3" fillId="13" borderId="1" xfId="1" applyFont="1" applyFill="1" applyBorder="1" applyAlignment="1">
      <alignment horizontal="center" vertical="center" wrapText="1"/>
    </xf>
    <xf numFmtId="0" fontId="3" fillId="0" borderId="1" xfId="1" applyFont="1" applyBorder="1" applyAlignment="1">
      <alignment horizontal="center" vertical="center" wrapText="1"/>
    </xf>
    <xf numFmtId="0" fontId="40" fillId="13" borderId="1" xfId="0" applyFont="1" applyFill="1" applyBorder="1" applyAlignment="1">
      <alignment horizontal="justify" vertical="top" wrapText="1"/>
    </xf>
    <xf numFmtId="0" fontId="3" fillId="0" borderId="1" xfId="0" applyFont="1" applyBorder="1" applyAlignment="1">
      <alignment horizontal="justify" vertical="top" wrapText="1"/>
    </xf>
    <xf numFmtId="0" fontId="40" fillId="3" borderId="1" xfId="0" applyFont="1" applyFill="1" applyBorder="1" applyAlignment="1">
      <alignment horizontal="justify" vertical="top" wrapText="1"/>
    </xf>
    <xf numFmtId="0" fontId="40" fillId="0" borderId="1" xfId="0" applyFont="1" applyBorder="1" applyAlignment="1">
      <alignment horizontal="justify" vertical="top" wrapText="1"/>
    </xf>
    <xf numFmtId="0" fontId="42" fillId="3" borderId="0" xfId="0" applyFont="1" applyFill="1"/>
    <xf numFmtId="0" fontId="0" fillId="3" borderId="0" xfId="0" applyFill="1"/>
    <xf numFmtId="0" fontId="0" fillId="3" borderId="0" xfId="0" applyFill="1" applyAlignment="1">
      <alignment vertical="center"/>
    </xf>
    <xf numFmtId="0" fontId="34" fillId="3" borderId="0" xfId="0" applyFont="1" applyFill="1" applyAlignment="1">
      <alignment horizontal="center" vertical="center"/>
    </xf>
    <xf numFmtId="0" fontId="34" fillId="3" borderId="0" xfId="0" applyFont="1" applyFill="1" applyAlignment="1">
      <alignment horizontal="center" vertical="center" wrapText="1"/>
    </xf>
    <xf numFmtId="0" fontId="22" fillId="0" borderId="1" xfId="2" applyFont="1" applyBorder="1" applyAlignment="1" applyProtection="1">
      <alignment horizontal="center" vertical="center" wrapText="1"/>
      <protection hidden="1"/>
    </xf>
    <xf numFmtId="0" fontId="22" fillId="0" borderId="2" xfId="2" applyFont="1" applyBorder="1" applyAlignment="1" applyProtection="1">
      <alignment horizontal="center" vertical="center" wrapText="1"/>
      <protection hidden="1"/>
    </xf>
    <xf numFmtId="0" fontId="22" fillId="15" borderId="1" xfId="1" applyFont="1" applyFill="1" applyBorder="1" applyAlignment="1">
      <alignment horizontal="center" vertical="center" wrapText="1"/>
    </xf>
    <xf numFmtId="0" fontId="22" fillId="15" borderId="2" xfId="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 xfId="0" applyFont="1" applyBorder="1" applyAlignment="1">
      <alignment horizontal="center" vertical="center" wrapText="1"/>
    </xf>
    <xf numFmtId="0" fontId="22" fillId="0" borderId="19" xfId="2" applyFont="1" applyBorder="1" applyAlignment="1" applyProtection="1">
      <alignment horizontal="center" vertical="center" wrapText="1"/>
      <protection hidden="1"/>
    </xf>
    <xf numFmtId="0" fontId="22" fillId="0" borderId="3" xfId="2" applyFont="1" applyBorder="1" applyAlignment="1" applyProtection="1">
      <alignment horizontal="center" vertical="center" wrapText="1"/>
      <protection hidden="1"/>
    </xf>
    <xf numFmtId="2" fontId="21" fillId="0" borderId="1" xfId="0" applyNumberFormat="1" applyFont="1" applyBorder="1" applyAlignment="1">
      <alignment horizontal="center" vertical="center" wrapText="1"/>
    </xf>
    <xf numFmtId="2" fontId="21" fillId="0" borderId="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2" fillId="0" borderId="1" xfId="1" applyFont="1" applyBorder="1" applyAlignment="1">
      <alignment horizontal="center" vertical="center" wrapText="1"/>
    </xf>
    <xf numFmtId="0" fontId="22" fillId="0" borderId="2" xfId="1" applyFont="1" applyBorder="1" applyAlignment="1">
      <alignment horizontal="center" vertical="center" wrapText="1"/>
    </xf>
    <xf numFmtId="0" fontId="22" fillId="0" borderId="1" xfId="1" applyFont="1" applyBorder="1" applyAlignment="1">
      <alignment horizontal="left" vertical="center" wrapText="1"/>
    </xf>
    <xf numFmtId="0" fontId="22" fillId="0" borderId="2" xfId="1" applyFont="1" applyBorder="1" applyAlignment="1">
      <alignment horizontal="left" vertical="center" wrapText="1"/>
    </xf>
    <xf numFmtId="0" fontId="16" fillId="0" borderId="1" xfId="0" applyFont="1" applyBorder="1" applyAlignment="1">
      <alignment horizontal="center" vertical="center"/>
    </xf>
    <xf numFmtId="0" fontId="16" fillId="8" borderId="1" xfId="0" applyFont="1" applyFill="1" applyBorder="1" applyAlignment="1">
      <alignment horizontal="center" vertical="center"/>
    </xf>
    <xf numFmtId="0" fontId="22" fillId="13" borderId="1" xfId="1" applyFont="1" applyFill="1" applyBorder="1" applyAlignment="1">
      <alignment horizontal="center" vertical="center" wrapText="1"/>
    </xf>
    <xf numFmtId="0" fontId="22" fillId="14" borderId="1" xfId="1" applyFont="1" applyFill="1" applyBorder="1" applyAlignment="1">
      <alignment horizontal="center" vertical="center" wrapText="1"/>
    </xf>
    <xf numFmtId="0" fontId="25" fillId="0" borderId="1" xfId="0" applyFont="1" applyBorder="1" applyAlignment="1">
      <alignment horizontal="center" vertical="center"/>
    </xf>
    <xf numFmtId="0" fontId="18" fillId="3" borderId="2"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22" fillId="0" borderId="19"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 xfId="0" applyFont="1" applyBorder="1" applyAlignment="1">
      <alignment horizontal="center" vertical="center" wrapText="1"/>
    </xf>
    <xf numFmtId="0" fontId="18" fillId="0" borderId="2" xfId="0" applyFont="1" applyBorder="1" applyAlignment="1">
      <alignment horizontal="center" vertical="center"/>
    </xf>
    <xf numFmtId="0" fontId="18" fillId="0" borderId="19" xfId="0" applyFont="1" applyBorder="1" applyAlignment="1">
      <alignment horizontal="center" vertical="center"/>
    </xf>
    <xf numFmtId="0" fontId="18" fillId="0" borderId="3" xfId="0" applyFont="1" applyBorder="1" applyAlignment="1">
      <alignment horizontal="center" vertical="center"/>
    </xf>
    <xf numFmtId="0" fontId="22" fillId="0" borderId="1" xfId="0" applyFont="1" applyBorder="1" applyAlignment="1">
      <alignment horizontal="left" vertical="center" wrapText="1"/>
    </xf>
    <xf numFmtId="0" fontId="16" fillId="0" borderId="2" xfId="0" applyFont="1" applyBorder="1" applyAlignment="1">
      <alignment horizontal="center" vertical="center"/>
    </xf>
    <xf numFmtId="0" fontId="16" fillId="0" borderId="19" xfId="0" applyFont="1" applyBorder="1" applyAlignment="1">
      <alignment horizontal="center" vertical="center"/>
    </xf>
    <xf numFmtId="0" fontId="16" fillId="0" borderId="3" xfId="0" applyFont="1" applyBorder="1" applyAlignment="1">
      <alignment horizontal="center" vertical="center"/>
    </xf>
    <xf numFmtId="0" fontId="22" fillId="14" borderId="19" xfId="1" applyFont="1" applyFill="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6" fillId="0" borderId="1"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21" fillId="13" borderId="1" xfId="0" applyFont="1" applyFill="1" applyBorder="1" applyAlignment="1">
      <alignment horizontal="center" vertical="center"/>
    </xf>
    <xf numFmtId="0" fontId="20" fillId="3" borderId="38" xfId="0" applyFont="1" applyFill="1" applyBorder="1" applyAlignment="1">
      <alignment horizontal="center" vertical="center" wrapText="1"/>
    </xf>
    <xf numFmtId="0" fontId="20" fillId="0" borderId="1" xfId="0" applyFont="1" applyBorder="1" applyAlignment="1">
      <alignment horizontal="center" vertical="center"/>
    </xf>
    <xf numFmtId="0" fontId="21" fillId="13" borderId="2" xfId="0" applyFont="1" applyFill="1" applyBorder="1" applyAlignment="1">
      <alignment horizontal="center" vertical="center"/>
    </xf>
    <xf numFmtId="0" fontId="21" fillId="13" borderId="19" xfId="0" applyFont="1" applyFill="1" applyBorder="1" applyAlignment="1">
      <alignment horizontal="center" vertical="center"/>
    </xf>
    <xf numFmtId="0" fontId="21" fillId="13" borderId="3" xfId="0" applyFont="1" applyFill="1" applyBorder="1" applyAlignment="1">
      <alignment horizontal="center" vertical="center"/>
    </xf>
    <xf numFmtId="0" fontId="16" fillId="13" borderId="2" xfId="0" applyFont="1" applyFill="1" applyBorder="1" applyAlignment="1">
      <alignment horizontal="center" vertical="center"/>
    </xf>
    <xf numFmtId="0" fontId="16" fillId="13" borderId="19" xfId="0" applyFont="1" applyFill="1" applyBorder="1" applyAlignment="1">
      <alignment horizontal="center" vertical="center"/>
    </xf>
    <xf numFmtId="0" fontId="16" fillId="13" borderId="3" xfId="0" applyFont="1" applyFill="1" applyBorder="1" applyAlignment="1">
      <alignment horizontal="center" vertical="center"/>
    </xf>
    <xf numFmtId="0" fontId="22" fillId="14" borderId="2" xfId="1" applyFont="1" applyFill="1" applyBorder="1" applyAlignment="1">
      <alignment horizontal="center" vertical="center" wrapText="1"/>
    </xf>
    <xf numFmtId="0" fontId="22" fillId="14" borderId="3" xfId="1" applyFont="1" applyFill="1" applyBorder="1" applyAlignment="1">
      <alignment horizontal="center" vertical="center" wrapText="1"/>
    </xf>
    <xf numFmtId="0" fontId="20" fillId="13" borderId="38"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20" fillId="13" borderId="1" xfId="0" applyFont="1" applyFill="1" applyBorder="1" applyAlignment="1">
      <alignment horizontal="center" vertical="center"/>
    </xf>
    <xf numFmtId="0" fontId="16" fillId="13" borderId="1" xfId="0" applyFont="1" applyFill="1" applyBorder="1" applyAlignment="1">
      <alignment horizontal="center" vertical="center"/>
    </xf>
    <xf numFmtId="0" fontId="22" fillId="13" borderId="2" xfId="2" applyFont="1" applyFill="1" applyBorder="1" applyAlignment="1" applyProtection="1">
      <alignment horizontal="center" vertical="center" wrapText="1"/>
      <protection hidden="1"/>
    </xf>
    <xf numFmtId="0" fontId="22" fillId="13" borderId="19" xfId="2" applyFont="1" applyFill="1" applyBorder="1" applyAlignment="1" applyProtection="1">
      <alignment horizontal="center" vertical="center" wrapText="1"/>
      <protection hidden="1"/>
    </xf>
    <xf numFmtId="0" fontId="22" fillId="13" borderId="3" xfId="2" applyFont="1" applyFill="1" applyBorder="1" applyAlignment="1" applyProtection="1">
      <alignment horizontal="center" vertical="center" wrapText="1"/>
      <protection hidden="1"/>
    </xf>
    <xf numFmtId="1" fontId="21" fillId="0" borderId="1" xfId="0" applyNumberFormat="1" applyFont="1" applyBorder="1" applyAlignment="1">
      <alignment horizontal="center" vertical="center" wrapText="1"/>
    </xf>
    <xf numFmtId="0" fontId="16" fillId="13" borderId="1" xfId="0" applyFont="1" applyFill="1" applyBorder="1" applyAlignment="1">
      <alignment horizontal="left" vertical="center" wrapText="1"/>
    </xf>
    <xf numFmtId="0" fontId="22" fillId="13" borderId="1" xfId="2" applyFont="1" applyFill="1" applyBorder="1" applyAlignment="1" applyProtection="1">
      <alignment horizontal="center" vertical="center" wrapText="1"/>
      <protection hidden="1"/>
    </xf>
    <xf numFmtId="0" fontId="22" fillId="13" borderId="1" xfId="0" applyFont="1" applyFill="1" applyBorder="1" applyAlignment="1">
      <alignment horizontal="center" vertical="center"/>
    </xf>
    <xf numFmtId="0" fontId="47" fillId="6" borderId="1" xfId="0" applyFont="1" applyFill="1" applyBorder="1" applyAlignment="1">
      <alignment horizontal="center" vertical="center" wrapText="1"/>
    </xf>
    <xf numFmtId="0" fontId="47" fillId="6" borderId="32" xfId="0" applyFont="1" applyFill="1" applyBorder="1" applyAlignment="1">
      <alignment horizontal="center" vertical="center"/>
    </xf>
    <xf numFmtId="0" fontId="47" fillId="6" borderId="64" xfId="0" applyFont="1" applyFill="1" applyBorder="1" applyAlignment="1">
      <alignment horizontal="center" vertical="center"/>
    </xf>
    <xf numFmtId="0" fontId="47" fillId="6" borderId="65" xfId="0" applyFont="1" applyFill="1" applyBorder="1" applyAlignment="1">
      <alignment horizontal="center" vertical="center"/>
    </xf>
    <xf numFmtId="0" fontId="47" fillId="6" borderId="24" xfId="0" applyFont="1" applyFill="1" applyBorder="1" applyAlignment="1">
      <alignment horizontal="center" vertical="center"/>
    </xf>
    <xf numFmtId="0" fontId="47" fillId="6" borderId="22" xfId="0" applyFont="1" applyFill="1" applyBorder="1" applyAlignment="1">
      <alignment horizontal="center" vertical="center"/>
    </xf>
    <xf numFmtId="0" fontId="47" fillId="6" borderId="66" xfId="0" applyFont="1" applyFill="1" applyBorder="1" applyAlignment="1">
      <alignment horizontal="center" vertical="center"/>
    </xf>
    <xf numFmtId="0" fontId="47" fillId="6" borderId="12" xfId="0" applyFont="1" applyFill="1" applyBorder="1" applyAlignment="1">
      <alignment horizontal="center" vertical="center"/>
    </xf>
    <xf numFmtId="0" fontId="47" fillId="6" borderId="48" xfId="0" applyFont="1" applyFill="1" applyBorder="1" applyAlignment="1">
      <alignment horizontal="center" vertical="center"/>
    </xf>
    <xf numFmtId="0" fontId="47" fillId="6" borderId="7" xfId="0" applyFont="1" applyFill="1" applyBorder="1" applyAlignment="1">
      <alignment horizontal="center" vertical="center"/>
    </xf>
    <xf numFmtId="0" fontId="21" fillId="13" borderId="9" xfId="0" applyFont="1" applyFill="1" applyBorder="1" applyAlignment="1">
      <alignment horizontal="center" vertical="center"/>
    </xf>
    <xf numFmtId="0" fontId="16" fillId="13" borderId="9"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13" borderId="9" xfId="0" applyFont="1" applyFill="1" applyBorder="1" applyAlignment="1">
      <alignment horizontal="center" vertical="center"/>
    </xf>
    <xf numFmtId="0" fontId="16" fillId="13" borderId="9" xfId="0" applyFont="1" applyFill="1" applyBorder="1" applyAlignment="1">
      <alignment horizontal="left" vertical="center" wrapText="1"/>
    </xf>
    <xf numFmtId="0" fontId="16" fillId="13" borderId="3" xfId="0" applyFont="1" applyFill="1" applyBorder="1" applyAlignment="1">
      <alignment horizontal="left" vertical="center" wrapText="1"/>
    </xf>
    <xf numFmtId="0" fontId="16" fillId="13" borderId="1" xfId="0" applyFont="1" applyFill="1" applyBorder="1" applyAlignment="1">
      <alignment horizontal="left" vertical="center"/>
    </xf>
    <xf numFmtId="0" fontId="22" fillId="13" borderId="9" xfId="2" applyFont="1" applyFill="1" applyBorder="1" applyAlignment="1" applyProtection="1">
      <alignment horizontal="center" vertical="center" wrapText="1"/>
      <protection hidden="1"/>
    </xf>
    <xf numFmtId="0" fontId="19" fillId="0" borderId="24" xfId="0" applyFont="1" applyBorder="1" applyAlignment="1">
      <alignment horizontal="center" vertical="center" wrapText="1"/>
    </xf>
    <xf numFmtId="0" fontId="19" fillId="0" borderId="22" xfId="0" applyFont="1" applyBorder="1" applyAlignment="1">
      <alignment horizontal="center" vertical="center" wrapText="1"/>
    </xf>
    <xf numFmtId="0" fontId="16" fillId="13" borderId="31" xfId="0" applyFont="1" applyFill="1" applyBorder="1" applyAlignment="1">
      <alignment horizontal="center" vertical="center" wrapText="1"/>
    </xf>
    <xf numFmtId="0" fontId="20" fillId="13" borderId="9" xfId="0" applyFont="1" applyFill="1" applyBorder="1" applyAlignment="1">
      <alignment horizontal="center" vertical="center"/>
    </xf>
    <xf numFmtId="0" fontId="20" fillId="13" borderId="3" xfId="0" applyFont="1" applyFill="1" applyBorder="1" applyAlignment="1">
      <alignment horizontal="center" vertical="center"/>
    </xf>
    <xf numFmtId="0" fontId="19" fillId="0" borderId="19" xfId="0" applyFont="1" applyBorder="1" applyAlignment="1">
      <alignment horizontal="center" vertical="center" wrapText="1"/>
    </xf>
    <xf numFmtId="0" fontId="19" fillId="3" borderId="19" xfId="0" applyFont="1" applyFill="1" applyBorder="1" applyAlignment="1">
      <alignment horizontal="center" vertical="center"/>
    </xf>
    <xf numFmtId="0" fontId="22" fillId="14" borderId="9" xfId="1" applyFont="1" applyFill="1" applyBorder="1" applyAlignment="1">
      <alignment horizontal="center" vertical="center" wrapText="1"/>
    </xf>
    <xf numFmtId="2" fontId="21" fillId="0" borderId="9" xfId="0" applyNumberFormat="1" applyFont="1" applyBorder="1" applyAlignment="1">
      <alignment horizontal="center" vertical="center" wrapText="1"/>
    </xf>
    <xf numFmtId="2" fontId="21" fillId="0" borderId="3" xfId="0" applyNumberFormat="1" applyFont="1" applyBorder="1" applyAlignment="1">
      <alignment horizontal="center" vertical="center" wrapText="1"/>
    </xf>
    <xf numFmtId="0" fontId="19" fillId="5" borderId="6" xfId="0" applyFont="1" applyFill="1" applyBorder="1" applyAlignment="1">
      <alignment horizontal="center" vertical="center" wrapText="1"/>
    </xf>
    <xf numFmtId="0" fontId="19" fillId="5" borderId="29" xfId="0" applyFont="1" applyFill="1" applyBorder="1" applyAlignment="1">
      <alignment horizontal="center" vertical="center" wrapText="1"/>
    </xf>
    <xf numFmtId="0" fontId="22" fillId="13" borderId="9" xfId="1" applyFont="1" applyFill="1" applyBorder="1" applyAlignment="1">
      <alignment horizontal="left" vertical="center" wrapText="1"/>
    </xf>
    <xf numFmtId="0" fontId="22" fillId="13" borderId="3" xfId="1" applyFont="1" applyFill="1" applyBorder="1" applyAlignment="1">
      <alignment horizontal="left" vertical="center" wrapText="1"/>
    </xf>
    <xf numFmtId="0" fontId="22" fillId="13" borderId="1" xfId="1" applyFont="1" applyFill="1" applyBorder="1" applyAlignment="1">
      <alignment horizontal="left" vertical="center" wrapText="1"/>
    </xf>
    <xf numFmtId="0" fontId="22" fillId="0" borderId="9" xfId="2" applyFont="1" applyBorder="1" applyAlignment="1" applyProtection="1">
      <alignment horizontal="center" vertical="center" wrapText="1"/>
      <protection hidden="1"/>
    </xf>
    <xf numFmtId="0" fontId="16" fillId="0" borderId="31" xfId="0" applyFont="1" applyBorder="1" applyAlignment="1">
      <alignment horizontal="center" vertical="center" wrapText="1"/>
    </xf>
    <xf numFmtId="0" fontId="22" fillId="0" borderId="31" xfId="2" applyFont="1" applyBorder="1" applyAlignment="1" applyProtection="1">
      <alignment horizontal="center" vertical="center" wrapText="1"/>
      <protection hidden="1"/>
    </xf>
    <xf numFmtId="0" fontId="19" fillId="3" borderId="5"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31" xfId="1" applyFont="1" applyBorder="1" applyAlignment="1">
      <alignment horizontal="center" vertical="center" wrapText="1"/>
    </xf>
    <xf numFmtId="0" fontId="22" fillId="0" borderId="3" xfId="1" applyFont="1" applyBorder="1" applyAlignment="1">
      <alignment horizontal="center" vertical="center" wrapText="1"/>
    </xf>
    <xf numFmtId="14" fontId="22" fillId="13" borderId="2" xfId="2" applyNumberFormat="1" applyFont="1" applyFill="1" applyBorder="1" applyAlignment="1" applyProtection="1">
      <alignment horizontal="center" vertical="center" wrapText="1"/>
      <protection hidden="1"/>
    </xf>
    <xf numFmtId="14" fontId="22" fillId="13" borderId="3" xfId="2" applyNumberFormat="1" applyFont="1" applyFill="1" applyBorder="1" applyAlignment="1" applyProtection="1">
      <alignment horizontal="center" vertical="center" wrapText="1"/>
      <protection hidden="1"/>
    </xf>
    <xf numFmtId="14" fontId="22" fillId="0" borderId="2" xfId="2" applyNumberFormat="1" applyFont="1" applyBorder="1" applyAlignment="1" applyProtection="1">
      <alignment horizontal="center" vertical="center" wrapText="1"/>
      <protection hidden="1"/>
    </xf>
    <xf numFmtId="14" fontId="22" fillId="0" borderId="3" xfId="2" applyNumberFormat="1" applyFont="1" applyBorder="1" applyAlignment="1" applyProtection="1">
      <alignment horizontal="center" vertical="center" wrapText="1"/>
      <protection hidden="1"/>
    </xf>
    <xf numFmtId="0" fontId="22" fillId="13" borderId="9" xfId="1" applyFont="1" applyFill="1" applyBorder="1" applyAlignment="1">
      <alignment horizontal="center" vertical="center" wrapText="1"/>
    </xf>
    <xf numFmtId="0" fontId="22" fillId="13" borderId="3" xfId="1" applyFont="1" applyFill="1" applyBorder="1" applyAlignment="1">
      <alignment horizontal="center" vertical="center" wrapText="1"/>
    </xf>
    <xf numFmtId="14" fontId="22" fillId="13" borderId="31" xfId="2" applyNumberFormat="1" applyFont="1" applyFill="1" applyBorder="1" applyAlignment="1" applyProtection="1">
      <alignment horizontal="center" vertical="center" wrapText="1"/>
      <protection hidden="1"/>
    </xf>
    <xf numFmtId="14" fontId="22" fillId="0" borderId="31" xfId="2" applyNumberFormat="1" applyFont="1" applyBorder="1" applyAlignment="1" applyProtection="1">
      <alignment horizontal="center" vertical="center" wrapText="1"/>
      <protection hidden="1"/>
    </xf>
    <xf numFmtId="0" fontId="19" fillId="4" borderId="19"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7" fillId="11" borderId="10" xfId="0" applyFont="1" applyFill="1" applyBorder="1" applyAlignment="1">
      <alignment horizontal="center" vertical="center"/>
    </xf>
    <xf numFmtId="0" fontId="17" fillId="11" borderId="9" xfId="0" applyFont="1" applyFill="1" applyBorder="1" applyAlignment="1">
      <alignment horizontal="center" vertical="center"/>
    </xf>
    <xf numFmtId="0" fontId="17" fillId="9" borderId="9" xfId="0" applyFont="1" applyFill="1" applyBorder="1" applyAlignment="1">
      <alignment horizontal="center" vertical="center"/>
    </xf>
    <xf numFmtId="0" fontId="18" fillId="3" borderId="13"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3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19"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29" xfId="0" applyFont="1" applyFill="1" applyBorder="1" applyAlignment="1">
      <alignment horizontal="center" vertical="center" wrapText="1"/>
    </xf>
    <xf numFmtId="0" fontId="20" fillId="11" borderId="15" xfId="0" applyFont="1" applyFill="1" applyBorder="1" applyAlignment="1">
      <alignment horizontal="center" vertical="center"/>
    </xf>
    <xf numFmtId="0" fontId="20" fillId="11" borderId="16" xfId="0" applyFont="1" applyFill="1" applyBorder="1" applyAlignment="1">
      <alignment horizontal="center" vertical="center"/>
    </xf>
    <xf numFmtId="0" fontId="20" fillId="11" borderId="17" xfId="0" applyFont="1" applyFill="1" applyBorder="1" applyAlignment="1">
      <alignment horizontal="center" vertical="center"/>
    </xf>
    <xf numFmtId="0" fontId="19" fillId="3" borderId="28"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33" fillId="0" borderId="67" xfId="0" applyFont="1" applyBorder="1" applyAlignment="1">
      <alignment horizontal="center" vertical="center" textRotation="90"/>
    </xf>
    <xf numFmtId="0" fontId="33" fillId="0" borderId="63" xfId="0" applyFont="1" applyBorder="1" applyAlignment="1">
      <alignment horizontal="center" vertical="center" textRotation="90"/>
    </xf>
    <xf numFmtId="0" fontId="33" fillId="0" borderId="69" xfId="0" applyFont="1" applyBorder="1" applyAlignment="1">
      <alignment horizontal="center" vertical="center" textRotation="90"/>
    </xf>
    <xf numFmtId="0" fontId="0" fillId="17" borderId="46" xfId="0" applyFill="1" applyBorder="1" applyAlignment="1">
      <alignment vertical="center" wrapText="1"/>
    </xf>
    <xf numFmtId="0" fontId="0" fillId="17" borderId="29" xfId="0" applyFill="1" applyBorder="1" applyAlignment="1">
      <alignment vertical="center" wrapText="1"/>
    </xf>
    <xf numFmtId="0" fontId="0" fillId="17" borderId="45" xfId="0" applyFill="1" applyBorder="1" applyAlignment="1">
      <alignment vertical="center" wrapText="1"/>
    </xf>
    <xf numFmtId="0" fontId="0" fillId="17" borderId="39" xfId="0" applyFill="1" applyBorder="1" applyAlignment="1">
      <alignment vertical="center" wrapText="1"/>
    </xf>
    <xf numFmtId="0" fontId="0" fillId="16" borderId="45" xfId="0" applyFill="1" applyBorder="1" applyAlignment="1">
      <alignment vertical="center" wrapText="1"/>
    </xf>
    <xf numFmtId="0" fontId="0" fillId="16" borderId="39" xfId="0" applyFill="1" applyBorder="1" applyAlignment="1">
      <alignment vertical="center" wrapText="1"/>
    </xf>
    <xf numFmtId="0" fontId="0" fillId="18" borderId="46" xfId="0" applyFill="1" applyBorder="1" applyAlignment="1">
      <alignment vertical="center" wrapText="1"/>
    </xf>
    <xf numFmtId="0" fontId="0" fillId="18" borderId="29" xfId="0" applyFill="1" applyBorder="1" applyAlignment="1">
      <alignment vertical="center" wrapText="1"/>
    </xf>
    <xf numFmtId="0" fontId="0" fillId="10" borderId="45" xfId="0" applyFill="1" applyBorder="1" applyAlignment="1">
      <alignment vertical="center" wrapText="1"/>
    </xf>
    <xf numFmtId="0" fontId="0" fillId="10" borderId="39" xfId="0" applyFill="1" applyBorder="1" applyAlignment="1">
      <alignment vertical="center" wrapText="1"/>
    </xf>
    <xf numFmtId="0" fontId="2" fillId="17" borderId="45" xfId="0" applyFont="1" applyFill="1" applyBorder="1" applyAlignment="1">
      <alignment vertical="center" wrapText="1"/>
    </xf>
    <xf numFmtId="0" fontId="2" fillId="17" borderId="39" xfId="0" applyFont="1" applyFill="1" applyBorder="1" applyAlignment="1">
      <alignment vertical="center" wrapText="1"/>
    </xf>
    <xf numFmtId="0" fontId="33" fillId="18" borderId="45" xfId="0" applyFont="1" applyFill="1" applyBorder="1" applyAlignment="1">
      <alignment horizontal="center" vertical="center"/>
    </xf>
    <xf numFmtId="0" fontId="33" fillId="18" borderId="39" xfId="0" applyFont="1" applyFill="1" applyBorder="1" applyAlignment="1">
      <alignment horizontal="center" vertical="center"/>
    </xf>
    <xf numFmtId="0" fontId="0" fillId="3" borderId="43" xfId="0" applyFill="1" applyBorder="1" applyAlignment="1">
      <alignment vertical="center"/>
    </xf>
    <xf numFmtId="0" fontId="41" fillId="16" borderId="45" xfId="0" applyFont="1" applyFill="1" applyBorder="1" applyAlignment="1">
      <alignment horizontal="center" vertical="center"/>
    </xf>
    <xf numFmtId="0" fontId="41" fillId="16" borderId="39" xfId="0" applyFont="1" applyFill="1" applyBorder="1" applyAlignment="1">
      <alignment horizontal="center" vertical="center"/>
    </xf>
    <xf numFmtId="0" fontId="0" fillId="10" borderId="46" xfId="0" applyFill="1" applyBorder="1" applyAlignment="1">
      <alignment vertical="center" wrapText="1"/>
    </xf>
    <xf numFmtId="0" fontId="0" fillId="10" borderId="29" xfId="0" applyFill="1" applyBorder="1" applyAlignment="1">
      <alignment vertical="center" wrapText="1"/>
    </xf>
    <xf numFmtId="0" fontId="33" fillId="17" borderId="45" xfId="0" applyFont="1" applyFill="1" applyBorder="1" applyAlignment="1">
      <alignment horizontal="center" vertical="center"/>
    </xf>
    <xf numFmtId="0" fontId="33" fillId="17" borderId="39" xfId="0" applyFont="1" applyFill="1" applyBorder="1" applyAlignment="1">
      <alignment horizontal="center" vertical="center"/>
    </xf>
    <xf numFmtId="0" fontId="0" fillId="0" borderId="8" xfId="0" applyBorder="1" applyAlignment="1">
      <alignment vertical="center"/>
    </xf>
    <xf numFmtId="0" fontId="0" fillId="0" borderId="0" xfId="0" applyAlignment="1">
      <alignment vertical="center"/>
    </xf>
    <xf numFmtId="0" fontId="33" fillId="3" borderId="0" xfId="0" applyFont="1" applyFill="1" applyAlignment="1">
      <alignment horizontal="center" vertical="center"/>
    </xf>
    <xf numFmtId="0" fontId="39" fillId="3" borderId="0" xfId="0" applyFont="1" applyFill="1" applyAlignment="1">
      <alignment horizontal="center" vertical="center"/>
    </xf>
    <xf numFmtId="0" fontId="34" fillId="3" borderId="68" xfId="0" applyFont="1" applyFill="1" applyBorder="1" applyAlignment="1">
      <alignment horizontal="center" vertical="center" wrapText="1"/>
    </xf>
    <xf numFmtId="0" fontId="34" fillId="3" borderId="57" xfId="0" applyFont="1" applyFill="1" applyBorder="1" applyAlignment="1">
      <alignment horizontal="center" vertical="center" wrapText="1"/>
    </xf>
    <xf numFmtId="0" fontId="0" fillId="18" borderId="45" xfId="0" applyFill="1" applyBorder="1" applyAlignment="1">
      <alignment vertical="center" wrapText="1"/>
    </xf>
    <xf numFmtId="0" fontId="0" fillId="18" borderId="39" xfId="0" applyFill="1" applyBorder="1" applyAlignment="1">
      <alignment vertical="center" wrapText="1"/>
    </xf>
    <xf numFmtId="0" fontId="33" fillId="10" borderId="45" xfId="0" applyFont="1" applyFill="1" applyBorder="1" applyAlignment="1">
      <alignment horizontal="center" vertical="center"/>
    </xf>
    <xf numFmtId="0" fontId="33" fillId="10" borderId="39" xfId="0" applyFont="1" applyFill="1" applyBorder="1" applyAlignment="1">
      <alignment horizontal="center" vertical="center"/>
    </xf>
    <xf numFmtId="0" fontId="2" fillId="16" borderId="45" xfId="0" applyFont="1" applyFill="1" applyBorder="1" applyAlignment="1">
      <alignment vertical="center" wrapText="1"/>
    </xf>
    <xf numFmtId="0" fontId="2" fillId="16" borderId="39" xfId="0" applyFont="1" applyFill="1" applyBorder="1" applyAlignment="1">
      <alignment vertical="center" wrapText="1"/>
    </xf>
    <xf numFmtId="0" fontId="0" fillId="3" borderId="51" xfId="0" applyFill="1" applyBorder="1" applyAlignment="1">
      <alignment vertical="center"/>
    </xf>
    <xf numFmtId="0" fontId="36" fillId="0" borderId="1" xfId="0" applyFont="1" applyBorder="1" applyAlignment="1">
      <alignment horizontal="center" vertical="center" wrapText="1"/>
    </xf>
    <xf numFmtId="0" fontId="38" fillId="0" borderId="12" xfId="0" applyFont="1" applyBorder="1" applyAlignment="1">
      <alignment horizontal="center" vertical="center"/>
    </xf>
    <xf numFmtId="0" fontId="38" fillId="0" borderId="48" xfId="0" applyFont="1" applyBorder="1" applyAlignment="1">
      <alignment horizontal="center" vertical="center"/>
    </xf>
    <xf numFmtId="0" fontId="38" fillId="0" borderId="7" xfId="0" applyFont="1" applyBorder="1" applyAlignment="1">
      <alignment horizontal="center" vertical="center"/>
    </xf>
    <xf numFmtId="0" fontId="34" fillId="0" borderId="45"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39" xfId="0" applyFont="1" applyBorder="1" applyAlignment="1">
      <alignment horizontal="center" vertical="center" wrapText="1"/>
    </xf>
    <xf numFmtId="0" fontId="31" fillId="0" borderId="47" xfId="0" applyFont="1" applyBorder="1" applyAlignment="1">
      <alignment horizontal="center" vertical="center"/>
    </xf>
    <xf numFmtId="0" fontId="30" fillId="0" borderId="1" xfId="0" applyFont="1" applyBorder="1" applyAlignment="1">
      <alignment horizontal="center" vertical="center" wrapText="1"/>
    </xf>
    <xf numFmtId="0" fontId="31" fillId="0" borderId="0" xfId="0" applyFont="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33"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12" xfId="0" applyFont="1" applyBorder="1" applyAlignment="1">
      <alignment horizontal="center" vertical="center"/>
    </xf>
    <xf numFmtId="0" fontId="50" fillId="0" borderId="48" xfId="0" applyFont="1" applyBorder="1" applyAlignment="1">
      <alignment horizontal="center" vertical="center"/>
    </xf>
    <xf numFmtId="0" fontId="50" fillId="0" borderId="7" xfId="0" applyFont="1" applyBorder="1" applyAlignment="1">
      <alignment horizontal="center" vertical="center"/>
    </xf>
    <xf numFmtId="0" fontId="40" fillId="0" borderId="1" xfId="0" applyFont="1" applyBorder="1" applyAlignment="1">
      <alignment horizontal="center" vertical="center"/>
    </xf>
    <xf numFmtId="0" fontId="3" fillId="13" borderId="1" xfId="1" applyFont="1" applyFill="1" applyBorder="1" applyAlignment="1">
      <alignment horizontal="center" vertical="center" wrapText="1"/>
    </xf>
    <xf numFmtId="0" fontId="3" fillId="0" borderId="1" xfId="1" applyFont="1" applyBorder="1" applyAlignment="1">
      <alignment horizontal="center" vertical="center" wrapText="1"/>
    </xf>
    <xf numFmtId="0" fontId="3" fillId="0" borderId="1" xfId="2" applyFont="1" applyBorder="1" applyAlignment="1" applyProtection="1">
      <alignment horizontal="center" vertical="center" wrapText="1"/>
      <protection hidden="1"/>
    </xf>
    <xf numFmtId="0" fontId="3" fillId="0" borderId="1" xfId="0" applyFont="1" applyBorder="1" applyAlignment="1">
      <alignment horizontal="justify" vertical="top" wrapText="1"/>
    </xf>
    <xf numFmtId="0" fontId="40" fillId="13" borderId="1" xfId="0" applyFont="1" applyFill="1" applyBorder="1" applyAlignment="1">
      <alignment horizontal="justify" vertical="top" wrapText="1"/>
    </xf>
    <xf numFmtId="0" fontId="40" fillId="0" borderId="1" xfId="0" applyFont="1" applyBorder="1" applyAlignment="1">
      <alignment horizontal="justify" vertical="top" wrapText="1"/>
    </xf>
    <xf numFmtId="0" fontId="51" fillId="0" borderId="1" xfId="0" applyFont="1" applyBorder="1" applyAlignment="1">
      <alignment horizontal="center" vertical="center"/>
    </xf>
    <xf numFmtId="0" fontId="40" fillId="13"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50" fillId="13" borderId="1" xfId="0" applyFont="1" applyFill="1" applyBorder="1" applyAlignment="1">
      <alignment horizontal="center" vertical="center"/>
    </xf>
    <xf numFmtId="0" fontId="50" fillId="0" borderId="1" xfId="0" applyFont="1" applyBorder="1" applyAlignment="1">
      <alignment horizontal="center" vertical="center"/>
    </xf>
    <xf numFmtId="0" fontId="2" fillId="0" borderId="0" xfId="0" applyFont="1" applyAlignment="1">
      <alignment horizontal="center" wrapText="1"/>
    </xf>
    <xf numFmtId="0" fontId="19" fillId="3" borderId="55" xfId="0" applyFont="1" applyFill="1" applyBorder="1" applyAlignment="1">
      <alignment horizontal="center" vertical="center" wrapText="1"/>
    </xf>
    <xf numFmtId="0" fontId="47" fillId="6" borderId="1" xfId="0" applyFont="1" applyFill="1" applyBorder="1" applyAlignment="1">
      <alignment horizontal="center" vertical="center"/>
    </xf>
    <xf numFmtId="0" fontId="19" fillId="0" borderId="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5" xfId="0" applyFont="1" applyBorder="1" applyAlignment="1">
      <alignment vertical="center" wrapText="1"/>
    </xf>
    <xf numFmtId="0" fontId="19" fillId="0" borderId="60" xfId="0" applyFont="1" applyBorder="1" applyAlignment="1">
      <alignment vertical="center" wrapText="1"/>
    </xf>
    <xf numFmtId="0" fontId="38" fillId="0" borderId="1" xfId="0" applyFont="1" applyBorder="1" applyAlignment="1">
      <alignment horizontal="left" vertical="center"/>
    </xf>
    <xf numFmtId="0" fontId="19" fillId="3" borderId="19" xfId="0" applyFont="1" applyFill="1" applyBorder="1" applyAlignment="1">
      <alignment vertical="center"/>
    </xf>
    <xf numFmtId="0" fontId="19" fillId="3" borderId="4" xfId="0" applyFont="1" applyFill="1" applyBorder="1" applyAlignment="1">
      <alignment vertical="center"/>
    </xf>
    <xf numFmtId="0" fontId="19" fillId="3" borderId="2" xfId="0" applyFont="1" applyFill="1" applyBorder="1" applyAlignment="1">
      <alignment horizontal="center" vertical="center"/>
    </xf>
    <xf numFmtId="0" fontId="19" fillId="3" borderId="4"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54"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19" fillId="3" borderId="48"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8" fillId="3" borderId="57" xfId="0" applyFont="1" applyFill="1" applyBorder="1" applyAlignment="1">
      <alignment horizontal="center" vertical="center" wrapText="1"/>
    </xf>
    <xf numFmtId="0" fontId="18" fillId="3" borderId="56" xfId="0" applyFont="1" applyFill="1" applyBorder="1" applyAlignment="1">
      <alignment horizontal="center" vertical="center" wrapText="1"/>
    </xf>
    <xf numFmtId="0" fontId="0" fillId="13" borderId="31" xfId="0" applyFill="1" applyBorder="1" applyAlignment="1">
      <alignment horizontal="center" vertical="center"/>
    </xf>
    <xf numFmtId="0" fontId="0" fillId="13" borderId="3" xfId="0" applyFill="1" applyBorder="1" applyAlignment="1">
      <alignment horizontal="center" vertical="center"/>
    </xf>
    <xf numFmtId="0" fontId="14" fillId="13" borderId="31"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0" fillId="13" borderId="31" xfId="0" applyFill="1" applyBorder="1" applyAlignment="1">
      <alignment horizontal="left" vertical="center" wrapText="1"/>
    </xf>
    <xf numFmtId="0" fontId="0" fillId="13" borderId="3" xfId="0" applyFill="1" applyBorder="1" applyAlignment="1">
      <alignment horizontal="left" vertical="center" wrapText="1"/>
    </xf>
    <xf numFmtId="0" fontId="8" fillId="13" borderId="31" xfId="2" applyFont="1" applyFill="1" applyBorder="1" applyAlignment="1" applyProtection="1">
      <alignment horizontal="center" vertical="center" wrapText="1"/>
      <protection hidden="1"/>
    </xf>
    <xf numFmtId="0" fontId="8" fillId="13" borderId="3" xfId="2" applyFont="1" applyFill="1" applyBorder="1" applyAlignment="1" applyProtection="1">
      <alignment horizontal="center" vertical="center" wrapText="1"/>
      <protection hidden="1"/>
    </xf>
    <xf numFmtId="0" fontId="30" fillId="13" borderId="31" xfId="0" applyFont="1" applyFill="1" applyBorder="1" applyAlignment="1">
      <alignment horizontal="center" vertical="center"/>
    </xf>
    <xf numFmtId="0" fontId="30" fillId="13" borderId="3" xfId="0" applyFont="1" applyFill="1" applyBorder="1" applyAlignment="1">
      <alignment horizontal="center" vertical="center"/>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8" fillId="13" borderId="9" xfId="1" applyFont="1" applyFill="1" applyBorder="1" applyAlignment="1">
      <alignment horizontal="center" vertical="center" wrapText="1"/>
    </xf>
    <xf numFmtId="0" fontId="8" fillId="13" borderId="1" xfId="1" applyFont="1" applyFill="1" applyBorder="1" applyAlignment="1">
      <alignment horizontal="center" vertical="center" wrapText="1"/>
    </xf>
    <xf numFmtId="0" fontId="8" fillId="13" borderId="9" xfId="1" applyFont="1" applyFill="1" applyBorder="1" applyAlignment="1">
      <alignment horizontal="left" vertical="center" wrapText="1"/>
    </xf>
    <xf numFmtId="0" fontId="8" fillId="13" borderId="1" xfId="1" applyFont="1" applyFill="1" applyBorder="1" applyAlignment="1">
      <alignment horizontal="left" vertical="center" wrapText="1"/>
    </xf>
    <xf numFmtId="2" fontId="30" fillId="0" borderId="9" xfId="0" applyNumberFormat="1" applyFont="1" applyBorder="1" applyAlignment="1">
      <alignment horizontal="center" vertical="center" wrapText="1"/>
    </xf>
    <xf numFmtId="2" fontId="30" fillId="0" borderId="1" xfId="0" applyNumberFormat="1" applyFont="1" applyBorder="1" applyAlignment="1">
      <alignment horizontal="center" vertical="center" wrapText="1"/>
    </xf>
    <xf numFmtId="0" fontId="30" fillId="0" borderId="9" xfId="0" applyFont="1" applyBorder="1" applyAlignment="1">
      <alignment horizontal="center" vertical="center" wrapText="1"/>
    </xf>
    <xf numFmtId="0" fontId="12" fillId="0" borderId="9" xfId="2" applyFont="1" applyBorder="1" applyAlignment="1" applyProtection="1">
      <alignment horizontal="center" vertical="center" wrapText="1"/>
      <protection hidden="1"/>
    </xf>
    <xf numFmtId="0" fontId="12" fillId="0" borderId="1" xfId="2" applyFont="1" applyBorder="1" applyAlignment="1" applyProtection="1">
      <alignment horizontal="center" vertical="center" wrapText="1"/>
      <protection hidden="1"/>
    </xf>
    <xf numFmtId="0" fontId="8" fillId="0" borderId="9" xfId="2" applyFont="1" applyBorder="1" applyAlignment="1" applyProtection="1">
      <alignment horizontal="center" vertical="center" wrapText="1"/>
      <protection hidden="1"/>
    </xf>
    <xf numFmtId="0" fontId="8" fillId="0" borderId="1" xfId="2" applyFont="1" applyBorder="1" applyAlignment="1" applyProtection="1">
      <alignment horizontal="center" vertical="center" wrapText="1"/>
      <protection hidden="1"/>
    </xf>
    <xf numFmtId="0" fontId="15" fillId="13" borderId="38" xfId="0" applyFont="1" applyFill="1" applyBorder="1" applyAlignment="1">
      <alignment horizontal="center" vertical="center" wrapText="1"/>
    </xf>
    <xf numFmtId="0" fontId="14" fillId="13" borderId="1" xfId="0" applyFont="1" applyFill="1" applyBorder="1" applyAlignment="1">
      <alignment vertical="center" wrapText="1"/>
    </xf>
    <xf numFmtId="0" fontId="14" fillId="13" borderId="2" xfId="0" applyFont="1" applyFill="1" applyBorder="1" applyAlignment="1">
      <alignment horizontal="center" vertical="center" wrapText="1"/>
    </xf>
    <xf numFmtId="0" fontId="0" fillId="13" borderId="2" xfId="0" applyFill="1" applyBorder="1" applyAlignment="1">
      <alignment horizontal="center" vertical="center"/>
    </xf>
    <xf numFmtId="0" fontId="0" fillId="13" borderId="2" xfId="0" applyFill="1" applyBorder="1" applyAlignment="1">
      <alignment horizontal="center" vertical="center" wrapText="1"/>
    </xf>
    <xf numFmtId="0" fontId="0" fillId="13" borderId="3" xfId="0" applyFill="1" applyBorder="1" applyAlignment="1">
      <alignment horizontal="center" vertical="center" wrapText="1"/>
    </xf>
    <xf numFmtId="0" fontId="8" fillId="13" borderId="2" xfId="2" applyFont="1" applyFill="1" applyBorder="1" applyAlignment="1" applyProtection="1">
      <alignment horizontal="center" vertical="center" wrapText="1"/>
      <protection hidden="1"/>
    </xf>
    <xf numFmtId="0" fontId="15" fillId="13" borderId="10" xfId="0" applyFont="1" applyFill="1" applyBorder="1" applyAlignment="1">
      <alignment horizontal="center" vertical="center" wrapText="1"/>
    </xf>
    <xf numFmtId="0" fontId="14" fillId="13" borderId="9" xfId="0" applyFont="1" applyFill="1" applyBorder="1" applyAlignment="1">
      <alignment vertical="center" wrapText="1"/>
    </xf>
    <xf numFmtId="0" fontId="10" fillId="13" borderId="31" xfId="0" applyFont="1" applyFill="1" applyBorder="1" applyAlignment="1">
      <alignment horizontal="center" vertical="center"/>
    </xf>
    <xf numFmtId="0" fontId="10" fillId="13" borderId="3" xfId="0" applyFont="1" applyFill="1" applyBorder="1" applyAlignment="1">
      <alignment horizontal="center" vertical="center"/>
    </xf>
    <xf numFmtId="0" fontId="0" fillId="13" borderId="9" xfId="0" applyFill="1" applyBorder="1" applyAlignment="1">
      <alignment horizontal="center" vertical="center"/>
    </xf>
    <xf numFmtId="0" fontId="0" fillId="13" borderId="1" xfId="0" applyFill="1" applyBorder="1" applyAlignment="1">
      <alignment horizontal="center" vertical="center"/>
    </xf>
    <xf numFmtId="0" fontId="12" fillId="0" borderId="2" xfId="2" applyFont="1" applyBorder="1" applyAlignment="1" applyProtection="1">
      <alignment horizontal="center" vertical="center" wrapText="1"/>
      <protection hidden="1"/>
    </xf>
    <xf numFmtId="0" fontId="12" fillId="0" borderId="3" xfId="2" applyFont="1" applyBorder="1" applyAlignment="1" applyProtection="1">
      <alignment horizontal="center" vertical="center" wrapText="1"/>
      <protection hidden="1"/>
    </xf>
    <xf numFmtId="0" fontId="30" fillId="0" borderId="1" xfId="0" applyFont="1" applyBorder="1" applyAlignment="1">
      <alignment vertical="center" wrapText="1"/>
    </xf>
    <xf numFmtId="0" fontId="30" fillId="0" borderId="1" xfId="0" applyFont="1" applyBorder="1" applyAlignment="1">
      <alignment vertical="center"/>
    </xf>
    <xf numFmtId="0" fontId="30" fillId="13" borderId="2" xfId="0" applyFont="1" applyFill="1" applyBorder="1" applyAlignment="1">
      <alignment horizontal="center" vertical="center"/>
    </xf>
    <xf numFmtId="0" fontId="8" fillId="13" borderId="2" xfId="0" applyFont="1" applyFill="1" applyBorder="1" applyAlignment="1">
      <alignment horizontal="center" vertical="center"/>
    </xf>
    <xf numFmtId="0" fontId="8" fillId="13" borderId="3" xfId="0" applyFont="1" applyFill="1" applyBorder="1" applyAlignment="1">
      <alignment horizontal="center" vertical="center"/>
    </xf>
    <xf numFmtId="0" fontId="10" fillId="13" borderId="2" xfId="0" applyFont="1" applyFill="1" applyBorder="1" applyAlignment="1">
      <alignment horizontal="center" vertical="center"/>
    </xf>
    <xf numFmtId="0" fontId="30" fillId="13" borderId="1" xfId="0" applyFont="1" applyFill="1" applyBorder="1" applyAlignment="1">
      <alignment horizontal="center" vertical="center"/>
    </xf>
    <xf numFmtId="0" fontId="14" fillId="13" borderId="19" xfId="0" applyFont="1" applyFill="1" applyBorder="1" applyAlignment="1">
      <alignment horizontal="center" vertical="center" wrapText="1"/>
    </xf>
    <xf numFmtId="0" fontId="0" fillId="13" borderId="19" xfId="0" applyFill="1" applyBorder="1" applyAlignment="1">
      <alignment horizontal="center" vertical="center"/>
    </xf>
    <xf numFmtId="0" fontId="0" fillId="13" borderId="2" xfId="0" applyFill="1" applyBorder="1" applyAlignment="1">
      <alignment horizontal="left" vertical="center" wrapText="1"/>
    </xf>
    <xf numFmtId="0" fontId="0" fillId="13" borderId="19" xfId="0" applyFill="1" applyBorder="1" applyAlignment="1">
      <alignment horizontal="left" vertical="center" wrapText="1"/>
    </xf>
    <xf numFmtId="0" fontId="8" fillId="13" borderId="19" xfId="2" applyFont="1" applyFill="1" applyBorder="1" applyAlignment="1" applyProtection="1">
      <alignment horizontal="center" vertical="center" wrapText="1"/>
      <protection hidden="1"/>
    </xf>
    <xf numFmtId="0" fontId="15" fillId="13" borderId="11" xfId="0" applyFont="1" applyFill="1" applyBorder="1" applyAlignment="1">
      <alignment horizontal="center" vertical="center" wrapText="1"/>
    </xf>
    <xf numFmtId="0" fontId="15" fillId="13" borderId="18" xfId="0" applyFont="1" applyFill="1" applyBorder="1" applyAlignment="1">
      <alignment horizontal="center" vertical="center" wrapText="1"/>
    </xf>
    <xf numFmtId="0" fontId="15" fillId="13" borderId="5" xfId="0" applyFont="1" applyFill="1" applyBorder="1" applyAlignment="1">
      <alignment horizontal="center" vertical="center" wrapText="1"/>
    </xf>
    <xf numFmtId="0" fontId="14" fillId="13" borderId="2" xfId="0" applyFont="1" applyFill="1" applyBorder="1" applyAlignment="1">
      <alignment vertical="center" wrapText="1"/>
    </xf>
    <xf numFmtId="0" fontId="14" fillId="13" borderId="19" xfId="0" applyFont="1" applyFill="1" applyBorder="1" applyAlignment="1">
      <alignment vertical="center" wrapText="1"/>
    </xf>
    <xf numFmtId="0" fontId="14" fillId="13" borderId="3" xfId="0" applyFont="1" applyFill="1" applyBorder="1" applyAlignment="1">
      <alignment vertical="center" wrapText="1"/>
    </xf>
    <xf numFmtId="0" fontId="8" fillId="0" borderId="2" xfId="2" applyFont="1" applyBorder="1" applyAlignment="1" applyProtection="1">
      <alignment horizontal="center" vertical="center" wrapText="1"/>
      <protection hidden="1"/>
    </xf>
    <xf numFmtId="0" fontId="8" fillId="0" borderId="19"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8" fillId="13" borderId="2" xfId="1" applyFont="1" applyFill="1" applyBorder="1" applyAlignment="1">
      <alignment horizontal="center" vertical="center" wrapText="1"/>
    </xf>
    <xf numFmtId="0" fontId="8" fillId="13" borderId="19" xfId="1" applyFont="1" applyFill="1" applyBorder="1" applyAlignment="1">
      <alignment horizontal="center" vertical="center" wrapText="1"/>
    </xf>
    <xf numFmtId="0" fontId="8" fillId="13" borderId="3" xfId="1"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1" fillId="13" borderId="1" xfId="0" applyFont="1" applyFill="1" applyBorder="1" applyAlignment="1">
      <alignment horizontal="left" vertical="center" wrapText="1"/>
    </xf>
    <xf numFmtId="1" fontId="30" fillId="0" borderId="2" xfId="0" applyNumberFormat="1" applyFont="1" applyBorder="1" applyAlignment="1">
      <alignment horizontal="center" vertical="center" wrapText="1"/>
    </xf>
    <xf numFmtId="1" fontId="30" fillId="0" borderId="19" xfId="0" applyNumberFormat="1" applyFont="1" applyBorder="1" applyAlignment="1">
      <alignment horizontal="center" vertical="center" wrapText="1"/>
    </xf>
    <xf numFmtId="1" fontId="30" fillId="0" borderId="3"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3" xfId="0" applyFont="1" applyBorder="1" applyAlignment="1">
      <alignment horizontal="center" vertical="center" wrapText="1"/>
    </xf>
    <xf numFmtId="0" fontId="12" fillId="0" borderId="19" xfId="2" applyFont="1" applyBorder="1" applyAlignment="1" applyProtection="1">
      <alignment horizontal="center" vertical="center" wrapText="1"/>
      <protection hidden="1"/>
    </xf>
    <xf numFmtId="0" fontId="30" fillId="13" borderId="19" xfId="0" applyFont="1" applyFill="1" applyBorder="1" applyAlignment="1">
      <alignment horizontal="center" vertical="center"/>
    </xf>
    <xf numFmtId="0" fontId="10" fillId="13" borderId="19" xfId="0" applyFont="1" applyFill="1" applyBorder="1" applyAlignment="1">
      <alignment horizontal="center" vertical="center"/>
    </xf>
    <xf numFmtId="0" fontId="0" fillId="13" borderId="19" xfId="0" applyFill="1" applyBorder="1" applyAlignment="1">
      <alignment horizontal="center" vertical="center" wrapText="1"/>
    </xf>
    <xf numFmtId="0" fontId="1" fillId="13" borderId="19" xfId="0" applyFont="1" applyFill="1" applyBorder="1" applyAlignment="1">
      <alignment horizontal="left" vertical="center" wrapText="1"/>
    </xf>
    <xf numFmtId="0" fontId="8" fillId="13" borderId="2" xfId="1" applyFont="1" applyFill="1" applyBorder="1" applyAlignment="1">
      <alignment horizontal="center" vertical="center"/>
    </xf>
    <xf numFmtId="0" fontId="8" fillId="13" borderId="19" xfId="1" applyFont="1" applyFill="1" applyBorder="1" applyAlignment="1">
      <alignment horizontal="center" vertical="center"/>
    </xf>
    <xf numFmtId="0" fontId="8" fillId="13" borderId="3" xfId="1" applyFont="1" applyFill="1" applyBorder="1" applyAlignment="1">
      <alignment horizontal="center" vertical="center"/>
    </xf>
    <xf numFmtId="0" fontId="15" fillId="6" borderId="1" xfId="0" applyFont="1" applyFill="1" applyBorder="1" applyAlignment="1">
      <alignment horizontal="center" vertical="center" wrapText="1"/>
    </xf>
    <xf numFmtId="0" fontId="14" fillId="3" borderId="1" xfId="0" applyFont="1" applyFill="1" applyBorder="1" applyAlignment="1">
      <alignment vertical="center" wrapText="1"/>
    </xf>
    <xf numFmtId="0" fontId="30" fillId="0" borderId="2" xfId="0" applyFont="1" applyBorder="1" applyAlignment="1">
      <alignment horizontal="center" vertical="center"/>
    </xf>
    <xf numFmtId="0" fontId="30" fillId="0" borderId="19" xfId="0" applyFont="1" applyBorder="1" applyAlignment="1">
      <alignment horizontal="center" vertical="center"/>
    </xf>
    <xf numFmtId="0" fontId="3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9" xfId="0" applyFont="1" applyBorder="1" applyAlignment="1">
      <alignment horizontal="center" vertical="center"/>
    </xf>
    <xf numFmtId="0" fontId="10" fillId="0" borderId="3" xfId="0" applyFont="1" applyBorder="1" applyAlignment="1">
      <alignment horizontal="center" vertical="center"/>
    </xf>
    <xf numFmtId="0" fontId="0" fillId="0" borderId="1" xfId="0" applyBorder="1" applyAlignment="1">
      <alignment horizontal="center" vertical="center"/>
    </xf>
    <xf numFmtId="0" fontId="8" fillId="18" borderId="1" xfId="1" applyFont="1" applyFill="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14" fillId="6" borderId="2"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8" fillId="16" borderId="1" xfId="1" applyFont="1" applyFill="1" applyBorder="1" applyAlignment="1">
      <alignment horizontal="center" vertical="center" wrapText="1"/>
    </xf>
    <xf numFmtId="2"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0" fontId="47" fillId="0" borderId="0" xfId="0" applyFont="1" applyAlignment="1">
      <alignment horizontal="left" vertical="center"/>
    </xf>
    <xf numFmtId="0" fontId="0" fillId="0" borderId="0" xfId="0" applyAlignment="1">
      <alignment horizontal="left" vertical="center"/>
    </xf>
    <xf numFmtId="0" fontId="16" fillId="0" borderId="0" xfId="0" applyFont="1" applyAlignment="1">
      <alignment horizontal="left" vertical="center"/>
    </xf>
    <xf numFmtId="0" fontId="20" fillId="0" borderId="1" xfId="0" applyFont="1" applyBorder="1" applyAlignment="1">
      <alignment horizontal="left" vertical="center" wrapText="1"/>
    </xf>
  </cellXfs>
  <cellStyles count="3">
    <cellStyle name="Normal" xfId="0" builtinId="0"/>
    <cellStyle name="Normal 2" xfId="1" xr:uid="{00000000-0005-0000-0000-000002000000}"/>
    <cellStyle name="Normal_Matriz de Riesgos Servidores-v2" xfId="2" xr:uid="{00000000-0005-0000-0000-000003000000}"/>
  </cellStyles>
  <dxfs count="14">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707</xdr:col>
      <xdr:colOff>0</xdr:colOff>
      <xdr:row>3</xdr:row>
      <xdr:rowOff>0</xdr:rowOff>
    </xdr:from>
    <xdr:to>
      <xdr:col>709</xdr:col>
      <xdr:colOff>665480</xdr:colOff>
      <xdr:row>5</xdr:row>
      <xdr:rowOff>22860</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1DEE5A8D-EC91-462E-B632-E3C09138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586880" y="777240"/>
          <a:ext cx="2250440" cy="419100"/>
        </a:xfrm>
        <a:prstGeom prst="rect">
          <a:avLst/>
        </a:prstGeom>
        <a:noFill/>
        <a:ln>
          <a:noFill/>
        </a:ln>
      </xdr:spPr>
    </xdr:pic>
    <xdr:clientData/>
  </xdr:twoCellAnchor>
  <xdr:twoCellAnchor editAs="oneCell">
    <xdr:from>
      <xdr:col>0</xdr:col>
      <xdr:colOff>771526</xdr:colOff>
      <xdr:row>0</xdr:row>
      <xdr:rowOff>38100</xdr:rowOff>
    </xdr:from>
    <xdr:to>
      <xdr:col>2</xdr:col>
      <xdr:colOff>638176</xdr:colOff>
      <xdr:row>2</xdr:row>
      <xdr:rowOff>180975</xdr:rowOff>
    </xdr:to>
    <xdr:pic>
      <xdr:nvPicPr>
        <xdr:cNvPr id="3" name="Imagen 2" descr="Macintosh HD:Users:dimprenta:Desktop:Captura de pantalla 2019-01-25 a las 3.10.13 p.m..png">
          <a:extLst>
            <a:ext uri="{FF2B5EF4-FFF2-40B4-BE49-F238E27FC236}">
              <a16:creationId xmlns:a16="http://schemas.microsoft.com/office/drawing/2014/main" id="{F01B21BA-CC95-4BE5-B2F8-8D9CE7D57BF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71526" y="38100"/>
          <a:ext cx="3630930" cy="58483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704</xdr:col>
      <xdr:colOff>0</xdr:colOff>
      <xdr:row>7</xdr:row>
      <xdr:rowOff>0</xdr:rowOff>
    </xdr:from>
    <xdr:to>
      <xdr:col>706</xdr:col>
      <xdr:colOff>665480</xdr:colOff>
      <xdr:row>8</xdr:row>
      <xdr:rowOff>803910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B7993584-59D9-4A7F-A5FA-FCC7A4AFA6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232300" y="3672840"/>
          <a:ext cx="2250440" cy="3851910"/>
        </a:xfrm>
        <a:prstGeom prst="rect">
          <a:avLst/>
        </a:prstGeom>
        <a:noFill/>
        <a:ln>
          <a:noFill/>
        </a:ln>
      </xdr:spPr>
    </xdr:pic>
    <xdr:clientData/>
  </xdr:twoCellAnchor>
  <xdr:twoCellAnchor editAs="oneCell">
    <xdr:from>
      <xdr:col>705</xdr:col>
      <xdr:colOff>0</xdr:colOff>
      <xdr:row>7</xdr:row>
      <xdr:rowOff>0</xdr:rowOff>
    </xdr:from>
    <xdr:to>
      <xdr:col>707</xdr:col>
      <xdr:colOff>665481</xdr:colOff>
      <xdr:row>8</xdr:row>
      <xdr:rowOff>803910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B63E8729-1926-4274-86F5-7489D2DC3F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017160" y="3672840"/>
          <a:ext cx="2250440" cy="38519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36"/>
  <sheetViews>
    <sheetView tabSelected="1" view="pageBreakPreview" topLeftCell="A6" zoomScale="50" zoomScaleNormal="70" zoomScaleSheetLayoutView="50" workbookViewId="0">
      <pane xSplit="3" ySplit="2" topLeftCell="BH27" activePane="bottomRight" state="frozen"/>
      <selection activeCell="A6" sqref="A6"/>
      <selection pane="topRight" activeCell="D6" sqref="D6"/>
      <selection pane="bottomLeft" activeCell="A8" sqref="A8"/>
      <selection pane="bottomRight" activeCell="CB27" sqref="CB27"/>
    </sheetView>
  </sheetViews>
  <sheetFormatPr baseColWidth="10" defaultColWidth="11.42578125" defaultRowHeight="15" zeroHeight="1" x14ac:dyDescent="0.25"/>
  <cols>
    <col min="1" max="1" width="27.28515625" style="96" customWidth="1"/>
    <col min="2" max="2" width="27" style="96" customWidth="1"/>
    <col min="3" max="3" width="30.42578125" style="94" customWidth="1"/>
    <col min="4" max="4" width="15.7109375" style="94" customWidth="1"/>
    <col min="5" max="5" width="16.28515625" style="94" customWidth="1"/>
    <col min="6" max="6" width="18.28515625" style="94" customWidth="1"/>
    <col min="7" max="7" width="18.7109375" style="94" customWidth="1"/>
    <col min="8" max="8" width="9.42578125" style="94" customWidth="1"/>
    <col min="9" max="9" width="33.7109375" style="94" customWidth="1"/>
    <col min="10" max="10" width="13.42578125" style="94" customWidth="1"/>
    <col min="11" max="11" width="16.28515625" style="94" customWidth="1"/>
    <col min="12" max="12" width="27.28515625" style="99" customWidth="1"/>
    <col min="13" max="21" width="18.42578125" style="94" customWidth="1"/>
    <col min="22" max="22" width="24.5703125" style="94" customWidth="1"/>
    <col min="23" max="23" width="19.7109375" style="94" customWidth="1"/>
    <col min="24" max="34" width="18.42578125" style="94" customWidth="1"/>
    <col min="35" max="35" width="16.28515625" style="94" customWidth="1"/>
    <col min="36" max="36" width="17.42578125" style="94" customWidth="1"/>
    <col min="37" max="37" width="17.28515625" style="94" customWidth="1"/>
    <col min="38" max="38" width="38.28515625" style="99" customWidth="1"/>
    <col min="39" max="39" width="13.7109375" style="100" customWidth="1"/>
    <col min="40" max="40" width="18.7109375" style="99" customWidth="1"/>
    <col min="41" max="41" width="19.28515625" style="99" customWidth="1"/>
    <col min="42" max="42" width="18.28515625" style="99" customWidth="1"/>
    <col min="43" max="43" width="18" style="99" customWidth="1"/>
    <col min="44" max="44" width="17" style="99" customWidth="1"/>
    <col min="45" max="45" width="16.5703125" style="99" customWidth="1"/>
    <col min="46" max="46" width="14.28515625" style="99" customWidth="1"/>
    <col min="47" max="47" width="15.5703125" style="99" customWidth="1"/>
    <col min="48" max="48" width="15.42578125" style="99" customWidth="1"/>
    <col min="49" max="49" width="20" style="99" customWidth="1"/>
    <col min="50" max="50" width="15.7109375" style="99" customWidth="1"/>
    <col min="51" max="51" width="15.42578125" style="99" customWidth="1"/>
    <col min="52" max="52" width="14.7109375" style="99" customWidth="1"/>
    <col min="53" max="53" width="15" style="100" customWidth="1"/>
    <col min="54" max="54" width="13.28515625" style="100" customWidth="1"/>
    <col min="55" max="55" width="15.28515625" style="100" customWidth="1"/>
    <col min="56" max="56" width="16.28515625" style="100" customWidth="1"/>
    <col min="57" max="57" width="17" style="100" customWidth="1"/>
    <col min="58" max="58" width="16.7109375" style="100" customWidth="1"/>
    <col min="59" max="59" width="13.7109375" style="94" customWidth="1"/>
    <col min="60" max="60" width="26.28515625" style="94" customWidth="1"/>
    <col min="61" max="61" width="16.28515625" style="94" customWidth="1"/>
    <col min="62" max="62" width="12.28515625" style="102" customWidth="1"/>
    <col min="63" max="63" width="15.7109375" style="101" customWidth="1"/>
    <col min="64" max="64" width="38.5703125" style="100" customWidth="1"/>
    <col min="65" max="65" width="20.7109375" style="100" customWidth="1"/>
    <col min="66" max="66" width="23.7109375" style="100" customWidth="1"/>
    <col min="67" max="67" width="39.85546875" style="100" customWidth="1"/>
    <col min="68" max="68" width="19.28515625" style="100" hidden="1" customWidth="1"/>
    <col min="69" max="69" width="45.42578125" style="99" hidden="1" customWidth="1"/>
    <col min="70" max="70" width="21.42578125" style="100" hidden="1" customWidth="1"/>
    <col min="71" max="71" width="41.7109375" style="100" hidden="1" customWidth="1"/>
    <col min="72" max="72" width="18.28515625" style="99" hidden="1" customWidth="1"/>
    <col min="73" max="73" width="70.7109375" style="99" hidden="1" customWidth="1"/>
    <col min="74" max="74" width="29" style="99" hidden="1" customWidth="1"/>
    <col min="75" max="75" width="47.5703125" style="99" hidden="1" customWidth="1"/>
    <col min="76" max="76" width="22.28515625" style="232" hidden="1" customWidth="1"/>
    <col min="77" max="77" width="49" style="99" hidden="1" customWidth="1"/>
    <col min="78" max="78" width="26.42578125" hidden="1" customWidth="1"/>
    <col min="79" max="79" width="40.7109375" style="99" hidden="1" customWidth="1"/>
    <col min="80" max="80" width="55.28515625" style="651" customWidth="1"/>
    <col min="81" max="81" width="33.5703125" style="99" customWidth="1"/>
    <col min="82" max="16384" width="11.42578125" style="99"/>
  </cols>
  <sheetData>
    <row r="1" spans="1:81" s="229" customFormat="1" ht="20.25" x14ac:dyDescent="0.3">
      <c r="A1" s="381"/>
      <c r="B1" s="381"/>
      <c r="C1" s="381"/>
      <c r="D1" s="382" t="s">
        <v>125</v>
      </c>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c r="AU1" s="383"/>
      <c r="AV1" s="383"/>
      <c r="AW1" s="383"/>
      <c r="AX1" s="383"/>
      <c r="AY1" s="383"/>
      <c r="AZ1" s="383"/>
      <c r="BA1" s="383"/>
      <c r="BB1" s="383"/>
      <c r="BC1" s="383"/>
      <c r="BD1" s="383"/>
      <c r="BE1" s="383"/>
      <c r="BF1" s="383"/>
      <c r="BG1" s="383"/>
      <c r="BH1" s="383"/>
      <c r="BI1" s="383"/>
      <c r="BJ1" s="383"/>
      <c r="BK1" s="383"/>
      <c r="BL1" s="383"/>
      <c r="BM1" s="383"/>
      <c r="BN1" s="384"/>
      <c r="BO1" s="278" t="s">
        <v>126</v>
      </c>
      <c r="BP1" s="278"/>
      <c r="BQ1" s="278"/>
      <c r="BX1" s="230"/>
      <c r="BZ1" s="231"/>
      <c r="CB1" s="650"/>
    </row>
    <row r="2" spans="1:81" s="229" customFormat="1" ht="20.25" x14ac:dyDescent="0.3">
      <c r="A2" s="381"/>
      <c r="B2" s="381"/>
      <c r="C2" s="381"/>
      <c r="D2" s="385"/>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c r="AR2" s="386"/>
      <c r="AS2" s="386"/>
      <c r="AT2" s="386"/>
      <c r="AU2" s="386"/>
      <c r="AV2" s="386"/>
      <c r="AW2" s="386"/>
      <c r="AX2" s="386"/>
      <c r="AY2" s="386"/>
      <c r="AZ2" s="386"/>
      <c r="BA2" s="386"/>
      <c r="BB2" s="386"/>
      <c r="BC2" s="386"/>
      <c r="BD2" s="386"/>
      <c r="BE2" s="386"/>
      <c r="BF2" s="386"/>
      <c r="BG2" s="386"/>
      <c r="BH2" s="386"/>
      <c r="BI2" s="386"/>
      <c r="BJ2" s="386"/>
      <c r="BK2" s="386"/>
      <c r="BL2" s="386"/>
      <c r="BM2" s="386"/>
      <c r="BN2" s="387"/>
      <c r="BO2" s="278" t="s">
        <v>127</v>
      </c>
      <c r="BP2" s="278"/>
      <c r="BQ2" s="278"/>
      <c r="BX2" s="230"/>
      <c r="BZ2" s="231"/>
      <c r="CB2" s="650"/>
    </row>
    <row r="3" spans="1:81" s="229" customFormat="1" ht="20.25" x14ac:dyDescent="0.3">
      <c r="A3" s="381"/>
      <c r="B3" s="381"/>
      <c r="C3" s="381"/>
      <c r="D3" s="388" t="s">
        <v>128</v>
      </c>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c r="AL3" s="389"/>
      <c r="AM3" s="389"/>
      <c r="AN3" s="389"/>
      <c r="AO3" s="389"/>
      <c r="AP3" s="389"/>
      <c r="AQ3" s="389"/>
      <c r="AR3" s="389"/>
      <c r="AS3" s="389"/>
      <c r="AT3" s="389"/>
      <c r="AU3" s="389"/>
      <c r="AV3" s="389"/>
      <c r="AW3" s="389"/>
      <c r="AX3" s="389"/>
      <c r="AY3" s="389"/>
      <c r="AZ3" s="389"/>
      <c r="BA3" s="389"/>
      <c r="BB3" s="389"/>
      <c r="BC3" s="389"/>
      <c r="BD3" s="389"/>
      <c r="BE3" s="389"/>
      <c r="BF3" s="389"/>
      <c r="BG3" s="389"/>
      <c r="BH3" s="389"/>
      <c r="BI3" s="389"/>
      <c r="BJ3" s="389"/>
      <c r="BK3" s="389"/>
      <c r="BL3" s="389"/>
      <c r="BM3" s="389"/>
      <c r="BN3" s="390"/>
      <c r="BO3" s="278" t="s">
        <v>129</v>
      </c>
      <c r="BP3" s="278"/>
      <c r="BQ3" s="278"/>
      <c r="BX3" s="230"/>
      <c r="BZ3" s="231"/>
      <c r="CB3" s="650"/>
    </row>
    <row r="4" spans="1:81" ht="15.75" thickBot="1" x14ac:dyDescent="0.3"/>
    <row r="5" spans="1:81" s="6" customFormat="1" ht="16.5" thickBot="1" x14ac:dyDescent="0.3">
      <c r="A5" s="437" t="s">
        <v>0</v>
      </c>
      <c r="B5" s="438"/>
      <c r="C5" s="438"/>
      <c r="D5" s="438"/>
      <c r="E5" s="438"/>
      <c r="F5" s="438"/>
      <c r="G5" s="438"/>
      <c r="H5" s="438"/>
      <c r="I5" s="438"/>
      <c r="J5" s="438"/>
      <c r="K5" s="438"/>
      <c r="L5" s="438"/>
      <c r="M5" s="439" t="s">
        <v>1</v>
      </c>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39"/>
      <c r="BA5" s="439"/>
      <c r="BB5" s="439"/>
      <c r="BC5" s="439"/>
      <c r="BD5" s="439"/>
      <c r="BE5" s="439"/>
      <c r="BF5" s="439"/>
      <c r="BG5" s="439"/>
      <c r="BH5" s="440" t="s">
        <v>2</v>
      </c>
      <c r="BI5" s="443" t="s">
        <v>3</v>
      </c>
      <c r="BJ5" s="446" t="s">
        <v>4</v>
      </c>
      <c r="BK5" s="447"/>
      <c r="BL5" s="447"/>
      <c r="BM5" s="447"/>
      <c r="BN5" s="447"/>
      <c r="BO5" s="447"/>
      <c r="BP5" s="447"/>
      <c r="BQ5" s="447"/>
      <c r="BR5" s="447"/>
      <c r="BS5" s="447"/>
      <c r="BT5" s="447"/>
      <c r="BU5" s="447"/>
      <c r="BV5" s="447"/>
      <c r="BW5" s="447"/>
      <c r="BX5" s="447"/>
      <c r="BY5" s="447"/>
      <c r="BZ5" s="447"/>
      <c r="CA5" s="448"/>
      <c r="CB5" s="652" t="s">
        <v>532</v>
      </c>
    </row>
    <row r="6" spans="1:81" s="6" customFormat="1" ht="63.75" thickBot="1" x14ac:dyDescent="0.3">
      <c r="A6" s="449" t="s">
        <v>5</v>
      </c>
      <c r="B6" s="450" t="s">
        <v>6</v>
      </c>
      <c r="C6" s="450" t="s">
        <v>7</v>
      </c>
      <c r="D6" s="418" t="s">
        <v>8</v>
      </c>
      <c r="E6" s="418"/>
      <c r="F6" s="418"/>
      <c r="G6" s="432" t="s">
        <v>9</v>
      </c>
      <c r="H6" s="405" t="s">
        <v>10</v>
      </c>
      <c r="I6" s="405" t="s">
        <v>11</v>
      </c>
      <c r="J6" s="405" t="s">
        <v>12</v>
      </c>
      <c r="K6" s="432" t="s">
        <v>13</v>
      </c>
      <c r="L6" s="433" t="s">
        <v>14</v>
      </c>
      <c r="M6" s="434" t="s">
        <v>130</v>
      </c>
      <c r="N6" s="435"/>
      <c r="O6" s="435"/>
      <c r="P6" s="435"/>
      <c r="Q6" s="435"/>
      <c r="R6" s="435"/>
      <c r="S6" s="435"/>
      <c r="T6" s="435"/>
      <c r="U6" s="435"/>
      <c r="V6" s="435"/>
      <c r="W6" s="435"/>
      <c r="X6" s="435"/>
      <c r="Y6" s="435"/>
      <c r="Z6" s="435"/>
      <c r="AA6" s="435"/>
      <c r="AB6" s="435"/>
      <c r="AC6" s="435"/>
      <c r="AD6" s="435"/>
      <c r="AE6" s="435"/>
      <c r="AF6" s="435"/>
      <c r="AG6" s="435"/>
      <c r="AH6" s="435"/>
      <c r="AI6" s="435"/>
      <c r="AJ6" s="435"/>
      <c r="AK6" s="436"/>
      <c r="AL6" s="420" t="s">
        <v>18</v>
      </c>
      <c r="AM6" s="404" t="s">
        <v>19</v>
      </c>
      <c r="AN6" s="227" t="s">
        <v>38</v>
      </c>
      <c r="AO6" s="227" t="s">
        <v>39</v>
      </c>
      <c r="AP6" s="227" t="s">
        <v>40</v>
      </c>
      <c r="AQ6" s="227" t="s">
        <v>41</v>
      </c>
      <c r="AR6" s="227" t="s">
        <v>42</v>
      </c>
      <c r="AS6" s="227" t="s">
        <v>43</v>
      </c>
      <c r="AT6" s="227" t="s">
        <v>44</v>
      </c>
      <c r="AU6" s="404" t="s">
        <v>24</v>
      </c>
      <c r="AV6" s="404" t="s">
        <v>25</v>
      </c>
      <c r="AW6" s="404" t="s">
        <v>26</v>
      </c>
      <c r="AX6" s="404" t="s">
        <v>131</v>
      </c>
      <c r="AY6" s="404" t="s">
        <v>28</v>
      </c>
      <c r="AZ6" s="404" t="s">
        <v>29</v>
      </c>
      <c r="BA6" s="399" t="s">
        <v>30</v>
      </c>
      <c r="BB6" s="400"/>
      <c r="BC6" s="417" t="s">
        <v>31</v>
      </c>
      <c r="BD6" s="418"/>
      <c r="BE6" s="418"/>
      <c r="BF6" s="418"/>
      <c r="BG6" s="419"/>
      <c r="BH6" s="441"/>
      <c r="BI6" s="444"/>
      <c r="BJ6" s="456" t="s">
        <v>32</v>
      </c>
      <c r="BK6" s="457"/>
      <c r="BL6" s="457"/>
      <c r="BM6" s="457"/>
      <c r="BN6" s="457"/>
      <c r="BO6" s="458"/>
      <c r="BP6" s="409" t="s">
        <v>132</v>
      </c>
      <c r="BQ6" s="409"/>
      <c r="BR6" s="409"/>
      <c r="BS6" s="410"/>
      <c r="BT6" s="451" t="s">
        <v>133</v>
      </c>
      <c r="BU6" s="451"/>
      <c r="BV6" s="451"/>
      <c r="BW6" s="452"/>
      <c r="BX6" s="453" t="s">
        <v>134</v>
      </c>
      <c r="BY6" s="454"/>
      <c r="BZ6" s="454"/>
      <c r="CA6" s="455"/>
      <c r="CB6" s="652"/>
    </row>
    <row r="7" spans="1:81" s="6" customFormat="1" ht="195.75" thickBot="1" x14ac:dyDescent="0.3">
      <c r="A7" s="449"/>
      <c r="B7" s="450"/>
      <c r="C7" s="450"/>
      <c r="D7" s="7" t="s">
        <v>15</v>
      </c>
      <c r="E7" s="7" t="s">
        <v>16</v>
      </c>
      <c r="F7" s="7" t="s">
        <v>17</v>
      </c>
      <c r="G7" s="432"/>
      <c r="H7" s="405"/>
      <c r="I7" s="405"/>
      <c r="J7" s="405"/>
      <c r="K7" s="432"/>
      <c r="L7" s="433"/>
      <c r="M7" s="8" t="s">
        <v>33</v>
      </c>
      <c r="N7" s="7" t="s">
        <v>34</v>
      </c>
      <c r="O7" s="9" t="s">
        <v>135</v>
      </c>
      <c r="P7" s="9" t="s">
        <v>136</v>
      </c>
      <c r="Q7" s="9" t="s">
        <v>137</v>
      </c>
      <c r="R7" s="9" t="s">
        <v>138</v>
      </c>
      <c r="S7" s="9" t="s">
        <v>139</v>
      </c>
      <c r="T7" s="9" t="s">
        <v>140</v>
      </c>
      <c r="U7" s="9" t="s">
        <v>141</v>
      </c>
      <c r="V7" s="9" t="s">
        <v>142</v>
      </c>
      <c r="W7" s="9" t="s">
        <v>143</v>
      </c>
      <c r="X7" s="9" t="s">
        <v>144</v>
      </c>
      <c r="Y7" s="9" t="s">
        <v>145</v>
      </c>
      <c r="Z7" s="9" t="s">
        <v>146</v>
      </c>
      <c r="AA7" s="9" t="s">
        <v>147</v>
      </c>
      <c r="AB7" s="9" t="s">
        <v>148</v>
      </c>
      <c r="AC7" s="9" t="s">
        <v>149</v>
      </c>
      <c r="AD7" s="9" t="s">
        <v>150</v>
      </c>
      <c r="AE7" s="9" t="s">
        <v>151</v>
      </c>
      <c r="AF7" s="9" t="s">
        <v>152</v>
      </c>
      <c r="AG7" s="9" t="s">
        <v>153</v>
      </c>
      <c r="AH7" s="10" t="s">
        <v>154</v>
      </c>
      <c r="AI7" s="11" t="s">
        <v>35</v>
      </c>
      <c r="AJ7" s="7" t="s">
        <v>36</v>
      </c>
      <c r="AK7" s="228" t="s">
        <v>37</v>
      </c>
      <c r="AL7" s="421"/>
      <c r="AM7" s="404"/>
      <c r="AN7" s="12" t="s">
        <v>20</v>
      </c>
      <c r="AO7" s="12" t="s">
        <v>21</v>
      </c>
      <c r="AP7" s="12" t="s">
        <v>22</v>
      </c>
      <c r="AQ7" s="12" t="s">
        <v>23</v>
      </c>
      <c r="AR7" s="12" t="s">
        <v>155</v>
      </c>
      <c r="AS7" s="12" t="s">
        <v>156</v>
      </c>
      <c r="AT7" s="12" t="s">
        <v>157</v>
      </c>
      <c r="AU7" s="404"/>
      <c r="AV7" s="404"/>
      <c r="AW7" s="404"/>
      <c r="AX7" s="404"/>
      <c r="AY7" s="404"/>
      <c r="AZ7" s="404"/>
      <c r="BA7" s="13" t="s">
        <v>33</v>
      </c>
      <c r="BB7" s="14" t="s">
        <v>35</v>
      </c>
      <c r="BC7" s="199" t="s">
        <v>33</v>
      </c>
      <c r="BD7" s="13" t="s">
        <v>45</v>
      </c>
      <c r="BE7" s="13" t="s">
        <v>35</v>
      </c>
      <c r="BF7" s="13" t="s">
        <v>46</v>
      </c>
      <c r="BG7" s="228" t="s">
        <v>37</v>
      </c>
      <c r="BH7" s="442"/>
      <c r="BI7" s="445"/>
      <c r="BJ7" s="15" t="s">
        <v>47</v>
      </c>
      <c r="BK7" s="16" t="s">
        <v>48</v>
      </c>
      <c r="BL7" s="197" t="s">
        <v>49</v>
      </c>
      <c r="BM7" s="17" t="s">
        <v>50</v>
      </c>
      <c r="BN7" s="17" t="s">
        <v>51</v>
      </c>
      <c r="BO7" s="18" t="s">
        <v>52</v>
      </c>
      <c r="BP7" s="19" t="s">
        <v>53</v>
      </c>
      <c r="BQ7" s="17" t="s">
        <v>158</v>
      </c>
      <c r="BR7" s="17" t="s">
        <v>54</v>
      </c>
      <c r="BS7" s="18" t="s">
        <v>52</v>
      </c>
      <c r="BT7" s="19" t="s">
        <v>53</v>
      </c>
      <c r="BU7" s="20" t="s">
        <v>158</v>
      </c>
      <c r="BV7" s="20" t="s">
        <v>54</v>
      </c>
      <c r="BW7" s="20" t="s">
        <v>52</v>
      </c>
      <c r="BX7" s="21" t="s">
        <v>53</v>
      </c>
      <c r="BY7" s="22" t="s">
        <v>158</v>
      </c>
      <c r="BZ7" s="22" t="s">
        <v>54</v>
      </c>
      <c r="CA7" s="22" t="s">
        <v>52</v>
      </c>
      <c r="CB7" s="653" t="s">
        <v>758</v>
      </c>
      <c r="CC7" s="58" t="s">
        <v>779</v>
      </c>
    </row>
    <row r="8" spans="1:81" s="33" customFormat="1" ht="195" customHeight="1" x14ac:dyDescent="0.25">
      <c r="A8" s="370" t="s">
        <v>55</v>
      </c>
      <c r="B8" s="395" t="s">
        <v>159</v>
      </c>
      <c r="C8" s="401" t="s">
        <v>640</v>
      </c>
      <c r="D8" s="401" t="s">
        <v>56</v>
      </c>
      <c r="E8" s="401" t="s">
        <v>91</v>
      </c>
      <c r="F8" s="401" t="s">
        <v>72</v>
      </c>
      <c r="G8" s="401" t="s">
        <v>160</v>
      </c>
      <c r="H8" s="402" t="s">
        <v>59</v>
      </c>
      <c r="I8" s="395" t="s">
        <v>642</v>
      </c>
      <c r="J8" s="392" t="s">
        <v>161</v>
      </c>
      <c r="K8" s="394" t="s">
        <v>160</v>
      </c>
      <c r="L8" s="395" t="s">
        <v>638</v>
      </c>
      <c r="M8" s="398" t="s">
        <v>78</v>
      </c>
      <c r="N8" s="398">
        <v>2</v>
      </c>
      <c r="O8" s="391">
        <v>1</v>
      </c>
      <c r="P8" s="391">
        <v>1</v>
      </c>
      <c r="Q8" s="391">
        <v>1</v>
      </c>
      <c r="R8" s="391">
        <v>1</v>
      </c>
      <c r="S8" s="391">
        <v>1</v>
      </c>
      <c r="T8" s="391">
        <v>1</v>
      </c>
      <c r="U8" s="391">
        <v>1</v>
      </c>
      <c r="V8" s="391">
        <v>1</v>
      </c>
      <c r="W8" s="391">
        <v>0</v>
      </c>
      <c r="X8" s="391">
        <v>1</v>
      </c>
      <c r="Y8" s="391">
        <v>1</v>
      </c>
      <c r="Z8" s="391">
        <v>1</v>
      </c>
      <c r="AA8" s="391">
        <v>1</v>
      </c>
      <c r="AB8" s="391">
        <v>1</v>
      </c>
      <c r="AC8" s="391">
        <v>1</v>
      </c>
      <c r="AD8" s="391">
        <v>0</v>
      </c>
      <c r="AE8" s="391">
        <v>1</v>
      </c>
      <c r="AF8" s="391">
        <v>1</v>
      </c>
      <c r="AG8" s="391">
        <v>0</v>
      </c>
      <c r="AH8" s="391">
        <f>SUM(O8:AG8)</f>
        <v>16</v>
      </c>
      <c r="AI8" s="391" t="str">
        <f>IF($AH8&lt;6,"3. Moderado",IF($AH8&lt;12,"4. Mayor",IF($AH8&gt;11,"5. Catastrófico")))</f>
        <v>5. Catastrófico</v>
      </c>
      <c r="AJ8" s="394">
        <v>5</v>
      </c>
      <c r="AK8" s="406"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415" t="s">
        <v>742</v>
      </c>
      <c r="AM8" s="416" t="s">
        <v>64</v>
      </c>
      <c r="AN8" s="23">
        <v>15</v>
      </c>
      <c r="AO8" s="23">
        <v>15</v>
      </c>
      <c r="AP8" s="23">
        <v>15</v>
      </c>
      <c r="AQ8" s="23">
        <v>15</v>
      </c>
      <c r="AR8" s="23">
        <v>15</v>
      </c>
      <c r="AS8" s="23">
        <v>15</v>
      </c>
      <c r="AT8" s="23">
        <v>10</v>
      </c>
      <c r="AU8" s="12">
        <f>SUM(AN8:AT8)</f>
        <v>100</v>
      </c>
      <c r="AV8" s="12" t="s">
        <v>65</v>
      </c>
      <c r="AW8" s="12" t="s">
        <v>65</v>
      </c>
      <c r="AX8" s="12">
        <v>100</v>
      </c>
      <c r="AY8" s="407">
        <f>AVERAGE(AX8:AX10)</f>
        <v>100</v>
      </c>
      <c r="AZ8" s="349" t="s">
        <v>65</v>
      </c>
      <c r="BA8" s="414" t="s">
        <v>67</v>
      </c>
      <c r="BB8" s="414" t="s">
        <v>163</v>
      </c>
      <c r="BC8" s="414" t="s">
        <v>97</v>
      </c>
      <c r="BD8" s="414">
        <v>1</v>
      </c>
      <c r="BE8" s="414" t="s">
        <v>63</v>
      </c>
      <c r="BF8" s="414">
        <v>5</v>
      </c>
      <c r="BG8" s="406"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411" t="s">
        <v>182</v>
      </c>
      <c r="BI8" s="428" t="s">
        <v>69</v>
      </c>
      <c r="BJ8" s="430" t="s">
        <v>639</v>
      </c>
      <c r="BK8" s="431" t="s">
        <v>615</v>
      </c>
      <c r="BL8" s="422" t="s">
        <v>643</v>
      </c>
      <c r="BM8" s="422" t="s">
        <v>167</v>
      </c>
      <c r="BN8" s="422" t="s">
        <v>743</v>
      </c>
      <c r="BO8" s="28" t="s">
        <v>645</v>
      </c>
      <c r="BP8" s="24"/>
      <c r="BQ8" s="27"/>
      <c r="BR8" s="28"/>
      <c r="BS8" s="28"/>
      <c r="BT8" s="29"/>
      <c r="BU8" s="26"/>
      <c r="BV8" s="30"/>
      <c r="BW8" s="31"/>
      <c r="BX8" s="32"/>
      <c r="BY8" s="25"/>
      <c r="BZ8" s="28"/>
      <c r="CA8" s="286"/>
      <c r="CB8" s="289" t="s">
        <v>765</v>
      </c>
      <c r="CC8" s="283" t="s">
        <v>776</v>
      </c>
    </row>
    <row r="9" spans="1:81" s="33" customFormat="1" ht="184.5" customHeight="1" x14ac:dyDescent="0.25">
      <c r="A9" s="370"/>
      <c r="B9" s="396"/>
      <c r="C9" s="393"/>
      <c r="D9" s="393"/>
      <c r="E9" s="393"/>
      <c r="F9" s="393"/>
      <c r="G9" s="393"/>
      <c r="H9" s="403"/>
      <c r="I9" s="396"/>
      <c r="J9" s="393"/>
      <c r="K9" s="367"/>
      <c r="L9" s="396"/>
      <c r="M9" s="376"/>
      <c r="N9" s="376"/>
      <c r="O9" s="364"/>
      <c r="P9" s="364"/>
      <c r="Q9" s="364"/>
      <c r="R9" s="364"/>
      <c r="S9" s="364"/>
      <c r="T9" s="364"/>
      <c r="U9" s="364"/>
      <c r="V9" s="364"/>
      <c r="W9" s="364"/>
      <c r="X9" s="364"/>
      <c r="Y9" s="364"/>
      <c r="Z9" s="364"/>
      <c r="AA9" s="364"/>
      <c r="AB9" s="364"/>
      <c r="AC9" s="364"/>
      <c r="AD9" s="364"/>
      <c r="AE9" s="364"/>
      <c r="AF9" s="364"/>
      <c r="AG9" s="364"/>
      <c r="AH9" s="364"/>
      <c r="AI9" s="364"/>
      <c r="AJ9" s="367"/>
      <c r="AK9" s="369"/>
      <c r="AL9" s="322"/>
      <c r="AM9" s="324"/>
      <c r="AN9" s="212">
        <v>15</v>
      </c>
      <c r="AO9" s="212">
        <v>15</v>
      </c>
      <c r="AP9" s="212">
        <v>15</v>
      </c>
      <c r="AQ9" s="212">
        <v>15</v>
      </c>
      <c r="AR9" s="212">
        <v>15</v>
      </c>
      <c r="AS9" s="212">
        <v>15</v>
      </c>
      <c r="AT9" s="212">
        <v>10</v>
      </c>
      <c r="AU9" s="210">
        <f>SUM(AN9:AT9)</f>
        <v>100</v>
      </c>
      <c r="AV9" s="210" t="s">
        <v>65</v>
      </c>
      <c r="AW9" s="210" t="s">
        <v>65</v>
      </c>
      <c r="AX9" s="210">
        <v>100</v>
      </c>
      <c r="AY9" s="408"/>
      <c r="AZ9" s="349"/>
      <c r="BA9" s="324"/>
      <c r="BB9" s="324"/>
      <c r="BC9" s="324"/>
      <c r="BD9" s="324"/>
      <c r="BE9" s="324"/>
      <c r="BF9" s="324"/>
      <c r="BG9" s="369"/>
      <c r="BH9" s="412"/>
      <c r="BI9" s="429"/>
      <c r="BJ9" s="425"/>
      <c r="BK9" s="427"/>
      <c r="BL9" s="423"/>
      <c r="BM9" s="423"/>
      <c r="BN9" s="423"/>
      <c r="BO9" s="43" t="s">
        <v>646</v>
      </c>
      <c r="BP9" s="212"/>
      <c r="BQ9" s="212"/>
      <c r="BR9" s="212"/>
      <c r="BS9" s="212"/>
      <c r="BT9" s="37"/>
      <c r="BU9" s="208"/>
      <c r="BV9" s="217"/>
      <c r="BW9" s="38"/>
      <c r="BX9" s="39"/>
      <c r="BY9" s="36"/>
      <c r="BZ9" s="217"/>
      <c r="CA9" s="38"/>
      <c r="CB9" s="289" t="s">
        <v>765</v>
      </c>
      <c r="CC9" s="283" t="s">
        <v>776</v>
      </c>
    </row>
    <row r="10" spans="1:81" s="33" customFormat="1" ht="195" x14ac:dyDescent="0.25">
      <c r="A10" s="370"/>
      <c r="B10" s="378"/>
      <c r="C10" s="198" t="s">
        <v>641</v>
      </c>
      <c r="D10" s="198" t="s">
        <v>56</v>
      </c>
      <c r="E10" s="198" t="s">
        <v>91</v>
      </c>
      <c r="F10" s="198" t="s">
        <v>72</v>
      </c>
      <c r="G10" s="198" t="s">
        <v>160</v>
      </c>
      <c r="H10" s="372"/>
      <c r="I10" s="378"/>
      <c r="J10" s="371"/>
      <c r="K10" s="373"/>
      <c r="L10" s="397"/>
      <c r="M10" s="379"/>
      <c r="N10" s="379"/>
      <c r="O10" s="359"/>
      <c r="P10" s="359"/>
      <c r="Q10" s="359"/>
      <c r="R10" s="359"/>
      <c r="S10" s="359"/>
      <c r="T10" s="359"/>
      <c r="U10" s="359"/>
      <c r="V10" s="359"/>
      <c r="W10" s="359"/>
      <c r="X10" s="359"/>
      <c r="Y10" s="359"/>
      <c r="Z10" s="359"/>
      <c r="AA10" s="359"/>
      <c r="AB10" s="359"/>
      <c r="AC10" s="359"/>
      <c r="AD10" s="359"/>
      <c r="AE10" s="359"/>
      <c r="AF10" s="359"/>
      <c r="AG10" s="359"/>
      <c r="AH10" s="359"/>
      <c r="AI10" s="359"/>
      <c r="AJ10" s="373"/>
      <c r="AK10" s="336"/>
      <c r="AL10" s="40" t="s">
        <v>744</v>
      </c>
      <c r="AM10" s="41" t="s">
        <v>64</v>
      </c>
      <c r="AN10" s="204">
        <v>15</v>
      </c>
      <c r="AO10" s="204">
        <v>15</v>
      </c>
      <c r="AP10" s="204">
        <v>15</v>
      </c>
      <c r="AQ10" s="204">
        <v>15</v>
      </c>
      <c r="AR10" s="204">
        <v>15</v>
      </c>
      <c r="AS10" s="204">
        <v>15</v>
      </c>
      <c r="AT10" s="204">
        <v>10</v>
      </c>
      <c r="AU10" s="207">
        <f>SUM(AN10:AT10)</f>
        <v>100</v>
      </c>
      <c r="AV10" s="207" t="s">
        <v>65</v>
      </c>
      <c r="AW10" s="207" t="s">
        <v>65</v>
      </c>
      <c r="AX10" s="207">
        <v>100</v>
      </c>
      <c r="AY10" s="325"/>
      <c r="AZ10" s="350"/>
      <c r="BA10" s="316"/>
      <c r="BB10" s="316"/>
      <c r="BC10" s="316"/>
      <c r="BD10" s="316"/>
      <c r="BE10" s="316"/>
      <c r="BF10" s="316"/>
      <c r="BG10" s="336"/>
      <c r="BH10" s="413"/>
      <c r="BI10" s="335"/>
      <c r="BJ10" s="42" t="s">
        <v>629</v>
      </c>
      <c r="BK10" s="37" t="s">
        <v>626</v>
      </c>
      <c r="BL10" s="224" t="s">
        <v>644</v>
      </c>
      <c r="BM10" s="224" t="s">
        <v>167</v>
      </c>
      <c r="BN10" s="224" t="s">
        <v>630</v>
      </c>
      <c r="BO10" s="224" t="s">
        <v>178</v>
      </c>
      <c r="BP10" s="37"/>
      <c r="BQ10" s="208"/>
      <c r="BR10" s="217"/>
      <c r="BS10" s="217"/>
      <c r="BT10" s="35"/>
      <c r="BU10" s="36"/>
      <c r="BV10" s="43"/>
      <c r="BW10" s="44"/>
      <c r="BX10" s="39"/>
      <c r="BY10" s="224"/>
      <c r="BZ10" s="217"/>
      <c r="CA10" s="38"/>
      <c r="CB10" s="289" t="s">
        <v>766</v>
      </c>
      <c r="CC10" s="283" t="s">
        <v>776</v>
      </c>
    </row>
    <row r="11" spans="1:81" s="33" customFormat="1" ht="270" x14ac:dyDescent="0.25">
      <c r="A11" s="279" t="s">
        <v>179</v>
      </c>
      <c r="B11" s="256" t="s">
        <v>113</v>
      </c>
      <c r="C11" s="45" t="s">
        <v>647</v>
      </c>
      <c r="D11" s="198" t="s">
        <v>56</v>
      </c>
      <c r="E11" s="198" t="s">
        <v>57</v>
      </c>
      <c r="F11" s="198" t="s">
        <v>72</v>
      </c>
      <c r="G11" s="198" t="s">
        <v>160</v>
      </c>
      <c r="H11" s="260" t="s">
        <v>76</v>
      </c>
      <c r="I11" s="256" t="s">
        <v>648</v>
      </c>
      <c r="J11" s="256" t="s">
        <v>161</v>
      </c>
      <c r="K11" s="257" t="s">
        <v>160</v>
      </c>
      <c r="L11" s="256" t="s">
        <v>181</v>
      </c>
      <c r="M11" s="265" t="s">
        <v>78</v>
      </c>
      <c r="N11" s="258">
        <v>2</v>
      </c>
      <c r="O11" s="261">
        <v>1</v>
      </c>
      <c r="P11" s="261">
        <v>1</v>
      </c>
      <c r="Q11" s="261">
        <v>0</v>
      </c>
      <c r="R11" s="261">
        <v>0</v>
      </c>
      <c r="S11" s="261">
        <v>1</v>
      </c>
      <c r="T11" s="261">
        <v>1</v>
      </c>
      <c r="U11" s="261">
        <v>0</v>
      </c>
      <c r="V11" s="261">
        <v>0</v>
      </c>
      <c r="W11" s="261">
        <v>1</v>
      </c>
      <c r="X11" s="261">
        <v>1</v>
      </c>
      <c r="Y11" s="261">
        <v>1</v>
      </c>
      <c r="Z11" s="261">
        <v>1</v>
      </c>
      <c r="AA11" s="261">
        <v>1</v>
      </c>
      <c r="AB11" s="261">
        <v>1</v>
      </c>
      <c r="AC11" s="261">
        <v>1</v>
      </c>
      <c r="AD11" s="261">
        <v>0</v>
      </c>
      <c r="AE11" s="261">
        <v>1</v>
      </c>
      <c r="AF11" s="261">
        <v>1</v>
      </c>
      <c r="AG11" s="261">
        <v>0</v>
      </c>
      <c r="AH11" s="261">
        <f>SUM(O11:AG11)</f>
        <v>13</v>
      </c>
      <c r="AI11" s="261" t="str">
        <f>IF($AH11&lt;6,"3. Moderado",IF($AH11&lt;12,"4. Mayor",IF($AH11&gt;11,"5. Catastrófico")))</f>
        <v>5. Catastrófico</v>
      </c>
      <c r="AJ11" s="261">
        <v>5</v>
      </c>
      <c r="AK11" s="263"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266" t="s">
        <v>745</v>
      </c>
      <c r="AM11" s="262" t="s">
        <v>64</v>
      </c>
      <c r="AN11" s="262">
        <v>15</v>
      </c>
      <c r="AO11" s="262">
        <v>15</v>
      </c>
      <c r="AP11" s="262">
        <v>15</v>
      </c>
      <c r="AQ11" s="262">
        <v>15</v>
      </c>
      <c r="AR11" s="262">
        <v>15</v>
      </c>
      <c r="AS11" s="262">
        <v>15</v>
      </c>
      <c r="AT11" s="262">
        <v>10</v>
      </c>
      <c r="AU11" s="262">
        <v>100</v>
      </c>
      <c r="AV11" s="262" t="s">
        <v>65</v>
      </c>
      <c r="AW11" s="262" t="s">
        <v>65</v>
      </c>
      <c r="AX11" s="262">
        <v>100</v>
      </c>
      <c r="AY11" s="264">
        <f>AVERAGE(AX11:AX11)</f>
        <v>100</v>
      </c>
      <c r="AZ11" s="268" t="s">
        <v>65</v>
      </c>
      <c r="BA11" s="262" t="s">
        <v>67</v>
      </c>
      <c r="BB11" s="262" t="s">
        <v>163</v>
      </c>
      <c r="BC11" s="262" t="s">
        <v>97</v>
      </c>
      <c r="BD11" s="262">
        <v>1</v>
      </c>
      <c r="BE11" s="262" t="s">
        <v>63</v>
      </c>
      <c r="BF11" s="262">
        <v>5</v>
      </c>
      <c r="BG11" s="263"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259" t="s">
        <v>182</v>
      </c>
      <c r="BI11" s="259" t="s">
        <v>69</v>
      </c>
      <c r="BJ11" s="42" t="s">
        <v>631</v>
      </c>
      <c r="BK11" s="37" t="s">
        <v>615</v>
      </c>
      <c r="BL11" s="224" t="s">
        <v>746</v>
      </c>
      <c r="BM11" s="46" t="s">
        <v>183</v>
      </c>
      <c r="BN11" s="217" t="s">
        <v>649</v>
      </c>
      <c r="BO11" s="224" t="s">
        <v>723</v>
      </c>
      <c r="BP11" s="37" t="s">
        <v>611</v>
      </c>
      <c r="BQ11" s="208" t="s">
        <v>185</v>
      </c>
      <c r="BR11" s="217" t="s">
        <v>183</v>
      </c>
      <c r="BS11" s="224" t="s">
        <v>186</v>
      </c>
      <c r="BT11" s="37" t="s">
        <v>612</v>
      </c>
      <c r="BU11" s="208" t="s">
        <v>688</v>
      </c>
      <c r="BV11" s="217" t="s">
        <v>183</v>
      </c>
      <c r="BW11" s="38" t="s">
        <v>187</v>
      </c>
      <c r="BX11" s="39" t="s">
        <v>613</v>
      </c>
      <c r="BY11" s="208" t="s">
        <v>188</v>
      </c>
      <c r="BZ11" s="217" t="s">
        <v>183</v>
      </c>
      <c r="CA11" s="38" t="s">
        <v>189</v>
      </c>
      <c r="CB11" s="289" t="s">
        <v>770</v>
      </c>
      <c r="CC11" s="282" t="s">
        <v>777</v>
      </c>
    </row>
    <row r="12" spans="1:81" s="33" customFormat="1" ht="255" x14ac:dyDescent="0.25">
      <c r="A12" s="370" t="s">
        <v>105</v>
      </c>
      <c r="B12" s="371" t="s">
        <v>192</v>
      </c>
      <c r="C12" s="45" t="s">
        <v>653</v>
      </c>
      <c r="D12" s="198" t="s">
        <v>56</v>
      </c>
      <c r="E12" s="198" t="s">
        <v>57</v>
      </c>
      <c r="F12" s="198" t="s">
        <v>72</v>
      </c>
      <c r="G12" s="354" t="s">
        <v>193</v>
      </c>
      <c r="H12" s="372" t="s">
        <v>84</v>
      </c>
      <c r="I12" s="357" t="s">
        <v>689</v>
      </c>
      <c r="J12" s="371" t="s">
        <v>161</v>
      </c>
      <c r="K12" s="380" t="s">
        <v>160</v>
      </c>
      <c r="L12" s="371" t="s">
        <v>194</v>
      </c>
      <c r="M12" s="379" t="s">
        <v>78</v>
      </c>
      <c r="N12" s="379">
        <v>2</v>
      </c>
      <c r="O12" s="359">
        <v>1</v>
      </c>
      <c r="P12" s="359">
        <v>1</v>
      </c>
      <c r="Q12" s="359">
        <v>1</v>
      </c>
      <c r="R12" s="359">
        <v>0</v>
      </c>
      <c r="S12" s="359">
        <v>1</v>
      </c>
      <c r="T12" s="359">
        <v>1</v>
      </c>
      <c r="U12" s="359">
        <v>1</v>
      </c>
      <c r="V12" s="359">
        <v>0</v>
      </c>
      <c r="W12" s="359">
        <v>1</v>
      </c>
      <c r="X12" s="359">
        <v>1</v>
      </c>
      <c r="Y12" s="359">
        <v>1</v>
      </c>
      <c r="Z12" s="359">
        <v>1</v>
      </c>
      <c r="AA12" s="359">
        <v>1</v>
      </c>
      <c r="AB12" s="359">
        <v>1</v>
      </c>
      <c r="AC12" s="359">
        <v>1</v>
      </c>
      <c r="AD12" s="359">
        <v>0</v>
      </c>
      <c r="AE12" s="359">
        <v>1</v>
      </c>
      <c r="AF12" s="359">
        <v>1</v>
      </c>
      <c r="AG12" s="359">
        <v>0</v>
      </c>
      <c r="AH12" s="359">
        <f>SUM(O12:AG12)</f>
        <v>15</v>
      </c>
      <c r="AI12" s="359" t="str">
        <f>IF($AH12&lt;6,"3. Moderado",IF($AH12&lt;12,"4. Mayor",IF($AH12&gt;11,"5. Catastrófico")))</f>
        <v>5. Catastrófico</v>
      </c>
      <c r="AJ12" s="373">
        <v>5</v>
      </c>
      <c r="AK12" s="336"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2" s="320" t="s">
        <v>654</v>
      </c>
      <c r="AM12" s="317" t="s">
        <v>64</v>
      </c>
      <c r="AN12" s="212">
        <v>15</v>
      </c>
      <c r="AO12" s="212">
        <v>15</v>
      </c>
      <c r="AP12" s="212">
        <v>15</v>
      </c>
      <c r="AQ12" s="212">
        <v>15</v>
      </c>
      <c r="AR12" s="212">
        <v>15</v>
      </c>
      <c r="AS12" s="212">
        <v>15</v>
      </c>
      <c r="AT12" s="212">
        <v>10</v>
      </c>
      <c r="AU12" s="210">
        <f t="shared" ref="AU12:AU28" si="0">SUM(AN12:AT12)</f>
        <v>100</v>
      </c>
      <c r="AV12" s="210" t="s">
        <v>65</v>
      </c>
      <c r="AW12" s="210" t="s">
        <v>65</v>
      </c>
      <c r="AX12" s="210">
        <v>100</v>
      </c>
      <c r="AY12" s="327">
        <f>AVERAGE(AX12:AX14)</f>
        <v>100</v>
      </c>
      <c r="AZ12" s="327" t="s">
        <v>65</v>
      </c>
      <c r="BA12" s="316" t="s">
        <v>67</v>
      </c>
      <c r="BB12" s="316" t="s">
        <v>163</v>
      </c>
      <c r="BC12" s="317" t="s">
        <v>97</v>
      </c>
      <c r="BD12" s="316">
        <v>1</v>
      </c>
      <c r="BE12" s="316" t="s">
        <v>63</v>
      </c>
      <c r="BF12" s="316">
        <v>5</v>
      </c>
      <c r="BG12" s="336" t="str">
        <f>IF(BD12+BF12=0," ",IF(OR(AND(BD12=1,BF12=1),AND(BD12=1,BF12=2),AND(BD12=2,BF12=2),AND(BD12=2,BF12=1),AND(BD12=3,BF12=1)),"Bajo",IF(OR(AND(BD12=1,BF12=3),AND(BD12=2,BF12=3),AND(BD12=3,BF12=2),AND(BD12=4,BF12=1)),"Moderado",IF(OR(AND(BD12=1,BF12=4),AND(BD12=2,BF12=4),AND(BD12=3,BF12=3),AND(BD12=4,BF12=2),AND(BD12=4,BF12=3),AND(BD12=5,BF12=1),AND(BD12=5,BF12=2)),"Alto",IF(OR(AND(BD12=2,BF12=5),AND(BD12=1,BF12=5),AND(BD12=3,BF12=5),AND(BD12=3,BF12=4),AND(BD12=4,BF12=4),AND(BD12=4,BF12=5),AND(BD12=5,BF12=3),AND(BD12=5,BF12=4),AND(BD12=5,BF12=5)),"Extremo","")))))</f>
        <v>Extremo</v>
      </c>
      <c r="BH12" s="335" t="s">
        <v>690</v>
      </c>
      <c r="BI12" s="335" t="s">
        <v>69</v>
      </c>
      <c r="BJ12" s="424" t="s">
        <v>618</v>
      </c>
      <c r="BK12" s="426" t="s">
        <v>615</v>
      </c>
      <c r="BL12" s="276" t="s">
        <v>656</v>
      </c>
      <c r="BM12" s="208" t="s">
        <v>197</v>
      </c>
      <c r="BN12" s="208" t="s">
        <v>657</v>
      </c>
      <c r="BO12" s="217" t="s">
        <v>658</v>
      </c>
      <c r="BP12" s="37" t="s">
        <v>611</v>
      </c>
      <c r="BQ12" s="209" t="s">
        <v>619</v>
      </c>
      <c r="BR12" s="208" t="s">
        <v>197</v>
      </c>
      <c r="BS12" s="217" t="s">
        <v>201</v>
      </c>
      <c r="BT12" s="37" t="s">
        <v>612</v>
      </c>
      <c r="BU12" s="209" t="s">
        <v>620</v>
      </c>
      <c r="BV12" s="208" t="s">
        <v>197</v>
      </c>
      <c r="BW12" s="38" t="s">
        <v>202</v>
      </c>
      <c r="BX12" s="39" t="s">
        <v>613</v>
      </c>
      <c r="BY12" s="209" t="s">
        <v>747</v>
      </c>
      <c r="BZ12" s="208" t="s">
        <v>197</v>
      </c>
      <c r="CA12" s="38" t="s">
        <v>203</v>
      </c>
      <c r="CB12" s="289" t="s">
        <v>768</v>
      </c>
      <c r="CC12" s="282" t="s">
        <v>778</v>
      </c>
    </row>
    <row r="13" spans="1:81" s="33" customFormat="1" ht="201" customHeight="1" x14ac:dyDescent="0.25">
      <c r="A13" s="370"/>
      <c r="B13" s="371"/>
      <c r="C13" s="248" t="s">
        <v>650</v>
      </c>
      <c r="D13" s="198" t="s">
        <v>56</v>
      </c>
      <c r="E13" s="198" t="s">
        <v>57</v>
      </c>
      <c r="F13" s="198" t="s">
        <v>72</v>
      </c>
      <c r="G13" s="354"/>
      <c r="H13" s="372"/>
      <c r="I13" s="357"/>
      <c r="J13" s="371"/>
      <c r="K13" s="380"/>
      <c r="L13" s="371"/>
      <c r="M13" s="379"/>
      <c r="N13" s="379"/>
      <c r="O13" s="359"/>
      <c r="P13" s="359"/>
      <c r="Q13" s="359"/>
      <c r="R13" s="359"/>
      <c r="S13" s="359"/>
      <c r="T13" s="359"/>
      <c r="U13" s="359"/>
      <c r="V13" s="359"/>
      <c r="W13" s="359"/>
      <c r="X13" s="359"/>
      <c r="Y13" s="359"/>
      <c r="Z13" s="359"/>
      <c r="AA13" s="359"/>
      <c r="AB13" s="359"/>
      <c r="AC13" s="359"/>
      <c r="AD13" s="359"/>
      <c r="AE13" s="359"/>
      <c r="AF13" s="359"/>
      <c r="AG13" s="359"/>
      <c r="AH13" s="359"/>
      <c r="AI13" s="359"/>
      <c r="AJ13" s="373"/>
      <c r="AK13" s="336"/>
      <c r="AL13" s="322"/>
      <c r="AM13" s="324"/>
      <c r="AN13" s="212">
        <v>15</v>
      </c>
      <c r="AO13" s="212">
        <v>15</v>
      </c>
      <c r="AP13" s="212">
        <v>15</v>
      </c>
      <c r="AQ13" s="212">
        <v>15</v>
      </c>
      <c r="AR13" s="212">
        <v>15</v>
      </c>
      <c r="AS13" s="212">
        <v>15</v>
      </c>
      <c r="AT13" s="212">
        <v>10</v>
      </c>
      <c r="AU13" s="210">
        <f t="shared" si="0"/>
        <v>100</v>
      </c>
      <c r="AV13" s="210" t="s">
        <v>65</v>
      </c>
      <c r="AW13" s="210" t="s">
        <v>65</v>
      </c>
      <c r="AX13" s="210">
        <v>100</v>
      </c>
      <c r="AY13" s="327"/>
      <c r="AZ13" s="327"/>
      <c r="BA13" s="316"/>
      <c r="BB13" s="316"/>
      <c r="BC13" s="323"/>
      <c r="BD13" s="316"/>
      <c r="BE13" s="316"/>
      <c r="BF13" s="316"/>
      <c r="BG13" s="336"/>
      <c r="BH13" s="335"/>
      <c r="BI13" s="335"/>
      <c r="BJ13" s="425"/>
      <c r="BK13" s="427"/>
      <c r="BL13" s="277" t="s">
        <v>748</v>
      </c>
      <c r="BM13" s="208" t="s">
        <v>197</v>
      </c>
      <c r="BN13" s="208" t="s">
        <v>204</v>
      </c>
      <c r="BO13" s="208" t="s">
        <v>652</v>
      </c>
      <c r="BP13" s="37" t="s">
        <v>160</v>
      </c>
      <c r="BQ13" s="37" t="s">
        <v>160</v>
      </c>
      <c r="BR13" s="37" t="s">
        <v>160</v>
      </c>
      <c r="BS13" s="37" t="s">
        <v>160</v>
      </c>
      <c r="BT13" s="37" t="s">
        <v>616</v>
      </c>
      <c r="BU13" s="209" t="s">
        <v>205</v>
      </c>
      <c r="BV13" s="208" t="s">
        <v>197</v>
      </c>
      <c r="BW13" s="38" t="s">
        <v>749</v>
      </c>
      <c r="BX13" s="39" t="s">
        <v>613</v>
      </c>
      <c r="BY13" s="209" t="s">
        <v>206</v>
      </c>
      <c r="BZ13" s="208" t="s">
        <v>197</v>
      </c>
      <c r="CA13" s="38" t="s">
        <v>691</v>
      </c>
      <c r="CB13" s="289" t="s">
        <v>769</v>
      </c>
      <c r="CC13" s="282" t="s">
        <v>778</v>
      </c>
    </row>
    <row r="14" spans="1:81" s="33" customFormat="1" ht="210" x14ac:dyDescent="0.25">
      <c r="A14" s="370"/>
      <c r="B14" s="371"/>
      <c r="C14" s="198" t="s">
        <v>207</v>
      </c>
      <c r="D14" s="198" t="s">
        <v>56</v>
      </c>
      <c r="E14" s="198" t="s">
        <v>57</v>
      </c>
      <c r="F14" s="198" t="s">
        <v>72</v>
      </c>
      <c r="G14" s="354"/>
      <c r="H14" s="372"/>
      <c r="I14" s="357"/>
      <c r="J14" s="371"/>
      <c r="K14" s="380"/>
      <c r="L14" s="371"/>
      <c r="M14" s="379"/>
      <c r="N14" s="379"/>
      <c r="O14" s="359"/>
      <c r="P14" s="359"/>
      <c r="Q14" s="359"/>
      <c r="R14" s="359"/>
      <c r="S14" s="359"/>
      <c r="T14" s="359"/>
      <c r="U14" s="359"/>
      <c r="V14" s="359"/>
      <c r="W14" s="359"/>
      <c r="X14" s="359"/>
      <c r="Y14" s="359"/>
      <c r="Z14" s="359"/>
      <c r="AA14" s="359"/>
      <c r="AB14" s="359"/>
      <c r="AC14" s="359"/>
      <c r="AD14" s="359"/>
      <c r="AE14" s="359"/>
      <c r="AF14" s="359"/>
      <c r="AG14" s="359"/>
      <c r="AH14" s="359"/>
      <c r="AI14" s="359"/>
      <c r="AJ14" s="373"/>
      <c r="AK14" s="336"/>
      <c r="AL14" s="47" t="s">
        <v>655</v>
      </c>
      <c r="AM14" s="201" t="s">
        <v>64</v>
      </c>
      <c r="AN14" s="212">
        <v>15</v>
      </c>
      <c r="AO14" s="212">
        <v>15</v>
      </c>
      <c r="AP14" s="212">
        <v>15</v>
      </c>
      <c r="AQ14" s="212">
        <v>15</v>
      </c>
      <c r="AR14" s="212">
        <v>15</v>
      </c>
      <c r="AS14" s="212">
        <v>15</v>
      </c>
      <c r="AT14" s="212">
        <v>10</v>
      </c>
      <c r="AU14" s="210">
        <f t="shared" si="0"/>
        <v>100</v>
      </c>
      <c r="AV14" s="210" t="s">
        <v>65</v>
      </c>
      <c r="AW14" s="210" t="s">
        <v>65</v>
      </c>
      <c r="AX14" s="210">
        <v>100</v>
      </c>
      <c r="AY14" s="327"/>
      <c r="AZ14" s="327"/>
      <c r="BA14" s="316"/>
      <c r="BB14" s="316"/>
      <c r="BC14" s="324"/>
      <c r="BD14" s="316"/>
      <c r="BE14" s="316"/>
      <c r="BF14" s="316"/>
      <c r="BG14" s="336"/>
      <c r="BH14" s="335"/>
      <c r="BI14" s="335"/>
      <c r="BJ14" s="42" t="s">
        <v>618</v>
      </c>
      <c r="BK14" s="37" t="s">
        <v>615</v>
      </c>
      <c r="BL14" s="208" t="s">
        <v>651</v>
      </c>
      <c r="BM14" s="208" t="s">
        <v>197</v>
      </c>
      <c r="BN14" s="208" t="s">
        <v>209</v>
      </c>
      <c r="BO14" s="217" t="s">
        <v>210</v>
      </c>
      <c r="BP14" s="37" t="s">
        <v>611</v>
      </c>
      <c r="BQ14" s="208" t="s">
        <v>211</v>
      </c>
      <c r="BR14" s="208" t="s">
        <v>197</v>
      </c>
      <c r="BS14" s="217" t="s">
        <v>212</v>
      </c>
      <c r="BT14" s="37" t="s">
        <v>612</v>
      </c>
      <c r="BU14" s="208" t="s">
        <v>621</v>
      </c>
      <c r="BV14" s="208" t="s">
        <v>197</v>
      </c>
      <c r="BW14" s="38" t="s">
        <v>212</v>
      </c>
      <c r="BX14" s="39" t="s">
        <v>613</v>
      </c>
      <c r="BY14" s="208" t="s">
        <v>213</v>
      </c>
      <c r="BZ14" s="208" t="s">
        <v>197</v>
      </c>
      <c r="CA14" s="38" t="s">
        <v>214</v>
      </c>
      <c r="CB14" s="289" t="s">
        <v>769</v>
      </c>
      <c r="CC14" s="282" t="s">
        <v>778</v>
      </c>
    </row>
    <row r="15" spans="1:81" s="33" customFormat="1" ht="135" customHeight="1" x14ac:dyDescent="0.25">
      <c r="A15" s="370" t="s">
        <v>215</v>
      </c>
      <c r="B15" s="371" t="s">
        <v>216</v>
      </c>
      <c r="C15" s="198" t="s">
        <v>217</v>
      </c>
      <c r="D15" s="198" t="s">
        <v>56</v>
      </c>
      <c r="E15" s="198" t="s">
        <v>57</v>
      </c>
      <c r="F15" s="198" t="s">
        <v>72</v>
      </c>
      <c r="G15" s="198" t="s">
        <v>160</v>
      </c>
      <c r="H15" s="372" t="s">
        <v>89</v>
      </c>
      <c r="I15" s="358" t="s">
        <v>692</v>
      </c>
      <c r="J15" s="371" t="s">
        <v>161</v>
      </c>
      <c r="K15" s="373" t="s">
        <v>160</v>
      </c>
      <c r="L15" s="378" t="s">
        <v>218</v>
      </c>
      <c r="M15" s="379" t="s">
        <v>61</v>
      </c>
      <c r="N15" s="379">
        <v>3</v>
      </c>
      <c r="O15" s="379">
        <v>0</v>
      </c>
      <c r="P15" s="379">
        <v>0</v>
      </c>
      <c r="Q15" s="379">
        <v>0</v>
      </c>
      <c r="R15" s="379">
        <v>0</v>
      </c>
      <c r="S15" s="379">
        <v>1</v>
      </c>
      <c r="T15" s="379">
        <v>1</v>
      </c>
      <c r="U15" s="379">
        <v>0</v>
      </c>
      <c r="V15" s="379">
        <v>0</v>
      </c>
      <c r="W15" s="379">
        <v>0</v>
      </c>
      <c r="X15" s="379">
        <v>1</v>
      </c>
      <c r="Y15" s="379">
        <v>1</v>
      </c>
      <c r="Z15" s="379">
        <v>1</v>
      </c>
      <c r="AA15" s="379">
        <v>1</v>
      </c>
      <c r="AB15" s="379">
        <v>1</v>
      </c>
      <c r="AC15" s="379">
        <v>0</v>
      </c>
      <c r="AD15" s="379">
        <v>1</v>
      </c>
      <c r="AE15" s="379">
        <v>0</v>
      </c>
      <c r="AF15" s="379">
        <v>0</v>
      </c>
      <c r="AG15" s="379">
        <v>0</v>
      </c>
      <c r="AH15" s="379">
        <f>SUM(O15:AG15)</f>
        <v>8</v>
      </c>
      <c r="AI15" s="348" t="s">
        <v>219</v>
      </c>
      <c r="AJ15" s="348">
        <v>4</v>
      </c>
      <c r="AK15" s="336" t="s">
        <v>220</v>
      </c>
      <c r="AL15" s="343" t="s">
        <v>693</v>
      </c>
      <c r="AM15" s="317" t="s">
        <v>64</v>
      </c>
      <c r="AN15" s="212">
        <v>15</v>
      </c>
      <c r="AO15" s="212">
        <v>15</v>
      </c>
      <c r="AP15" s="212">
        <v>15</v>
      </c>
      <c r="AQ15" s="212">
        <v>15</v>
      </c>
      <c r="AR15" s="212">
        <v>15</v>
      </c>
      <c r="AS15" s="212">
        <v>15</v>
      </c>
      <c r="AT15" s="212">
        <v>10</v>
      </c>
      <c r="AU15" s="210">
        <f t="shared" si="0"/>
        <v>100</v>
      </c>
      <c r="AV15" s="210" t="s">
        <v>65</v>
      </c>
      <c r="AW15" s="210" t="s">
        <v>65</v>
      </c>
      <c r="AX15" s="210">
        <v>100</v>
      </c>
      <c r="AY15" s="377">
        <f>(+AX15+AX16+AX17)/3</f>
        <v>83.333333333333329</v>
      </c>
      <c r="AZ15" s="348" t="s">
        <v>74</v>
      </c>
      <c r="BA15" s="316" t="s">
        <v>67</v>
      </c>
      <c r="BB15" s="316" t="s">
        <v>163</v>
      </c>
      <c r="BC15" s="316" t="s">
        <v>97</v>
      </c>
      <c r="BD15" s="316">
        <v>2</v>
      </c>
      <c r="BE15" s="333" t="s">
        <v>63</v>
      </c>
      <c r="BF15" s="333">
        <v>5</v>
      </c>
      <c r="BG15" s="336" t="s">
        <v>220</v>
      </c>
      <c r="BH15" s="335" t="s">
        <v>182</v>
      </c>
      <c r="BI15" s="335" t="s">
        <v>69</v>
      </c>
      <c r="BJ15" s="42" t="s">
        <v>622</v>
      </c>
      <c r="BK15" s="37" t="s">
        <v>623</v>
      </c>
      <c r="BL15" s="320" t="s">
        <v>632</v>
      </c>
      <c r="BM15" s="208" t="s">
        <v>224</v>
      </c>
      <c r="BN15" s="208" t="s">
        <v>225</v>
      </c>
      <c r="BO15" s="217" t="s">
        <v>226</v>
      </c>
      <c r="BP15" s="37" t="s">
        <v>611</v>
      </c>
      <c r="BQ15" s="209" t="s">
        <v>191</v>
      </c>
      <c r="BR15" s="217" t="s">
        <v>160</v>
      </c>
      <c r="BS15" s="217" t="s">
        <v>160</v>
      </c>
      <c r="BT15" s="37" t="s">
        <v>612</v>
      </c>
      <c r="BU15" s="208" t="s">
        <v>227</v>
      </c>
      <c r="BV15" s="208" t="s">
        <v>224</v>
      </c>
      <c r="BW15" s="48" t="s">
        <v>228</v>
      </c>
      <c r="BX15" s="39" t="s">
        <v>613</v>
      </c>
      <c r="BY15" s="208" t="s">
        <v>229</v>
      </c>
      <c r="BZ15" s="208" t="s">
        <v>224</v>
      </c>
      <c r="CA15" s="48" t="s">
        <v>230</v>
      </c>
      <c r="CB15" s="289" t="s">
        <v>762</v>
      </c>
      <c r="CC15" s="282" t="s">
        <v>778</v>
      </c>
    </row>
    <row r="16" spans="1:81" s="33" customFormat="1" ht="210" x14ac:dyDescent="0.25">
      <c r="A16" s="370"/>
      <c r="B16" s="371"/>
      <c r="C16" s="198" t="s">
        <v>231</v>
      </c>
      <c r="D16" s="198" t="s">
        <v>56</v>
      </c>
      <c r="E16" s="198" t="s">
        <v>57</v>
      </c>
      <c r="F16" s="198" t="s">
        <v>72</v>
      </c>
      <c r="G16" s="198" t="s">
        <v>160</v>
      </c>
      <c r="H16" s="372"/>
      <c r="I16" s="358"/>
      <c r="J16" s="371"/>
      <c r="K16" s="373"/>
      <c r="L16" s="378"/>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49"/>
      <c r="AJ16" s="349"/>
      <c r="AK16" s="336"/>
      <c r="AL16" s="342"/>
      <c r="AM16" s="324"/>
      <c r="AN16" s="212">
        <v>15</v>
      </c>
      <c r="AO16" s="212">
        <v>15</v>
      </c>
      <c r="AP16" s="212">
        <v>15</v>
      </c>
      <c r="AQ16" s="212">
        <v>15</v>
      </c>
      <c r="AR16" s="212">
        <v>15</v>
      </c>
      <c r="AS16" s="212">
        <v>15</v>
      </c>
      <c r="AT16" s="212">
        <v>10</v>
      </c>
      <c r="AU16" s="210">
        <f t="shared" si="0"/>
        <v>100</v>
      </c>
      <c r="AV16" s="210" t="s">
        <v>65</v>
      </c>
      <c r="AW16" s="210" t="s">
        <v>65</v>
      </c>
      <c r="AX16" s="210">
        <v>100</v>
      </c>
      <c r="AY16" s="377"/>
      <c r="AZ16" s="349"/>
      <c r="BA16" s="316"/>
      <c r="BB16" s="316"/>
      <c r="BC16" s="316"/>
      <c r="BD16" s="316"/>
      <c r="BE16" s="333"/>
      <c r="BF16" s="333"/>
      <c r="BG16" s="336"/>
      <c r="BH16" s="335"/>
      <c r="BI16" s="335"/>
      <c r="BJ16" s="42" t="s">
        <v>617</v>
      </c>
      <c r="BK16" s="37" t="s">
        <v>615</v>
      </c>
      <c r="BL16" s="322"/>
      <c r="BM16" s="208" t="s">
        <v>224</v>
      </c>
      <c r="BN16" s="208" t="s">
        <v>233</v>
      </c>
      <c r="BO16" s="217" t="s">
        <v>726</v>
      </c>
      <c r="BP16" s="37" t="s">
        <v>611</v>
      </c>
      <c r="BQ16" s="209" t="s">
        <v>235</v>
      </c>
      <c r="BR16" s="217" t="s">
        <v>160</v>
      </c>
      <c r="BS16" s="217" t="s">
        <v>160</v>
      </c>
      <c r="BT16" s="37" t="s">
        <v>612</v>
      </c>
      <c r="BU16" s="209" t="s">
        <v>236</v>
      </c>
      <c r="BV16" s="217" t="s">
        <v>160</v>
      </c>
      <c r="BW16" s="38" t="s">
        <v>160</v>
      </c>
      <c r="BX16" s="39" t="s">
        <v>613</v>
      </c>
      <c r="BY16" s="209" t="s">
        <v>237</v>
      </c>
      <c r="BZ16" s="217" t="s">
        <v>160</v>
      </c>
      <c r="CA16" s="38" t="s">
        <v>160</v>
      </c>
      <c r="CB16" s="289" t="s">
        <v>763</v>
      </c>
      <c r="CC16" s="282" t="s">
        <v>778</v>
      </c>
    </row>
    <row r="17" spans="1:81" s="33" customFormat="1" ht="225" x14ac:dyDescent="0.25">
      <c r="A17" s="370"/>
      <c r="B17" s="354"/>
      <c r="C17" s="208" t="s">
        <v>238</v>
      </c>
      <c r="D17" s="198" t="s">
        <v>56</v>
      </c>
      <c r="E17" s="198" t="s">
        <v>57</v>
      </c>
      <c r="F17" s="198" t="s">
        <v>72</v>
      </c>
      <c r="G17" s="198" t="s">
        <v>160</v>
      </c>
      <c r="H17" s="372"/>
      <c r="I17" s="358"/>
      <c r="J17" s="354"/>
      <c r="K17" s="333"/>
      <c r="L17" s="358"/>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0"/>
      <c r="AJ17" s="350"/>
      <c r="AK17" s="336"/>
      <c r="AL17" s="273" t="s">
        <v>694</v>
      </c>
      <c r="AM17" s="49" t="s">
        <v>73</v>
      </c>
      <c r="AN17" s="212">
        <v>0</v>
      </c>
      <c r="AO17" s="212">
        <v>15</v>
      </c>
      <c r="AP17" s="212">
        <v>0</v>
      </c>
      <c r="AQ17" s="212">
        <v>10</v>
      </c>
      <c r="AR17" s="212">
        <v>15</v>
      </c>
      <c r="AS17" s="212">
        <v>15</v>
      </c>
      <c r="AT17" s="212">
        <v>10</v>
      </c>
      <c r="AU17" s="210">
        <f t="shared" si="0"/>
        <v>65</v>
      </c>
      <c r="AV17" s="210" t="s">
        <v>66</v>
      </c>
      <c r="AW17" s="210" t="s">
        <v>66</v>
      </c>
      <c r="AX17" s="210">
        <v>50</v>
      </c>
      <c r="AY17" s="377"/>
      <c r="AZ17" s="350"/>
      <c r="BA17" s="316"/>
      <c r="BB17" s="316"/>
      <c r="BC17" s="316"/>
      <c r="BD17" s="316"/>
      <c r="BE17" s="333"/>
      <c r="BF17" s="333"/>
      <c r="BG17" s="336"/>
      <c r="BH17" s="354"/>
      <c r="BI17" s="335"/>
      <c r="BJ17" s="42" t="s">
        <v>617</v>
      </c>
      <c r="BK17" s="37" t="s">
        <v>615</v>
      </c>
      <c r="BL17" s="248" t="s">
        <v>695</v>
      </c>
      <c r="BM17" s="208" t="s">
        <v>696</v>
      </c>
      <c r="BN17" s="208" t="s">
        <v>242</v>
      </c>
      <c r="BO17" s="217" t="s">
        <v>243</v>
      </c>
      <c r="BP17" s="37" t="s">
        <v>611</v>
      </c>
      <c r="BQ17" s="209" t="s">
        <v>235</v>
      </c>
      <c r="BR17" s="217" t="s">
        <v>160</v>
      </c>
      <c r="BS17" s="217" t="s">
        <v>160</v>
      </c>
      <c r="BT17" s="37" t="s">
        <v>612</v>
      </c>
      <c r="BU17" s="209" t="s">
        <v>244</v>
      </c>
      <c r="BV17" s="217" t="s">
        <v>160</v>
      </c>
      <c r="BW17" s="38" t="s">
        <v>160</v>
      </c>
      <c r="BX17" s="39" t="s">
        <v>613</v>
      </c>
      <c r="BY17" s="209" t="s">
        <v>237</v>
      </c>
      <c r="BZ17" s="217" t="s">
        <v>160</v>
      </c>
      <c r="CA17" s="38" t="s">
        <v>160</v>
      </c>
      <c r="CB17" s="289" t="s">
        <v>764</v>
      </c>
      <c r="CC17" s="282" t="s">
        <v>780</v>
      </c>
    </row>
    <row r="18" spans="1:81" s="33" customFormat="1" ht="180" x14ac:dyDescent="0.25">
      <c r="A18" s="370" t="s">
        <v>245</v>
      </c>
      <c r="B18" s="371" t="s">
        <v>246</v>
      </c>
      <c r="C18" s="235" t="s">
        <v>697</v>
      </c>
      <c r="D18" s="198" t="s">
        <v>56</v>
      </c>
      <c r="E18" s="198" t="s">
        <v>57</v>
      </c>
      <c r="F18" s="198" t="s">
        <v>72</v>
      </c>
      <c r="G18" s="198" t="s">
        <v>247</v>
      </c>
      <c r="H18" s="372" t="s">
        <v>94</v>
      </c>
      <c r="I18" s="371" t="s">
        <v>661</v>
      </c>
      <c r="J18" s="371" t="s">
        <v>161</v>
      </c>
      <c r="K18" s="373" t="s">
        <v>160</v>
      </c>
      <c r="L18" s="371" t="s">
        <v>607</v>
      </c>
      <c r="M18" s="348" t="s">
        <v>78</v>
      </c>
      <c r="N18" s="374">
        <v>2</v>
      </c>
      <c r="O18" s="359">
        <v>1</v>
      </c>
      <c r="P18" s="359">
        <v>1</v>
      </c>
      <c r="Q18" s="359">
        <v>1</v>
      </c>
      <c r="R18" s="359">
        <v>1</v>
      </c>
      <c r="S18" s="359">
        <v>1</v>
      </c>
      <c r="T18" s="359">
        <v>1</v>
      </c>
      <c r="U18" s="359">
        <v>1</v>
      </c>
      <c r="V18" s="359">
        <v>0</v>
      </c>
      <c r="W18" s="359">
        <v>0</v>
      </c>
      <c r="X18" s="359">
        <v>1</v>
      </c>
      <c r="Y18" s="359">
        <v>1</v>
      </c>
      <c r="Z18" s="359">
        <v>1</v>
      </c>
      <c r="AA18" s="359">
        <v>1</v>
      </c>
      <c r="AB18" s="359">
        <v>1</v>
      </c>
      <c r="AC18" s="359">
        <v>1</v>
      </c>
      <c r="AD18" s="359">
        <v>0</v>
      </c>
      <c r="AE18" s="359">
        <v>1</v>
      </c>
      <c r="AF18" s="359">
        <v>1</v>
      </c>
      <c r="AG18" s="359">
        <v>0</v>
      </c>
      <c r="AH18" s="359">
        <v>15</v>
      </c>
      <c r="AI18" s="362" t="s">
        <v>63</v>
      </c>
      <c r="AJ18" s="365">
        <v>5</v>
      </c>
      <c r="AK18" s="368" t="str">
        <f>IF(N18+AJ18=0," ",IF(OR(AND(N18=1,AJ18=1),AND(N18=1,AJ18=2),AND(N18=2,AJ18=2),AND(N18=2,AJ18=1),AND(N18=3,AJ18=1)),"Bajo",IF(OR(AND(N18=1,AJ18=3),AND(N18=2,AJ18=3),AND(N18=3,AJ18=2),AND(N18=4,AJ18=1)),"Moderado",IF(OR(AND(N18=1,AJ18=4),AND(N18=2,AJ18=4),AND(N18=3,AJ18=3),AND(N18=4,AJ18=2),AND(N18=4,AJ18=3),AND(N18=5,AJ18=1),AND(N18=5,AJ18=2)),"Alto",IF(OR(AND(N18=2,AJ18=5),AND(N18=3,AJ18=5),AND(N18=3,AJ18=4),AND(N18=4,AJ18=4),AND(N18=4,AJ18=5),AND(N18=5,AJ18=3),AND(N18=5,AJ18=4),AND(N18=1,AJ18=5),AND(N18=5,AJ18=5)),"Extremo","")))))</f>
        <v>Extremo</v>
      </c>
      <c r="AL18" s="215" t="s">
        <v>662</v>
      </c>
      <c r="AM18" s="34" t="s">
        <v>64</v>
      </c>
      <c r="AN18" s="212">
        <v>15</v>
      </c>
      <c r="AO18" s="212">
        <v>15</v>
      </c>
      <c r="AP18" s="212">
        <v>15</v>
      </c>
      <c r="AQ18" s="212">
        <v>15</v>
      </c>
      <c r="AR18" s="212">
        <v>15</v>
      </c>
      <c r="AS18" s="212">
        <v>15</v>
      </c>
      <c r="AT18" s="212">
        <v>10</v>
      </c>
      <c r="AU18" s="210">
        <f t="shared" si="0"/>
        <v>100</v>
      </c>
      <c r="AV18" s="210" t="s">
        <v>65</v>
      </c>
      <c r="AW18" s="210" t="s">
        <v>65</v>
      </c>
      <c r="AX18" s="210">
        <v>100</v>
      </c>
      <c r="AY18" s="327">
        <f>AVERAGE(AX18:AX22)</f>
        <v>87.5</v>
      </c>
      <c r="AZ18" s="348" t="s">
        <v>74</v>
      </c>
      <c r="BA18" s="316" t="s">
        <v>67</v>
      </c>
      <c r="BB18" s="316" t="s">
        <v>163</v>
      </c>
      <c r="BC18" s="316" t="s">
        <v>97</v>
      </c>
      <c r="BD18" s="316">
        <v>1</v>
      </c>
      <c r="BE18" s="333" t="s">
        <v>63</v>
      </c>
      <c r="BF18" s="333">
        <v>5</v>
      </c>
      <c r="BG18" s="334" t="s">
        <v>220</v>
      </c>
      <c r="BH18" s="335" t="s">
        <v>609</v>
      </c>
      <c r="BI18" s="335" t="s">
        <v>69</v>
      </c>
      <c r="BJ18" s="42" t="s">
        <v>624</v>
      </c>
      <c r="BK18" s="37" t="s">
        <v>617</v>
      </c>
      <c r="BL18" s="209" t="s">
        <v>724</v>
      </c>
      <c r="BM18" s="46" t="s">
        <v>252</v>
      </c>
      <c r="BN18" s="208" t="s">
        <v>253</v>
      </c>
      <c r="BO18" s="217" t="s">
        <v>750</v>
      </c>
      <c r="BP18" s="37" t="s">
        <v>611</v>
      </c>
      <c r="BQ18" s="208" t="s">
        <v>255</v>
      </c>
      <c r="BR18" s="46" t="s">
        <v>252</v>
      </c>
      <c r="BS18" s="217" t="s">
        <v>256</v>
      </c>
      <c r="BT18" s="37" t="s">
        <v>612</v>
      </c>
      <c r="BU18" s="208" t="s">
        <v>257</v>
      </c>
      <c r="BV18" s="46" t="s">
        <v>252</v>
      </c>
      <c r="BW18" s="38" t="s">
        <v>258</v>
      </c>
      <c r="BX18" s="39" t="s">
        <v>613</v>
      </c>
      <c r="BY18" s="208" t="s">
        <v>259</v>
      </c>
      <c r="BZ18" s="46" t="s">
        <v>252</v>
      </c>
      <c r="CA18" s="38" t="s">
        <v>258</v>
      </c>
      <c r="CB18" s="290" t="s">
        <v>767</v>
      </c>
      <c r="CC18" s="282" t="s">
        <v>778</v>
      </c>
    </row>
    <row r="19" spans="1:81" s="33" customFormat="1" ht="133.5" customHeight="1" x14ac:dyDescent="0.25">
      <c r="A19" s="370"/>
      <c r="B19" s="371"/>
      <c r="C19" s="198" t="s">
        <v>698</v>
      </c>
      <c r="D19" s="198" t="s">
        <v>56</v>
      </c>
      <c r="E19" s="198" t="s">
        <v>116</v>
      </c>
      <c r="F19" s="198" t="s">
        <v>72</v>
      </c>
      <c r="G19" s="198" t="s">
        <v>247</v>
      </c>
      <c r="H19" s="372"/>
      <c r="I19" s="371"/>
      <c r="J19" s="371"/>
      <c r="K19" s="373"/>
      <c r="L19" s="371"/>
      <c r="M19" s="349"/>
      <c r="N19" s="375"/>
      <c r="O19" s="359"/>
      <c r="P19" s="359"/>
      <c r="Q19" s="359"/>
      <c r="R19" s="359"/>
      <c r="S19" s="359"/>
      <c r="T19" s="359"/>
      <c r="U19" s="359"/>
      <c r="V19" s="359"/>
      <c r="W19" s="359"/>
      <c r="X19" s="359"/>
      <c r="Y19" s="359"/>
      <c r="Z19" s="359"/>
      <c r="AA19" s="359"/>
      <c r="AB19" s="359"/>
      <c r="AC19" s="359"/>
      <c r="AD19" s="359"/>
      <c r="AE19" s="359"/>
      <c r="AF19" s="359"/>
      <c r="AG19" s="359"/>
      <c r="AH19" s="359"/>
      <c r="AI19" s="363"/>
      <c r="AJ19" s="366"/>
      <c r="AK19" s="351"/>
      <c r="AL19" s="211" t="s">
        <v>659</v>
      </c>
      <c r="AM19" s="34" t="s">
        <v>64</v>
      </c>
      <c r="AN19" s="212">
        <v>15</v>
      </c>
      <c r="AO19" s="212">
        <v>15</v>
      </c>
      <c r="AP19" s="212">
        <v>15</v>
      </c>
      <c r="AQ19" s="212">
        <v>15</v>
      </c>
      <c r="AR19" s="212">
        <v>15</v>
      </c>
      <c r="AS19" s="212">
        <v>15</v>
      </c>
      <c r="AT19" s="212">
        <v>10</v>
      </c>
      <c r="AU19" s="210">
        <f t="shared" si="0"/>
        <v>100</v>
      </c>
      <c r="AV19" s="210" t="s">
        <v>65</v>
      </c>
      <c r="AW19" s="210" t="s">
        <v>65</v>
      </c>
      <c r="AX19" s="50">
        <v>100</v>
      </c>
      <c r="AY19" s="327"/>
      <c r="AZ19" s="349"/>
      <c r="BA19" s="316"/>
      <c r="BB19" s="316"/>
      <c r="BC19" s="316"/>
      <c r="BD19" s="316"/>
      <c r="BE19" s="333"/>
      <c r="BF19" s="333"/>
      <c r="BG19" s="334"/>
      <c r="BH19" s="335"/>
      <c r="BI19" s="335"/>
      <c r="BJ19" s="42" t="s">
        <v>618</v>
      </c>
      <c r="BK19" s="37" t="s">
        <v>615</v>
      </c>
      <c r="BL19" s="209" t="s">
        <v>665</v>
      </c>
      <c r="BM19" s="46" t="s">
        <v>252</v>
      </c>
      <c r="BN19" s="208" t="s">
        <v>261</v>
      </c>
      <c r="BO19" s="217" t="s">
        <v>725</v>
      </c>
      <c r="BP19" s="37"/>
      <c r="BQ19" s="208"/>
      <c r="BR19" s="217" t="s">
        <v>252</v>
      </c>
      <c r="BS19" s="217" t="s">
        <v>264</v>
      </c>
      <c r="BT19" s="37"/>
      <c r="BU19" s="208"/>
      <c r="BV19" s="46" t="s">
        <v>252</v>
      </c>
      <c r="BW19" s="38" t="s">
        <v>751</v>
      </c>
      <c r="BX19" s="39" t="s">
        <v>613</v>
      </c>
      <c r="BY19" s="208"/>
      <c r="BZ19" s="46" t="s">
        <v>252</v>
      </c>
      <c r="CA19" s="38" t="s">
        <v>751</v>
      </c>
      <c r="CB19" s="290" t="s">
        <v>767</v>
      </c>
      <c r="CC19" s="282" t="s">
        <v>778</v>
      </c>
    </row>
    <row r="20" spans="1:81" s="33" customFormat="1" ht="148.5" customHeight="1" x14ac:dyDescent="0.25">
      <c r="A20" s="370"/>
      <c r="B20" s="371"/>
      <c r="C20" s="235" t="s">
        <v>608</v>
      </c>
      <c r="D20" s="198" t="s">
        <v>56</v>
      </c>
      <c r="E20" s="198" t="s">
        <v>57</v>
      </c>
      <c r="F20" s="198" t="s">
        <v>72</v>
      </c>
      <c r="G20" s="198" t="s">
        <v>247</v>
      </c>
      <c r="H20" s="372"/>
      <c r="I20" s="371"/>
      <c r="J20" s="371"/>
      <c r="K20" s="373"/>
      <c r="L20" s="371"/>
      <c r="M20" s="349"/>
      <c r="N20" s="375"/>
      <c r="O20" s="359"/>
      <c r="P20" s="359">
        <v>1</v>
      </c>
      <c r="Q20" s="359"/>
      <c r="R20" s="359"/>
      <c r="S20" s="359"/>
      <c r="T20" s="359"/>
      <c r="U20" s="359"/>
      <c r="V20" s="359"/>
      <c r="W20" s="359"/>
      <c r="X20" s="359"/>
      <c r="Y20" s="359"/>
      <c r="Z20" s="359"/>
      <c r="AA20" s="359"/>
      <c r="AB20" s="359"/>
      <c r="AC20" s="359"/>
      <c r="AD20" s="359"/>
      <c r="AE20" s="359"/>
      <c r="AF20" s="359"/>
      <c r="AG20" s="359"/>
      <c r="AH20" s="359"/>
      <c r="AI20" s="363"/>
      <c r="AJ20" s="366"/>
      <c r="AK20" s="351"/>
      <c r="AL20" s="209" t="s">
        <v>666</v>
      </c>
      <c r="AM20" s="34" t="s">
        <v>73</v>
      </c>
      <c r="AN20" s="212">
        <v>15</v>
      </c>
      <c r="AO20" s="212">
        <v>15</v>
      </c>
      <c r="AP20" s="212">
        <v>15</v>
      </c>
      <c r="AQ20" s="51">
        <v>10</v>
      </c>
      <c r="AR20" s="212">
        <v>15</v>
      </c>
      <c r="AS20" s="51">
        <v>0</v>
      </c>
      <c r="AT20" s="212">
        <v>10</v>
      </c>
      <c r="AU20" s="210">
        <f t="shared" si="0"/>
        <v>80</v>
      </c>
      <c r="AV20" s="50" t="s">
        <v>66</v>
      </c>
      <c r="AW20" s="50" t="s">
        <v>66</v>
      </c>
      <c r="AX20" s="210">
        <v>50</v>
      </c>
      <c r="AY20" s="327"/>
      <c r="AZ20" s="349"/>
      <c r="BA20" s="316"/>
      <c r="BB20" s="316"/>
      <c r="BC20" s="316"/>
      <c r="BD20" s="316"/>
      <c r="BE20" s="333"/>
      <c r="BF20" s="333"/>
      <c r="BG20" s="334"/>
      <c r="BH20" s="335"/>
      <c r="BI20" s="335"/>
      <c r="BJ20" s="42" t="s">
        <v>618</v>
      </c>
      <c r="BK20" s="37" t="s">
        <v>615</v>
      </c>
      <c r="BL20" s="46" t="s">
        <v>660</v>
      </c>
      <c r="BM20" s="46" t="s">
        <v>252</v>
      </c>
      <c r="BN20" s="211" t="s">
        <v>266</v>
      </c>
      <c r="BO20" s="52" t="s">
        <v>667</v>
      </c>
      <c r="BP20" s="37"/>
      <c r="BQ20" s="209"/>
      <c r="BR20" s="217" t="s">
        <v>160</v>
      </c>
      <c r="BS20" s="217" t="s">
        <v>160</v>
      </c>
      <c r="BT20" s="37"/>
      <c r="BU20" s="46"/>
      <c r="BV20" s="217" t="s">
        <v>252</v>
      </c>
      <c r="BW20" s="38" t="s">
        <v>268</v>
      </c>
      <c r="BX20" s="39" t="s">
        <v>613</v>
      </c>
      <c r="BY20" s="46"/>
      <c r="BZ20" s="217" t="s">
        <v>252</v>
      </c>
      <c r="CA20" s="38" t="s">
        <v>269</v>
      </c>
      <c r="CB20" s="290" t="s">
        <v>767</v>
      </c>
      <c r="CC20" s="282" t="s">
        <v>778</v>
      </c>
    </row>
    <row r="21" spans="1:81" s="33" customFormat="1" ht="102" customHeight="1" x14ac:dyDescent="0.25">
      <c r="A21" s="370"/>
      <c r="B21" s="371"/>
      <c r="C21" s="255" t="s">
        <v>699</v>
      </c>
      <c r="D21" s="255" t="s">
        <v>56</v>
      </c>
      <c r="E21" s="255" t="s">
        <v>57</v>
      </c>
      <c r="F21" s="255" t="s">
        <v>72</v>
      </c>
      <c r="G21" s="255" t="s">
        <v>247</v>
      </c>
      <c r="H21" s="372"/>
      <c r="I21" s="371"/>
      <c r="J21" s="371"/>
      <c r="K21" s="373"/>
      <c r="L21" s="371"/>
      <c r="M21" s="349"/>
      <c r="N21" s="375"/>
      <c r="O21" s="359"/>
      <c r="P21" s="359"/>
      <c r="Q21" s="359"/>
      <c r="R21" s="359"/>
      <c r="S21" s="359"/>
      <c r="T21" s="359"/>
      <c r="U21" s="359"/>
      <c r="V21" s="359"/>
      <c r="W21" s="359"/>
      <c r="X21" s="359"/>
      <c r="Y21" s="359"/>
      <c r="Z21" s="359"/>
      <c r="AA21" s="359"/>
      <c r="AB21" s="359"/>
      <c r="AC21" s="359"/>
      <c r="AD21" s="359"/>
      <c r="AE21" s="359"/>
      <c r="AF21" s="359"/>
      <c r="AG21" s="359"/>
      <c r="AH21" s="359"/>
      <c r="AI21" s="363"/>
      <c r="AJ21" s="366"/>
      <c r="AK21" s="351"/>
      <c r="AL21" s="251" t="s">
        <v>663</v>
      </c>
      <c r="AM21" s="34" t="s">
        <v>64</v>
      </c>
      <c r="AN21" s="254"/>
      <c r="AO21" s="254"/>
      <c r="AP21" s="254"/>
      <c r="AQ21" s="51"/>
      <c r="AR21" s="254"/>
      <c r="AS21" s="51"/>
      <c r="AT21" s="254"/>
      <c r="AU21" s="252"/>
      <c r="AV21" s="50"/>
      <c r="AW21" s="50"/>
      <c r="AX21" s="252"/>
      <c r="AY21" s="327"/>
      <c r="AZ21" s="349"/>
      <c r="BA21" s="316"/>
      <c r="BB21" s="316"/>
      <c r="BC21" s="316"/>
      <c r="BD21" s="316"/>
      <c r="BE21" s="333"/>
      <c r="BF21" s="333"/>
      <c r="BG21" s="334"/>
      <c r="BH21" s="335"/>
      <c r="BI21" s="335"/>
      <c r="BJ21" s="42" t="s">
        <v>618</v>
      </c>
      <c r="BK21" s="37" t="s">
        <v>615</v>
      </c>
      <c r="BL21" s="46" t="s">
        <v>752</v>
      </c>
      <c r="BM21" s="46" t="s">
        <v>252</v>
      </c>
      <c r="BN21" s="269" t="s">
        <v>266</v>
      </c>
      <c r="BO21" s="52" t="s">
        <v>700</v>
      </c>
      <c r="BP21" s="37"/>
      <c r="BQ21" s="251"/>
      <c r="BR21" s="253"/>
      <c r="BS21" s="253"/>
      <c r="BT21" s="37"/>
      <c r="BU21" s="46"/>
      <c r="BV21" s="253"/>
      <c r="BW21" s="38"/>
      <c r="BX21" s="39"/>
      <c r="BY21" s="46"/>
      <c r="BZ21" s="253"/>
      <c r="CA21" s="38"/>
      <c r="CB21" s="290" t="s">
        <v>767</v>
      </c>
      <c r="CC21" s="282" t="s">
        <v>778</v>
      </c>
    </row>
    <row r="22" spans="1:81" s="33" customFormat="1" ht="180" x14ac:dyDescent="0.25">
      <c r="A22" s="370"/>
      <c r="B22" s="371"/>
      <c r="C22" s="255" t="s">
        <v>701</v>
      </c>
      <c r="D22" s="198" t="s">
        <v>56</v>
      </c>
      <c r="E22" s="198" t="s">
        <v>57</v>
      </c>
      <c r="F22" s="198" t="s">
        <v>72</v>
      </c>
      <c r="G22" s="198" t="s">
        <v>247</v>
      </c>
      <c r="H22" s="372"/>
      <c r="I22" s="371"/>
      <c r="J22" s="371"/>
      <c r="K22" s="373"/>
      <c r="L22" s="371"/>
      <c r="M22" s="350"/>
      <c r="N22" s="376"/>
      <c r="O22" s="359"/>
      <c r="P22" s="359"/>
      <c r="Q22" s="359"/>
      <c r="R22" s="359"/>
      <c r="S22" s="359"/>
      <c r="T22" s="359"/>
      <c r="U22" s="359"/>
      <c r="V22" s="359"/>
      <c r="W22" s="359"/>
      <c r="X22" s="359"/>
      <c r="Y22" s="359"/>
      <c r="Z22" s="359"/>
      <c r="AA22" s="359"/>
      <c r="AB22" s="359"/>
      <c r="AC22" s="359"/>
      <c r="AD22" s="359"/>
      <c r="AE22" s="359"/>
      <c r="AF22" s="359"/>
      <c r="AG22" s="359"/>
      <c r="AH22" s="359"/>
      <c r="AI22" s="364"/>
      <c r="AJ22" s="367"/>
      <c r="AK22" s="369"/>
      <c r="AL22" s="249" t="s">
        <v>664</v>
      </c>
      <c r="AM22" s="34" t="s">
        <v>64</v>
      </c>
      <c r="AN22" s="212">
        <v>15</v>
      </c>
      <c r="AO22" s="212">
        <v>15</v>
      </c>
      <c r="AP22" s="212">
        <v>15</v>
      </c>
      <c r="AQ22" s="212">
        <v>15</v>
      </c>
      <c r="AR22" s="212">
        <v>15</v>
      </c>
      <c r="AS22" s="212">
        <v>15</v>
      </c>
      <c r="AT22" s="212">
        <v>10</v>
      </c>
      <c r="AU22" s="210">
        <f t="shared" si="0"/>
        <v>100</v>
      </c>
      <c r="AV22" s="210" t="s">
        <v>65</v>
      </c>
      <c r="AW22" s="210" t="s">
        <v>65</v>
      </c>
      <c r="AX22" s="210">
        <v>100</v>
      </c>
      <c r="AY22" s="327"/>
      <c r="AZ22" s="350"/>
      <c r="BA22" s="316"/>
      <c r="BB22" s="316"/>
      <c r="BC22" s="316"/>
      <c r="BD22" s="316"/>
      <c r="BE22" s="333"/>
      <c r="BF22" s="333"/>
      <c r="BG22" s="334"/>
      <c r="BH22" s="335"/>
      <c r="BI22" s="335"/>
      <c r="BJ22" s="42" t="s">
        <v>618</v>
      </c>
      <c r="BK22" s="37" t="s">
        <v>615</v>
      </c>
      <c r="BL22" s="46" t="s">
        <v>702</v>
      </c>
      <c r="BM22" s="46" t="s">
        <v>252</v>
      </c>
      <c r="BN22" s="211" t="s">
        <v>266</v>
      </c>
      <c r="BO22" s="52" t="s">
        <v>753</v>
      </c>
      <c r="BP22" s="37" t="s">
        <v>611</v>
      </c>
      <c r="BQ22" s="209"/>
      <c r="BR22" s="217" t="s">
        <v>160</v>
      </c>
      <c r="BS22" s="217" t="s">
        <v>160</v>
      </c>
      <c r="BT22" s="37" t="s">
        <v>612</v>
      </c>
      <c r="BU22" s="46"/>
      <c r="BV22" s="217" t="s">
        <v>252</v>
      </c>
      <c r="BW22" s="53" t="s">
        <v>272</v>
      </c>
      <c r="BX22" s="39" t="s">
        <v>613</v>
      </c>
      <c r="BY22" s="46"/>
      <c r="BZ22" s="217" t="s">
        <v>252</v>
      </c>
      <c r="CA22" s="53" t="s">
        <v>160</v>
      </c>
      <c r="CB22" s="290" t="s">
        <v>767</v>
      </c>
      <c r="CC22" s="282" t="s">
        <v>778</v>
      </c>
    </row>
    <row r="23" spans="1:81" s="33" customFormat="1" ht="210" x14ac:dyDescent="0.25">
      <c r="A23" s="360" t="s">
        <v>273</v>
      </c>
      <c r="B23" s="354" t="s">
        <v>703</v>
      </c>
      <c r="C23" s="208" t="s">
        <v>274</v>
      </c>
      <c r="D23" s="208" t="s">
        <v>56</v>
      </c>
      <c r="E23" s="208" t="s">
        <v>57</v>
      </c>
      <c r="F23" s="208" t="s">
        <v>72</v>
      </c>
      <c r="G23" s="354" t="s">
        <v>275</v>
      </c>
      <c r="H23" s="361" t="s">
        <v>95</v>
      </c>
      <c r="I23" s="347" t="s">
        <v>704</v>
      </c>
      <c r="J23" s="354" t="s">
        <v>161</v>
      </c>
      <c r="K23" s="333" t="s">
        <v>160</v>
      </c>
      <c r="L23" s="358" t="s">
        <v>276</v>
      </c>
      <c r="M23" s="316" t="s">
        <v>78</v>
      </c>
      <c r="N23" s="316">
        <v>2</v>
      </c>
      <c r="O23" s="352">
        <v>1</v>
      </c>
      <c r="P23" s="352">
        <v>1</v>
      </c>
      <c r="Q23" s="352">
        <v>1</v>
      </c>
      <c r="R23" s="352">
        <v>1</v>
      </c>
      <c r="S23" s="352">
        <v>1</v>
      </c>
      <c r="T23" s="352">
        <v>1</v>
      </c>
      <c r="U23" s="352">
        <v>1</v>
      </c>
      <c r="V23" s="352">
        <v>0</v>
      </c>
      <c r="W23" s="352">
        <v>1</v>
      </c>
      <c r="X23" s="352">
        <v>1</v>
      </c>
      <c r="Y23" s="352">
        <v>1</v>
      </c>
      <c r="Z23" s="352">
        <v>1</v>
      </c>
      <c r="AA23" s="352">
        <v>1</v>
      </c>
      <c r="AB23" s="352">
        <v>1</v>
      </c>
      <c r="AC23" s="352">
        <v>1</v>
      </c>
      <c r="AD23" s="352">
        <v>0</v>
      </c>
      <c r="AE23" s="352">
        <v>1</v>
      </c>
      <c r="AF23" s="352">
        <v>1</v>
      </c>
      <c r="AG23" s="352">
        <v>0</v>
      </c>
      <c r="AH23" s="352">
        <f>SUM(O23:AG23)</f>
        <v>16</v>
      </c>
      <c r="AI23" s="352" t="s">
        <v>63</v>
      </c>
      <c r="AJ23" s="333">
        <v>5</v>
      </c>
      <c r="AK23" s="336"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Extremo</v>
      </c>
      <c r="AL23" s="54" t="s">
        <v>705</v>
      </c>
      <c r="AM23" s="34" t="s">
        <v>64</v>
      </c>
      <c r="AN23" s="212">
        <v>15</v>
      </c>
      <c r="AO23" s="212">
        <v>15</v>
      </c>
      <c r="AP23" s="212">
        <v>15</v>
      </c>
      <c r="AQ23" s="212">
        <v>15</v>
      </c>
      <c r="AR23" s="212">
        <v>15</v>
      </c>
      <c r="AS23" s="212">
        <v>15</v>
      </c>
      <c r="AT23" s="212">
        <v>10</v>
      </c>
      <c r="AU23" s="210">
        <f t="shared" si="0"/>
        <v>100</v>
      </c>
      <c r="AV23" s="210" t="s">
        <v>65</v>
      </c>
      <c r="AW23" s="210" t="s">
        <v>65</v>
      </c>
      <c r="AX23" s="210">
        <v>100</v>
      </c>
      <c r="AY23" s="210">
        <f>AVERAGE(AX23:AX24)</f>
        <v>100</v>
      </c>
      <c r="AZ23" s="210" t="s">
        <v>65</v>
      </c>
      <c r="BA23" s="316" t="s">
        <v>67</v>
      </c>
      <c r="BB23" s="316" t="s">
        <v>163</v>
      </c>
      <c r="BC23" s="316" t="s">
        <v>97</v>
      </c>
      <c r="BD23" s="316">
        <v>1</v>
      </c>
      <c r="BE23" s="316" t="s">
        <v>63</v>
      </c>
      <c r="BF23" s="316">
        <v>5</v>
      </c>
      <c r="BG23" s="336" t="str">
        <f>IF(BD23+BF23=0," ",IF(OR(AND(BD23=1,BF23=1),AND(BD23=1,BF23=2),AND(BD23=2,BF23=2),AND(BD23=2,BF23=1),AND(BD23=3,BF23=1)),"Bajo",IF(OR(AND(BD23=1,BF23=3),AND(BD23=2,BF23=3),AND(BD23=3,BF23=2),AND(BD23=4,BF23=1)),"Moderado",IF(OR(AND(BD23=1,BF23=4),AND(BD23=2,BF23=4),AND(BD23=3,BF23=3),AND(BD23=4,BF23=2),AND(BD23=4,BF23=3),AND(BD23=5,BF23=1),AND(BD23=5,BF23=2)),"Alto",IF(OR(AND(BD23=2,BF23=5),AND(BD23=1,BF23=5),AND(BD23=3,BF23=5),AND(BD23=3,BF23=4),AND(BD23=4,BF23=4),AND(BD23=4,BF23=5),AND(BD23=5,BF23=3),AND(BD23=5,BF23=4),AND(BD23=5,BF23=5)),"Extremo","")))))</f>
        <v>Extremo</v>
      </c>
      <c r="BH23" s="329" t="s">
        <v>182</v>
      </c>
      <c r="BI23" s="329" t="s">
        <v>69</v>
      </c>
      <c r="BJ23" s="37" t="s">
        <v>618</v>
      </c>
      <c r="BK23" s="37" t="s">
        <v>615</v>
      </c>
      <c r="BL23" s="211" t="s">
        <v>668</v>
      </c>
      <c r="BM23" s="208" t="s">
        <v>172</v>
      </c>
      <c r="BN23" s="211" t="s">
        <v>278</v>
      </c>
      <c r="BO23" s="52" t="s">
        <v>279</v>
      </c>
      <c r="BP23" s="37" t="s">
        <v>611</v>
      </c>
      <c r="BQ23" s="211" t="s">
        <v>706</v>
      </c>
      <c r="BR23" s="208" t="s">
        <v>172</v>
      </c>
      <c r="BS23" s="52" t="s">
        <v>281</v>
      </c>
      <c r="BT23" s="37" t="s">
        <v>612</v>
      </c>
      <c r="BU23" s="211" t="s">
        <v>707</v>
      </c>
      <c r="BV23" s="208" t="s">
        <v>172</v>
      </c>
      <c r="BW23" s="55" t="s">
        <v>282</v>
      </c>
      <c r="BX23" s="39" t="s">
        <v>613</v>
      </c>
      <c r="BY23" s="211" t="s">
        <v>708</v>
      </c>
      <c r="BZ23" s="208" t="s">
        <v>172</v>
      </c>
      <c r="CA23" s="55" t="s">
        <v>709</v>
      </c>
      <c r="CB23" s="289" t="s">
        <v>775</v>
      </c>
      <c r="CC23" s="282" t="s">
        <v>777</v>
      </c>
    </row>
    <row r="24" spans="1:81" s="33" customFormat="1" ht="409.6" thickBot="1" x14ac:dyDescent="0.3">
      <c r="A24" s="360"/>
      <c r="B24" s="354"/>
      <c r="C24" s="208" t="s">
        <v>283</v>
      </c>
      <c r="D24" s="208" t="s">
        <v>56</v>
      </c>
      <c r="E24" s="208" t="s">
        <v>57</v>
      </c>
      <c r="F24" s="208" t="s">
        <v>72</v>
      </c>
      <c r="G24" s="354"/>
      <c r="H24" s="361"/>
      <c r="I24" s="347"/>
      <c r="J24" s="354"/>
      <c r="K24" s="333"/>
      <c r="L24" s="358"/>
      <c r="M24" s="316"/>
      <c r="N24" s="316"/>
      <c r="O24" s="352"/>
      <c r="P24" s="352"/>
      <c r="Q24" s="352"/>
      <c r="R24" s="352"/>
      <c r="S24" s="352"/>
      <c r="T24" s="352"/>
      <c r="U24" s="352"/>
      <c r="V24" s="352"/>
      <c r="W24" s="352"/>
      <c r="X24" s="352"/>
      <c r="Y24" s="352"/>
      <c r="Z24" s="352"/>
      <c r="AA24" s="352"/>
      <c r="AB24" s="352"/>
      <c r="AC24" s="352"/>
      <c r="AD24" s="352"/>
      <c r="AE24" s="352"/>
      <c r="AF24" s="352"/>
      <c r="AG24" s="352"/>
      <c r="AH24" s="352"/>
      <c r="AI24" s="352"/>
      <c r="AJ24" s="333"/>
      <c r="AK24" s="336"/>
      <c r="AL24" s="271" t="s">
        <v>710</v>
      </c>
      <c r="AM24" s="34" t="s">
        <v>64</v>
      </c>
      <c r="AN24" s="51">
        <v>15</v>
      </c>
      <c r="AO24" s="51">
        <v>15</v>
      </c>
      <c r="AP24" s="212">
        <v>15</v>
      </c>
      <c r="AQ24" s="212">
        <v>15</v>
      </c>
      <c r="AR24" s="212">
        <v>15</v>
      </c>
      <c r="AS24" s="212">
        <v>15</v>
      </c>
      <c r="AT24" s="212">
        <v>10</v>
      </c>
      <c r="AU24" s="210">
        <f t="shared" si="0"/>
        <v>100</v>
      </c>
      <c r="AV24" s="210" t="s">
        <v>65</v>
      </c>
      <c r="AW24" s="210" t="s">
        <v>65</v>
      </c>
      <c r="AX24" s="210">
        <v>100</v>
      </c>
      <c r="AY24" s="210">
        <v>100</v>
      </c>
      <c r="AZ24" s="210" t="s">
        <v>65</v>
      </c>
      <c r="BA24" s="316"/>
      <c r="BB24" s="316"/>
      <c r="BC24" s="316"/>
      <c r="BD24" s="316"/>
      <c r="BE24" s="316"/>
      <c r="BF24" s="316"/>
      <c r="BG24" s="336"/>
      <c r="BH24" s="329"/>
      <c r="BI24" s="329"/>
      <c r="BJ24" s="37" t="s">
        <v>618</v>
      </c>
      <c r="BK24" s="37" t="s">
        <v>615</v>
      </c>
      <c r="BL24" s="272" t="s">
        <v>711</v>
      </c>
      <c r="BM24" s="46" t="s">
        <v>172</v>
      </c>
      <c r="BN24" s="215" t="s">
        <v>284</v>
      </c>
      <c r="BO24" s="52" t="s">
        <v>285</v>
      </c>
      <c r="BP24" s="37" t="s">
        <v>611</v>
      </c>
      <c r="BQ24" s="215" t="s">
        <v>712</v>
      </c>
      <c r="BR24" s="208" t="s">
        <v>172</v>
      </c>
      <c r="BS24" s="52" t="s">
        <v>286</v>
      </c>
      <c r="BT24" s="37" t="s">
        <v>625</v>
      </c>
      <c r="BU24" s="215" t="s">
        <v>713</v>
      </c>
      <c r="BV24" s="208" t="s">
        <v>172</v>
      </c>
      <c r="BW24" s="55" t="s">
        <v>287</v>
      </c>
      <c r="BX24" s="39" t="s">
        <v>613</v>
      </c>
      <c r="BY24" s="215" t="s">
        <v>714</v>
      </c>
      <c r="BZ24" s="208" t="s">
        <v>172</v>
      </c>
      <c r="CA24" s="55" t="s">
        <v>288</v>
      </c>
      <c r="CB24" s="289" t="s">
        <v>774</v>
      </c>
      <c r="CC24" s="282" t="s">
        <v>780</v>
      </c>
    </row>
    <row r="25" spans="1:81" s="33" customFormat="1" ht="240.75" thickBot="1" x14ac:dyDescent="0.3">
      <c r="A25" s="280" t="s">
        <v>289</v>
      </c>
      <c r="B25" s="208" t="s">
        <v>115</v>
      </c>
      <c r="C25" s="208" t="s">
        <v>290</v>
      </c>
      <c r="D25" s="208" t="s">
        <v>56</v>
      </c>
      <c r="E25" s="208" t="s">
        <v>57</v>
      </c>
      <c r="F25" s="208" t="s">
        <v>72</v>
      </c>
      <c r="G25" s="208" t="s">
        <v>160</v>
      </c>
      <c r="H25" s="214" t="s">
        <v>98</v>
      </c>
      <c r="I25" s="209" t="s">
        <v>633</v>
      </c>
      <c r="J25" s="208" t="s">
        <v>161</v>
      </c>
      <c r="K25" s="212" t="s">
        <v>160</v>
      </c>
      <c r="L25" s="211" t="s">
        <v>291</v>
      </c>
      <c r="M25" s="201" t="s">
        <v>78</v>
      </c>
      <c r="N25" s="201">
        <v>2</v>
      </c>
      <c r="O25" s="216">
        <v>1</v>
      </c>
      <c r="P25" s="216">
        <v>1</v>
      </c>
      <c r="Q25" s="216">
        <v>0</v>
      </c>
      <c r="R25" s="216">
        <v>0</v>
      </c>
      <c r="S25" s="216">
        <v>1</v>
      </c>
      <c r="T25" s="216">
        <v>1</v>
      </c>
      <c r="U25" s="216">
        <v>1</v>
      </c>
      <c r="V25" s="216">
        <v>0</v>
      </c>
      <c r="W25" s="216">
        <v>1</v>
      </c>
      <c r="X25" s="216">
        <v>1</v>
      </c>
      <c r="Y25" s="216">
        <v>1</v>
      </c>
      <c r="Z25" s="216">
        <v>1</v>
      </c>
      <c r="AA25" s="216">
        <v>1</v>
      </c>
      <c r="AB25" s="216">
        <v>1</v>
      </c>
      <c r="AC25" s="216">
        <v>1</v>
      </c>
      <c r="AD25" s="216">
        <v>0</v>
      </c>
      <c r="AE25" s="216">
        <v>0</v>
      </c>
      <c r="AF25" s="216">
        <v>0</v>
      </c>
      <c r="AG25" s="216">
        <v>0</v>
      </c>
      <c r="AH25" s="216">
        <f>SUM(O25:AG25)</f>
        <v>12</v>
      </c>
      <c r="AI25" s="220" t="s">
        <v>63</v>
      </c>
      <c r="AJ25" s="216">
        <v>5</v>
      </c>
      <c r="AK25" s="202"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248" t="s">
        <v>715</v>
      </c>
      <c r="AM25" s="34" t="s">
        <v>64</v>
      </c>
      <c r="AN25" s="51">
        <v>15</v>
      </c>
      <c r="AO25" s="51">
        <v>15</v>
      </c>
      <c r="AP25" s="212">
        <v>15</v>
      </c>
      <c r="AQ25" s="212">
        <v>15</v>
      </c>
      <c r="AR25" s="212">
        <v>15</v>
      </c>
      <c r="AS25" s="212">
        <v>15</v>
      </c>
      <c r="AT25" s="212">
        <v>10</v>
      </c>
      <c r="AU25" s="210">
        <f t="shared" si="0"/>
        <v>100</v>
      </c>
      <c r="AV25" s="210" t="s">
        <v>65</v>
      </c>
      <c r="AW25" s="210" t="s">
        <v>65</v>
      </c>
      <c r="AX25" s="210">
        <v>100</v>
      </c>
      <c r="AY25" s="210">
        <f>AVERAGE(AX25:AX26)</f>
        <v>100</v>
      </c>
      <c r="AZ25" s="210" t="s">
        <v>65</v>
      </c>
      <c r="BA25" s="201" t="s">
        <v>67</v>
      </c>
      <c r="BB25" s="201" t="s">
        <v>163</v>
      </c>
      <c r="BC25" s="201" t="s">
        <v>97</v>
      </c>
      <c r="BD25" s="201">
        <v>1</v>
      </c>
      <c r="BE25" s="201" t="s">
        <v>63</v>
      </c>
      <c r="BF25" s="212">
        <v>5</v>
      </c>
      <c r="BG25" s="203" t="s">
        <v>220</v>
      </c>
      <c r="BH25" s="217" t="s">
        <v>293</v>
      </c>
      <c r="BI25" s="217" t="s">
        <v>69</v>
      </c>
      <c r="BJ25" s="37" t="s">
        <v>617</v>
      </c>
      <c r="BK25" s="37" t="s">
        <v>615</v>
      </c>
      <c r="BL25" s="248" t="s">
        <v>634</v>
      </c>
      <c r="BM25" s="208" t="s">
        <v>294</v>
      </c>
      <c r="BN25" s="208" t="s">
        <v>754</v>
      </c>
      <c r="BO25" s="274" t="s">
        <v>727</v>
      </c>
      <c r="BP25" s="37" t="s">
        <v>611</v>
      </c>
      <c r="BQ25" s="209" t="s">
        <v>191</v>
      </c>
      <c r="BR25" s="217" t="s">
        <v>160</v>
      </c>
      <c r="BS25" s="217" t="s">
        <v>160</v>
      </c>
      <c r="BT25" s="37" t="s">
        <v>612</v>
      </c>
      <c r="BU25" s="209" t="s">
        <v>295</v>
      </c>
      <c r="BV25" s="217" t="s">
        <v>294</v>
      </c>
      <c r="BW25" s="38" t="s">
        <v>296</v>
      </c>
      <c r="BX25" s="39" t="s">
        <v>613</v>
      </c>
      <c r="BY25" s="209" t="s">
        <v>297</v>
      </c>
      <c r="BZ25" s="217" t="s">
        <v>294</v>
      </c>
      <c r="CA25" s="38" t="s">
        <v>298</v>
      </c>
      <c r="CB25" s="289" t="s">
        <v>772</v>
      </c>
      <c r="CC25" s="282" t="s">
        <v>778</v>
      </c>
    </row>
    <row r="26" spans="1:81" s="33" customFormat="1" ht="173.1" customHeight="1" x14ac:dyDescent="0.25">
      <c r="A26" s="280" t="s">
        <v>289</v>
      </c>
      <c r="B26" s="208" t="s">
        <v>115</v>
      </c>
      <c r="C26" s="237" t="s">
        <v>610</v>
      </c>
      <c r="D26" s="208" t="s">
        <v>56</v>
      </c>
      <c r="E26" s="208" t="s">
        <v>57</v>
      </c>
      <c r="F26" s="208" t="s">
        <v>72</v>
      </c>
      <c r="G26" s="208" t="s">
        <v>247</v>
      </c>
      <c r="H26" s="214" t="s">
        <v>101</v>
      </c>
      <c r="I26" s="249" t="s">
        <v>716</v>
      </c>
      <c r="J26" s="208" t="s">
        <v>161</v>
      </c>
      <c r="K26" s="212" t="s">
        <v>160</v>
      </c>
      <c r="L26" s="208" t="s">
        <v>303</v>
      </c>
      <c r="M26" s="201" t="s">
        <v>78</v>
      </c>
      <c r="N26" s="201">
        <v>2</v>
      </c>
      <c r="O26" s="201">
        <v>1</v>
      </c>
      <c r="P26" s="201">
        <v>1</v>
      </c>
      <c r="Q26" s="201">
        <v>0</v>
      </c>
      <c r="R26" s="201">
        <v>0</v>
      </c>
      <c r="S26" s="201">
        <v>1</v>
      </c>
      <c r="T26" s="201">
        <v>1</v>
      </c>
      <c r="U26" s="201">
        <v>1</v>
      </c>
      <c r="V26" s="201">
        <v>0</v>
      </c>
      <c r="W26" s="201">
        <v>1</v>
      </c>
      <c r="X26" s="201">
        <v>1</v>
      </c>
      <c r="Y26" s="201">
        <v>1</v>
      </c>
      <c r="Z26" s="201">
        <v>1</v>
      </c>
      <c r="AA26" s="201">
        <v>1</v>
      </c>
      <c r="AB26" s="201">
        <v>1</v>
      </c>
      <c r="AC26" s="201">
        <v>1</v>
      </c>
      <c r="AD26" s="201">
        <v>0</v>
      </c>
      <c r="AE26" s="201">
        <v>1</v>
      </c>
      <c r="AF26" s="201">
        <v>1</v>
      </c>
      <c r="AG26" s="201">
        <v>0</v>
      </c>
      <c r="AH26" s="201">
        <f>SUM(O26:AG26)</f>
        <v>14</v>
      </c>
      <c r="AI26" s="216" t="s">
        <v>63</v>
      </c>
      <c r="AJ26" s="201">
        <v>5</v>
      </c>
      <c r="AK26" s="56" t="str">
        <f>IF(N26+AJ26=0," ",IF(OR(AND(N26=1,AJ26=1),AND(N26=1,AJ26=2),AND(N26=2,AJ26=2),AND(N26=2,AJ26=1),AND(N26=3,AJ26=1)),"Bajo",IF(OR(AND(N26=1,AJ26=3),AND(N26=2,AJ26=3),AND(N26=3,AJ26=2),AND(N26=4,AJ26=1)),"Moderado",IF(OR(AND(N26=1,AJ26=4),AND(N26=2,AJ26=4),AND(N26=3,AJ26=3),AND(N26=4,AJ26=2),AND(N26=4,AJ26=3),AND(N26=5,AJ26=1),AND(N26=5,AJ26=2)),"Alto",IF(OR(AND(N26=2,AJ26=5),AND(N26=3,AJ26=5),AND(N26=3,AJ26=4),AND(N26=4,AJ26=4),AND(N26=4,AJ26=5),AND(N26=5,AJ26=3),AND(N26=5,AJ26=4),AND(N26=1,AJ26=5),AND(N26=5,AJ26=5)),"Extremo","")))))</f>
        <v>Extremo</v>
      </c>
      <c r="AL26" s="236" t="s">
        <v>717</v>
      </c>
      <c r="AM26" s="201" t="s">
        <v>64</v>
      </c>
      <c r="AN26" s="212">
        <v>15</v>
      </c>
      <c r="AO26" s="212">
        <v>15</v>
      </c>
      <c r="AP26" s="212">
        <v>15</v>
      </c>
      <c r="AQ26" s="212">
        <v>15</v>
      </c>
      <c r="AR26" s="212">
        <v>15</v>
      </c>
      <c r="AS26" s="212">
        <v>15</v>
      </c>
      <c r="AT26" s="212">
        <v>10</v>
      </c>
      <c r="AU26" s="210">
        <f t="shared" si="0"/>
        <v>100</v>
      </c>
      <c r="AV26" s="210" t="s">
        <v>65</v>
      </c>
      <c r="AW26" s="210" t="s">
        <v>65</v>
      </c>
      <c r="AX26" s="210">
        <v>100</v>
      </c>
      <c r="AY26" s="210">
        <f>AVERAGE(AX26:AX26)</f>
        <v>100</v>
      </c>
      <c r="AZ26" s="210" t="s">
        <v>65</v>
      </c>
      <c r="BA26" s="201" t="s">
        <v>67</v>
      </c>
      <c r="BB26" s="201" t="s">
        <v>163</v>
      </c>
      <c r="BC26" s="201" t="s">
        <v>97</v>
      </c>
      <c r="BD26" s="201">
        <v>1</v>
      </c>
      <c r="BE26" s="201" t="s">
        <v>63</v>
      </c>
      <c r="BF26" s="6">
        <v>4</v>
      </c>
      <c r="BG26" s="203" t="s">
        <v>220</v>
      </c>
      <c r="BH26" s="217" t="s">
        <v>182</v>
      </c>
      <c r="BI26" s="217" t="s">
        <v>69</v>
      </c>
      <c r="BJ26" s="37" t="s">
        <v>618</v>
      </c>
      <c r="BK26" s="37" t="s">
        <v>615</v>
      </c>
      <c r="BL26" s="209" t="s">
        <v>718</v>
      </c>
      <c r="BM26" s="208" t="s">
        <v>301</v>
      </c>
      <c r="BN26" s="208" t="s">
        <v>306</v>
      </c>
      <c r="BO26" s="208" t="s">
        <v>307</v>
      </c>
      <c r="BP26" s="37" t="s">
        <v>611</v>
      </c>
      <c r="BQ26" s="37" t="s">
        <v>191</v>
      </c>
      <c r="BR26" s="37" t="s">
        <v>294</v>
      </c>
      <c r="BS26" s="37" t="s">
        <v>160</v>
      </c>
      <c r="BT26" s="37" t="s">
        <v>612</v>
      </c>
      <c r="BU26" s="37" t="s">
        <v>308</v>
      </c>
      <c r="BV26" s="37" t="s">
        <v>294</v>
      </c>
      <c r="BW26" s="57" t="s">
        <v>309</v>
      </c>
      <c r="BX26" s="39" t="s">
        <v>613</v>
      </c>
      <c r="BY26" s="37" t="s">
        <v>719</v>
      </c>
      <c r="BZ26" s="37" t="s">
        <v>294</v>
      </c>
      <c r="CA26" s="38" t="s">
        <v>298</v>
      </c>
      <c r="CB26" s="289" t="s">
        <v>773</v>
      </c>
      <c r="CC26" s="282" t="s">
        <v>778</v>
      </c>
    </row>
    <row r="27" spans="1:81" s="6" customFormat="1" ht="303" customHeight="1" x14ac:dyDescent="0.25">
      <c r="A27" s="58" t="s">
        <v>310</v>
      </c>
      <c r="B27" s="208" t="s">
        <v>115</v>
      </c>
      <c r="C27" s="208" t="s">
        <v>311</v>
      </c>
      <c r="D27" s="208" t="s">
        <v>56</v>
      </c>
      <c r="E27" s="208" t="s">
        <v>57</v>
      </c>
      <c r="F27" s="208" t="s">
        <v>72</v>
      </c>
      <c r="G27" s="210" t="s">
        <v>312</v>
      </c>
      <c r="H27" s="214" t="s">
        <v>103</v>
      </c>
      <c r="I27" s="208" t="s">
        <v>720</v>
      </c>
      <c r="J27" s="212" t="s">
        <v>161</v>
      </c>
      <c r="K27" s="212" t="s">
        <v>312</v>
      </c>
      <c r="L27" s="208" t="s">
        <v>313</v>
      </c>
      <c r="M27" s="201" t="s">
        <v>78</v>
      </c>
      <c r="N27" s="201">
        <v>2</v>
      </c>
      <c r="O27" s="201">
        <v>1</v>
      </c>
      <c r="P27" s="201">
        <v>1</v>
      </c>
      <c r="Q27" s="201">
        <v>0</v>
      </c>
      <c r="R27" s="201">
        <v>0</v>
      </c>
      <c r="S27" s="201">
        <v>1</v>
      </c>
      <c r="T27" s="201">
        <v>1</v>
      </c>
      <c r="U27" s="201">
        <v>1</v>
      </c>
      <c r="V27" s="201">
        <v>0</v>
      </c>
      <c r="W27" s="201">
        <v>1</v>
      </c>
      <c r="X27" s="201">
        <v>1</v>
      </c>
      <c r="Y27" s="201">
        <v>1</v>
      </c>
      <c r="Z27" s="201">
        <v>1</v>
      </c>
      <c r="AA27" s="201">
        <v>1</v>
      </c>
      <c r="AB27" s="201">
        <v>1</v>
      </c>
      <c r="AC27" s="201">
        <v>1</v>
      </c>
      <c r="AD27" s="201">
        <v>0</v>
      </c>
      <c r="AE27" s="201">
        <v>0</v>
      </c>
      <c r="AF27" s="201">
        <v>0</v>
      </c>
      <c r="AG27" s="201">
        <v>0</v>
      </c>
      <c r="AH27" s="200">
        <f>SUM(O27:AG27)</f>
        <v>12</v>
      </c>
      <c r="AI27" s="223" t="s">
        <v>80</v>
      </c>
      <c r="AJ27" s="201">
        <v>4</v>
      </c>
      <c r="AK27" s="250"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Alto</v>
      </c>
      <c r="AL27" s="275" t="s">
        <v>728</v>
      </c>
      <c r="AM27" s="212" t="s">
        <v>64</v>
      </c>
      <c r="AN27" s="212">
        <v>15</v>
      </c>
      <c r="AO27" s="212">
        <v>15</v>
      </c>
      <c r="AP27" s="212">
        <v>15</v>
      </c>
      <c r="AQ27" s="212">
        <v>15</v>
      </c>
      <c r="AR27" s="212">
        <v>15</v>
      </c>
      <c r="AS27" s="212">
        <v>15</v>
      </c>
      <c r="AT27" s="212">
        <v>10</v>
      </c>
      <c r="AU27" s="210">
        <f t="shared" si="0"/>
        <v>100</v>
      </c>
      <c r="AV27" s="210" t="s">
        <v>65</v>
      </c>
      <c r="AW27" s="210" t="s">
        <v>65</v>
      </c>
      <c r="AX27" s="210">
        <v>100</v>
      </c>
      <c r="AY27" s="210">
        <f>AVERAGE(AX27:AX27)</f>
        <v>100</v>
      </c>
      <c r="AZ27" s="210" t="s">
        <v>65</v>
      </c>
      <c r="BA27" s="201" t="s">
        <v>67</v>
      </c>
      <c r="BB27" s="201" t="s">
        <v>163</v>
      </c>
      <c r="BC27" s="201" t="s">
        <v>97</v>
      </c>
      <c r="BD27" s="201">
        <v>1</v>
      </c>
      <c r="BE27" s="226" t="s">
        <v>80</v>
      </c>
      <c r="BF27" s="212">
        <v>4</v>
      </c>
      <c r="BG27" s="250" t="s">
        <v>299</v>
      </c>
      <c r="BH27" s="208" t="s">
        <v>182</v>
      </c>
      <c r="BI27" s="208" t="s">
        <v>69</v>
      </c>
      <c r="BJ27" s="59" t="s">
        <v>614</v>
      </c>
      <c r="BK27" s="59" t="s">
        <v>615</v>
      </c>
      <c r="BL27" s="211" t="s">
        <v>314</v>
      </c>
      <c r="BM27" s="208" t="s">
        <v>315</v>
      </c>
      <c r="BN27" s="208" t="s">
        <v>316</v>
      </c>
      <c r="BO27" s="208" t="s">
        <v>317</v>
      </c>
      <c r="BP27" s="212" t="s">
        <v>160</v>
      </c>
      <c r="BQ27" s="212" t="s">
        <v>160</v>
      </c>
      <c r="BR27" s="212" t="s">
        <v>160</v>
      </c>
      <c r="BS27" s="212" t="s">
        <v>160</v>
      </c>
      <c r="BT27" s="208" t="s">
        <v>616</v>
      </c>
      <c r="BU27" s="208" t="s">
        <v>318</v>
      </c>
      <c r="BV27" s="208" t="s">
        <v>315</v>
      </c>
      <c r="BW27" s="48" t="s">
        <v>319</v>
      </c>
      <c r="BX27" s="39" t="s">
        <v>613</v>
      </c>
      <c r="BY27" s="208" t="s">
        <v>318</v>
      </c>
      <c r="BZ27" s="208" t="s">
        <v>315</v>
      </c>
      <c r="CA27" s="48" t="s">
        <v>319</v>
      </c>
      <c r="CB27" s="290" t="s">
        <v>794</v>
      </c>
      <c r="CC27" s="285" t="s">
        <v>780</v>
      </c>
    </row>
    <row r="28" spans="1:81" s="33" customFormat="1" ht="196.5" customHeight="1" x14ac:dyDescent="0.25">
      <c r="A28" s="213" t="s">
        <v>320</v>
      </c>
      <c r="B28" s="208" t="s">
        <v>108</v>
      </c>
      <c r="C28" s="209" t="s">
        <v>321</v>
      </c>
      <c r="D28" s="208" t="s">
        <v>56</v>
      </c>
      <c r="E28" s="208" t="s">
        <v>57</v>
      </c>
      <c r="F28" s="208" t="s">
        <v>72</v>
      </c>
      <c r="G28" s="208" t="s">
        <v>322</v>
      </c>
      <c r="H28" s="214" t="s">
        <v>104</v>
      </c>
      <c r="I28" s="208" t="s">
        <v>721</v>
      </c>
      <c r="J28" s="208" t="s">
        <v>161</v>
      </c>
      <c r="K28" s="212" t="s">
        <v>160</v>
      </c>
      <c r="L28" s="211" t="s">
        <v>323</v>
      </c>
      <c r="M28" s="212" t="s">
        <v>97</v>
      </c>
      <c r="N28" s="212">
        <v>1</v>
      </c>
      <c r="O28" s="216">
        <v>0</v>
      </c>
      <c r="P28" s="216">
        <v>1</v>
      </c>
      <c r="Q28" s="216">
        <v>0</v>
      </c>
      <c r="R28" s="216">
        <v>0</v>
      </c>
      <c r="S28" s="216">
        <v>1</v>
      </c>
      <c r="T28" s="216">
        <v>1</v>
      </c>
      <c r="U28" s="216">
        <v>0</v>
      </c>
      <c r="V28" s="216">
        <v>1</v>
      </c>
      <c r="W28" s="216">
        <v>0</v>
      </c>
      <c r="X28" s="216">
        <v>1</v>
      </c>
      <c r="Y28" s="216">
        <v>1</v>
      </c>
      <c r="Z28" s="216">
        <v>1</v>
      </c>
      <c r="AA28" s="216">
        <v>1</v>
      </c>
      <c r="AB28" s="216">
        <v>1</v>
      </c>
      <c r="AC28" s="216">
        <v>1</v>
      </c>
      <c r="AD28" s="216">
        <v>0</v>
      </c>
      <c r="AE28" s="216">
        <v>1</v>
      </c>
      <c r="AF28" s="216">
        <v>1</v>
      </c>
      <c r="AG28" s="216">
        <v>0</v>
      </c>
      <c r="AH28" s="216">
        <f>SUM(O28:AG28)</f>
        <v>12</v>
      </c>
      <c r="AI28" s="216" t="s">
        <v>63</v>
      </c>
      <c r="AJ28" s="216">
        <v>5</v>
      </c>
      <c r="AK28" s="203" t="str">
        <f>IF(N28+AJ28=0," ",IF(OR(AND(N28=1,AJ28=1),AND(N28=1,AJ28=2),AND(N28=2,AJ28=2),AND(N28=2,AJ28=1),AND(N28=3,AJ28=1)),"Bajo",IF(OR(AND(N28=1,AJ28=3),AND(N28=2,AJ28=3),AND(N28=3,AJ28=2),AND(N28=4,AJ28=1)),"Moderado",IF(OR(AND(N28=1,AJ28=4),AND(N28=2,AJ28=4),AND(N28=3,AJ28=3),AND(N28=4,AJ28=2),AND(N28=4,AJ28=3),AND(N28=5,AJ28=1),AND(N28=5,AJ28=2)),"Alto",IF(OR(AND(N28=2,AJ28=5),AND(N28=3,AJ28=5),AND(N28=3,AJ28=4),AND(N28=4,AJ28=4),AND(N28=4,AJ28=5),AND(N28=5,AJ28=3),AND(N28=5,AJ28=4),AND(N28=1,AJ28=5),AND(N28=5,AJ28=5)),"Extremo","")))))</f>
        <v>Extremo</v>
      </c>
      <c r="AL28" s="208" t="s">
        <v>730</v>
      </c>
      <c r="AM28" s="201" t="s">
        <v>64</v>
      </c>
      <c r="AN28" s="212">
        <v>15</v>
      </c>
      <c r="AO28" s="212">
        <v>15</v>
      </c>
      <c r="AP28" s="212">
        <v>15</v>
      </c>
      <c r="AQ28" s="212">
        <v>15</v>
      </c>
      <c r="AR28" s="212">
        <v>15</v>
      </c>
      <c r="AS28" s="212">
        <v>15</v>
      </c>
      <c r="AT28" s="212">
        <v>10</v>
      </c>
      <c r="AU28" s="210">
        <f t="shared" si="0"/>
        <v>100</v>
      </c>
      <c r="AV28" s="210" t="s">
        <v>65</v>
      </c>
      <c r="AW28" s="210" t="s">
        <v>65</v>
      </c>
      <c r="AX28" s="210">
        <v>100</v>
      </c>
      <c r="AY28" s="210">
        <v>100</v>
      </c>
      <c r="AZ28" s="210" t="s">
        <v>65</v>
      </c>
      <c r="BA28" s="201" t="s">
        <v>67</v>
      </c>
      <c r="BB28" s="201" t="s">
        <v>163</v>
      </c>
      <c r="BC28" s="201" t="s">
        <v>97</v>
      </c>
      <c r="BD28" s="201">
        <v>1</v>
      </c>
      <c r="BE28" s="201" t="s">
        <v>63</v>
      </c>
      <c r="BF28" s="212">
        <v>5</v>
      </c>
      <c r="BG28" s="203" t="s">
        <v>220</v>
      </c>
      <c r="BH28" s="217" t="s">
        <v>182</v>
      </c>
      <c r="BI28" s="217" t="s">
        <v>69</v>
      </c>
      <c r="BJ28" s="37" t="s">
        <v>626</v>
      </c>
      <c r="BK28" s="37" t="s">
        <v>615</v>
      </c>
      <c r="BL28" s="209" t="s">
        <v>729</v>
      </c>
      <c r="BM28" s="208" t="s">
        <v>112</v>
      </c>
      <c r="BN28" s="208" t="s">
        <v>325</v>
      </c>
      <c r="BO28" s="208" t="s">
        <v>731</v>
      </c>
      <c r="BP28" s="37" t="s">
        <v>611</v>
      </c>
      <c r="BQ28" s="208" t="s">
        <v>326</v>
      </c>
      <c r="BR28" s="208" t="s">
        <v>112</v>
      </c>
      <c r="BS28" s="208" t="s">
        <v>327</v>
      </c>
      <c r="BT28" s="37" t="s">
        <v>612</v>
      </c>
      <c r="BU28" s="208" t="s">
        <v>328</v>
      </c>
      <c r="BV28" s="208" t="s">
        <v>112</v>
      </c>
      <c r="BW28" s="48" t="s">
        <v>329</v>
      </c>
      <c r="BX28" s="39" t="s">
        <v>613</v>
      </c>
      <c r="BY28" s="208" t="s">
        <v>330</v>
      </c>
      <c r="BZ28" s="208" t="s">
        <v>112</v>
      </c>
      <c r="CA28" s="48" t="s">
        <v>331</v>
      </c>
      <c r="CB28" s="289" t="s">
        <v>781</v>
      </c>
      <c r="CC28" s="282" t="s">
        <v>780</v>
      </c>
    </row>
    <row r="29" spans="1:81" s="6" customFormat="1" ht="195" x14ac:dyDescent="0.25">
      <c r="A29" s="355" t="s">
        <v>332</v>
      </c>
      <c r="B29" s="343" t="s">
        <v>333</v>
      </c>
      <c r="C29" s="218" t="s">
        <v>334</v>
      </c>
      <c r="D29" s="209" t="s">
        <v>119</v>
      </c>
      <c r="E29" s="209" t="s">
        <v>335</v>
      </c>
      <c r="F29" s="209" t="s">
        <v>56</v>
      </c>
      <c r="G29" s="209" t="s">
        <v>312</v>
      </c>
      <c r="H29" s="344" t="s">
        <v>107</v>
      </c>
      <c r="I29" s="357" t="s">
        <v>669</v>
      </c>
      <c r="J29" s="327" t="s">
        <v>161</v>
      </c>
      <c r="K29" s="348" t="s">
        <v>312</v>
      </c>
      <c r="L29" s="354" t="s">
        <v>336</v>
      </c>
      <c r="M29" s="316" t="s">
        <v>61</v>
      </c>
      <c r="N29" s="316">
        <v>3</v>
      </c>
      <c r="O29" s="352">
        <v>1</v>
      </c>
      <c r="P29" s="352">
        <v>1</v>
      </c>
      <c r="Q29" s="352">
        <v>0</v>
      </c>
      <c r="R29" s="352">
        <v>0</v>
      </c>
      <c r="S29" s="352">
        <v>0</v>
      </c>
      <c r="T29" s="352">
        <v>0</v>
      </c>
      <c r="U29" s="352">
        <v>0</v>
      </c>
      <c r="V29" s="352">
        <v>0</v>
      </c>
      <c r="W29" s="352">
        <v>1</v>
      </c>
      <c r="X29" s="352">
        <v>1</v>
      </c>
      <c r="Y29" s="352">
        <v>1</v>
      </c>
      <c r="Z29" s="352">
        <v>1</v>
      </c>
      <c r="AA29" s="352">
        <v>1</v>
      </c>
      <c r="AB29" s="352">
        <v>1</v>
      </c>
      <c r="AC29" s="352">
        <v>1</v>
      </c>
      <c r="AD29" s="352">
        <v>0</v>
      </c>
      <c r="AE29" s="352">
        <v>0</v>
      </c>
      <c r="AF29" s="352">
        <v>0</v>
      </c>
      <c r="AG29" s="352">
        <v>0</v>
      </c>
      <c r="AH29" s="352">
        <v>9</v>
      </c>
      <c r="AI29" s="352" t="s">
        <v>80</v>
      </c>
      <c r="AJ29" s="333">
        <v>4</v>
      </c>
      <c r="AK29" s="351" t="s">
        <v>220</v>
      </c>
      <c r="AL29" s="46" t="s">
        <v>628</v>
      </c>
      <c r="AM29" s="201" t="s">
        <v>64</v>
      </c>
      <c r="AN29" s="210">
        <v>15</v>
      </c>
      <c r="AO29" s="210">
        <v>15</v>
      </c>
      <c r="AP29" s="210">
        <v>15</v>
      </c>
      <c r="AQ29" s="210">
        <v>15</v>
      </c>
      <c r="AR29" s="210">
        <v>15</v>
      </c>
      <c r="AS29" s="210">
        <v>15</v>
      </c>
      <c r="AT29" s="210">
        <v>10</v>
      </c>
      <c r="AU29" s="210">
        <v>100</v>
      </c>
      <c r="AV29" s="210" t="s">
        <v>65</v>
      </c>
      <c r="AW29" s="210" t="s">
        <v>65</v>
      </c>
      <c r="AX29" s="210">
        <v>100</v>
      </c>
      <c r="AY29" s="325">
        <v>100</v>
      </c>
      <c r="AZ29" s="327" t="s">
        <v>65</v>
      </c>
      <c r="BA29" s="316" t="s">
        <v>67</v>
      </c>
      <c r="BB29" s="316" t="s">
        <v>163</v>
      </c>
      <c r="BC29" s="316" t="s">
        <v>97</v>
      </c>
      <c r="BD29" s="316">
        <v>1</v>
      </c>
      <c r="BE29" s="316" t="s">
        <v>337</v>
      </c>
      <c r="BF29" s="316">
        <v>4</v>
      </c>
      <c r="BG29" s="318" t="s">
        <v>300</v>
      </c>
      <c r="BH29" s="331" t="s">
        <v>338</v>
      </c>
      <c r="BI29" s="329" t="s">
        <v>69</v>
      </c>
      <c r="BJ29" s="37" t="s">
        <v>618</v>
      </c>
      <c r="BK29" s="37" t="s">
        <v>615</v>
      </c>
      <c r="BL29" s="224" t="s">
        <v>671</v>
      </c>
      <c r="BM29" s="217" t="s">
        <v>124</v>
      </c>
      <c r="BN29" s="217" t="s">
        <v>339</v>
      </c>
      <c r="BO29" s="217" t="s">
        <v>733</v>
      </c>
      <c r="BP29" s="37" t="s">
        <v>627</v>
      </c>
      <c r="BQ29" s="211" t="s">
        <v>341</v>
      </c>
      <c r="BR29" s="217" t="s">
        <v>342</v>
      </c>
      <c r="BS29" s="217" t="s">
        <v>343</v>
      </c>
      <c r="BT29" s="37" t="s">
        <v>612</v>
      </c>
      <c r="BU29" s="211" t="s">
        <v>672</v>
      </c>
      <c r="BV29" s="217" t="s">
        <v>124</v>
      </c>
      <c r="BW29" s="38" t="s">
        <v>344</v>
      </c>
      <c r="BX29" s="39" t="s">
        <v>613</v>
      </c>
      <c r="BY29" s="211" t="s">
        <v>605</v>
      </c>
      <c r="BZ29" s="217" t="s">
        <v>124</v>
      </c>
      <c r="CA29" s="38" t="s">
        <v>344</v>
      </c>
      <c r="CB29" s="290" t="s">
        <v>767</v>
      </c>
      <c r="CC29" s="285" t="s">
        <v>778</v>
      </c>
    </row>
    <row r="30" spans="1:81" s="6" customFormat="1" ht="180" x14ac:dyDescent="0.25">
      <c r="A30" s="355"/>
      <c r="B30" s="341"/>
      <c r="C30" s="209" t="s">
        <v>345</v>
      </c>
      <c r="D30" s="209" t="s">
        <v>88</v>
      </c>
      <c r="E30" s="209" t="s">
        <v>57</v>
      </c>
      <c r="F30" s="209" t="s">
        <v>56</v>
      </c>
      <c r="G30" s="209" t="s">
        <v>312</v>
      </c>
      <c r="H30" s="345"/>
      <c r="I30" s="357"/>
      <c r="J30" s="327"/>
      <c r="K30" s="349"/>
      <c r="L30" s="333"/>
      <c r="M30" s="316"/>
      <c r="N30" s="316"/>
      <c r="O30" s="352"/>
      <c r="P30" s="352"/>
      <c r="Q30" s="352"/>
      <c r="R30" s="352"/>
      <c r="S30" s="352"/>
      <c r="T30" s="352"/>
      <c r="U30" s="352"/>
      <c r="V30" s="352"/>
      <c r="W30" s="352"/>
      <c r="X30" s="352"/>
      <c r="Y30" s="352"/>
      <c r="Z30" s="352"/>
      <c r="AA30" s="352"/>
      <c r="AB30" s="352"/>
      <c r="AC30" s="352"/>
      <c r="AD30" s="352"/>
      <c r="AE30" s="352"/>
      <c r="AF30" s="352"/>
      <c r="AG30" s="352"/>
      <c r="AH30" s="352"/>
      <c r="AI30" s="352"/>
      <c r="AJ30" s="333"/>
      <c r="AK30" s="351"/>
      <c r="AL30" s="46" t="s">
        <v>670</v>
      </c>
      <c r="AM30" s="201" t="s">
        <v>64</v>
      </c>
      <c r="AN30" s="212">
        <v>15</v>
      </c>
      <c r="AO30" s="212">
        <v>15</v>
      </c>
      <c r="AP30" s="212">
        <v>15</v>
      </c>
      <c r="AQ30" s="212">
        <v>15</v>
      </c>
      <c r="AR30" s="212">
        <v>15</v>
      </c>
      <c r="AS30" s="212">
        <v>15</v>
      </c>
      <c r="AT30" s="210">
        <v>10</v>
      </c>
      <c r="AU30" s="210">
        <v>100</v>
      </c>
      <c r="AV30" s="210" t="s">
        <v>65</v>
      </c>
      <c r="AW30" s="210" t="s">
        <v>65</v>
      </c>
      <c r="AX30" s="210">
        <v>100</v>
      </c>
      <c r="AY30" s="325"/>
      <c r="AZ30" s="327"/>
      <c r="BA30" s="316"/>
      <c r="BB30" s="316"/>
      <c r="BC30" s="316"/>
      <c r="BD30" s="316"/>
      <c r="BE30" s="316"/>
      <c r="BF30" s="316"/>
      <c r="BG30" s="318"/>
      <c r="BH30" s="331"/>
      <c r="BI30" s="329"/>
      <c r="BJ30" s="37" t="s">
        <v>618</v>
      </c>
      <c r="BK30" s="37" t="s">
        <v>615</v>
      </c>
      <c r="BL30" s="224" t="s">
        <v>673</v>
      </c>
      <c r="BM30" s="217" t="s">
        <v>124</v>
      </c>
      <c r="BN30" s="217" t="s">
        <v>347</v>
      </c>
      <c r="BO30" s="217" t="s">
        <v>674</v>
      </c>
      <c r="BP30" s="37" t="s">
        <v>627</v>
      </c>
      <c r="BQ30" s="211" t="s">
        <v>675</v>
      </c>
      <c r="BR30" s="217" t="s">
        <v>342</v>
      </c>
      <c r="BS30" s="217" t="s">
        <v>676</v>
      </c>
      <c r="BT30" s="37" t="s">
        <v>612</v>
      </c>
      <c r="BU30" s="211" t="s">
        <v>350</v>
      </c>
      <c r="BV30" s="217" t="s">
        <v>124</v>
      </c>
      <c r="BW30" s="38" t="s">
        <v>351</v>
      </c>
      <c r="BX30" s="39" t="s">
        <v>613</v>
      </c>
      <c r="BY30" s="211" t="s">
        <v>350</v>
      </c>
      <c r="BZ30" s="217" t="s">
        <v>124</v>
      </c>
      <c r="CA30" s="38" t="s">
        <v>351</v>
      </c>
      <c r="CB30" s="290" t="s">
        <v>767</v>
      </c>
      <c r="CC30" s="285" t="s">
        <v>778</v>
      </c>
    </row>
    <row r="31" spans="1:81" s="6" customFormat="1" ht="195" x14ac:dyDescent="0.25">
      <c r="A31" s="356"/>
      <c r="B31" s="342"/>
      <c r="C31" s="218" t="s">
        <v>352</v>
      </c>
      <c r="D31" s="218" t="s">
        <v>56</v>
      </c>
      <c r="E31" s="218" t="s">
        <v>70</v>
      </c>
      <c r="F31" s="218" t="s">
        <v>81</v>
      </c>
      <c r="G31" s="218" t="s">
        <v>312</v>
      </c>
      <c r="H31" s="346"/>
      <c r="I31" s="343"/>
      <c r="J31" s="328"/>
      <c r="K31" s="349"/>
      <c r="L31" s="348"/>
      <c r="M31" s="317"/>
      <c r="N31" s="317"/>
      <c r="O31" s="353"/>
      <c r="P31" s="353"/>
      <c r="Q31" s="353"/>
      <c r="R31" s="353"/>
      <c r="S31" s="353"/>
      <c r="T31" s="353"/>
      <c r="U31" s="353"/>
      <c r="V31" s="353"/>
      <c r="W31" s="353"/>
      <c r="X31" s="353"/>
      <c r="Y31" s="353"/>
      <c r="Z31" s="353"/>
      <c r="AA31" s="353"/>
      <c r="AB31" s="353"/>
      <c r="AC31" s="353"/>
      <c r="AD31" s="353"/>
      <c r="AE31" s="353"/>
      <c r="AF31" s="353"/>
      <c r="AG31" s="353"/>
      <c r="AH31" s="353"/>
      <c r="AI31" s="353"/>
      <c r="AJ31" s="348"/>
      <c r="AK31" s="351"/>
      <c r="AL31" s="60" t="s">
        <v>732</v>
      </c>
      <c r="AM31" s="221" t="s">
        <v>64</v>
      </c>
      <c r="AN31" s="205">
        <v>15</v>
      </c>
      <c r="AO31" s="205">
        <v>15</v>
      </c>
      <c r="AP31" s="205">
        <v>15</v>
      </c>
      <c r="AQ31" s="205">
        <v>15</v>
      </c>
      <c r="AR31" s="205">
        <v>15</v>
      </c>
      <c r="AS31" s="205">
        <v>15</v>
      </c>
      <c r="AT31" s="206">
        <v>10</v>
      </c>
      <c r="AU31" s="206">
        <v>100</v>
      </c>
      <c r="AV31" s="206" t="s">
        <v>65</v>
      </c>
      <c r="AW31" s="206" t="s">
        <v>65</v>
      </c>
      <c r="AX31" s="206">
        <v>100</v>
      </c>
      <c r="AY31" s="326"/>
      <c r="AZ31" s="328"/>
      <c r="BA31" s="317"/>
      <c r="BB31" s="317"/>
      <c r="BC31" s="317"/>
      <c r="BD31" s="317"/>
      <c r="BE31" s="317"/>
      <c r="BF31" s="317"/>
      <c r="BG31" s="319"/>
      <c r="BH31" s="332"/>
      <c r="BI31" s="330"/>
      <c r="BJ31" s="61" t="s">
        <v>618</v>
      </c>
      <c r="BK31" s="61" t="s">
        <v>615</v>
      </c>
      <c r="BL31" s="225" t="s">
        <v>677</v>
      </c>
      <c r="BM31" s="222" t="s">
        <v>353</v>
      </c>
      <c r="BN31" s="222" t="s">
        <v>678</v>
      </c>
      <c r="BO31" s="222" t="s">
        <v>355</v>
      </c>
      <c r="BP31" s="61" t="s">
        <v>627</v>
      </c>
      <c r="BQ31" s="62" t="s">
        <v>679</v>
      </c>
      <c r="BR31" s="222" t="s">
        <v>342</v>
      </c>
      <c r="BS31" s="222" t="s">
        <v>356</v>
      </c>
      <c r="BT31" s="61" t="s">
        <v>612</v>
      </c>
      <c r="BU31" s="63" t="s">
        <v>357</v>
      </c>
      <c r="BV31" s="222" t="s">
        <v>124</v>
      </c>
      <c r="BW31" s="64" t="s">
        <v>358</v>
      </c>
      <c r="BX31" s="39" t="s">
        <v>613</v>
      </c>
      <c r="BY31" s="63" t="s">
        <v>606</v>
      </c>
      <c r="BZ31" s="222" t="s">
        <v>124</v>
      </c>
      <c r="CA31" s="64" t="s">
        <v>358</v>
      </c>
      <c r="CB31" s="290" t="s">
        <v>767</v>
      </c>
      <c r="CC31" s="285" t="s">
        <v>778</v>
      </c>
    </row>
    <row r="32" spans="1:81" s="6" customFormat="1" ht="184.5" customHeight="1" x14ac:dyDescent="0.25">
      <c r="A32" s="338" t="s">
        <v>359</v>
      </c>
      <c r="B32" s="341" t="s">
        <v>100</v>
      </c>
      <c r="C32" s="343" t="s">
        <v>360</v>
      </c>
      <c r="D32" s="209" t="s">
        <v>56</v>
      </c>
      <c r="E32" s="209" t="s">
        <v>57</v>
      </c>
      <c r="F32" s="209" t="s">
        <v>72</v>
      </c>
      <c r="G32" s="343" t="s">
        <v>312</v>
      </c>
      <c r="H32" s="344" t="s">
        <v>110</v>
      </c>
      <c r="I32" s="347" t="s">
        <v>361</v>
      </c>
      <c r="J32" s="348" t="s">
        <v>161</v>
      </c>
      <c r="K32" s="348" t="s">
        <v>312</v>
      </c>
      <c r="L32" s="320" t="s">
        <v>362</v>
      </c>
      <c r="M32" s="337" t="s">
        <v>61</v>
      </c>
      <c r="N32" s="337">
        <v>3</v>
      </c>
      <c r="O32" s="317">
        <v>1</v>
      </c>
      <c r="P32" s="317">
        <v>1</v>
      </c>
      <c r="Q32" s="317">
        <v>0</v>
      </c>
      <c r="R32" s="317">
        <v>0</v>
      </c>
      <c r="S32" s="317">
        <v>1</v>
      </c>
      <c r="T32" s="317">
        <v>1</v>
      </c>
      <c r="U32" s="317">
        <v>1</v>
      </c>
      <c r="V32" s="317">
        <v>0</v>
      </c>
      <c r="W32" s="317">
        <v>0</v>
      </c>
      <c r="X32" s="317">
        <v>1</v>
      </c>
      <c r="Y32" s="317">
        <v>1</v>
      </c>
      <c r="Z32" s="317">
        <v>1</v>
      </c>
      <c r="AA32" s="317">
        <v>1</v>
      </c>
      <c r="AB32" s="317">
        <v>1</v>
      </c>
      <c r="AC32" s="317">
        <v>0</v>
      </c>
      <c r="AD32" s="317">
        <v>0</v>
      </c>
      <c r="AE32" s="317">
        <v>0</v>
      </c>
      <c r="AF32" s="317">
        <v>0</v>
      </c>
      <c r="AG32" s="317">
        <v>0</v>
      </c>
      <c r="AH32" s="317">
        <f t="shared" ref="AH32:AH36" si="1">SUM(O32:AG32)</f>
        <v>10</v>
      </c>
      <c r="AI32" s="337" t="s">
        <v>80</v>
      </c>
      <c r="AJ32" s="337">
        <v>4</v>
      </c>
      <c r="AK32" s="336" t="str">
        <f t="shared" ref="AK32:AK36" si="2">IF(N32+AJ32=0," ",IF(OR(AND(N32=1,AJ32=1),AND(N32=1,AJ32=2),AND(N32=2,AJ32=2),AND(N32=2,AJ32=1),AND(N32=3,AJ32=1)),"Bajo",IF(OR(AND(N32=1,AJ32=3),AND(N32=2,AJ32=3),AND(N32=3,AJ32=2),AND(N32=4,AJ32=1)),"Moderado",IF(OR(AND(N32=1,AJ32=4),AND(N32=2,AJ32=4),AND(N32=3,AJ32=3),AND(N32=4,AJ32=2),AND(N32=4,AJ32=3),AND(N32=5,AJ32=1),AND(N32=5,AJ32=2)),"Alto",IF(OR(AND(N32=2,AJ32=5),AND(N32=3,AJ32=5),AND(N32=3,AJ32=4),AND(N32=4,AJ32=4),AND(N32=4,AJ32=5),AND(N32=5,AJ32=3),AND(N32=5,AJ32=4),AND(N32=1,AJ32=5),AND(N32=5,AJ32=5)),"Extremo","")))))</f>
        <v>Extremo</v>
      </c>
      <c r="AL32" s="320" t="s">
        <v>734</v>
      </c>
      <c r="AM32" s="212" t="s">
        <v>64</v>
      </c>
      <c r="AN32" s="205">
        <v>15</v>
      </c>
      <c r="AO32" s="205">
        <v>15</v>
      </c>
      <c r="AP32" s="205">
        <v>0</v>
      </c>
      <c r="AQ32" s="205">
        <v>10</v>
      </c>
      <c r="AR32" s="205">
        <v>15</v>
      </c>
      <c r="AS32" s="205">
        <v>15</v>
      </c>
      <c r="AT32" s="206">
        <v>10</v>
      </c>
      <c r="AU32" s="206">
        <f>SUM(AN32:AT32)</f>
        <v>80</v>
      </c>
      <c r="AV32" s="206" t="s">
        <v>66</v>
      </c>
      <c r="AW32" s="206" t="s">
        <v>66</v>
      </c>
      <c r="AX32" s="206">
        <v>50</v>
      </c>
      <c r="AY32" s="325">
        <v>80</v>
      </c>
      <c r="AZ32" s="327" t="s">
        <v>74</v>
      </c>
      <c r="BA32" s="316" t="s">
        <v>67</v>
      </c>
      <c r="BB32" s="316" t="s">
        <v>163</v>
      </c>
      <c r="BC32" s="316" t="s">
        <v>78</v>
      </c>
      <c r="BD32" s="316">
        <v>2</v>
      </c>
      <c r="BE32" s="316" t="s">
        <v>337</v>
      </c>
      <c r="BF32" s="316">
        <v>4</v>
      </c>
      <c r="BG32" s="318" t="s">
        <v>300</v>
      </c>
      <c r="BH32" s="320" t="s">
        <v>182</v>
      </c>
      <c r="BI32" s="320" t="s">
        <v>69</v>
      </c>
      <c r="BJ32" s="320" t="s">
        <v>614</v>
      </c>
      <c r="BK32" s="320" t="s">
        <v>615</v>
      </c>
      <c r="BL32" s="320" t="s">
        <v>755</v>
      </c>
      <c r="BM32" s="208" t="s">
        <v>197</v>
      </c>
      <c r="BN32" s="211" t="s">
        <v>363</v>
      </c>
      <c r="BO32" s="211" t="s">
        <v>738</v>
      </c>
      <c r="BP32" s="212" t="s">
        <v>160</v>
      </c>
      <c r="BQ32" s="212" t="s">
        <v>160</v>
      </c>
      <c r="BR32" s="212" t="s">
        <v>160</v>
      </c>
      <c r="BS32" s="212" t="s">
        <v>160</v>
      </c>
      <c r="BT32" s="208" t="s">
        <v>616</v>
      </c>
      <c r="BU32" s="211" t="s">
        <v>364</v>
      </c>
      <c r="BV32" s="208" t="s">
        <v>197</v>
      </c>
      <c r="BW32" s="48" t="s">
        <v>680</v>
      </c>
      <c r="BX32" s="39" t="s">
        <v>613</v>
      </c>
      <c r="BY32" s="211" t="s">
        <v>364</v>
      </c>
      <c r="BZ32" s="208" t="s">
        <v>197</v>
      </c>
      <c r="CA32" s="48" t="s">
        <v>681</v>
      </c>
      <c r="CB32" s="288" t="s">
        <v>760</v>
      </c>
      <c r="CC32" s="285"/>
    </row>
    <row r="33" spans="1:81" s="6" customFormat="1" ht="270" x14ac:dyDescent="0.25">
      <c r="A33" s="339"/>
      <c r="B33" s="341"/>
      <c r="C33" s="342"/>
      <c r="D33" s="209" t="s">
        <v>56</v>
      </c>
      <c r="E33" s="209" t="s">
        <v>57</v>
      </c>
      <c r="F33" s="209" t="s">
        <v>72</v>
      </c>
      <c r="G33" s="341"/>
      <c r="H33" s="345"/>
      <c r="I33" s="347"/>
      <c r="J33" s="349"/>
      <c r="K33" s="349"/>
      <c r="L33" s="349"/>
      <c r="M33" s="337"/>
      <c r="N33" s="337"/>
      <c r="O33" s="323">
        <v>1</v>
      </c>
      <c r="P33" s="323">
        <v>1</v>
      </c>
      <c r="Q33" s="323">
        <v>0</v>
      </c>
      <c r="R33" s="323">
        <v>0</v>
      </c>
      <c r="S33" s="323">
        <v>1</v>
      </c>
      <c r="T33" s="323">
        <v>1</v>
      </c>
      <c r="U33" s="323">
        <v>1</v>
      </c>
      <c r="V33" s="323">
        <v>0</v>
      </c>
      <c r="W33" s="323">
        <v>1</v>
      </c>
      <c r="X33" s="323">
        <v>1</v>
      </c>
      <c r="Y33" s="323">
        <v>1</v>
      </c>
      <c r="Z33" s="323">
        <v>1</v>
      </c>
      <c r="AA33" s="323">
        <v>1</v>
      </c>
      <c r="AB33" s="323">
        <v>1</v>
      </c>
      <c r="AC33" s="323">
        <v>1</v>
      </c>
      <c r="AD33" s="323">
        <v>0</v>
      </c>
      <c r="AE33" s="323">
        <v>1</v>
      </c>
      <c r="AF33" s="323">
        <v>1</v>
      </c>
      <c r="AG33" s="323">
        <v>0</v>
      </c>
      <c r="AH33" s="323"/>
      <c r="AI33" s="337"/>
      <c r="AJ33" s="337"/>
      <c r="AK33" s="336"/>
      <c r="AL33" s="322"/>
      <c r="AM33" s="212" t="s">
        <v>73</v>
      </c>
      <c r="AN33" s="205">
        <v>15</v>
      </c>
      <c r="AO33" s="205">
        <v>15</v>
      </c>
      <c r="AP33" s="205">
        <v>0</v>
      </c>
      <c r="AQ33" s="205">
        <v>10</v>
      </c>
      <c r="AR33" s="205">
        <v>15</v>
      </c>
      <c r="AS33" s="205">
        <v>15</v>
      </c>
      <c r="AT33" s="206">
        <v>10</v>
      </c>
      <c r="AU33" s="206">
        <f t="shared" ref="AU33:AU36" si="3">SUM(AN33:AT33)</f>
        <v>80</v>
      </c>
      <c r="AV33" s="206" t="s">
        <v>66</v>
      </c>
      <c r="AW33" s="206" t="s">
        <v>66</v>
      </c>
      <c r="AX33" s="206">
        <v>50</v>
      </c>
      <c r="AY33" s="325"/>
      <c r="AZ33" s="327"/>
      <c r="BA33" s="316"/>
      <c r="BB33" s="316"/>
      <c r="BC33" s="316"/>
      <c r="BD33" s="316"/>
      <c r="BE33" s="316"/>
      <c r="BF33" s="316"/>
      <c r="BG33" s="318"/>
      <c r="BH33" s="321"/>
      <c r="BI33" s="321"/>
      <c r="BJ33" s="321"/>
      <c r="BK33" s="321"/>
      <c r="BL33" s="322"/>
      <c r="BM33" s="208" t="s">
        <v>197</v>
      </c>
      <c r="BN33" s="211" t="s">
        <v>365</v>
      </c>
      <c r="BO33" s="211" t="s">
        <v>737</v>
      </c>
      <c r="BP33" s="212" t="s">
        <v>160</v>
      </c>
      <c r="BQ33" s="212" t="s">
        <v>160</v>
      </c>
      <c r="BR33" s="212" t="s">
        <v>160</v>
      </c>
      <c r="BS33" s="212" t="s">
        <v>160</v>
      </c>
      <c r="BT33" s="208" t="s">
        <v>616</v>
      </c>
      <c r="BU33" s="211" t="s">
        <v>682</v>
      </c>
      <c r="BV33" s="208" t="s">
        <v>197</v>
      </c>
      <c r="BW33" s="48" t="s">
        <v>366</v>
      </c>
      <c r="BX33" s="39" t="s">
        <v>613</v>
      </c>
      <c r="BY33" s="211" t="s">
        <v>683</v>
      </c>
      <c r="BZ33" s="208" t="s">
        <v>197</v>
      </c>
      <c r="CA33" s="48" t="s">
        <v>367</v>
      </c>
      <c r="CB33" s="288" t="s">
        <v>761</v>
      </c>
      <c r="CC33" s="285" t="s">
        <v>780</v>
      </c>
    </row>
    <row r="34" spans="1:81" s="6" customFormat="1" ht="225" x14ac:dyDescent="0.25">
      <c r="A34" s="340"/>
      <c r="B34" s="342"/>
      <c r="C34" s="215" t="s">
        <v>368</v>
      </c>
      <c r="D34" s="209" t="s">
        <v>56</v>
      </c>
      <c r="E34" s="209" t="s">
        <v>57</v>
      </c>
      <c r="F34" s="209" t="s">
        <v>72</v>
      </c>
      <c r="G34" s="342"/>
      <c r="H34" s="346"/>
      <c r="I34" s="347"/>
      <c r="J34" s="350"/>
      <c r="K34" s="349"/>
      <c r="L34" s="350"/>
      <c r="M34" s="337"/>
      <c r="N34" s="337"/>
      <c r="O34" s="324">
        <v>1</v>
      </c>
      <c r="P34" s="324">
        <v>1</v>
      </c>
      <c r="Q34" s="324">
        <v>0</v>
      </c>
      <c r="R34" s="324">
        <v>0</v>
      </c>
      <c r="S34" s="324">
        <v>1</v>
      </c>
      <c r="T34" s="324">
        <v>1</v>
      </c>
      <c r="U34" s="324">
        <v>1</v>
      </c>
      <c r="V34" s="324">
        <v>0</v>
      </c>
      <c r="W34" s="324">
        <v>1</v>
      </c>
      <c r="X34" s="324">
        <v>1</v>
      </c>
      <c r="Y34" s="324">
        <v>1</v>
      </c>
      <c r="Z34" s="324">
        <v>1</v>
      </c>
      <c r="AA34" s="324">
        <v>1</v>
      </c>
      <c r="AB34" s="324">
        <v>1</v>
      </c>
      <c r="AC34" s="324">
        <v>1</v>
      </c>
      <c r="AD34" s="324">
        <v>0</v>
      </c>
      <c r="AE34" s="324">
        <v>1</v>
      </c>
      <c r="AF34" s="324">
        <v>1</v>
      </c>
      <c r="AG34" s="324">
        <v>0</v>
      </c>
      <c r="AH34" s="324"/>
      <c r="AI34" s="337"/>
      <c r="AJ34" s="337"/>
      <c r="AK34" s="336"/>
      <c r="AL34" s="211" t="s">
        <v>735</v>
      </c>
      <c r="AM34" s="212" t="s">
        <v>73</v>
      </c>
      <c r="AN34" s="205">
        <v>15</v>
      </c>
      <c r="AO34" s="205">
        <v>15</v>
      </c>
      <c r="AP34" s="205">
        <v>0</v>
      </c>
      <c r="AQ34" s="205">
        <v>10</v>
      </c>
      <c r="AR34" s="205">
        <v>15</v>
      </c>
      <c r="AS34" s="205">
        <v>15</v>
      </c>
      <c r="AT34" s="206">
        <v>10</v>
      </c>
      <c r="AU34" s="206">
        <f t="shared" si="3"/>
        <v>80</v>
      </c>
      <c r="AV34" s="206" t="s">
        <v>66</v>
      </c>
      <c r="AW34" s="206" t="s">
        <v>66</v>
      </c>
      <c r="AX34" s="206">
        <v>50</v>
      </c>
      <c r="AY34" s="326"/>
      <c r="AZ34" s="328"/>
      <c r="BA34" s="317"/>
      <c r="BB34" s="317"/>
      <c r="BC34" s="317"/>
      <c r="BD34" s="317"/>
      <c r="BE34" s="317"/>
      <c r="BF34" s="317"/>
      <c r="BG34" s="319"/>
      <c r="BH34" s="322"/>
      <c r="BI34" s="322"/>
      <c r="BJ34" s="46" t="s">
        <v>636</v>
      </c>
      <c r="BK34" s="46" t="s">
        <v>637</v>
      </c>
      <c r="BL34" s="211" t="s">
        <v>736</v>
      </c>
      <c r="BM34" s="208" t="s">
        <v>197</v>
      </c>
      <c r="BN34" s="211" t="s">
        <v>369</v>
      </c>
      <c r="BO34" s="208" t="s">
        <v>756</v>
      </c>
      <c r="BP34" s="212" t="s">
        <v>160</v>
      </c>
      <c r="BQ34" s="212" t="s">
        <v>160</v>
      </c>
      <c r="BR34" s="212" t="s">
        <v>160</v>
      </c>
      <c r="BS34" s="212" t="s">
        <v>160</v>
      </c>
      <c r="BT34" s="208" t="s">
        <v>616</v>
      </c>
      <c r="BU34" s="211" t="s">
        <v>370</v>
      </c>
      <c r="BV34" s="208" t="s">
        <v>197</v>
      </c>
      <c r="BW34" s="65" t="s">
        <v>371</v>
      </c>
      <c r="BX34" s="39" t="s">
        <v>613</v>
      </c>
      <c r="BY34" s="211" t="s">
        <v>370</v>
      </c>
      <c r="BZ34" s="208" t="s">
        <v>197</v>
      </c>
      <c r="CA34" s="65" t="s">
        <v>371</v>
      </c>
      <c r="CB34" s="288" t="s">
        <v>759</v>
      </c>
      <c r="CC34" s="285" t="s">
        <v>778</v>
      </c>
    </row>
    <row r="35" spans="1:81" s="6" customFormat="1" ht="214.9" customHeight="1" x14ac:dyDescent="0.25">
      <c r="A35" s="281" t="s">
        <v>105</v>
      </c>
      <c r="B35" s="241" t="s">
        <v>100</v>
      </c>
      <c r="C35" s="215" t="s">
        <v>635</v>
      </c>
      <c r="D35" s="209" t="s">
        <v>56</v>
      </c>
      <c r="E35" s="209" t="s">
        <v>57</v>
      </c>
      <c r="F35" s="209" t="s">
        <v>72</v>
      </c>
      <c r="G35" s="242" t="s">
        <v>312</v>
      </c>
      <c r="H35" s="245" t="s">
        <v>114</v>
      </c>
      <c r="I35" s="244" t="s">
        <v>372</v>
      </c>
      <c r="J35" s="240" t="s">
        <v>161</v>
      </c>
      <c r="K35" s="240" t="s">
        <v>312</v>
      </c>
      <c r="L35" s="238" t="s">
        <v>373</v>
      </c>
      <c r="M35" s="243" t="s">
        <v>78</v>
      </c>
      <c r="N35" s="243">
        <v>2</v>
      </c>
      <c r="O35" s="243">
        <v>1</v>
      </c>
      <c r="P35" s="243">
        <v>0</v>
      </c>
      <c r="Q35" s="243">
        <v>0</v>
      </c>
      <c r="R35" s="243">
        <v>0</v>
      </c>
      <c r="S35" s="243">
        <v>1</v>
      </c>
      <c r="T35" s="243">
        <v>1</v>
      </c>
      <c r="U35" s="243">
        <v>1</v>
      </c>
      <c r="V35" s="243">
        <v>0</v>
      </c>
      <c r="W35" s="243">
        <v>0</v>
      </c>
      <c r="X35" s="243">
        <v>1</v>
      </c>
      <c r="Y35" s="243">
        <v>1</v>
      </c>
      <c r="Z35" s="243">
        <v>1</v>
      </c>
      <c r="AA35" s="243">
        <v>1</v>
      </c>
      <c r="AB35" s="243">
        <v>1</v>
      </c>
      <c r="AC35" s="243">
        <v>0</v>
      </c>
      <c r="AD35" s="243">
        <v>0</v>
      </c>
      <c r="AE35" s="243">
        <v>0</v>
      </c>
      <c r="AF35" s="243">
        <v>0</v>
      </c>
      <c r="AG35" s="243">
        <v>0</v>
      </c>
      <c r="AH35" s="243">
        <f t="shared" si="1"/>
        <v>9</v>
      </c>
      <c r="AI35" s="246" t="s">
        <v>80</v>
      </c>
      <c r="AJ35" s="246">
        <v>4</v>
      </c>
      <c r="AK35" s="250" t="str">
        <f t="shared" si="2"/>
        <v>Alto</v>
      </c>
      <c r="AL35" s="273" t="s">
        <v>722</v>
      </c>
      <c r="AM35" s="212" t="s">
        <v>64</v>
      </c>
      <c r="AN35" s="212">
        <v>15</v>
      </c>
      <c r="AO35" s="212">
        <v>15</v>
      </c>
      <c r="AP35" s="212">
        <v>15</v>
      </c>
      <c r="AQ35" s="212">
        <v>15</v>
      </c>
      <c r="AR35" s="212">
        <v>15</v>
      </c>
      <c r="AS35" s="212">
        <v>15</v>
      </c>
      <c r="AT35" s="212">
        <v>10</v>
      </c>
      <c r="AU35" s="206">
        <f t="shared" si="3"/>
        <v>100</v>
      </c>
      <c r="AV35" s="212" t="s">
        <v>65</v>
      </c>
      <c r="AW35" s="212" t="s">
        <v>65</v>
      </c>
      <c r="AX35" s="212">
        <v>100</v>
      </c>
      <c r="AY35" s="240">
        <v>98</v>
      </c>
      <c r="AZ35" s="240" t="s">
        <v>65</v>
      </c>
      <c r="BA35" s="240" t="s">
        <v>67</v>
      </c>
      <c r="BB35" s="238" t="s">
        <v>163</v>
      </c>
      <c r="BC35" s="240" t="s">
        <v>97</v>
      </c>
      <c r="BD35" s="240">
        <v>1</v>
      </c>
      <c r="BE35" s="239" t="s">
        <v>337</v>
      </c>
      <c r="BF35" s="239">
        <v>4</v>
      </c>
      <c r="BG35" s="247" t="s">
        <v>300</v>
      </c>
      <c r="BH35" s="238" t="s">
        <v>182</v>
      </c>
      <c r="BI35" s="238" t="s">
        <v>69</v>
      </c>
      <c r="BJ35" s="238" t="s">
        <v>631</v>
      </c>
      <c r="BK35" s="238" t="s">
        <v>615</v>
      </c>
      <c r="BL35" s="208" t="s">
        <v>739</v>
      </c>
      <c r="BM35" s="208" t="s">
        <v>197</v>
      </c>
      <c r="BN35" s="208" t="s">
        <v>374</v>
      </c>
      <c r="BO35" s="208" t="s">
        <v>757</v>
      </c>
      <c r="BP35" s="212" t="s">
        <v>160</v>
      </c>
      <c r="BQ35" s="212" t="s">
        <v>160</v>
      </c>
      <c r="BR35" s="212" t="s">
        <v>160</v>
      </c>
      <c r="BS35" s="212" t="s">
        <v>160</v>
      </c>
      <c r="BT35" s="208" t="s">
        <v>616</v>
      </c>
      <c r="BU35" s="209" t="s">
        <v>375</v>
      </c>
      <c r="BV35" s="208" t="s">
        <v>197</v>
      </c>
      <c r="BW35" s="48" t="s">
        <v>376</v>
      </c>
      <c r="BX35" s="39" t="s">
        <v>613</v>
      </c>
      <c r="BY35" s="209" t="s">
        <v>377</v>
      </c>
      <c r="BZ35" s="208" t="s">
        <v>197</v>
      </c>
      <c r="CA35" s="65" t="s">
        <v>378</v>
      </c>
      <c r="CB35" s="289" t="s">
        <v>782</v>
      </c>
      <c r="CC35" s="285" t="s">
        <v>778</v>
      </c>
    </row>
    <row r="36" spans="1:81" s="6" customFormat="1" ht="255.75" thickBot="1" x14ac:dyDescent="0.3">
      <c r="A36" s="66" t="s">
        <v>684</v>
      </c>
      <c r="B36" s="219" t="s">
        <v>685</v>
      </c>
      <c r="C36" s="215" t="s">
        <v>379</v>
      </c>
      <c r="D36" s="209" t="s">
        <v>56</v>
      </c>
      <c r="E36" s="209" t="s">
        <v>57</v>
      </c>
      <c r="F36" s="209" t="s">
        <v>72</v>
      </c>
      <c r="G36" s="267" t="s">
        <v>312</v>
      </c>
      <c r="H36" s="67" t="s">
        <v>117</v>
      </c>
      <c r="I36" s="209" t="s">
        <v>380</v>
      </c>
      <c r="J36" s="212" t="s">
        <v>161</v>
      </c>
      <c r="K36" s="270" t="s">
        <v>312</v>
      </c>
      <c r="L36" s="208" t="s">
        <v>373</v>
      </c>
      <c r="M36" s="201" t="s">
        <v>78</v>
      </c>
      <c r="N36" s="201">
        <v>2</v>
      </c>
      <c r="O36" s="201">
        <v>1</v>
      </c>
      <c r="P36" s="201">
        <v>1</v>
      </c>
      <c r="Q36" s="201">
        <v>0</v>
      </c>
      <c r="R36" s="201">
        <v>0</v>
      </c>
      <c r="S36" s="201">
        <v>1</v>
      </c>
      <c r="T36" s="201">
        <v>1</v>
      </c>
      <c r="U36" s="201">
        <v>1</v>
      </c>
      <c r="V36" s="201">
        <v>0</v>
      </c>
      <c r="W36" s="201">
        <v>1</v>
      </c>
      <c r="X36" s="201">
        <v>1</v>
      </c>
      <c r="Y36" s="201">
        <v>1</v>
      </c>
      <c r="Z36" s="201">
        <v>1</v>
      </c>
      <c r="AA36" s="201">
        <v>1</v>
      </c>
      <c r="AB36" s="201">
        <v>1</v>
      </c>
      <c r="AC36" s="201">
        <v>0</v>
      </c>
      <c r="AD36" s="201">
        <v>0</v>
      </c>
      <c r="AE36" s="201">
        <v>0</v>
      </c>
      <c r="AF36" s="201">
        <v>0</v>
      </c>
      <c r="AG36" s="201">
        <v>0</v>
      </c>
      <c r="AH36" s="221">
        <f t="shared" si="1"/>
        <v>11</v>
      </c>
      <c r="AI36" s="223" t="s">
        <v>80</v>
      </c>
      <c r="AJ36" s="201">
        <v>4</v>
      </c>
      <c r="AK36" s="250" t="str">
        <f t="shared" si="2"/>
        <v>Alto</v>
      </c>
      <c r="AL36" s="211" t="s">
        <v>740</v>
      </c>
      <c r="AM36" s="212" t="s">
        <v>64</v>
      </c>
      <c r="AN36" s="212">
        <v>15</v>
      </c>
      <c r="AO36" s="212">
        <v>15</v>
      </c>
      <c r="AP36" s="212">
        <v>15</v>
      </c>
      <c r="AQ36" s="212">
        <v>15</v>
      </c>
      <c r="AR36" s="212">
        <v>15</v>
      </c>
      <c r="AS36" s="212">
        <v>15</v>
      </c>
      <c r="AT36" s="212">
        <v>10</v>
      </c>
      <c r="AU36" s="206">
        <f t="shared" si="3"/>
        <v>100</v>
      </c>
      <c r="AV36" s="212" t="s">
        <v>65</v>
      </c>
      <c r="AW36" s="212" t="s">
        <v>65</v>
      </c>
      <c r="AX36" s="212">
        <v>100</v>
      </c>
      <c r="AY36" s="212">
        <v>100</v>
      </c>
      <c r="AZ36" s="212" t="s">
        <v>65</v>
      </c>
      <c r="BA36" s="212" t="s">
        <v>67</v>
      </c>
      <c r="BB36" s="212" t="s">
        <v>163</v>
      </c>
      <c r="BC36" s="212" t="s">
        <v>97</v>
      </c>
      <c r="BD36" s="212">
        <v>1</v>
      </c>
      <c r="BE36" s="212" t="s">
        <v>80</v>
      </c>
      <c r="BF36" s="212">
        <v>4</v>
      </c>
      <c r="BG36" s="250" t="s">
        <v>299</v>
      </c>
      <c r="BH36" s="208" t="s">
        <v>182</v>
      </c>
      <c r="BI36" s="208" t="s">
        <v>69</v>
      </c>
      <c r="BJ36" s="208" t="s">
        <v>614</v>
      </c>
      <c r="BK36" s="59" t="s">
        <v>615</v>
      </c>
      <c r="BL36" s="208" t="s">
        <v>741</v>
      </c>
      <c r="BM36" s="208" t="s">
        <v>381</v>
      </c>
      <c r="BN36" s="208" t="s">
        <v>382</v>
      </c>
      <c r="BO36" s="208" t="s">
        <v>383</v>
      </c>
      <c r="BP36" s="212" t="s">
        <v>160</v>
      </c>
      <c r="BQ36" s="212" t="s">
        <v>160</v>
      </c>
      <c r="BR36" s="212" t="s">
        <v>160</v>
      </c>
      <c r="BS36" s="212" t="s">
        <v>160</v>
      </c>
      <c r="BT36" s="208" t="s">
        <v>616</v>
      </c>
      <c r="BU36" s="208" t="s">
        <v>686</v>
      </c>
      <c r="BV36" s="208" t="s">
        <v>381</v>
      </c>
      <c r="BW36" s="48" t="s">
        <v>384</v>
      </c>
      <c r="BX36" s="233" t="s">
        <v>613</v>
      </c>
      <c r="BY36" s="234" t="s">
        <v>687</v>
      </c>
      <c r="BZ36" s="234" t="s">
        <v>381</v>
      </c>
      <c r="CA36" s="287" t="s">
        <v>331</v>
      </c>
      <c r="CB36" s="289" t="s">
        <v>771</v>
      </c>
      <c r="CC36" s="284" t="s">
        <v>783</v>
      </c>
    </row>
  </sheetData>
  <mergeCells count="359">
    <mergeCell ref="BL32:BL33"/>
    <mergeCell ref="J6:J7"/>
    <mergeCell ref="K6:K7"/>
    <mergeCell ref="L6:L7"/>
    <mergeCell ref="M6:AK6"/>
    <mergeCell ref="A5:L5"/>
    <mergeCell ref="M5:BG5"/>
    <mergeCell ref="BH5:BH7"/>
    <mergeCell ref="BI5:BI7"/>
    <mergeCell ref="BJ5:CA5"/>
    <mergeCell ref="A6:A7"/>
    <mergeCell ref="B6:B7"/>
    <mergeCell ref="C6:C7"/>
    <mergeCell ref="D6:F6"/>
    <mergeCell ref="G6:G7"/>
    <mergeCell ref="BT6:BW6"/>
    <mergeCell ref="BX6:CA6"/>
    <mergeCell ref="AZ6:AZ7"/>
    <mergeCell ref="I8:I10"/>
    <mergeCell ref="BL15:BL16"/>
    <mergeCell ref="BJ6:BO6"/>
    <mergeCell ref="R8:R10"/>
    <mergeCell ref="S8:S10"/>
    <mergeCell ref="T8:T10"/>
    <mergeCell ref="U8:U10"/>
    <mergeCell ref="V8:V10"/>
    <mergeCell ref="W8:W10"/>
    <mergeCell ref="AL32:AL33"/>
    <mergeCell ref="BJ32:BJ33"/>
    <mergeCell ref="BK32:BK33"/>
    <mergeCell ref="BM8:BM9"/>
    <mergeCell ref="BN8:BN9"/>
    <mergeCell ref="BG12:BG14"/>
    <mergeCell ref="AA12:AA14"/>
    <mergeCell ref="AB12:AB14"/>
    <mergeCell ref="AC12:AC14"/>
    <mergeCell ref="AD12:AD14"/>
    <mergeCell ref="AM12:AM13"/>
    <mergeCell ref="BJ12:BJ13"/>
    <mergeCell ref="BK12:BK13"/>
    <mergeCell ref="BI8:BI10"/>
    <mergeCell ref="BJ8:BJ9"/>
    <mergeCell ref="BK8:BK9"/>
    <mergeCell ref="BL8:BL9"/>
    <mergeCell ref="BD12:BD14"/>
    <mergeCell ref="BE12:BE14"/>
    <mergeCell ref="BF12:BF14"/>
    <mergeCell ref="AE12:AE14"/>
    <mergeCell ref="BP6:BS6"/>
    <mergeCell ref="BH8:BH10"/>
    <mergeCell ref="BD8:BD10"/>
    <mergeCell ref="BE8:BE10"/>
    <mergeCell ref="AL8:AL9"/>
    <mergeCell ref="AM8:AM9"/>
    <mergeCell ref="AC8:AC10"/>
    <mergeCell ref="AD8:AD10"/>
    <mergeCell ref="AE8:AE10"/>
    <mergeCell ref="AF8:AF10"/>
    <mergeCell ref="BC6:BG6"/>
    <mergeCell ref="AL6:AL7"/>
    <mergeCell ref="AM6:AM7"/>
    <mergeCell ref="AU6:AU7"/>
    <mergeCell ref="AV6:AV7"/>
    <mergeCell ref="AW6:AW7"/>
    <mergeCell ref="AX6:AX7"/>
    <mergeCell ref="BF8:BF10"/>
    <mergeCell ref="BG8:BG10"/>
    <mergeCell ref="BC8:BC10"/>
    <mergeCell ref="AZ8:AZ10"/>
    <mergeCell ref="BA8:BA10"/>
    <mergeCell ref="BB8:BB10"/>
    <mergeCell ref="AG8:AG10"/>
    <mergeCell ref="BA6:BB6"/>
    <mergeCell ref="A8:A10"/>
    <mergeCell ref="B8:B10"/>
    <mergeCell ref="C8:C9"/>
    <mergeCell ref="D8:D9"/>
    <mergeCell ref="E8:E9"/>
    <mergeCell ref="F8:F9"/>
    <mergeCell ref="G8:G9"/>
    <mergeCell ref="H8:H10"/>
    <mergeCell ref="AY6:AY7"/>
    <mergeCell ref="H6:H7"/>
    <mergeCell ref="I6:I7"/>
    <mergeCell ref="AK8:AK10"/>
    <mergeCell ref="AY8:AY10"/>
    <mergeCell ref="AA8:AA10"/>
    <mergeCell ref="X8:X10"/>
    <mergeCell ref="Y8:Y10"/>
    <mergeCell ref="Z8:Z10"/>
    <mergeCell ref="AH8:AH10"/>
    <mergeCell ref="AI8:AI10"/>
    <mergeCell ref="AJ8:AJ10"/>
    <mergeCell ref="O8:O10"/>
    <mergeCell ref="P8:P10"/>
    <mergeCell ref="Q8:Q10"/>
    <mergeCell ref="A12:A14"/>
    <mergeCell ref="B12:B14"/>
    <mergeCell ref="G12:G14"/>
    <mergeCell ref="H12:H14"/>
    <mergeCell ref="I12:I14"/>
    <mergeCell ref="J12:J14"/>
    <mergeCell ref="K12:K14"/>
    <mergeCell ref="A1:C3"/>
    <mergeCell ref="AL12:AL13"/>
    <mergeCell ref="D1:BN2"/>
    <mergeCell ref="D3:BN3"/>
    <mergeCell ref="AB8:AB10"/>
    <mergeCell ref="M12:M14"/>
    <mergeCell ref="N12:N14"/>
    <mergeCell ref="O12:O14"/>
    <mergeCell ref="P12:P14"/>
    <mergeCell ref="Q12:Q14"/>
    <mergeCell ref="R12:R14"/>
    <mergeCell ref="L12:L14"/>
    <mergeCell ref="J8:J10"/>
    <mergeCell ref="K8:K10"/>
    <mergeCell ref="L8:L10"/>
    <mergeCell ref="M8:M10"/>
    <mergeCell ref="N8:N10"/>
    <mergeCell ref="S12:S14"/>
    <mergeCell ref="T12:T14"/>
    <mergeCell ref="U12:U14"/>
    <mergeCell ref="V12:V14"/>
    <mergeCell ref="W12:W14"/>
    <mergeCell ref="X12:X14"/>
    <mergeCell ref="B15:B17"/>
    <mergeCell ref="H15:H17"/>
    <mergeCell ref="I15:I17"/>
    <mergeCell ref="J15:J17"/>
    <mergeCell ref="K15:K17"/>
    <mergeCell ref="AF12:AF14"/>
    <mergeCell ref="AG12:AG14"/>
    <mergeCell ref="AH12:AH14"/>
    <mergeCell ref="AI12:AI14"/>
    <mergeCell ref="AJ12:AJ14"/>
    <mergeCell ref="Y12:Y14"/>
    <mergeCell ref="Z12:Z14"/>
    <mergeCell ref="X15:X17"/>
    <mergeCell ref="Y15:Y17"/>
    <mergeCell ref="Z15:Z17"/>
    <mergeCell ref="AA15:AA17"/>
    <mergeCell ref="AB15:AB17"/>
    <mergeCell ref="AC15:AC17"/>
    <mergeCell ref="AE15:AE17"/>
    <mergeCell ref="AD15:AD17"/>
    <mergeCell ref="AM15:AM16"/>
    <mergeCell ref="BH12:BH14"/>
    <mergeCell ref="BI12:BI14"/>
    <mergeCell ref="AK12:AK14"/>
    <mergeCell ref="AY12:AY14"/>
    <mergeCell ref="AZ12:AZ14"/>
    <mergeCell ref="BA12:BA14"/>
    <mergeCell ref="BB12:BB14"/>
    <mergeCell ref="L15:L17"/>
    <mergeCell ref="M15:M17"/>
    <mergeCell ref="N15:N17"/>
    <mergeCell ref="O15:O17"/>
    <mergeCell ref="P15:P17"/>
    <mergeCell ref="Q15:Q17"/>
    <mergeCell ref="AF15:AF17"/>
    <mergeCell ref="AG15:AG17"/>
    <mergeCell ref="AH15:AH17"/>
    <mergeCell ref="R15:R17"/>
    <mergeCell ref="S15:S17"/>
    <mergeCell ref="T15:T17"/>
    <mergeCell ref="U15:U17"/>
    <mergeCell ref="V15:V17"/>
    <mergeCell ref="W15:W17"/>
    <mergeCell ref="AI15:AI17"/>
    <mergeCell ref="AL15:AL16"/>
    <mergeCell ref="BI15:BI17"/>
    <mergeCell ref="A18:A22"/>
    <mergeCell ref="B18:B22"/>
    <mergeCell ref="H18:H22"/>
    <mergeCell ref="I18:I22"/>
    <mergeCell ref="J18:J22"/>
    <mergeCell ref="K18:K22"/>
    <mergeCell ref="L18:L22"/>
    <mergeCell ref="M18:M22"/>
    <mergeCell ref="N18:N22"/>
    <mergeCell ref="BC15:BC17"/>
    <mergeCell ref="BD15:BD17"/>
    <mergeCell ref="BE15:BE17"/>
    <mergeCell ref="BF15:BF17"/>
    <mergeCell ref="BG15:BG17"/>
    <mergeCell ref="BH15:BH17"/>
    <mergeCell ref="AJ15:AJ17"/>
    <mergeCell ref="A15:A17"/>
    <mergeCell ref="AK15:AK17"/>
    <mergeCell ref="AY15:AY17"/>
    <mergeCell ref="AZ15:AZ17"/>
    <mergeCell ref="BA15:BA17"/>
    <mergeCell ref="BB15:BB17"/>
    <mergeCell ref="BH23:BH24"/>
    <mergeCell ref="BI18:BI22"/>
    <mergeCell ref="BC18:BC22"/>
    <mergeCell ref="BD18:BD22"/>
    <mergeCell ref="BE18:BE22"/>
    <mergeCell ref="BD23:BD24"/>
    <mergeCell ref="BE23:BE24"/>
    <mergeCell ref="BF23:BF24"/>
    <mergeCell ref="BA23:BA24"/>
    <mergeCell ref="BB23:BB24"/>
    <mergeCell ref="BC23:BC24"/>
    <mergeCell ref="A23:A24"/>
    <mergeCell ref="B23:B24"/>
    <mergeCell ref="G23:G24"/>
    <mergeCell ref="H23:H24"/>
    <mergeCell ref="I23:I24"/>
    <mergeCell ref="J23:J24"/>
    <mergeCell ref="AZ18:AZ22"/>
    <mergeCell ref="BA18:BA22"/>
    <mergeCell ref="BB18:BB22"/>
    <mergeCell ref="AG18:AG22"/>
    <mergeCell ref="AH18:AH22"/>
    <mergeCell ref="AI18:AI22"/>
    <mergeCell ref="AJ18:AJ22"/>
    <mergeCell ref="AK18:AK22"/>
    <mergeCell ref="AY18:AY22"/>
    <mergeCell ref="AA18:AA22"/>
    <mergeCell ref="AB18:AB22"/>
    <mergeCell ref="AC18:AC22"/>
    <mergeCell ref="AD18:AD22"/>
    <mergeCell ref="AF18:AF22"/>
    <mergeCell ref="U18:U22"/>
    <mergeCell ref="V18:V22"/>
    <mergeCell ref="W18:W22"/>
    <mergeCell ref="X18:X22"/>
    <mergeCell ref="Y18:Y22"/>
    <mergeCell ref="Z18:Z22"/>
    <mergeCell ref="O18:O22"/>
    <mergeCell ref="P18:P22"/>
    <mergeCell ref="Q18:Q22"/>
    <mergeCell ref="R18:R22"/>
    <mergeCell ref="S18:S22"/>
    <mergeCell ref="T18:T22"/>
    <mergeCell ref="AE18:AE22"/>
    <mergeCell ref="Z23:Z24"/>
    <mergeCell ref="AA23:AA24"/>
    <mergeCell ref="AB23:AB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AC23:AC24"/>
    <mergeCell ref="AD23:AD24"/>
    <mergeCell ref="AE23:AE24"/>
    <mergeCell ref="AF23:AF24"/>
    <mergeCell ref="AG23:AG24"/>
    <mergeCell ref="AH23:AH24"/>
    <mergeCell ref="AI23:AI24"/>
    <mergeCell ref="AJ23:AJ24"/>
    <mergeCell ref="AK23:AK24"/>
    <mergeCell ref="L29:L31"/>
    <mergeCell ref="M29:M31"/>
    <mergeCell ref="N29:N31"/>
    <mergeCell ref="O29:O31"/>
    <mergeCell ref="P29:P31"/>
    <mergeCell ref="Q29:Q31"/>
    <mergeCell ref="A29:A31"/>
    <mergeCell ref="B29:B31"/>
    <mergeCell ref="H29:H31"/>
    <mergeCell ref="I29:I31"/>
    <mergeCell ref="J29:J31"/>
    <mergeCell ref="K29:K31"/>
    <mergeCell ref="X29:X31"/>
    <mergeCell ref="Y29:Y31"/>
    <mergeCell ref="Z29:Z31"/>
    <mergeCell ref="AA29:AA31"/>
    <mergeCell ref="AB29:AB31"/>
    <mergeCell ref="AC29:AC31"/>
    <mergeCell ref="R29:R31"/>
    <mergeCell ref="S29:S31"/>
    <mergeCell ref="T29:T31"/>
    <mergeCell ref="U29:U31"/>
    <mergeCell ref="V29:V31"/>
    <mergeCell ref="W29:W31"/>
    <mergeCell ref="AJ29:AJ31"/>
    <mergeCell ref="AK29:AK31"/>
    <mergeCell ref="AY29:AY31"/>
    <mergeCell ref="AZ29:AZ31"/>
    <mergeCell ref="BA29:BA31"/>
    <mergeCell ref="BB29:BB31"/>
    <mergeCell ref="AD29:AD31"/>
    <mergeCell ref="AE29:AE31"/>
    <mergeCell ref="AF29:AF31"/>
    <mergeCell ref="AG29:AG31"/>
    <mergeCell ref="AH29:AH31"/>
    <mergeCell ref="AI29:AI31"/>
    <mergeCell ref="A32:A34"/>
    <mergeCell ref="B32:B34"/>
    <mergeCell ref="G32:G34"/>
    <mergeCell ref="H32:H34"/>
    <mergeCell ref="I32:I34"/>
    <mergeCell ref="J32:J34"/>
    <mergeCell ref="K32:K34"/>
    <mergeCell ref="L32:L34"/>
    <mergeCell ref="M32:M34"/>
    <mergeCell ref="C32:C33"/>
    <mergeCell ref="T32:T34"/>
    <mergeCell ref="U32:U34"/>
    <mergeCell ref="V32:V34"/>
    <mergeCell ref="W32:W34"/>
    <mergeCell ref="X32:X34"/>
    <mergeCell ref="Y32:Y34"/>
    <mergeCell ref="N32:N34"/>
    <mergeCell ref="O32:O34"/>
    <mergeCell ref="P32:P34"/>
    <mergeCell ref="Q32:Q34"/>
    <mergeCell ref="R32:R34"/>
    <mergeCell ref="S32:S34"/>
    <mergeCell ref="AF32:AF34"/>
    <mergeCell ref="AG32:AG34"/>
    <mergeCell ref="AH32:AH34"/>
    <mergeCell ref="AI32:AI34"/>
    <mergeCell ref="AJ32:AJ34"/>
    <mergeCell ref="AK32:AK34"/>
    <mergeCell ref="Z32:Z34"/>
    <mergeCell ref="AA32:AA34"/>
    <mergeCell ref="AB32:AB34"/>
    <mergeCell ref="AC32:AC34"/>
    <mergeCell ref="AD32:AD34"/>
    <mergeCell ref="AE32:AE34"/>
    <mergeCell ref="BE32:BE34"/>
    <mergeCell ref="BF32:BF34"/>
    <mergeCell ref="BG32:BG34"/>
    <mergeCell ref="BH32:BH34"/>
    <mergeCell ref="BI32:BI34"/>
    <mergeCell ref="BC12:BC14"/>
    <mergeCell ref="AY32:AY34"/>
    <mergeCell ref="AZ32:AZ34"/>
    <mergeCell ref="BA32:BA34"/>
    <mergeCell ref="BB32:BB34"/>
    <mergeCell ref="BC32:BC34"/>
    <mergeCell ref="BD32:BD34"/>
    <mergeCell ref="BI29:BI31"/>
    <mergeCell ref="BC29:BC31"/>
    <mergeCell ref="BD29:BD31"/>
    <mergeCell ref="BE29:BE31"/>
    <mergeCell ref="BF29:BF31"/>
    <mergeCell ref="BG29:BG31"/>
    <mergeCell ref="BH29:BH31"/>
    <mergeCell ref="BI23:BI24"/>
    <mergeCell ref="BF18:BF22"/>
    <mergeCell ref="BG18:BG22"/>
    <mergeCell ref="BH18:BH22"/>
    <mergeCell ref="BG23:BG24"/>
  </mergeCells>
  <conditionalFormatting sqref="BG15">
    <cfRule type="containsBlanks" dxfId="13" priority="13">
      <formula>LEN(TRIM(BG15))=0</formula>
    </cfRule>
    <cfRule type="containsText" dxfId="12" priority="14" operator="containsText" text="alto">
      <formula>NOT(ISERROR(SEARCH("alto",BG15)))</formula>
    </cfRule>
  </conditionalFormatting>
  <conditionalFormatting sqref="AK11">
    <cfRule type="containsBlanks" dxfId="11" priority="11">
      <formula>LEN(TRIM(AK11))=0</formula>
    </cfRule>
    <cfRule type="containsText" dxfId="10" priority="12" operator="containsText" text="alto">
      <formula>NOT(ISERROR(SEARCH("alto",AK11)))</formula>
    </cfRule>
  </conditionalFormatting>
  <conditionalFormatting sqref="AK18">
    <cfRule type="containsBlanks" dxfId="9" priority="9">
      <formula>LEN(TRIM(AK18))=0</formula>
    </cfRule>
    <cfRule type="containsText" dxfId="8" priority="10" operator="containsText" text="alto">
      <formula>NOT(ISERROR(SEARCH("alto",AK18)))</formula>
    </cfRule>
  </conditionalFormatting>
  <conditionalFormatting sqref="AK26">
    <cfRule type="containsBlanks" dxfId="7" priority="7">
      <formula>LEN(TRIM(AK26))=0</formula>
    </cfRule>
    <cfRule type="containsText" dxfId="6" priority="8" operator="containsText" text="alto">
      <formula>NOT(ISERROR(SEARCH("alto",AK26)))</formula>
    </cfRule>
  </conditionalFormatting>
  <conditionalFormatting sqref="AK25">
    <cfRule type="containsBlanks" dxfId="5" priority="5">
      <formula>LEN(TRIM(AK25))=0</formula>
    </cfRule>
    <cfRule type="containsText" dxfId="4" priority="6" operator="containsText" text="alto">
      <formula>NOT(ISERROR(SEARCH("alto",AK25)))</formula>
    </cfRule>
  </conditionalFormatting>
  <conditionalFormatting sqref="BG26">
    <cfRule type="containsBlanks" dxfId="3" priority="3">
      <formula>LEN(TRIM(BG26))=0</formula>
    </cfRule>
    <cfRule type="containsText" dxfId="2" priority="4" operator="containsText" text="alto">
      <formula>NOT(ISERROR(SEARCH("alto",BG26)))</formula>
    </cfRule>
  </conditionalFormatting>
  <conditionalFormatting sqref="AK32">
    <cfRule type="containsBlanks" dxfId="1" priority="1">
      <formula>LEN(TRIM(AK32))=0</formula>
    </cfRule>
    <cfRule type="containsText" dxfId="0" priority="2" operator="containsText" text="alto">
      <formula>NOT(ISERROR(SEARCH("alto",AK32)))</formula>
    </cfRule>
  </conditionalFormatting>
  <pageMargins left="0.7" right="0.7" top="0.75" bottom="0.75" header="0.3" footer="0.3"/>
  <pageSetup orientation="portrait" r:id="rId1"/>
  <colBreaks count="1" manualBreakCount="1">
    <brk id="693"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58"/>
  <sheetViews>
    <sheetView topLeftCell="A9" zoomScale="90" zoomScaleNormal="90" workbookViewId="0">
      <selection activeCell="I16" sqref="A1:I16"/>
    </sheetView>
  </sheetViews>
  <sheetFormatPr baseColWidth="10" defaultColWidth="11.42578125" defaultRowHeight="15" x14ac:dyDescent="0.25"/>
  <cols>
    <col min="1" max="1" width="17.28515625" customWidth="1"/>
    <col min="2" max="2" width="14.7109375" customWidth="1"/>
    <col min="3" max="3" width="16.71093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311" t="s">
        <v>385</v>
      </c>
      <c r="B1" s="312"/>
      <c r="C1" s="312"/>
      <c r="D1" s="312"/>
      <c r="E1" s="312"/>
      <c r="F1" s="312"/>
      <c r="G1" s="312"/>
      <c r="H1" s="312"/>
      <c r="I1" s="312"/>
    </row>
    <row r="2" spans="1:16" ht="15.75" thickBot="1" x14ac:dyDescent="0.3">
      <c r="A2" s="312"/>
      <c r="B2" s="312"/>
      <c r="C2" s="312"/>
      <c r="D2" s="312"/>
      <c r="E2" s="312"/>
      <c r="F2" s="312"/>
      <c r="G2" s="312"/>
      <c r="H2" s="312"/>
      <c r="I2" s="312"/>
    </row>
    <row r="3" spans="1:16" ht="21" customHeight="1" x14ac:dyDescent="0.25">
      <c r="A3" s="459" t="s">
        <v>386</v>
      </c>
      <c r="B3" s="487" t="s">
        <v>387</v>
      </c>
      <c r="C3" s="462"/>
      <c r="D3" s="464"/>
      <c r="E3" s="466"/>
      <c r="F3" s="466"/>
      <c r="G3" s="466"/>
      <c r="H3" s="476"/>
      <c r="I3" s="477" t="s">
        <v>220</v>
      </c>
      <c r="M3" s="96"/>
      <c r="N3" s="94"/>
    </row>
    <row r="4" spans="1:16" ht="24.75" customHeight="1" thickBot="1" x14ac:dyDescent="0.3">
      <c r="A4" s="460"/>
      <c r="B4" s="488"/>
      <c r="C4" s="463"/>
      <c r="D4" s="465"/>
      <c r="E4" s="467"/>
      <c r="F4" s="467"/>
      <c r="G4" s="467"/>
      <c r="H4" s="476"/>
      <c r="I4" s="478"/>
      <c r="L4" s="96"/>
      <c r="M4" s="95" t="s">
        <v>386</v>
      </c>
      <c r="N4" s="94"/>
    </row>
    <row r="5" spans="1:16" ht="15.75" thickBot="1" x14ac:dyDescent="0.3">
      <c r="A5" s="460"/>
      <c r="B5" s="487" t="s">
        <v>388</v>
      </c>
      <c r="C5" s="479"/>
      <c r="D5" s="464"/>
      <c r="E5" s="464"/>
      <c r="F5" s="466"/>
      <c r="G5" s="466"/>
      <c r="H5" s="476"/>
      <c r="I5" s="481" t="s">
        <v>299</v>
      </c>
      <c r="M5" s="93" t="s">
        <v>389</v>
      </c>
      <c r="N5" s="92" t="s">
        <v>390</v>
      </c>
      <c r="O5" s="92" t="s">
        <v>391</v>
      </c>
      <c r="P5" s="91" t="s">
        <v>392</v>
      </c>
    </row>
    <row r="6" spans="1:16" ht="45" customHeight="1" thickBot="1" x14ac:dyDescent="0.3">
      <c r="A6" s="460"/>
      <c r="B6" s="488"/>
      <c r="C6" s="480"/>
      <c r="D6" s="465"/>
      <c r="E6" s="465"/>
      <c r="F6" s="467"/>
      <c r="G6" s="467"/>
      <c r="H6" s="476"/>
      <c r="I6" s="482"/>
      <c r="M6" s="90">
        <v>5</v>
      </c>
      <c r="N6" s="77" t="s">
        <v>393</v>
      </c>
      <c r="O6" s="78" t="s">
        <v>394</v>
      </c>
      <c r="P6" s="78" t="s">
        <v>395</v>
      </c>
    </row>
    <row r="7" spans="1:16" ht="33" customHeight="1" thickBot="1" x14ac:dyDescent="0.3">
      <c r="A7" s="460"/>
      <c r="B7" s="487" t="s">
        <v>396</v>
      </c>
      <c r="C7" s="468"/>
      <c r="D7" s="470"/>
      <c r="E7" s="464"/>
      <c r="F7" s="466"/>
      <c r="G7" s="466"/>
      <c r="H7" s="476"/>
      <c r="I7" s="491" t="s">
        <v>74</v>
      </c>
      <c r="M7" s="90">
        <v>4</v>
      </c>
      <c r="N7" s="77" t="s">
        <v>397</v>
      </c>
      <c r="O7" s="78" t="s">
        <v>398</v>
      </c>
      <c r="P7" s="78" t="s">
        <v>399</v>
      </c>
    </row>
    <row r="8" spans="1:16" ht="24" customHeight="1" thickTop="1" thickBot="1" x14ac:dyDescent="0.3">
      <c r="A8" s="460"/>
      <c r="B8" s="488"/>
      <c r="C8" s="469"/>
      <c r="D8" s="471"/>
      <c r="E8" s="465"/>
      <c r="F8" s="467"/>
      <c r="G8" s="467"/>
      <c r="H8" s="476"/>
      <c r="I8" s="492"/>
      <c r="M8" s="90">
        <v>3</v>
      </c>
      <c r="N8" s="77" t="s">
        <v>400</v>
      </c>
      <c r="O8" s="78" t="s">
        <v>401</v>
      </c>
      <c r="P8" s="78" t="s">
        <v>402</v>
      </c>
    </row>
    <row r="9" spans="1:16" ht="27" customHeight="1" thickBot="1" x14ac:dyDescent="0.3">
      <c r="A9" s="460"/>
      <c r="B9" s="487" t="s">
        <v>403</v>
      </c>
      <c r="C9" s="468"/>
      <c r="D9" s="489"/>
      <c r="E9" s="470"/>
      <c r="F9" s="472" t="s">
        <v>107</v>
      </c>
      <c r="G9" s="466"/>
      <c r="H9" s="476"/>
      <c r="I9" s="474" t="s">
        <v>404</v>
      </c>
      <c r="M9" s="90">
        <v>2</v>
      </c>
      <c r="N9" s="77" t="s">
        <v>405</v>
      </c>
      <c r="O9" s="78" t="s">
        <v>406</v>
      </c>
      <c r="P9" s="78" t="s">
        <v>407</v>
      </c>
    </row>
    <row r="10" spans="1:16" ht="33" customHeight="1" thickTop="1" thickBot="1" x14ac:dyDescent="0.3">
      <c r="A10" s="460"/>
      <c r="B10" s="488"/>
      <c r="C10" s="469"/>
      <c r="D10" s="490"/>
      <c r="E10" s="471"/>
      <c r="F10" s="473"/>
      <c r="G10" s="467"/>
      <c r="H10" s="476"/>
      <c r="I10" s="475"/>
      <c r="M10" s="90">
        <v>1</v>
      </c>
      <c r="N10" s="77" t="s">
        <v>408</v>
      </c>
      <c r="O10" s="78" t="s">
        <v>409</v>
      </c>
      <c r="P10" s="78" t="s">
        <v>410</v>
      </c>
    </row>
    <row r="11" spans="1:16" x14ac:dyDescent="0.25">
      <c r="A11" s="460"/>
      <c r="B11" s="487" t="s">
        <v>411</v>
      </c>
      <c r="C11" s="468"/>
      <c r="D11" s="489"/>
      <c r="E11" s="470"/>
      <c r="F11" s="472" t="s">
        <v>792</v>
      </c>
      <c r="G11" s="493" t="s">
        <v>793</v>
      </c>
      <c r="H11" s="495"/>
      <c r="I11" s="483"/>
    </row>
    <row r="12" spans="1:16" ht="42.75" customHeight="1" thickBot="1" x14ac:dyDescent="0.3">
      <c r="A12" s="461"/>
      <c r="B12" s="488"/>
      <c r="C12" s="469"/>
      <c r="D12" s="490"/>
      <c r="E12" s="471"/>
      <c r="F12" s="473"/>
      <c r="G12" s="494"/>
      <c r="H12" s="495"/>
      <c r="I12" s="484"/>
    </row>
    <row r="13" spans="1:16" x14ac:dyDescent="0.25">
      <c r="A13" s="313"/>
      <c r="B13" s="313"/>
      <c r="C13" s="314">
        <v>1</v>
      </c>
      <c r="D13" s="314">
        <v>2</v>
      </c>
      <c r="E13" s="314">
        <v>3</v>
      </c>
      <c r="F13" s="314">
        <v>4</v>
      </c>
      <c r="G13" s="314">
        <v>5</v>
      </c>
      <c r="H13" s="313"/>
      <c r="I13" s="313"/>
    </row>
    <row r="14" spans="1:16" x14ac:dyDescent="0.25">
      <c r="A14" s="313"/>
      <c r="B14" s="313"/>
      <c r="C14" s="315" t="s">
        <v>412</v>
      </c>
      <c r="D14" s="314" t="s">
        <v>413</v>
      </c>
      <c r="E14" s="314" t="s">
        <v>74</v>
      </c>
      <c r="F14" s="314" t="s">
        <v>414</v>
      </c>
      <c r="G14" s="314" t="s">
        <v>415</v>
      </c>
      <c r="H14" s="313"/>
      <c r="I14" s="313"/>
    </row>
    <row r="15" spans="1:16" ht="15.75" x14ac:dyDescent="0.25">
      <c r="A15" s="313"/>
      <c r="B15" s="313"/>
      <c r="C15" s="485" t="s">
        <v>416</v>
      </c>
      <c r="D15" s="485"/>
      <c r="E15" s="485"/>
      <c r="F15" s="485"/>
      <c r="G15" s="485"/>
      <c r="H15" s="313"/>
      <c r="I15" s="313"/>
      <c r="L15" s="89" t="s">
        <v>417</v>
      </c>
    </row>
    <row r="16" spans="1:16" ht="15.75" thickBot="1" x14ac:dyDescent="0.3">
      <c r="A16" s="486" t="s">
        <v>418</v>
      </c>
      <c r="B16" s="486"/>
      <c r="C16" s="486"/>
      <c r="D16" s="486"/>
      <c r="E16" s="486"/>
      <c r="F16" s="486"/>
      <c r="G16" s="486"/>
      <c r="H16" s="486"/>
      <c r="I16" s="312"/>
    </row>
    <row r="17" spans="1:13" ht="79.5" thickBot="1" x14ac:dyDescent="0.3">
      <c r="L17" s="88" t="s">
        <v>419</v>
      </c>
      <c r="M17" s="87" t="s">
        <v>420</v>
      </c>
    </row>
    <row r="18" spans="1:13" ht="31.5" thickTop="1" thickBot="1" x14ac:dyDescent="0.3">
      <c r="A18" s="497" t="s">
        <v>416</v>
      </c>
      <c r="B18" s="498"/>
      <c r="C18" s="498"/>
      <c r="D18" s="498"/>
      <c r="E18" s="499"/>
      <c r="L18" s="86" t="s">
        <v>421</v>
      </c>
      <c r="M18" s="85" t="s">
        <v>65</v>
      </c>
    </row>
    <row r="19" spans="1:13" ht="47.1" customHeight="1" thickTop="1" thickBot="1" x14ac:dyDescent="0.3">
      <c r="A19" s="496" t="s">
        <v>422</v>
      </c>
      <c r="B19" s="496"/>
      <c r="C19" s="496"/>
      <c r="D19" s="496"/>
      <c r="E19" s="496"/>
      <c r="L19" s="86" t="s">
        <v>423</v>
      </c>
      <c r="M19" s="85" t="s">
        <v>74</v>
      </c>
    </row>
    <row r="20" spans="1:13" ht="47.25" customHeight="1" thickTop="1" thickBot="1" x14ac:dyDescent="0.3">
      <c r="A20" s="496" t="s">
        <v>424</v>
      </c>
      <c r="B20" s="496"/>
      <c r="C20" s="496"/>
      <c r="D20" s="496"/>
      <c r="E20" s="496"/>
      <c r="L20" s="86" t="s">
        <v>425</v>
      </c>
      <c r="M20" s="85" t="s">
        <v>66</v>
      </c>
    </row>
    <row r="21" spans="1:13" ht="58.5" customHeight="1" thickTop="1" x14ac:dyDescent="0.25">
      <c r="A21" s="496" t="s">
        <v>426</v>
      </c>
      <c r="B21" s="496"/>
      <c r="C21" s="496"/>
      <c r="D21" s="496"/>
      <c r="E21" s="496"/>
      <c r="L21" s="84"/>
    </row>
    <row r="22" spans="1:13" ht="50.25" hidden="1" customHeight="1" thickBot="1" x14ac:dyDescent="0.3">
      <c r="A22" s="503" t="s">
        <v>427</v>
      </c>
      <c r="B22" s="503"/>
      <c r="C22" s="503"/>
      <c r="D22" s="503"/>
    </row>
    <row r="23" spans="1:13" ht="38.25" hidden="1" x14ac:dyDescent="0.25">
      <c r="A23" s="500" t="s">
        <v>428</v>
      </c>
      <c r="B23" s="500" t="s">
        <v>429</v>
      </c>
      <c r="C23" s="83" t="s">
        <v>430</v>
      </c>
      <c r="D23" s="500" t="s">
        <v>431</v>
      </c>
    </row>
    <row r="24" spans="1:13" hidden="1" x14ac:dyDescent="0.25">
      <c r="A24" s="501"/>
      <c r="B24" s="501"/>
      <c r="C24" s="169" t="s">
        <v>432</v>
      </c>
      <c r="D24" s="501"/>
    </row>
    <row r="25" spans="1:13" ht="25.5" hidden="1" customHeight="1" x14ac:dyDescent="0.25">
      <c r="A25" s="501"/>
      <c r="B25" s="501"/>
      <c r="C25" s="169" t="s">
        <v>433</v>
      </c>
      <c r="D25" s="501"/>
    </row>
    <row r="26" spans="1:13" ht="15.75" hidden="1" thickBot="1" x14ac:dyDescent="0.3">
      <c r="A26" s="502"/>
      <c r="B26" s="502"/>
      <c r="C26" s="82" t="s">
        <v>434</v>
      </c>
      <c r="D26" s="502"/>
    </row>
    <row r="27" spans="1:13" ht="26.25" hidden="1" thickBot="1" x14ac:dyDescent="0.3">
      <c r="A27" s="80" t="s">
        <v>435</v>
      </c>
      <c r="B27" s="78" t="s">
        <v>436</v>
      </c>
      <c r="C27" s="78" t="s">
        <v>437</v>
      </c>
      <c r="D27" s="81"/>
    </row>
    <row r="28" spans="1:13" ht="26.25" hidden="1" thickBot="1" x14ac:dyDescent="0.3">
      <c r="A28" s="80" t="s">
        <v>438</v>
      </c>
      <c r="B28" s="78" t="s">
        <v>439</v>
      </c>
      <c r="C28" s="78" t="s">
        <v>440</v>
      </c>
      <c r="D28" s="77" t="s">
        <v>441</v>
      </c>
    </row>
    <row r="29" spans="1:13" ht="26.25" hidden="1" thickBot="1" x14ac:dyDescent="0.3">
      <c r="A29" s="79" t="s">
        <v>442</v>
      </c>
      <c r="B29" s="78" t="s">
        <v>443</v>
      </c>
      <c r="C29" s="78" t="s">
        <v>444</v>
      </c>
      <c r="D29" s="77" t="s">
        <v>441</v>
      </c>
    </row>
    <row r="30" spans="1:13" ht="26.25" hidden="1" thickBot="1" x14ac:dyDescent="0.3">
      <c r="A30" s="80" t="s">
        <v>445</v>
      </c>
      <c r="B30" s="78" t="s">
        <v>436</v>
      </c>
      <c r="C30" s="78" t="s">
        <v>446</v>
      </c>
      <c r="D30" s="77" t="s">
        <v>441</v>
      </c>
    </row>
    <row r="31" spans="1:13" ht="39" hidden="1" thickBot="1" x14ac:dyDescent="0.3">
      <c r="A31" s="80" t="s">
        <v>438</v>
      </c>
      <c r="B31" s="78" t="s">
        <v>439</v>
      </c>
      <c r="C31" s="78" t="s">
        <v>447</v>
      </c>
      <c r="D31" s="77" t="s">
        <v>441</v>
      </c>
    </row>
    <row r="32" spans="1:13" ht="26.25" hidden="1" thickBot="1" x14ac:dyDescent="0.3">
      <c r="A32" s="79" t="s">
        <v>448</v>
      </c>
      <c r="B32" s="78" t="s">
        <v>443</v>
      </c>
      <c r="C32" s="78" t="s">
        <v>449</v>
      </c>
      <c r="D32" s="77" t="s">
        <v>441</v>
      </c>
    </row>
    <row r="33" spans="1:5" ht="26.25" hidden="1" thickBot="1" x14ac:dyDescent="0.3">
      <c r="A33" s="80" t="s">
        <v>450</v>
      </c>
      <c r="B33" s="78" t="s">
        <v>436</v>
      </c>
      <c r="C33" s="78" t="s">
        <v>451</v>
      </c>
      <c r="D33" s="77" t="s">
        <v>441</v>
      </c>
    </row>
    <row r="34" spans="1:5" ht="26.25" hidden="1" thickBot="1" x14ac:dyDescent="0.3">
      <c r="A34" s="80" t="s">
        <v>452</v>
      </c>
      <c r="B34" s="78" t="s">
        <v>439</v>
      </c>
      <c r="C34" s="78" t="s">
        <v>453</v>
      </c>
      <c r="D34" s="77" t="s">
        <v>441</v>
      </c>
    </row>
    <row r="35" spans="1:5" ht="26.25" hidden="1" thickBot="1" x14ac:dyDescent="0.3">
      <c r="A35" s="79" t="s">
        <v>454</v>
      </c>
      <c r="B35" s="78" t="s">
        <v>443</v>
      </c>
      <c r="C35" s="78" t="s">
        <v>455</v>
      </c>
      <c r="D35" s="77" t="s">
        <v>441</v>
      </c>
    </row>
    <row r="38" spans="1:5" ht="15.75" x14ac:dyDescent="0.25">
      <c r="A38" s="76" t="s">
        <v>456</v>
      </c>
      <c r="B38" s="76"/>
    </row>
    <row r="39" spans="1:5" x14ac:dyDescent="0.25">
      <c r="A39" s="73"/>
    </row>
    <row r="40" spans="1:5" x14ac:dyDescent="0.25">
      <c r="A40" s="508" t="s">
        <v>457</v>
      </c>
      <c r="B40" s="508" t="s">
        <v>458</v>
      </c>
      <c r="C40" s="508"/>
      <c r="D40" s="508"/>
    </row>
    <row r="41" spans="1:5" ht="30" customHeight="1" x14ac:dyDescent="0.25">
      <c r="A41" s="508"/>
      <c r="B41" s="508"/>
      <c r="C41" s="508"/>
      <c r="D41" s="508"/>
    </row>
    <row r="42" spans="1:5" ht="46.5" customHeight="1" x14ac:dyDescent="0.25">
      <c r="A42" s="75" t="s">
        <v>65</v>
      </c>
      <c r="B42" s="504" t="s">
        <v>459</v>
      </c>
      <c r="C42" s="504"/>
      <c r="D42" s="504"/>
    </row>
    <row r="43" spans="1:5" ht="58.5" customHeight="1" x14ac:dyDescent="0.25">
      <c r="A43" s="75" t="s">
        <v>74</v>
      </c>
      <c r="B43" s="504" t="s">
        <v>460</v>
      </c>
      <c r="C43" s="504"/>
      <c r="D43" s="504"/>
    </row>
    <row r="44" spans="1:5" ht="65.25" customHeight="1" x14ac:dyDescent="0.25">
      <c r="A44" s="75" t="s">
        <v>66</v>
      </c>
      <c r="B44" s="504" t="s">
        <v>461</v>
      </c>
      <c r="C44" s="504"/>
      <c r="D44" s="504"/>
    </row>
    <row r="45" spans="1:5" ht="15.75" x14ac:dyDescent="0.25">
      <c r="A45" s="74"/>
    </row>
    <row r="46" spans="1:5" ht="15.75" x14ac:dyDescent="0.25">
      <c r="A46" s="505" t="s">
        <v>462</v>
      </c>
      <c r="B46" s="505"/>
      <c r="C46" s="505"/>
      <c r="D46" s="505"/>
      <c r="E46" s="505"/>
    </row>
    <row r="47" spans="1:5" ht="15.75" thickBot="1" x14ac:dyDescent="0.3">
      <c r="A47" s="73"/>
    </row>
    <row r="48" spans="1:5" ht="135.75" thickBot="1" x14ac:dyDescent="0.3">
      <c r="A48" s="72" t="s">
        <v>463</v>
      </c>
      <c r="B48" s="71" t="s">
        <v>464</v>
      </c>
      <c r="C48" s="71" t="s">
        <v>465</v>
      </c>
      <c r="D48" s="71" t="s">
        <v>466</v>
      </c>
      <c r="E48" s="71" t="s">
        <v>467</v>
      </c>
    </row>
    <row r="49" spans="1:5" ht="15.75" thickBot="1" x14ac:dyDescent="0.3">
      <c r="A49" s="70" t="s">
        <v>65</v>
      </c>
      <c r="B49" s="69" t="s">
        <v>67</v>
      </c>
      <c r="C49" s="69" t="s">
        <v>67</v>
      </c>
      <c r="D49" s="69">
        <v>2</v>
      </c>
      <c r="E49" s="69">
        <v>2</v>
      </c>
    </row>
    <row r="50" spans="1:5" ht="15.75" thickBot="1" x14ac:dyDescent="0.3">
      <c r="A50" s="70" t="s">
        <v>65</v>
      </c>
      <c r="B50" s="69" t="s">
        <v>67</v>
      </c>
      <c r="C50" s="69" t="s">
        <v>68</v>
      </c>
      <c r="D50" s="69">
        <v>2</v>
      </c>
      <c r="E50" s="69">
        <v>1</v>
      </c>
    </row>
    <row r="51" spans="1:5" ht="15.75" thickBot="1" x14ac:dyDescent="0.3">
      <c r="A51" s="70" t="s">
        <v>65</v>
      </c>
      <c r="B51" s="69" t="s">
        <v>67</v>
      </c>
      <c r="C51" s="69" t="s">
        <v>163</v>
      </c>
      <c r="D51" s="69">
        <v>2</v>
      </c>
      <c r="E51" s="69">
        <v>0</v>
      </c>
    </row>
    <row r="52" spans="1:5" ht="15.75" thickBot="1" x14ac:dyDescent="0.3">
      <c r="A52" s="70" t="s">
        <v>65</v>
      </c>
      <c r="B52" s="69" t="s">
        <v>163</v>
      </c>
      <c r="C52" s="69" t="s">
        <v>67</v>
      </c>
      <c r="D52" s="69">
        <v>0</v>
      </c>
      <c r="E52" s="69">
        <v>2</v>
      </c>
    </row>
    <row r="53" spans="1:5" ht="15.75" thickBot="1" x14ac:dyDescent="0.3">
      <c r="A53" s="70" t="s">
        <v>74</v>
      </c>
      <c r="B53" s="69" t="s">
        <v>67</v>
      </c>
      <c r="C53" s="69" t="s">
        <v>67</v>
      </c>
      <c r="D53" s="69">
        <v>1</v>
      </c>
      <c r="E53" s="69">
        <v>1</v>
      </c>
    </row>
    <row r="54" spans="1:5" ht="15.75" thickBot="1" x14ac:dyDescent="0.3">
      <c r="A54" s="70" t="s">
        <v>74</v>
      </c>
      <c r="B54" s="69" t="s">
        <v>67</v>
      </c>
      <c r="C54" s="69" t="s">
        <v>68</v>
      </c>
      <c r="D54" s="69">
        <v>1</v>
      </c>
      <c r="E54" s="69">
        <v>0</v>
      </c>
    </row>
    <row r="55" spans="1:5" ht="15.75" thickBot="1" x14ac:dyDescent="0.3">
      <c r="A55" s="70" t="s">
        <v>74</v>
      </c>
      <c r="B55" s="69" t="s">
        <v>67</v>
      </c>
      <c r="C55" s="69" t="s">
        <v>163</v>
      </c>
      <c r="D55" s="69">
        <v>1</v>
      </c>
      <c r="E55" s="69">
        <v>0</v>
      </c>
    </row>
    <row r="56" spans="1:5" ht="15.75" thickBot="1" x14ac:dyDescent="0.3">
      <c r="A56" s="70" t="s">
        <v>74</v>
      </c>
      <c r="B56" s="69" t="s">
        <v>163</v>
      </c>
      <c r="C56" s="69" t="s">
        <v>67</v>
      </c>
      <c r="D56" s="69">
        <v>0</v>
      </c>
      <c r="E56" s="69">
        <v>1</v>
      </c>
    </row>
    <row r="57" spans="1:5" s="68" customFormat="1" ht="48.75" customHeight="1" x14ac:dyDescent="0.25">
      <c r="A57" s="506" t="s">
        <v>468</v>
      </c>
      <c r="B57" s="506"/>
      <c r="C57" s="506"/>
      <c r="D57" s="506"/>
      <c r="E57" s="506"/>
    </row>
    <row r="58" spans="1:5" s="68" customFormat="1" ht="48.75" customHeight="1" x14ac:dyDescent="0.25">
      <c r="A58" s="507" t="s">
        <v>469</v>
      </c>
      <c r="B58" s="507"/>
      <c r="C58" s="507"/>
      <c r="D58" s="507"/>
      <c r="E58" s="507"/>
    </row>
  </sheetData>
  <mergeCells count="59">
    <mergeCell ref="B44:D44"/>
    <mergeCell ref="A46:E46"/>
    <mergeCell ref="A57:E57"/>
    <mergeCell ref="A58:E58"/>
    <mergeCell ref="A40:A41"/>
    <mergeCell ref="B40:D41"/>
    <mergeCell ref="B42:D42"/>
    <mergeCell ref="B43:D43"/>
    <mergeCell ref="A20:E20"/>
    <mergeCell ref="A21:E21"/>
    <mergeCell ref="A18:E18"/>
    <mergeCell ref="A23:A26"/>
    <mergeCell ref="B23:B26"/>
    <mergeCell ref="D23:D26"/>
    <mergeCell ref="A22:D22"/>
    <mergeCell ref="A19:E19"/>
    <mergeCell ref="G11:G12"/>
    <mergeCell ref="H11:H12"/>
    <mergeCell ref="G7:G8"/>
    <mergeCell ref="H7:H8"/>
    <mergeCell ref="H9:H10"/>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I9:I10"/>
    <mergeCell ref="H3:H4"/>
    <mergeCell ref="I3:I4"/>
    <mergeCell ref="C5:C6"/>
    <mergeCell ref="D5:D6"/>
    <mergeCell ref="E5:E6"/>
    <mergeCell ref="F5:F6"/>
    <mergeCell ref="G5:G6"/>
    <mergeCell ref="H5:H6"/>
    <mergeCell ref="I5:I6"/>
    <mergeCell ref="G3:G4"/>
    <mergeCell ref="A3:A12"/>
    <mergeCell ref="C3:C4"/>
    <mergeCell ref="D3:D4"/>
    <mergeCell ref="E3:E4"/>
    <mergeCell ref="F3:F4"/>
    <mergeCell ref="C7:C8"/>
    <mergeCell ref="D7:D8"/>
    <mergeCell ref="E7:E8"/>
    <mergeCell ref="F7:F8"/>
    <mergeCell ref="E11:E12"/>
    <mergeCell ref="F11:F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3DADC-9918-41B5-87ED-73803A32F251}">
  <dimension ref="A1:G31"/>
  <sheetViews>
    <sheetView topLeftCell="A22" workbookViewId="0">
      <selection activeCell="B32" sqref="B32"/>
    </sheetView>
  </sheetViews>
  <sheetFormatPr baseColWidth="10" defaultRowHeight="12.75" x14ac:dyDescent="0.2"/>
  <cols>
    <col min="1" max="1" width="4.28515625" style="291" customWidth="1"/>
    <col min="2" max="2" width="15.140625" style="291" customWidth="1"/>
    <col min="3" max="3" width="46.7109375" style="301" customWidth="1"/>
    <col min="4" max="6" width="11.42578125" style="291"/>
    <col min="7" max="7" width="16" style="291" customWidth="1"/>
    <col min="8" max="16384" width="11.42578125" style="291"/>
  </cols>
  <sheetData>
    <row r="1" spans="1:7" ht="15" customHeight="1" x14ac:dyDescent="0.2">
      <c r="A1" s="511" t="s">
        <v>0</v>
      </c>
      <c r="B1" s="512"/>
      <c r="C1" s="513"/>
      <c r="D1" s="511" t="s">
        <v>790</v>
      </c>
      <c r="E1" s="512"/>
      <c r="F1" s="513"/>
      <c r="G1" s="510" t="s">
        <v>789</v>
      </c>
    </row>
    <row r="2" spans="1:7" s="292" customFormat="1" ht="35.25" customHeight="1" x14ac:dyDescent="0.2">
      <c r="A2" s="298" t="s">
        <v>784</v>
      </c>
      <c r="B2" s="298" t="s">
        <v>785</v>
      </c>
      <c r="C2" s="298" t="s">
        <v>786</v>
      </c>
      <c r="D2" s="298" t="s">
        <v>788</v>
      </c>
      <c r="E2" s="298" t="s">
        <v>787</v>
      </c>
      <c r="F2" s="298" t="s">
        <v>31</v>
      </c>
      <c r="G2" s="510"/>
    </row>
    <row r="3" spans="1:7" ht="12.75" customHeight="1" x14ac:dyDescent="0.2">
      <c r="A3" s="526" t="s">
        <v>59</v>
      </c>
      <c r="B3" s="522" t="s">
        <v>55</v>
      </c>
      <c r="C3" s="519" t="s">
        <v>642</v>
      </c>
      <c r="D3" s="514" t="s">
        <v>220</v>
      </c>
      <c r="E3" s="517" t="s">
        <v>64</v>
      </c>
      <c r="F3" s="514" t="s">
        <v>220</v>
      </c>
      <c r="G3" s="515" t="s">
        <v>69</v>
      </c>
    </row>
    <row r="4" spans="1:7" ht="12.75" customHeight="1" x14ac:dyDescent="0.2">
      <c r="A4" s="526"/>
      <c r="B4" s="522"/>
      <c r="C4" s="519"/>
      <c r="D4" s="514"/>
      <c r="E4" s="517"/>
      <c r="F4" s="514"/>
      <c r="G4" s="515"/>
    </row>
    <row r="5" spans="1:7" ht="27" customHeight="1" x14ac:dyDescent="0.2">
      <c r="A5" s="526"/>
      <c r="B5" s="522"/>
      <c r="C5" s="519"/>
      <c r="D5" s="514"/>
      <c r="E5" s="304" t="s">
        <v>64</v>
      </c>
      <c r="F5" s="514"/>
      <c r="G5" s="515"/>
    </row>
    <row r="6" spans="1:7" ht="51" x14ac:dyDescent="0.2">
      <c r="A6" s="293" t="s">
        <v>76</v>
      </c>
      <c r="B6" s="294" t="s">
        <v>179</v>
      </c>
      <c r="C6" s="307" t="s">
        <v>648</v>
      </c>
      <c r="D6" s="302" t="s">
        <v>220</v>
      </c>
      <c r="E6" s="304" t="s">
        <v>64</v>
      </c>
      <c r="F6" s="302" t="s">
        <v>220</v>
      </c>
      <c r="G6" s="305" t="s">
        <v>69</v>
      </c>
    </row>
    <row r="7" spans="1:7" ht="12.75" customHeight="1" x14ac:dyDescent="0.2">
      <c r="A7" s="526" t="s">
        <v>84</v>
      </c>
      <c r="B7" s="522" t="s">
        <v>105</v>
      </c>
      <c r="C7" s="518" t="s">
        <v>689</v>
      </c>
      <c r="D7" s="514" t="s">
        <v>220</v>
      </c>
      <c r="E7" s="517" t="s">
        <v>64</v>
      </c>
      <c r="F7" s="514" t="s">
        <v>220</v>
      </c>
      <c r="G7" s="515" t="s">
        <v>69</v>
      </c>
    </row>
    <row r="8" spans="1:7" ht="19.5" customHeight="1" x14ac:dyDescent="0.2">
      <c r="A8" s="526"/>
      <c r="B8" s="522"/>
      <c r="C8" s="518"/>
      <c r="D8" s="514"/>
      <c r="E8" s="517"/>
      <c r="F8" s="514"/>
      <c r="G8" s="515"/>
    </row>
    <row r="9" spans="1:7" ht="33" customHeight="1" x14ac:dyDescent="0.2">
      <c r="A9" s="526"/>
      <c r="B9" s="522"/>
      <c r="C9" s="518"/>
      <c r="D9" s="514"/>
      <c r="E9" s="304" t="s">
        <v>64</v>
      </c>
      <c r="F9" s="514"/>
      <c r="G9" s="515"/>
    </row>
    <row r="10" spans="1:7" ht="12.75" customHeight="1" x14ac:dyDescent="0.2">
      <c r="A10" s="526" t="s">
        <v>89</v>
      </c>
      <c r="B10" s="522" t="s">
        <v>215</v>
      </c>
      <c r="C10" s="520" t="s">
        <v>692</v>
      </c>
      <c r="D10" s="514" t="s">
        <v>220</v>
      </c>
      <c r="E10" s="517" t="s">
        <v>64</v>
      </c>
      <c r="F10" s="514" t="s">
        <v>220</v>
      </c>
      <c r="G10" s="515" t="s">
        <v>69</v>
      </c>
    </row>
    <row r="11" spans="1:7" x14ac:dyDescent="0.2">
      <c r="A11" s="526"/>
      <c r="B11" s="522"/>
      <c r="C11" s="520"/>
      <c r="D11" s="514"/>
      <c r="E11" s="517"/>
      <c r="F11" s="514"/>
      <c r="G11" s="515"/>
    </row>
    <row r="12" spans="1:7" ht="25.5" customHeight="1" x14ac:dyDescent="0.2">
      <c r="A12" s="526"/>
      <c r="B12" s="522"/>
      <c r="C12" s="520"/>
      <c r="D12" s="514"/>
      <c r="E12" s="302" t="s">
        <v>73</v>
      </c>
      <c r="F12" s="514"/>
      <c r="G12" s="515"/>
    </row>
    <row r="13" spans="1:7" ht="12.75" customHeight="1" x14ac:dyDescent="0.2">
      <c r="A13" s="526" t="s">
        <v>94</v>
      </c>
      <c r="B13" s="522" t="s">
        <v>245</v>
      </c>
      <c r="C13" s="519" t="s">
        <v>661</v>
      </c>
      <c r="D13" s="514" t="s">
        <v>220</v>
      </c>
      <c r="E13" s="304" t="s">
        <v>64</v>
      </c>
      <c r="F13" s="514" t="s">
        <v>220</v>
      </c>
      <c r="G13" s="515" t="s">
        <v>69</v>
      </c>
    </row>
    <row r="14" spans="1:7" ht="12.75" customHeight="1" x14ac:dyDescent="0.2">
      <c r="A14" s="526"/>
      <c r="B14" s="522"/>
      <c r="C14" s="519"/>
      <c r="D14" s="514"/>
      <c r="E14" s="304" t="s">
        <v>64</v>
      </c>
      <c r="F14" s="514"/>
      <c r="G14" s="515"/>
    </row>
    <row r="15" spans="1:7" ht="27" customHeight="1" x14ac:dyDescent="0.2">
      <c r="A15" s="526"/>
      <c r="B15" s="522"/>
      <c r="C15" s="519"/>
      <c r="D15" s="514"/>
      <c r="E15" s="304" t="s">
        <v>73</v>
      </c>
      <c r="F15" s="514"/>
      <c r="G15" s="515"/>
    </row>
    <row r="16" spans="1:7" ht="12.75" customHeight="1" x14ac:dyDescent="0.2">
      <c r="A16" s="526"/>
      <c r="B16" s="522"/>
      <c r="C16" s="519"/>
      <c r="D16" s="514"/>
      <c r="E16" s="304" t="s">
        <v>64</v>
      </c>
      <c r="F16" s="514"/>
      <c r="G16" s="515"/>
    </row>
    <row r="17" spans="1:7" ht="12.75" customHeight="1" x14ac:dyDescent="0.2">
      <c r="A17" s="526"/>
      <c r="B17" s="522"/>
      <c r="C17" s="519"/>
      <c r="D17" s="514"/>
      <c r="E17" s="304" t="s">
        <v>64</v>
      </c>
      <c r="F17" s="514"/>
      <c r="G17" s="515"/>
    </row>
    <row r="18" spans="1:7" ht="12.75" customHeight="1" x14ac:dyDescent="0.2">
      <c r="A18" s="527" t="s">
        <v>95</v>
      </c>
      <c r="B18" s="523" t="s">
        <v>273</v>
      </c>
      <c r="C18" s="518" t="s">
        <v>704</v>
      </c>
      <c r="D18" s="514" t="s">
        <v>220</v>
      </c>
      <c r="E18" s="304" t="s">
        <v>64</v>
      </c>
      <c r="F18" s="514" t="s">
        <v>220</v>
      </c>
      <c r="G18" s="516" t="s">
        <v>69</v>
      </c>
    </row>
    <row r="19" spans="1:7" ht="13.5" customHeight="1" x14ac:dyDescent="0.2">
      <c r="A19" s="527"/>
      <c r="B19" s="523"/>
      <c r="C19" s="518"/>
      <c r="D19" s="514"/>
      <c r="E19" s="304" t="s">
        <v>64</v>
      </c>
      <c r="F19" s="514"/>
      <c r="G19" s="516"/>
    </row>
    <row r="20" spans="1:7" ht="51" x14ac:dyDescent="0.2">
      <c r="A20" s="295" t="s">
        <v>98</v>
      </c>
      <c r="B20" s="297" t="s">
        <v>289</v>
      </c>
      <c r="C20" s="308" t="s">
        <v>633</v>
      </c>
      <c r="D20" s="302" t="s">
        <v>220</v>
      </c>
      <c r="E20" s="304" t="s">
        <v>64</v>
      </c>
      <c r="F20" s="302" t="s">
        <v>220</v>
      </c>
      <c r="G20" s="306" t="s">
        <v>69</v>
      </c>
    </row>
    <row r="21" spans="1:7" ht="67.5" customHeight="1" x14ac:dyDescent="0.2">
      <c r="A21" s="295" t="s">
        <v>791</v>
      </c>
      <c r="B21" s="297" t="s">
        <v>289</v>
      </c>
      <c r="C21" s="309" t="s">
        <v>716</v>
      </c>
      <c r="D21" s="302" t="s">
        <v>220</v>
      </c>
      <c r="E21" s="304" t="s">
        <v>64</v>
      </c>
      <c r="F21" s="302" t="s">
        <v>220</v>
      </c>
      <c r="G21" s="306" t="s">
        <v>69</v>
      </c>
    </row>
    <row r="22" spans="1:7" ht="51" x14ac:dyDescent="0.2">
      <c r="A22" s="295" t="s">
        <v>101</v>
      </c>
      <c r="B22" s="299" t="s">
        <v>310</v>
      </c>
      <c r="C22" s="310" t="s">
        <v>720</v>
      </c>
      <c r="D22" s="302" t="s">
        <v>299</v>
      </c>
      <c r="E22" s="302" t="s">
        <v>64</v>
      </c>
      <c r="F22" s="302" t="s">
        <v>299</v>
      </c>
      <c r="G22" s="299" t="s">
        <v>69</v>
      </c>
    </row>
    <row r="23" spans="1:7" ht="63.75" x14ac:dyDescent="0.2">
      <c r="A23" s="295" t="s">
        <v>103</v>
      </c>
      <c r="B23" s="299" t="s">
        <v>320</v>
      </c>
      <c r="C23" s="310" t="s">
        <v>721</v>
      </c>
      <c r="D23" s="302" t="s">
        <v>220</v>
      </c>
      <c r="E23" s="304" t="s">
        <v>64</v>
      </c>
      <c r="F23" s="302" t="s">
        <v>220</v>
      </c>
      <c r="G23" s="306" t="s">
        <v>69</v>
      </c>
    </row>
    <row r="24" spans="1:7" ht="12.75" customHeight="1" x14ac:dyDescent="0.2">
      <c r="A24" s="521" t="s">
        <v>104</v>
      </c>
      <c r="B24" s="524" t="s">
        <v>332</v>
      </c>
      <c r="C24" s="518" t="s">
        <v>669</v>
      </c>
      <c r="D24" s="509" t="s">
        <v>220</v>
      </c>
      <c r="E24" s="304" t="s">
        <v>64</v>
      </c>
      <c r="F24" s="514" t="s">
        <v>300</v>
      </c>
      <c r="G24" s="516" t="s">
        <v>69</v>
      </c>
    </row>
    <row r="25" spans="1:7" ht="12.75" customHeight="1" x14ac:dyDescent="0.2">
      <c r="A25" s="521"/>
      <c r="B25" s="524"/>
      <c r="C25" s="518"/>
      <c r="D25" s="509"/>
      <c r="E25" s="304" t="s">
        <v>64</v>
      </c>
      <c r="F25" s="514"/>
      <c r="G25" s="516"/>
    </row>
    <row r="26" spans="1:7" ht="12.75" customHeight="1" x14ac:dyDescent="0.2">
      <c r="A26" s="521"/>
      <c r="B26" s="524"/>
      <c r="C26" s="518"/>
      <c r="D26" s="509"/>
      <c r="E26" s="304" t="s">
        <v>64</v>
      </c>
      <c r="F26" s="514"/>
      <c r="G26" s="516"/>
    </row>
    <row r="27" spans="1:7" ht="12.75" customHeight="1" x14ac:dyDescent="0.2">
      <c r="A27" s="521" t="s">
        <v>107</v>
      </c>
      <c r="B27" s="525" t="s">
        <v>359</v>
      </c>
      <c r="C27" s="518" t="s">
        <v>361</v>
      </c>
      <c r="D27" s="514" t="s">
        <v>220</v>
      </c>
      <c r="E27" s="302" t="s">
        <v>64</v>
      </c>
      <c r="F27" s="514" t="s">
        <v>300</v>
      </c>
      <c r="G27" s="509" t="s">
        <v>69</v>
      </c>
    </row>
    <row r="28" spans="1:7" ht="12.75" customHeight="1" x14ac:dyDescent="0.2">
      <c r="A28" s="521"/>
      <c r="B28" s="525"/>
      <c r="C28" s="518"/>
      <c r="D28" s="514"/>
      <c r="E28" s="302" t="s">
        <v>73</v>
      </c>
      <c r="F28" s="514"/>
      <c r="G28" s="509"/>
    </row>
    <row r="29" spans="1:7" ht="12.75" customHeight="1" x14ac:dyDescent="0.2">
      <c r="A29" s="521"/>
      <c r="B29" s="525"/>
      <c r="C29" s="518"/>
      <c r="D29" s="514"/>
      <c r="E29" s="302" t="s">
        <v>73</v>
      </c>
      <c r="F29" s="514"/>
      <c r="G29" s="509"/>
    </row>
    <row r="30" spans="1:7" ht="51" x14ac:dyDescent="0.2">
      <c r="A30" s="300" t="s">
        <v>110</v>
      </c>
      <c r="B30" s="303" t="s">
        <v>105</v>
      </c>
      <c r="C30" s="308" t="s">
        <v>372</v>
      </c>
      <c r="D30" s="302" t="s">
        <v>299</v>
      </c>
      <c r="E30" s="302" t="s">
        <v>64</v>
      </c>
      <c r="F30" s="302" t="s">
        <v>300</v>
      </c>
      <c r="G30" s="299" t="s">
        <v>69</v>
      </c>
    </row>
    <row r="31" spans="1:7" ht="63.75" x14ac:dyDescent="0.2">
      <c r="A31" s="300" t="s">
        <v>114</v>
      </c>
      <c r="B31" s="296" t="s">
        <v>684</v>
      </c>
      <c r="C31" s="308" t="s">
        <v>380</v>
      </c>
      <c r="D31" s="302" t="s">
        <v>299</v>
      </c>
      <c r="E31" s="302" t="s">
        <v>64</v>
      </c>
      <c r="F31" s="302" t="s">
        <v>299</v>
      </c>
      <c r="G31" s="299" t="s">
        <v>69</v>
      </c>
    </row>
  </sheetData>
  <mergeCells count="48">
    <mergeCell ref="C18:C19"/>
    <mergeCell ref="C24:C26"/>
    <mergeCell ref="A27:A29"/>
    <mergeCell ref="B3:B5"/>
    <mergeCell ref="B7:B9"/>
    <mergeCell ref="B10:B12"/>
    <mergeCell ref="B13:B17"/>
    <mergeCell ref="B18:B19"/>
    <mergeCell ref="B24:B26"/>
    <mergeCell ref="B27:B29"/>
    <mergeCell ref="A3:A5"/>
    <mergeCell ref="A7:A9"/>
    <mergeCell ref="A10:A12"/>
    <mergeCell ref="A13:A17"/>
    <mergeCell ref="A18:A19"/>
    <mergeCell ref="A24:A26"/>
    <mergeCell ref="E10:E11"/>
    <mergeCell ref="F3:F5"/>
    <mergeCell ref="F7:F9"/>
    <mergeCell ref="F10:F12"/>
    <mergeCell ref="C27:C29"/>
    <mergeCell ref="D3:D5"/>
    <mergeCell ref="D7:D9"/>
    <mergeCell ref="D10:D12"/>
    <mergeCell ref="D13:D17"/>
    <mergeCell ref="D18:D19"/>
    <mergeCell ref="D24:D26"/>
    <mergeCell ref="D27:D29"/>
    <mergeCell ref="C3:C5"/>
    <mergeCell ref="C7:C9"/>
    <mergeCell ref="C10:C12"/>
    <mergeCell ref="C13:C17"/>
    <mergeCell ref="G27:G29"/>
    <mergeCell ref="G1:G2"/>
    <mergeCell ref="A1:C1"/>
    <mergeCell ref="D1:F1"/>
    <mergeCell ref="F13:F17"/>
    <mergeCell ref="F18:F19"/>
    <mergeCell ref="F24:F26"/>
    <mergeCell ref="F27:F29"/>
    <mergeCell ref="G3:G5"/>
    <mergeCell ref="G7:G9"/>
    <mergeCell ref="G10:G12"/>
    <mergeCell ref="G13:G17"/>
    <mergeCell ref="G18:G19"/>
    <mergeCell ref="G24:G26"/>
    <mergeCell ref="E3:E4"/>
    <mergeCell ref="E7: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4"/>
  <sheetViews>
    <sheetView zoomScaleNormal="100" workbookViewId="0">
      <selection activeCell="D24" sqref="D24"/>
    </sheetView>
  </sheetViews>
  <sheetFormatPr baseColWidth="10" defaultColWidth="19" defaultRowHeight="15" x14ac:dyDescent="0.25"/>
  <cols>
    <col min="1" max="1" width="20.28515625" style="68" customWidth="1"/>
    <col min="2" max="3" width="19" style="68"/>
    <col min="4" max="4" width="31" style="68" customWidth="1"/>
    <col min="5" max="5" width="96.7109375" style="68" customWidth="1"/>
    <col min="6" max="16384" width="19" style="68"/>
  </cols>
  <sheetData>
    <row r="1" spans="1:15" x14ac:dyDescent="0.25">
      <c r="G1" s="528" t="s">
        <v>470</v>
      </c>
      <c r="I1" s="528" t="s">
        <v>471</v>
      </c>
    </row>
    <row r="2" spans="1:15" ht="30" x14ac:dyDescent="0.25">
      <c r="A2" s="98" t="s">
        <v>472</v>
      </c>
      <c r="B2" s="98" t="s">
        <v>473</v>
      </c>
      <c r="C2" s="98" t="s">
        <v>474</v>
      </c>
      <c r="D2" s="98" t="s">
        <v>475</v>
      </c>
      <c r="E2" s="98" t="s">
        <v>476</v>
      </c>
      <c r="F2" s="98" t="s">
        <v>477</v>
      </c>
      <c r="G2" s="528"/>
      <c r="H2" s="98" t="s">
        <v>478</v>
      </c>
      <c r="I2" s="528"/>
      <c r="J2" s="98" t="s">
        <v>479</v>
      </c>
      <c r="K2" s="98" t="s">
        <v>480</v>
      </c>
      <c r="L2" s="98" t="s">
        <v>33</v>
      </c>
      <c r="M2" s="98" t="s">
        <v>35</v>
      </c>
      <c r="N2" s="98" t="s">
        <v>481</v>
      </c>
      <c r="O2" s="98" t="s">
        <v>482</v>
      </c>
    </row>
    <row r="3" spans="1:15" ht="30" x14ac:dyDescent="0.25">
      <c r="A3" s="68" t="s">
        <v>60</v>
      </c>
      <c r="B3" s="68" t="s">
        <v>483</v>
      </c>
      <c r="C3" s="68" t="s">
        <v>116</v>
      </c>
      <c r="D3" s="68" t="s">
        <v>109</v>
      </c>
      <c r="E3" s="68" t="s">
        <v>96</v>
      </c>
      <c r="F3" s="68" t="s">
        <v>484</v>
      </c>
      <c r="G3" s="97">
        <v>5</v>
      </c>
      <c r="H3" s="68" t="s">
        <v>63</v>
      </c>
      <c r="I3" s="97">
        <v>5</v>
      </c>
      <c r="J3" s="68" t="s">
        <v>485</v>
      </c>
      <c r="K3" s="68" t="s">
        <v>64</v>
      </c>
      <c r="L3" s="68" t="s">
        <v>486</v>
      </c>
      <c r="M3" s="68" t="s">
        <v>67</v>
      </c>
      <c r="N3" s="68" t="s">
        <v>487</v>
      </c>
      <c r="O3" s="68" t="s">
        <v>488</v>
      </c>
    </row>
    <row r="4" spans="1:15" ht="30" x14ac:dyDescent="0.25">
      <c r="A4" s="68" t="s">
        <v>111</v>
      </c>
      <c r="B4" s="68" t="s">
        <v>106</v>
      </c>
      <c r="C4" s="68" t="s">
        <v>57</v>
      </c>
      <c r="D4" s="68" t="s">
        <v>58</v>
      </c>
      <c r="E4" s="68" t="s">
        <v>86</v>
      </c>
      <c r="F4" s="68" t="s">
        <v>102</v>
      </c>
      <c r="G4" s="97">
        <v>4</v>
      </c>
      <c r="H4" s="68" t="s">
        <v>80</v>
      </c>
      <c r="I4" s="97">
        <v>4</v>
      </c>
      <c r="J4" s="68" t="s">
        <v>299</v>
      </c>
      <c r="K4" s="68" t="s">
        <v>73</v>
      </c>
      <c r="L4" s="68" t="s">
        <v>489</v>
      </c>
      <c r="M4" s="68" t="s">
        <v>68</v>
      </c>
      <c r="N4" s="68" t="s">
        <v>69</v>
      </c>
      <c r="O4" s="68" t="s">
        <v>490</v>
      </c>
    </row>
    <row r="5" spans="1:15" ht="30" x14ac:dyDescent="0.25">
      <c r="A5" s="68" t="s">
        <v>99</v>
      </c>
      <c r="B5" s="68" t="s">
        <v>88</v>
      </c>
      <c r="C5" s="68" t="s">
        <v>70</v>
      </c>
      <c r="D5" s="68" t="s">
        <v>81</v>
      </c>
      <c r="E5" s="68" t="s">
        <v>62</v>
      </c>
      <c r="F5" s="68" t="s">
        <v>61</v>
      </c>
      <c r="G5" s="97">
        <v>3</v>
      </c>
      <c r="H5" s="68" t="s">
        <v>87</v>
      </c>
      <c r="I5" s="97">
        <v>3</v>
      </c>
      <c r="J5" s="68" t="s">
        <v>74</v>
      </c>
      <c r="L5" s="68" t="s">
        <v>163</v>
      </c>
      <c r="M5" s="68" t="s">
        <v>163</v>
      </c>
      <c r="N5" s="68" t="s">
        <v>491</v>
      </c>
    </row>
    <row r="6" spans="1:15" ht="30" x14ac:dyDescent="0.25">
      <c r="A6" s="68" t="s">
        <v>105</v>
      </c>
      <c r="B6" s="68" t="s">
        <v>93</v>
      </c>
      <c r="C6" s="68" t="s">
        <v>82</v>
      </c>
      <c r="D6" s="68" t="s">
        <v>72</v>
      </c>
      <c r="E6" s="68" t="s">
        <v>79</v>
      </c>
      <c r="F6" s="68" t="s">
        <v>78</v>
      </c>
      <c r="G6" s="97">
        <v>2</v>
      </c>
      <c r="H6" s="68" t="s">
        <v>492</v>
      </c>
      <c r="I6" s="97">
        <v>2</v>
      </c>
      <c r="J6" s="68" t="s">
        <v>404</v>
      </c>
      <c r="N6" s="68" t="s">
        <v>493</v>
      </c>
    </row>
    <row r="7" spans="1:15" ht="30" x14ac:dyDescent="0.25">
      <c r="A7" s="68" t="s">
        <v>93</v>
      </c>
      <c r="B7" s="68" t="s">
        <v>494</v>
      </c>
      <c r="C7" s="68" t="s">
        <v>91</v>
      </c>
      <c r="D7" s="68" t="s">
        <v>90</v>
      </c>
      <c r="E7" s="68" t="s">
        <v>495</v>
      </c>
      <c r="F7" s="68" t="s">
        <v>97</v>
      </c>
      <c r="G7" s="97">
        <v>1</v>
      </c>
      <c r="H7" s="68" t="s">
        <v>496</v>
      </c>
      <c r="I7" s="97">
        <v>1</v>
      </c>
    </row>
    <row r="8" spans="1:15" ht="30" x14ac:dyDescent="0.25">
      <c r="A8" s="68" t="s">
        <v>85</v>
      </c>
      <c r="B8" s="68" t="s">
        <v>119</v>
      </c>
      <c r="C8" s="68" t="s">
        <v>335</v>
      </c>
      <c r="D8" s="68" t="s">
        <v>92</v>
      </c>
      <c r="E8" s="68" t="s">
        <v>497</v>
      </c>
    </row>
    <row r="9" spans="1:15" ht="30" x14ac:dyDescent="0.25">
      <c r="A9" s="68" t="s">
        <v>77</v>
      </c>
      <c r="B9" s="68" t="s">
        <v>56</v>
      </c>
      <c r="C9" s="68" t="s">
        <v>56</v>
      </c>
      <c r="D9" s="68" t="s">
        <v>83</v>
      </c>
      <c r="E9" s="68" t="s">
        <v>498</v>
      </c>
    </row>
    <row r="10" spans="1:15" ht="30" x14ac:dyDescent="0.25">
      <c r="A10" s="68" t="s">
        <v>499</v>
      </c>
      <c r="D10" s="68" t="s">
        <v>56</v>
      </c>
      <c r="E10" s="68" t="s">
        <v>500</v>
      </c>
    </row>
    <row r="11" spans="1:15" x14ac:dyDescent="0.25">
      <c r="A11" s="68" t="s">
        <v>121</v>
      </c>
      <c r="E11" s="68" t="s">
        <v>501</v>
      </c>
    </row>
    <row r="12" spans="1:15" x14ac:dyDescent="0.25">
      <c r="A12" s="68" t="s">
        <v>494</v>
      </c>
      <c r="E12" s="68" t="s">
        <v>502</v>
      </c>
    </row>
    <row r="13" spans="1:15" x14ac:dyDescent="0.25">
      <c r="E13" s="68" t="s">
        <v>503</v>
      </c>
    </row>
    <row r="14" spans="1:15" x14ac:dyDescent="0.25">
      <c r="A14" s="68" t="s">
        <v>161</v>
      </c>
      <c r="E14" s="68" t="s">
        <v>504</v>
      </c>
    </row>
    <row r="15" spans="1:15" x14ac:dyDescent="0.25">
      <c r="E15" s="68" t="s">
        <v>120</v>
      </c>
    </row>
    <row r="16" spans="1:15" x14ac:dyDescent="0.25">
      <c r="E16" s="68" t="s">
        <v>505</v>
      </c>
    </row>
    <row r="17" spans="5:5" x14ac:dyDescent="0.25">
      <c r="E17" s="68" t="s">
        <v>123</v>
      </c>
    </row>
    <row r="18" spans="5:5" x14ac:dyDescent="0.25">
      <c r="E18" s="68" t="s">
        <v>506</v>
      </c>
    </row>
    <row r="19" spans="5:5" x14ac:dyDescent="0.25">
      <c r="E19" s="68" t="s">
        <v>507</v>
      </c>
    </row>
    <row r="20" spans="5:5" x14ac:dyDescent="0.25">
      <c r="E20" s="68" t="s">
        <v>508</v>
      </c>
    </row>
    <row r="21" spans="5:5" x14ac:dyDescent="0.25">
      <c r="E21" s="68" t="s">
        <v>509</v>
      </c>
    </row>
    <row r="22" spans="5:5" x14ac:dyDescent="0.25">
      <c r="E22" s="68" t="s">
        <v>510</v>
      </c>
    </row>
    <row r="23" spans="5:5" x14ac:dyDescent="0.25">
      <c r="E23" s="68" t="s">
        <v>511</v>
      </c>
    </row>
    <row r="24" spans="5:5" x14ac:dyDescent="0.25">
      <c r="E24" s="68" t="s">
        <v>512</v>
      </c>
    </row>
    <row r="25" spans="5:5" x14ac:dyDescent="0.25">
      <c r="E25" s="68" t="s">
        <v>513</v>
      </c>
    </row>
    <row r="26" spans="5:5" x14ac:dyDescent="0.25">
      <c r="E26" s="68" t="s">
        <v>514</v>
      </c>
    </row>
    <row r="27" spans="5:5" x14ac:dyDescent="0.25">
      <c r="E27" s="68" t="s">
        <v>515</v>
      </c>
    </row>
    <row r="28" spans="5:5" x14ac:dyDescent="0.25">
      <c r="E28" s="68" t="s">
        <v>516</v>
      </c>
    </row>
    <row r="29" spans="5:5" x14ac:dyDescent="0.25">
      <c r="E29" s="68" t="s">
        <v>517</v>
      </c>
    </row>
    <row r="30" spans="5:5" x14ac:dyDescent="0.25">
      <c r="E30" s="68" t="s">
        <v>518</v>
      </c>
    </row>
    <row r="31" spans="5:5" ht="30" x14ac:dyDescent="0.25">
      <c r="E31" s="68" t="s">
        <v>519</v>
      </c>
    </row>
    <row r="32" spans="5:5" ht="30" x14ac:dyDescent="0.25">
      <c r="E32" s="68" t="s">
        <v>520</v>
      </c>
    </row>
    <row r="33" spans="5:5" x14ac:dyDescent="0.25">
      <c r="E33" s="68" t="s">
        <v>521</v>
      </c>
    </row>
    <row r="34" spans="5:5" x14ac:dyDescent="0.25">
      <c r="E34" s="68" t="s">
        <v>522</v>
      </c>
    </row>
    <row r="35" spans="5:5" x14ac:dyDescent="0.25">
      <c r="E35" s="68" t="s">
        <v>523</v>
      </c>
    </row>
    <row r="36" spans="5:5" x14ac:dyDescent="0.25">
      <c r="E36" s="68" t="s">
        <v>524</v>
      </c>
    </row>
    <row r="37" spans="5:5" x14ac:dyDescent="0.25">
      <c r="E37" s="68" t="s">
        <v>525</v>
      </c>
    </row>
    <row r="38" spans="5:5" x14ac:dyDescent="0.25">
      <c r="E38" s="68" t="s">
        <v>526</v>
      </c>
    </row>
    <row r="39" spans="5:5" x14ac:dyDescent="0.25">
      <c r="E39" s="68" t="s">
        <v>527</v>
      </c>
    </row>
    <row r="40" spans="5:5" x14ac:dyDescent="0.25">
      <c r="E40" s="68" t="s">
        <v>528</v>
      </c>
    </row>
    <row r="41" spans="5:5" x14ac:dyDescent="0.25">
      <c r="E41" s="68" t="s">
        <v>118</v>
      </c>
    </row>
    <row r="42" spans="5:5" x14ac:dyDescent="0.25">
      <c r="E42" s="68" t="s">
        <v>529</v>
      </c>
    </row>
    <row r="43" spans="5:5" x14ac:dyDescent="0.25">
      <c r="E43" s="68" t="s">
        <v>530</v>
      </c>
    </row>
    <row r="44" spans="5:5" x14ac:dyDescent="0.25">
      <c r="E44" s="68" t="s">
        <v>531</v>
      </c>
    </row>
  </sheetData>
  <mergeCells count="2">
    <mergeCell ref="G1:G2"/>
    <mergeCell ref="I1:I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24"/>
  <sheetViews>
    <sheetView zoomScale="60" zoomScaleNormal="60" workbookViewId="0">
      <selection activeCell="BO14" sqref="BO14"/>
    </sheetView>
  </sheetViews>
  <sheetFormatPr baseColWidth="10" defaultColWidth="11.42578125" defaultRowHeight="15" x14ac:dyDescent="0.25"/>
  <cols>
    <col min="1" max="1" width="23.7109375" style="96" customWidth="1"/>
    <col min="2" max="2" width="51.7109375" style="103" customWidth="1"/>
    <col min="3" max="3" width="13.42578125" style="94" hidden="1" customWidth="1"/>
    <col min="4" max="4" width="22.7109375" style="94" hidden="1" customWidth="1"/>
    <col min="5" max="5" width="27.28515625" style="99" hidden="1" customWidth="1"/>
    <col min="6" max="14" width="18.42578125" style="94" hidden="1" customWidth="1"/>
    <col min="15" max="15" width="22.5703125" style="94" hidden="1" customWidth="1"/>
    <col min="16" max="27" width="18.42578125" style="94" hidden="1" customWidth="1"/>
    <col min="28" max="28" width="16.28515625" style="94" hidden="1" customWidth="1"/>
    <col min="29" max="29" width="17.42578125" style="94" hidden="1" customWidth="1"/>
    <col min="30" max="30" width="17.28515625" style="94" customWidth="1"/>
    <col min="31" max="31" width="40.7109375" style="1" hidden="1" customWidth="1"/>
    <col min="32" max="32" width="13.7109375" style="100" customWidth="1"/>
    <col min="33" max="33" width="21.28515625" style="99" hidden="1" customWidth="1"/>
    <col min="34" max="39" width="41.28515625" style="99" hidden="1" customWidth="1"/>
    <col min="40" max="40" width="15.5703125" style="99" hidden="1" customWidth="1"/>
    <col min="41" max="41" width="15.42578125" style="99" hidden="1" customWidth="1"/>
    <col min="42" max="42" width="20" style="99" hidden="1" customWidth="1"/>
    <col min="43" max="43" width="15.7109375" style="99" hidden="1" customWidth="1"/>
    <col min="44" max="44" width="17.7109375" style="99" hidden="1" customWidth="1"/>
    <col min="45" max="45" width="14.7109375" style="99" hidden="1" customWidth="1"/>
    <col min="46" max="46" width="18.42578125" style="100" hidden="1" customWidth="1"/>
    <col min="47" max="47" width="16.7109375" style="100" hidden="1" customWidth="1"/>
    <col min="48" max="48" width="18.42578125" style="100" hidden="1" customWidth="1"/>
    <col min="49" max="49" width="20.28515625" style="100" hidden="1" customWidth="1"/>
    <col min="50" max="50" width="17" style="100" hidden="1" customWidth="1"/>
    <col min="51" max="51" width="16.7109375" style="100" hidden="1" customWidth="1"/>
    <col min="52" max="52" width="15.7109375" style="94" customWidth="1"/>
    <col min="53" max="53" width="2.42578125" style="94" hidden="1" customWidth="1"/>
    <col min="54" max="54" width="20.28515625" style="94" customWidth="1"/>
    <col min="55" max="55" width="12.28515625" style="102" hidden="1" customWidth="1"/>
    <col min="56" max="56" width="15.7109375" style="101" hidden="1" customWidth="1"/>
    <col min="57" max="57" width="51.42578125" style="100" hidden="1" customWidth="1"/>
    <col min="58" max="58" width="20.7109375" style="100" hidden="1" customWidth="1"/>
    <col min="59" max="59" width="23.42578125" style="100" hidden="1" customWidth="1"/>
    <col min="60" max="60" width="27.28515625" style="100" hidden="1" customWidth="1"/>
    <col min="61" max="61" width="19.28515625" style="100" hidden="1" customWidth="1"/>
    <col min="62" max="62" width="50.7109375" style="99" hidden="1" customWidth="1"/>
    <col min="63" max="63" width="21.42578125" style="100" hidden="1" customWidth="1"/>
    <col min="64" max="64" width="41.7109375" style="100" hidden="1" customWidth="1"/>
    <col min="65" max="65" width="56.42578125" style="99" hidden="1" customWidth="1"/>
    <col min="66" max="16384" width="11.42578125" style="99"/>
  </cols>
  <sheetData>
    <row r="1" spans="1:65" ht="30" customHeight="1" x14ac:dyDescent="0.25">
      <c r="A1" s="163"/>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c r="AN1" s="530"/>
      <c r="AO1" s="530"/>
      <c r="AP1" s="530"/>
      <c r="AQ1" s="530"/>
      <c r="AR1" s="530"/>
      <c r="AS1" s="530"/>
      <c r="AT1" s="530"/>
      <c r="AU1" s="530"/>
      <c r="AV1" s="530"/>
      <c r="AW1" s="530"/>
      <c r="AX1" s="530"/>
      <c r="AY1" s="530"/>
      <c r="AZ1" s="530"/>
      <c r="BA1" s="530"/>
      <c r="BB1" s="530"/>
      <c r="BC1" s="530"/>
      <c r="BD1" s="530"/>
      <c r="BE1" s="530"/>
      <c r="BF1" s="530"/>
      <c r="BG1" s="530"/>
      <c r="BH1" s="530"/>
      <c r="BI1" s="388"/>
      <c r="BJ1" s="536" t="s">
        <v>126</v>
      </c>
      <c r="BK1" s="536"/>
      <c r="BL1" s="536"/>
    </row>
    <row r="2" spans="1:65" s="147" customFormat="1" ht="52.5" customHeight="1" thickBot="1" x14ac:dyDescent="0.3">
      <c r="A2" s="449" t="s">
        <v>5</v>
      </c>
      <c r="B2" s="537" t="s">
        <v>11</v>
      </c>
      <c r="C2" s="539" t="s">
        <v>12</v>
      </c>
      <c r="D2" s="541" t="s">
        <v>13</v>
      </c>
      <c r="E2" s="543" t="s">
        <v>14</v>
      </c>
      <c r="F2" s="545" t="s">
        <v>130</v>
      </c>
      <c r="G2" s="546"/>
      <c r="H2" s="546"/>
      <c r="I2" s="546"/>
      <c r="J2" s="546"/>
      <c r="K2" s="546"/>
      <c r="L2" s="546"/>
      <c r="M2" s="546"/>
      <c r="N2" s="546"/>
      <c r="O2" s="546"/>
      <c r="P2" s="546"/>
      <c r="Q2" s="546"/>
      <c r="R2" s="546"/>
      <c r="S2" s="546"/>
      <c r="T2" s="546"/>
      <c r="U2" s="546"/>
      <c r="V2" s="546"/>
      <c r="W2" s="546"/>
      <c r="X2" s="546"/>
      <c r="Y2" s="546"/>
      <c r="Z2" s="546"/>
      <c r="AA2" s="546"/>
      <c r="AB2" s="546"/>
      <c r="AC2" s="546"/>
      <c r="AD2" s="547"/>
      <c r="AE2" s="534" t="s">
        <v>18</v>
      </c>
      <c r="AF2" s="404" t="s">
        <v>19</v>
      </c>
      <c r="AG2" s="195" t="s">
        <v>38</v>
      </c>
      <c r="AH2" s="195" t="s">
        <v>39</v>
      </c>
      <c r="AI2" s="195" t="s">
        <v>40</v>
      </c>
      <c r="AJ2" s="195" t="s">
        <v>41</v>
      </c>
      <c r="AK2" s="195" t="s">
        <v>42</v>
      </c>
      <c r="AL2" s="195" t="s">
        <v>43</v>
      </c>
      <c r="AM2" s="195" t="s">
        <v>44</v>
      </c>
      <c r="AN2" s="404" t="s">
        <v>24</v>
      </c>
      <c r="AO2" s="404" t="s">
        <v>25</v>
      </c>
      <c r="AP2" s="404" t="s">
        <v>26</v>
      </c>
      <c r="AQ2" s="404" t="s">
        <v>27</v>
      </c>
      <c r="AR2" s="404" t="s">
        <v>28</v>
      </c>
      <c r="AS2" s="404" t="s">
        <v>29</v>
      </c>
      <c r="AT2" s="399" t="s">
        <v>30</v>
      </c>
      <c r="AU2" s="400"/>
      <c r="AV2" s="417" t="s">
        <v>31</v>
      </c>
      <c r="AW2" s="418"/>
      <c r="AX2" s="418"/>
      <c r="AY2" s="418"/>
      <c r="AZ2" s="419"/>
      <c r="BA2" s="441"/>
      <c r="BB2" s="444"/>
      <c r="BC2" s="456" t="s">
        <v>32</v>
      </c>
      <c r="BD2" s="457"/>
      <c r="BE2" s="457"/>
      <c r="BF2" s="457"/>
      <c r="BG2" s="457"/>
      <c r="BH2" s="458"/>
      <c r="BI2" s="532" t="s">
        <v>532</v>
      </c>
      <c r="BJ2" s="532"/>
      <c r="BK2" s="532"/>
      <c r="BL2" s="533"/>
    </row>
    <row r="3" spans="1:65" s="147" customFormat="1" ht="66.75" customHeight="1" thickBot="1" x14ac:dyDescent="0.3">
      <c r="A3" s="529"/>
      <c r="B3" s="538"/>
      <c r="C3" s="540"/>
      <c r="D3" s="542"/>
      <c r="E3" s="544"/>
      <c r="F3" s="162" t="s">
        <v>33</v>
      </c>
      <c r="G3" s="158" t="s">
        <v>34</v>
      </c>
      <c r="H3" s="161" t="s">
        <v>135</v>
      </c>
      <c r="I3" s="161" t="s">
        <v>136</v>
      </c>
      <c r="J3" s="161" t="s">
        <v>137</v>
      </c>
      <c r="K3" s="161" t="s">
        <v>138</v>
      </c>
      <c r="L3" s="161" t="s">
        <v>139</v>
      </c>
      <c r="M3" s="161" t="s">
        <v>140</v>
      </c>
      <c r="N3" s="161" t="s">
        <v>141</v>
      </c>
      <c r="O3" s="161" t="s">
        <v>142</v>
      </c>
      <c r="P3" s="161" t="s">
        <v>143</v>
      </c>
      <c r="Q3" s="161" t="s">
        <v>144</v>
      </c>
      <c r="R3" s="161" t="s">
        <v>145</v>
      </c>
      <c r="S3" s="161" t="s">
        <v>146</v>
      </c>
      <c r="T3" s="161" t="s">
        <v>147</v>
      </c>
      <c r="U3" s="161" t="s">
        <v>148</v>
      </c>
      <c r="V3" s="161" t="s">
        <v>149</v>
      </c>
      <c r="W3" s="161" t="s">
        <v>150</v>
      </c>
      <c r="X3" s="161" t="s">
        <v>151</v>
      </c>
      <c r="Y3" s="161" t="s">
        <v>152</v>
      </c>
      <c r="Z3" s="161" t="s">
        <v>153</v>
      </c>
      <c r="AA3" s="160" t="s">
        <v>154</v>
      </c>
      <c r="AB3" s="159" t="s">
        <v>35</v>
      </c>
      <c r="AC3" s="158" t="s">
        <v>36</v>
      </c>
      <c r="AD3" s="153" t="s">
        <v>37</v>
      </c>
      <c r="AE3" s="535"/>
      <c r="AF3" s="531"/>
      <c r="AG3" s="157" t="s">
        <v>533</v>
      </c>
      <c r="AH3" s="157" t="s">
        <v>534</v>
      </c>
      <c r="AI3" s="157" t="s">
        <v>535</v>
      </c>
      <c r="AJ3" s="157" t="s">
        <v>536</v>
      </c>
      <c r="AK3" s="157" t="s">
        <v>155</v>
      </c>
      <c r="AL3" s="157" t="s">
        <v>537</v>
      </c>
      <c r="AM3" s="157" t="s">
        <v>157</v>
      </c>
      <c r="AN3" s="531"/>
      <c r="AO3" s="531"/>
      <c r="AP3" s="531"/>
      <c r="AQ3" s="531"/>
      <c r="AR3" s="531"/>
      <c r="AS3" s="531"/>
      <c r="AT3" s="154" t="s">
        <v>33</v>
      </c>
      <c r="AU3" s="156" t="s">
        <v>35</v>
      </c>
      <c r="AV3" s="155" t="s">
        <v>33</v>
      </c>
      <c r="AW3" s="154" t="s">
        <v>45</v>
      </c>
      <c r="AX3" s="154" t="s">
        <v>35</v>
      </c>
      <c r="AY3" s="154" t="s">
        <v>46</v>
      </c>
      <c r="AZ3" s="153" t="s">
        <v>37</v>
      </c>
      <c r="BA3" s="548"/>
      <c r="BB3" s="549"/>
      <c r="BC3" s="152" t="s">
        <v>47</v>
      </c>
      <c r="BD3" s="151" t="s">
        <v>48</v>
      </c>
      <c r="BE3" s="195" t="s">
        <v>49</v>
      </c>
      <c r="BF3" s="149" t="s">
        <v>50</v>
      </c>
      <c r="BG3" s="149" t="s">
        <v>51</v>
      </c>
      <c r="BH3" s="150" t="s">
        <v>52</v>
      </c>
      <c r="BI3" s="196" t="s">
        <v>53</v>
      </c>
      <c r="BJ3" s="149" t="s">
        <v>158</v>
      </c>
      <c r="BK3" s="149" t="s">
        <v>54</v>
      </c>
      <c r="BL3" s="149" t="s">
        <v>52</v>
      </c>
      <c r="BM3" s="148" t="s">
        <v>538</v>
      </c>
    </row>
    <row r="4" spans="1:65" s="109" customFormat="1" ht="23.25" customHeight="1" thickBot="1" x14ac:dyDescent="0.3">
      <c r="A4" s="580" t="s">
        <v>55</v>
      </c>
      <c r="B4" s="581" t="s">
        <v>539</v>
      </c>
      <c r="C4" s="552" t="s">
        <v>161</v>
      </c>
      <c r="D4" s="550" t="s">
        <v>160</v>
      </c>
      <c r="E4" s="554" t="s">
        <v>540</v>
      </c>
      <c r="F4" s="556" t="s">
        <v>78</v>
      </c>
      <c r="G4" s="556">
        <v>2</v>
      </c>
      <c r="H4" s="558">
        <v>1</v>
      </c>
      <c r="I4" s="558">
        <v>1</v>
      </c>
      <c r="J4" s="558">
        <v>1</v>
      </c>
      <c r="K4" s="558">
        <v>1</v>
      </c>
      <c r="L4" s="558">
        <v>1</v>
      </c>
      <c r="M4" s="558">
        <v>1</v>
      </c>
      <c r="N4" s="558">
        <v>1</v>
      </c>
      <c r="O4" s="558">
        <v>1</v>
      </c>
      <c r="P4" s="558">
        <v>0</v>
      </c>
      <c r="Q4" s="558">
        <v>1</v>
      </c>
      <c r="R4" s="558">
        <v>1</v>
      </c>
      <c r="S4" s="558">
        <v>1</v>
      </c>
      <c r="T4" s="558">
        <v>1</v>
      </c>
      <c r="U4" s="558">
        <v>1</v>
      </c>
      <c r="V4" s="558">
        <v>1</v>
      </c>
      <c r="W4" s="558">
        <v>0</v>
      </c>
      <c r="X4" s="558">
        <v>1</v>
      </c>
      <c r="Y4" s="558">
        <v>1</v>
      </c>
      <c r="Z4" s="558">
        <v>0</v>
      </c>
      <c r="AA4" s="558">
        <f>SUM(H4:Z4)</f>
        <v>16</v>
      </c>
      <c r="AB4" s="582" t="str">
        <f>IF($AA4&lt;6,"3. Moderado",IF($AA4&lt;12,"4. Mayor",IF($AA4&gt;11,"5. Catastrófico")))</f>
        <v>5. Catastrófico</v>
      </c>
      <c r="AC4" s="584">
        <v>5</v>
      </c>
      <c r="AD4" s="562"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146" t="s">
        <v>162</v>
      </c>
      <c r="AF4" s="145" t="s">
        <v>64</v>
      </c>
      <c r="AG4" s="144">
        <v>15</v>
      </c>
      <c r="AH4" s="144">
        <v>15</v>
      </c>
      <c r="AI4" s="144">
        <v>15</v>
      </c>
      <c r="AJ4" s="144">
        <v>15</v>
      </c>
      <c r="AK4" s="144">
        <v>15</v>
      </c>
      <c r="AL4" s="144">
        <v>15</v>
      </c>
      <c r="AM4" s="144">
        <v>10</v>
      </c>
      <c r="AN4" s="194">
        <f>SUM(AG4:AM4)</f>
        <v>100</v>
      </c>
      <c r="AO4" s="194" t="s">
        <v>65</v>
      </c>
      <c r="AP4" s="194" t="s">
        <v>65</v>
      </c>
      <c r="AQ4" s="194">
        <v>100</v>
      </c>
      <c r="AR4" s="566">
        <f>AVERAGE(AQ4:AQ5)</f>
        <v>75</v>
      </c>
      <c r="AS4" s="568" t="s">
        <v>74</v>
      </c>
      <c r="AT4" s="569" t="s">
        <v>67</v>
      </c>
      <c r="AU4" s="569" t="s">
        <v>163</v>
      </c>
      <c r="AV4" s="571" t="s">
        <v>97</v>
      </c>
      <c r="AW4" s="571">
        <v>1</v>
      </c>
      <c r="AX4" s="571" t="s">
        <v>63</v>
      </c>
      <c r="AY4" s="571">
        <v>5</v>
      </c>
      <c r="AZ4" s="562"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564" t="s">
        <v>164</v>
      </c>
      <c r="BB4" s="562" t="s">
        <v>69</v>
      </c>
      <c r="BC4" s="143" t="s">
        <v>165</v>
      </c>
      <c r="BD4" s="142" t="s">
        <v>165</v>
      </c>
      <c r="BE4" s="141" t="s">
        <v>166</v>
      </c>
      <c r="BF4" s="141" t="s">
        <v>167</v>
      </c>
      <c r="BG4" s="141" t="s">
        <v>168</v>
      </c>
      <c r="BH4" s="141" t="s">
        <v>169</v>
      </c>
      <c r="BI4" s="142" t="s">
        <v>170</v>
      </c>
      <c r="BJ4" s="140" t="s">
        <v>171</v>
      </c>
      <c r="BK4" s="139" t="s">
        <v>172</v>
      </c>
      <c r="BL4" s="138" t="s">
        <v>173</v>
      </c>
      <c r="BM4" s="560" t="s">
        <v>541</v>
      </c>
    </row>
    <row r="5" spans="1:65" s="109" customFormat="1" ht="54" customHeight="1" x14ac:dyDescent="0.25">
      <c r="A5" s="573"/>
      <c r="B5" s="574"/>
      <c r="C5" s="553"/>
      <c r="D5" s="551"/>
      <c r="E5" s="555"/>
      <c r="F5" s="557"/>
      <c r="G5" s="557"/>
      <c r="H5" s="559"/>
      <c r="I5" s="559"/>
      <c r="J5" s="559"/>
      <c r="K5" s="559"/>
      <c r="L5" s="559"/>
      <c r="M5" s="559"/>
      <c r="N5" s="559"/>
      <c r="O5" s="559"/>
      <c r="P5" s="559"/>
      <c r="Q5" s="559"/>
      <c r="R5" s="559"/>
      <c r="S5" s="559"/>
      <c r="T5" s="559"/>
      <c r="U5" s="559"/>
      <c r="V5" s="559"/>
      <c r="W5" s="559"/>
      <c r="X5" s="559"/>
      <c r="Y5" s="559"/>
      <c r="Z5" s="559"/>
      <c r="AA5" s="559"/>
      <c r="AB5" s="583"/>
      <c r="AC5" s="585"/>
      <c r="AD5" s="563"/>
      <c r="AE5" s="192" t="s">
        <v>542</v>
      </c>
      <c r="AF5" s="125" t="s">
        <v>64</v>
      </c>
      <c r="AG5" s="180">
        <v>15</v>
      </c>
      <c r="AH5" s="180">
        <v>15</v>
      </c>
      <c r="AI5" s="180">
        <v>0</v>
      </c>
      <c r="AJ5" s="180">
        <v>15</v>
      </c>
      <c r="AK5" s="180">
        <v>15</v>
      </c>
      <c r="AL5" s="180">
        <v>15</v>
      </c>
      <c r="AM5" s="180">
        <v>10</v>
      </c>
      <c r="AN5" s="168">
        <f>SUM(AG5:AM5)</f>
        <v>85</v>
      </c>
      <c r="AO5" s="168" t="s">
        <v>543</v>
      </c>
      <c r="AP5" s="168" t="s">
        <v>543</v>
      </c>
      <c r="AQ5" s="168">
        <v>50</v>
      </c>
      <c r="AR5" s="567"/>
      <c r="AS5" s="504"/>
      <c r="AT5" s="570"/>
      <c r="AU5" s="570"/>
      <c r="AV5" s="572"/>
      <c r="AW5" s="572"/>
      <c r="AX5" s="572"/>
      <c r="AY5" s="572"/>
      <c r="AZ5" s="563"/>
      <c r="BA5" s="565"/>
      <c r="BB5" s="563"/>
      <c r="BC5" s="119" t="s">
        <v>71</v>
      </c>
      <c r="BD5" s="105" t="s">
        <v>175</v>
      </c>
      <c r="BE5" s="172" t="s">
        <v>176</v>
      </c>
      <c r="BF5" s="141" t="s">
        <v>167</v>
      </c>
      <c r="BG5" s="172" t="s">
        <v>177</v>
      </c>
      <c r="BH5" s="172" t="s">
        <v>544</v>
      </c>
      <c r="BI5" s="105" t="s">
        <v>170</v>
      </c>
      <c r="BJ5" s="140" t="s">
        <v>545</v>
      </c>
      <c r="BK5" s="139" t="s">
        <v>172</v>
      </c>
      <c r="BL5" s="138" t="s">
        <v>546</v>
      </c>
      <c r="BM5" s="561"/>
    </row>
    <row r="6" spans="1:65" s="109" customFormat="1" ht="50.25" customHeight="1" x14ac:dyDescent="0.25">
      <c r="A6" s="573" t="s">
        <v>179</v>
      </c>
      <c r="B6" s="574" t="s">
        <v>180</v>
      </c>
      <c r="C6" s="575" t="s">
        <v>161</v>
      </c>
      <c r="D6" s="576" t="s">
        <v>160</v>
      </c>
      <c r="E6" s="577" t="s">
        <v>181</v>
      </c>
      <c r="F6" s="579" t="s">
        <v>61</v>
      </c>
      <c r="G6" s="579">
        <v>3</v>
      </c>
      <c r="H6" s="590">
        <v>1</v>
      </c>
      <c r="I6" s="590">
        <v>1</v>
      </c>
      <c r="J6" s="590">
        <v>1</v>
      </c>
      <c r="K6" s="590">
        <v>0</v>
      </c>
      <c r="L6" s="590">
        <v>1</v>
      </c>
      <c r="M6" s="590">
        <v>1</v>
      </c>
      <c r="N6" s="590">
        <v>1</v>
      </c>
      <c r="O6" s="590">
        <v>0</v>
      </c>
      <c r="P6" s="590">
        <v>0</v>
      </c>
      <c r="Q6" s="590">
        <v>1</v>
      </c>
      <c r="R6" s="590">
        <v>1</v>
      </c>
      <c r="S6" s="590">
        <v>1</v>
      </c>
      <c r="T6" s="590">
        <v>1</v>
      </c>
      <c r="U6" s="590">
        <v>1</v>
      </c>
      <c r="V6" s="590">
        <v>1</v>
      </c>
      <c r="W6" s="590">
        <v>0</v>
      </c>
      <c r="X6" s="590">
        <v>1</v>
      </c>
      <c r="Y6" s="590">
        <v>1</v>
      </c>
      <c r="Z6" s="590">
        <v>0</v>
      </c>
      <c r="AA6" s="590">
        <f>SUM(H6:Z6)</f>
        <v>14</v>
      </c>
      <c r="AB6" s="593" t="str">
        <f>IF($AA6&lt;6,"3. Moderado",IF($AA6&lt;12,"4. Mayor",IF($AA6&gt;11,"5. Catastrófico")))</f>
        <v>5. Catastrófico</v>
      </c>
      <c r="AC6" s="594">
        <v>5</v>
      </c>
      <c r="AD6" s="563"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588" t="s">
        <v>547</v>
      </c>
      <c r="AF6" s="586" t="s">
        <v>64</v>
      </c>
      <c r="AG6" s="586">
        <v>15</v>
      </c>
      <c r="AH6" s="586">
        <v>15</v>
      </c>
      <c r="AI6" s="586">
        <v>15</v>
      </c>
      <c r="AJ6" s="586">
        <v>15</v>
      </c>
      <c r="AK6" s="586">
        <v>15</v>
      </c>
      <c r="AL6" s="586">
        <v>15</v>
      </c>
      <c r="AM6" s="586">
        <v>10</v>
      </c>
      <c r="AN6" s="586">
        <v>100</v>
      </c>
      <c r="AO6" s="586" t="s">
        <v>65</v>
      </c>
      <c r="AP6" s="586" t="s">
        <v>65</v>
      </c>
      <c r="AQ6" s="586">
        <v>100</v>
      </c>
      <c r="AR6" s="567">
        <f>AVERAGE(AQ6:AQ7)</f>
        <v>100</v>
      </c>
      <c r="AS6" s="504" t="s">
        <v>65</v>
      </c>
      <c r="AT6" s="570" t="s">
        <v>67</v>
      </c>
      <c r="AU6" s="570" t="s">
        <v>163</v>
      </c>
      <c r="AV6" s="572" t="s">
        <v>97</v>
      </c>
      <c r="AW6" s="572">
        <v>1</v>
      </c>
      <c r="AX6" s="572" t="s">
        <v>63</v>
      </c>
      <c r="AY6" s="572">
        <v>5</v>
      </c>
      <c r="AZ6" s="563"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563" t="s">
        <v>182</v>
      </c>
      <c r="BB6" s="563" t="s">
        <v>69</v>
      </c>
      <c r="BC6" s="119" t="s">
        <v>71</v>
      </c>
      <c r="BD6" s="105" t="s">
        <v>175</v>
      </c>
      <c r="BE6" s="136" t="s">
        <v>548</v>
      </c>
      <c r="BF6" s="106" t="s">
        <v>183</v>
      </c>
      <c r="BG6" s="5" t="s">
        <v>184</v>
      </c>
      <c r="BH6" s="172" t="s">
        <v>169</v>
      </c>
      <c r="BI6" s="105" t="s">
        <v>170</v>
      </c>
      <c r="BJ6" s="134" t="s">
        <v>549</v>
      </c>
      <c r="BK6" s="166" t="s">
        <v>183</v>
      </c>
      <c r="BL6" s="137" t="s">
        <v>186</v>
      </c>
      <c r="BM6" s="135" t="s">
        <v>550</v>
      </c>
    </row>
    <row r="7" spans="1:65" s="109" customFormat="1" ht="19.5" customHeight="1" x14ac:dyDescent="0.25">
      <c r="A7" s="573"/>
      <c r="B7" s="574"/>
      <c r="C7" s="553"/>
      <c r="D7" s="551"/>
      <c r="E7" s="578"/>
      <c r="F7" s="557"/>
      <c r="G7" s="557"/>
      <c r="H7" s="559"/>
      <c r="I7" s="559"/>
      <c r="J7" s="559"/>
      <c r="K7" s="559"/>
      <c r="L7" s="559"/>
      <c r="M7" s="559"/>
      <c r="N7" s="559"/>
      <c r="O7" s="559"/>
      <c r="P7" s="559"/>
      <c r="Q7" s="559"/>
      <c r="R7" s="559"/>
      <c r="S7" s="559"/>
      <c r="T7" s="559"/>
      <c r="U7" s="559"/>
      <c r="V7" s="559"/>
      <c r="W7" s="559"/>
      <c r="X7" s="559"/>
      <c r="Y7" s="559"/>
      <c r="Z7" s="559"/>
      <c r="AA7" s="559"/>
      <c r="AB7" s="583"/>
      <c r="AC7" s="594"/>
      <c r="AD7" s="563"/>
      <c r="AE7" s="589"/>
      <c r="AF7" s="587"/>
      <c r="AG7" s="587">
        <v>15</v>
      </c>
      <c r="AH7" s="587">
        <v>15</v>
      </c>
      <c r="AI7" s="587">
        <v>15</v>
      </c>
      <c r="AJ7" s="587">
        <v>15</v>
      </c>
      <c r="AK7" s="587">
        <v>15</v>
      </c>
      <c r="AL7" s="587">
        <v>15</v>
      </c>
      <c r="AM7" s="587">
        <v>10</v>
      </c>
      <c r="AN7" s="587">
        <v>100</v>
      </c>
      <c r="AO7" s="587" t="s">
        <v>65</v>
      </c>
      <c r="AP7" s="587" t="s">
        <v>65</v>
      </c>
      <c r="AQ7" s="587">
        <v>100</v>
      </c>
      <c r="AR7" s="567"/>
      <c r="AS7" s="504"/>
      <c r="AT7" s="570"/>
      <c r="AU7" s="570"/>
      <c r="AV7" s="572"/>
      <c r="AW7" s="572"/>
      <c r="AX7" s="572"/>
      <c r="AY7" s="572"/>
      <c r="AZ7" s="563"/>
      <c r="BA7" s="563"/>
      <c r="BB7" s="563"/>
      <c r="BC7" s="119" t="s">
        <v>75</v>
      </c>
      <c r="BD7" s="105" t="s">
        <v>175</v>
      </c>
      <c r="BE7" s="136" t="s">
        <v>551</v>
      </c>
      <c r="BF7" s="106" t="s">
        <v>190</v>
      </c>
      <c r="BG7" s="5" t="s">
        <v>184</v>
      </c>
      <c r="BH7" s="172" t="s">
        <v>552</v>
      </c>
      <c r="BI7" s="105" t="s">
        <v>170</v>
      </c>
      <c r="BJ7" s="165" t="s">
        <v>191</v>
      </c>
      <c r="BK7" s="166" t="s">
        <v>160</v>
      </c>
      <c r="BL7" s="107" t="s">
        <v>160</v>
      </c>
      <c r="BM7" s="135" t="s">
        <v>553</v>
      </c>
    </row>
    <row r="8" spans="1:65" s="109" customFormat="1" ht="51" customHeight="1" x14ac:dyDescent="0.25">
      <c r="A8" s="573" t="s">
        <v>105</v>
      </c>
      <c r="B8" s="574" t="s">
        <v>554</v>
      </c>
      <c r="C8" s="575" t="s">
        <v>161</v>
      </c>
      <c r="D8" s="591" t="s">
        <v>160</v>
      </c>
      <c r="E8" s="577" t="s">
        <v>194</v>
      </c>
      <c r="F8" s="579" t="s">
        <v>78</v>
      </c>
      <c r="G8" s="579">
        <v>2</v>
      </c>
      <c r="H8" s="590">
        <v>1</v>
      </c>
      <c r="I8" s="590">
        <v>1</v>
      </c>
      <c r="J8" s="590">
        <v>1</v>
      </c>
      <c r="K8" s="590">
        <v>0</v>
      </c>
      <c r="L8" s="590">
        <v>1</v>
      </c>
      <c r="M8" s="590">
        <v>1</v>
      </c>
      <c r="N8" s="590">
        <v>1</v>
      </c>
      <c r="O8" s="590">
        <v>0</v>
      </c>
      <c r="P8" s="590">
        <v>0</v>
      </c>
      <c r="Q8" s="590">
        <v>1</v>
      </c>
      <c r="R8" s="590">
        <v>1</v>
      </c>
      <c r="S8" s="590">
        <v>1</v>
      </c>
      <c r="T8" s="590">
        <v>1</v>
      </c>
      <c r="U8" s="590">
        <v>1</v>
      </c>
      <c r="V8" s="590">
        <v>1</v>
      </c>
      <c r="W8" s="590">
        <v>0</v>
      </c>
      <c r="X8" s="590">
        <v>1</v>
      </c>
      <c r="Y8" s="590">
        <v>1</v>
      </c>
      <c r="Z8" s="590">
        <v>0</v>
      </c>
      <c r="AA8" s="590">
        <f>SUM(H8:Z8)</f>
        <v>14</v>
      </c>
      <c r="AB8" s="593" t="str">
        <f>IF($AA8&lt;6,"3. Moderado",IF($AA8&lt;12,"4. Mayor",IF($AA8&gt;11,"5. Catastrófico")))</f>
        <v>5. Catastrófico</v>
      </c>
      <c r="AC8" s="585">
        <v>5</v>
      </c>
      <c r="AD8" s="563"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555</v>
      </c>
      <c r="AF8" s="586" t="s">
        <v>64</v>
      </c>
      <c r="AG8" s="180">
        <v>15</v>
      </c>
      <c r="AH8" s="180">
        <v>15</v>
      </c>
      <c r="AI8" s="180">
        <v>15</v>
      </c>
      <c r="AJ8" s="180">
        <v>15</v>
      </c>
      <c r="AK8" s="180">
        <v>15</v>
      </c>
      <c r="AL8" s="180">
        <v>15</v>
      </c>
      <c r="AM8" s="180">
        <v>10</v>
      </c>
      <c r="AN8" s="168">
        <f t="shared" ref="AN8:AN21" si="0">SUM(AG8:AM8)</f>
        <v>100</v>
      </c>
      <c r="AO8" s="168" t="s">
        <v>65</v>
      </c>
      <c r="AP8" s="168" t="s">
        <v>65</v>
      </c>
      <c r="AQ8" s="168">
        <v>100</v>
      </c>
      <c r="AR8" s="504">
        <f>AVERAGE(AQ8:AQ9)</f>
        <v>100</v>
      </c>
      <c r="AS8" s="504" t="s">
        <v>65</v>
      </c>
      <c r="AT8" s="570" t="s">
        <v>67</v>
      </c>
      <c r="AU8" s="570" t="s">
        <v>163</v>
      </c>
      <c r="AV8" s="572" t="s">
        <v>97</v>
      </c>
      <c r="AW8" s="572">
        <v>1</v>
      </c>
      <c r="AX8" s="572" t="s">
        <v>63</v>
      </c>
      <c r="AY8" s="572">
        <v>5</v>
      </c>
      <c r="AZ8" s="563"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563" t="s">
        <v>195</v>
      </c>
      <c r="BB8" s="563" t="s">
        <v>69</v>
      </c>
      <c r="BC8" s="119" t="s">
        <v>196</v>
      </c>
      <c r="BD8" s="105" t="s">
        <v>175</v>
      </c>
      <c r="BE8" s="2" t="s">
        <v>556</v>
      </c>
      <c r="BF8" s="3" t="s">
        <v>197</v>
      </c>
      <c r="BG8" s="3" t="s">
        <v>198</v>
      </c>
      <c r="BH8" s="166" t="s">
        <v>199</v>
      </c>
      <c r="BI8" s="105" t="s">
        <v>170</v>
      </c>
      <c r="BJ8" s="165" t="s">
        <v>200</v>
      </c>
      <c r="BK8" s="3" t="s">
        <v>197</v>
      </c>
      <c r="BL8" s="107" t="s">
        <v>201</v>
      </c>
      <c r="BM8" s="189" t="s">
        <v>557</v>
      </c>
    </row>
    <row r="9" spans="1:65" s="109" customFormat="1" ht="33" customHeight="1" x14ac:dyDescent="0.25">
      <c r="A9" s="573"/>
      <c r="B9" s="574"/>
      <c r="C9" s="553"/>
      <c r="D9" s="592"/>
      <c r="E9" s="578"/>
      <c r="F9" s="557"/>
      <c r="G9" s="557"/>
      <c r="H9" s="559"/>
      <c r="I9" s="559"/>
      <c r="J9" s="559"/>
      <c r="K9" s="559"/>
      <c r="L9" s="559"/>
      <c r="M9" s="559"/>
      <c r="N9" s="559"/>
      <c r="O9" s="559"/>
      <c r="P9" s="559"/>
      <c r="Q9" s="559"/>
      <c r="R9" s="559"/>
      <c r="S9" s="559"/>
      <c r="T9" s="559"/>
      <c r="U9" s="559"/>
      <c r="V9" s="559"/>
      <c r="W9" s="559"/>
      <c r="X9" s="559"/>
      <c r="Y9" s="559"/>
      <c r="Z9" s="559"/>
      <c r="AA9" s="559"/>
      <c r="AB9" s="583"/>
      <c r="AC9" s="585"/>
      <c r="AD9" s="563"/>
      <c r="AE9" s="4" t="s">
        <v>558</v>
      </c>
      <c r="AF9" s="587"/>
      <c r="AG9" s="180">
        <v>15</v>
      </c>
      <c r="AH9" s="180">
        <v>15</v>
      </c>
      <c r="AI9" s="180">
        <v>15</v>
      </c>
      <c r="AJ9" s="180">
        <v>15</v>
      </c>
      <c r="AK9" s="180">
        <v>15</v>
      </c>
      <c r="AL9" s="180">
        <v>15</v>
      </c>
      <c r="AM9" s="180">
        <v>10</v>
      </c>
      <c r="AN9" s="168">
        <f t="shared" si="0"/>
        <v>100</v>
      </c>
      <c r="AO9" s="168" t="s">
        <v>65</v>
      </c>
      <c r="AP9" s="168" t="s">
        <v>65</v>
      </c>
      <c r="AQ9" s="168">
        <v>100</v>
      </c>
      <c r="AR9" s="504"/>
      <c r="AS9" s="504"/>
      <c r="AT9" s="570"/>
      <c r="AU9" s="570"/>
      <c r="AV9" s="572"/>
      <c r="AW9" s="572"/>
      <c r="AX9" s="572"/>
      <c r="AY9" s="572"/>
      <c r="AZ9" s="563"/>
      <c r="BA9" s="563"/>
      <c r="BB9" s="563"/>
      <c r="BC9" s="119" t="s">
        <v>196</v>
      </c>
      <c r="BD9" s="105" t="s">
        <v>175</v>
      </c>
      <c r="BE9" s="3" t="s">
        <v>208</v>
      </c>
      <c r="BF9" s="3" t="s">
        <v>197</v>
      </c>
      <c r="BG9" s="3" t="s">
        <v>209</v>
      </c>
      <c r="BH9" s="166" t="s">
        <v>210</v>
      </c>
      <c r="BI9" s="105" t="s">
        <v>170</v>
      </c>
      <c r="BJ9" s="3" t="s">
        <v>559</v>
      </c>
      <c r="BK9" s="3" t="s">
        <v>197</v>
      </c>
      <c r="BL9" s="107" t="s">
        <v>212</v>
      </c>
      <c r="BM9" s="189" t="s">
        <v>557</v>
      </c>
    </row>
    <row r="10" spans="1:65" s="109" customFormat="1" ht="18.75" customHeight="1" x14ac:dyDescent="0.25">
      <c r="A10" s="600" t="s">
        <v>215</v>
      </c>
      <c r="B10" s="603" t="s">
        <v>560</v>
      </c>
      <c r="C10" s="575" t="s">
        <v>161</v>
      </c>
      <c r="D10" s="576" t="s">
        <v>160</v>
      </c>
      <c r="E10" s="597" t="s">
        <v>218</v>
      </c>
      <c r="F10" s="579" t="s">
        <v>61</v>
      </c>
      <c r="G10" s="579">
        <v>3</v>
      </c>
      <c r="H10" s="579">
        <v>1</v>
      </c>
      <c r="I10" s="579">
        <v>1</v>
      </c>
      <c r="J10" s="579">
        <v>1</v>
      </c>
      <c r="K10" s="579">
        <v>1</v>
      </c>
      <c r="L10" s="579">
        <v>1</v>
      </c>
      <c r="M10" s="579">
        <v>1</v>
      </c>
      <c r="N10" s="579">
        <v>1</v>
      </c>
      <c r="O10" s="579">
        <v>0</v>
      </c>
      <c r="P10" s="579">
        <v>0</v>
      </c>
      <c r="Q10" s="579">
        <v>1</v>
      </c>
      <c r="R10" s="579">
        <v>1</v>
      </c>
      <c r="S10" s="579">
        <v>1</v>
      </c>
      <c r="T10" s="579">
        <v>1</v>
      </c>
      <c r="U10" s="579">
        <v>1</v>
      </c>
      <c r="V10" s="579">
        <v>1</v>
      </c>
      <c r="W10" s="579">
        <v>0</v>
      </c>
      <c r="X10" s="579">
        <v>1</v>
      </c>
      <c r="Y10" s="579">
        <v>1</v>
      </c>
      <c r="Z10" s="579">
        <v>0</v>
      </c>
      <c r="AA10" s="579">
        <f>SUM(H10:Z10)</f>
        <v>15</v>
      </c>
      <c r="AB10" s="579" t="s">
        <v>80</v>
      </c>
      <c r="AC10" s="579">
        <v>4</v>
      </c>
      <c r="AD10" s="609" t="s">
        <v>299</v>
      </c>
      <c r="AE10" s="106" t="s">
        <v>561</v>
      </c>
      <c r="AF10" s="586" t="s">
        <v>64</v>
      </c>
      <c r="AG10" s="180">
        <v>15</v>
      </c>
      <c r="AH10" s="180">
        <v>15</v>
      </c>
      <c r="AI10" s="180">
        <v>15</v>
      </c>
      <c r="AJ10" s="180">
        <v>15</v>
      </c>
      <c r="AK10" s="180">
        <v>15</v>
      </c>
      <c r="AL10" s="180">
        <v>15</v>
      </c>
      <c r="AM10" s="180">
        <v>10</v>
      </c>
      <c r="AN10" s="168">
        <f t="shared" si="0"/>
        <v>100</v>
      </c>
      <c r="AO10" s="168" t="s">
        <v>65</v>
      </c>
      <c r="AP10" s="168" t="s">
        <v>65</v>
      </c>
      <c r="AQ10" s="168">
        <v>100</v>
      </c>
      <c r="AR10" s="616">
        <f>(+AQ10+AQ11+AQ12)/3</f>
        <v>83.333333333333329</v>
      </c>
      <c r="AS10" s="619" t="s">
        <v>65</v>
      </c>
      <c r="AT10" s="586" t="s">
        <v>67</v>
      </c>
      <c r="AU10" s="586" t="s">
        <v>163</v>
      </c>
      <c r="AV10" s="606" t="s">
        <v>78</v>
      </c>
      <c r="AW10" s="606">
        <v>2</v>
      </c>
      <c r="AX10" s="606" t="s">
        <v>80</v>
      </c>
      <c r="AY10" s="606">
        <v>4</v>
      </c>
      <c r="AZ10" s="609"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609" t="s">
        <v>182</v>
      </c>
      <c r="BB10" s="609" t="s">
        <v>69</v>
      </c>
      <c r="BC10" s="119" t="s">
        <v>221</v>
      </c>
      <c r="BD10" s="105" t="s">
        <v>222</v>
      </c>
      <c r="BE10" s="3" t="s">
        <v>223</v>
      </c>
      <c r="BF10" s="3" t="s">
        <v>224</v>
      </c>
      <c r="BG10" s="3" t="s">
        <v>225</v>
      </c>
      <c r="BH10" s="166" t="s">
        <v>562</v>
      </c>
      <c r="BI10" s="105" t="s">
        <v>170</v>
      </c>
      <c r="BJ10" s="165" t="s">
        <v>191</v>
      </c>
      <c r="BK10" s="166" t="s">
        <v>160</v>
      </c>
      <c r="BL10" s="107" t="s">
        <v>160</v>
      </c>
      <c r="BM10" s="615" t="s">
        <v>563</v>
      </c>
    </row>
    <row r="11" spans="1:65" s="109" customFormat="1" ht="8.25" customHeight="1" x14ac:dyDescent="0.25">
      <c r="A11" s="601"/>
      <c r="B11" s="604"/>
      <c r="C11" s="595"/>
      <c r="D11" s="596"/>
      <c r="E11" s="598"/>
      <c r="F11" s="599"/>
      <c r="G11" s="599"/>
      <c r="H11" s="599"/>
      <c r="I11" s="599"/>
      <c r="J11" s="599"/>
      <c r="K11" s="599"/>
      <c r="L11" s="599"/>
      <c r="M11" s="599"/>
      <c r="N11" s="599"/>
      <c r="O11" s="599"/>
      <c r="P11" s="599"/>
      <c r="Q11" s="599"/>
      <c r="R11" s="599"/>
      <c r="S11" s="599"/>
      <c r="T11" s="599"/>
      <c r="U11" s="599"/>
      <c r="V11" s="599"/>
      <c r="W11" s="599"/>
      <c r="X11" s="599"/>
      <c r="Y11" s="599"/>
      <c r="Z11" s="599"/>
      <c r="AA11" s="599"/>
      <c r="AB11" s="599"/>
      <c r="AC11" s="599"/>
      <c r="AD11" s="610"/>
      <c r="AE11" s="106" t="s">
        <v>564</v>
      </c>
      <c r="AF11" s="622"/>
      <c r="AG11" s="180">
        <v>15</v>
      </c>
      <c r="AH11" s="180">
        <v>15</v>
      </c>
      <c r="AI11" s="180">
        <v>15</v>
      </c>
      <c r="AJ11" s="180">
        <v>15</v>
      </c>
      <c r="AK11" s="180">
        <v>15</v>
      </c>
      <c r="AL11" s="180">
        <v>15</v>
      </c>
      <c r="AM11" s="180">
        <v>10</v>
      </c>
      <c r="AN11" s="168">
        <f t="shared" si="0"/>
        <v>100</v>
      </c>
      <c r="AO11" s="168" t="s">
        <v>65</v>
      </c>
      <c r="AP11" s="168" t="s">
        <v>65</v>
      </c>
      <c r="AQ11" s="168">
        <v>100</v>
      </c>
      <c r="AR11" s="617"/>
      <c r="AS11" s="620"/>
      <c r="AT11" s="622"/>
      <c r="AU11" s="622"/>
      <c r="AV11" s="607"/>
      <c r="AW11" s="607"/>
      <c r="AX11" s="607"/>
      <c r="AY11" s="607"/>
      <c r="AZ11" s="610"/>
      <c r="BA11" s="610"/>
      <c r="BB11" s="610"/>
      <c r="BC11" s="119" t="s">
        <v>75</v>
      </c>
      <c r="BD11" s="105" t="s">
        <v>175</v>
      </c>
      <c r="BE11" s="2" t="s">
        <v>232</v>
      </c>
      <c r="BF11" s="3" t="s">
        <v>224</v>
      </c>
      <c r="BG11" s="3" t="s">
        <v>233</v>
      </c>
      <c r="BH11" s="166" t="s">
        <v>234</v>
      </c>
      <c r="BI11" s="105" t="s">
        <v>170</v>
      </c>
      <c r="BJ11" s="165" t="s">
        <v>235</v>
      </c>
      <c r="BK11" s="166" t="s">
        <v>160</v>
      </c>
      <c r="BL11" s="107" t="s">
        <v>160</v>
      </c>
      <c r="BM11" s="615"/>
    </row>
    <row r="12" spans="1:65" s="109" customFormat="1" ht="49.5" customHeight="1" x14ac:dyDescent="0.25">
      <c r="A12" s="613"/>
      <c r="B12" s="614"/>
      <c r="C12" s="553"/>
      <c r="D12" s="551"/>
      <c r="E12" s="555"/>
      <c r="F12" s="557"/>
      <c r="G12" s="557"/>
      <c r="H12" s="557"/>
      <c r="I12" s="557"/>
      <c r="J12" s="557"/>
      <c r="K12" s="557"/>
      <c r="L12" s="557"/>
      <c r="M12" s="557"/>
      <c r="N12" s="557"/>
      <c r="O12" s="557"/>
      <c r="P12" s="557"/>
      <c r="Q12" s="557"/>
      <c r="R12" s="557"/>
      <c r="S12" s="557"/>
      <c r="T12" s="557"/>
      <c r="U12" s="557"/>
      <c r="V12" s="557"/>
      <c r="W12" s="557"/>
      <c r="X12" s="557"/>
      <c r="Y12" s="557"/>
      <c r="Z12" s="557"/>
      <c r="AA12" s="557"/>
      <c r="AB12" s="557"/>
      <c r="AC12" s="612"/>
      <c r="AD12" s="611"/>
      <c r="AE12" s="106" t="s">
        <v>239</v>
      </c>
      <c r="AF12" s="587"/>
      <c r="AG12" s="180">
        <v>0</v>
      </c>
      <c r="AH12" s="180">
        <v>15</v>
      </c>
      <c r="AI12" s="180">
        <v>15</v>
      </c>
      <c r="AJ12" s="180">
        <v>15</v>
      </c>
      <c r="AK12" s="180">
        <v>15</v>
      </c>
      <c r="AL12" s="180">
        <v>15</v>
      </c>
      <c r="AM12" s="180">
        <v>10</v>
      </c>
      <c r="AN12" s="168">
        <f t="shared" si="0"/>
        <v>85</v>
      </c>
      <c r="AO12" s="184" t="s">
        <v>66</v>
      </c>
      <c r="AP12" s="184" t="s">
        <v>66</v>
      </c>
      <c r="AQ12" s="168">
        <v>50</v>
      </c>
      <c r="AR12" s="618"/>
      <c r="AS12" s="621"/>
      <c r="AT12" s="587"/>
      <c r="AU12" s="587"/>
      <c r="AV12" s="608"/>
      <c r="AW12" s="608"/>
      <c r="AX12" s="608"/>
      <c r="AY12" s="608"/>
      <c r="AZ12" s="611"/>
      <c r="BA12" s="612"/>
      <c r="BB12" s="611"/>
      <c r="BC12" s="119" t="s">
        <v>75</v>
      </c>
      <c r="BD12" s="105" t="s">
        <v>175</v>
      </c>
      <c r="BE12" s="2" t="s">
        <v>240</v>
      </c>
      <c r="BF12" s="3" t="s">
        <v>241</v>
      </c>
      <c r="BG12" s="3" t="s">
        <v>242</v>
      </c>
      <c r="BH12" s="166" t="s">
        <v>243</v>
      </c>
      <c r="BI12" s="105" t="s">
        <v>170</v>
      </c>
      <c r="BJ12" s="165" t="s">
        <v>235</v>
      </c>
      <c r="BK12" s="166" t="s">
        <v>160</v>
      </c>
      <c r="BL12" s="107" t="s">
        <v>160</v>
      </c>
      <c r="BM12" s="615"/>
    </row>
    <row r="13" spans="1:65" s="109" customFormat="1" ht="45" customHeight="1" x14ac:dyDescent="0.25">
      <c r="A13" s="600" t="s">
        <v>245</v>
      </c>
      <c r="B13" s="603" t="s">
        <v>248</v>
      </c>
      <c r="C13" s="575" t="s">
        <v>161</v>
      </c>
      <c r="D13" s="576" t="s">
        <v>160</v>
      </c>
      <c r="E13" s="577" t="s">
        <v>565</v>
      </c>
      <c r="F13" s="579" t="s">
        <v>78</v>
      </c>
      <c r="G13" s="579">
        <v>2</v>
      </c>
      <c r="H13" s="590">
        <v>1</v>
      </c>
      <c r="I13" s="590">
        <v>1</v>
      </c>
      <c r="J13" s="590">
        <v>1</v>
      </c>
      <c r="K13" s="590">
        <v>1</v>
      </c>
      <c r="L13" s="590">
        <v>1</v>
      </c>
      <c r="M13" s="590">
        <v>1</v>
      </c>
      <c r="N13" s="590">
        <v>1</v>
      </c>
      <c r="O13" s="590">
        <v>0</v>
      </c>
      <c r="P13" s="590">
        <v>0</v>
      </c>
      <c r="Q13" s="590">
        <v>1</v>
      </c>
      <c r="R13" s="590">
        <v>1</v>
      </c>
      <c r="S13" s="590">
        <v>1</v>
      </c>
      <c r="T13" s="590">
        <v>1</v>
      </c>
      <c r="U13" s="590">
        <v>1</v>
      </c>
      <c r="V13" s="590">
        <v>1</v>
      </c>
      <c r="W13" s="590">
        <v>0</v>
      </c>
      <c r="X13" s="590">
        <v>1</v>
      </c>
      <c r="Y13" s="590">
        <v>1</v>
      </c>
      <c r="Z13" s="590">
        <v>0</v>
      </c>
      <c r="AA13" s="590">
        <f>SUM(H15:Z15)</f>
        <v>1</v>
      </c>
      <c r="AB13" s="593" t="s">
        <v>80</v>
      </c>
      <c r="AC13" s="576">
        <v>4</v>
      </c>
      <c r="AD13" s="609"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126" t="s">
        <v>249</v>
      </c>
      <c r="AF13" s="586" t="s">
        <v>64</v>
      </c>
      <c r="AG13" s="180">
        <v>15</v>
      </c>
      <c r="AH13" s="180">
        <v>15</v>
      </c>
      <c r="AI13" s="180">
        <v>15</v>
      </c>
      <c r="AJ13" s="180">
        <v>15</v>
      </c>
      <c r="AK13" s="180">
        <v>15</v>
      </c>
      <c r="AL13" s="180">
        <v>15</v>
      </c>
      <c r="AM13" s="180">
        <v>10</v>
      </c>
      <c r="AN13" s="168">
        <f t="shared" si="0"/>
        <v>100</v>
      </c>
      <c r="AO13" s="168" t="s">
        <v>65</v>
      </c>
      <c r="AP13" s="168" t="s">
        <v>65</v>
      </c>
      <c r="AQ13" s="168">
        <v>100</v>
      </c>
      <c r="AR13" s="619">
        <f>AVERAGE(AQ13:AQ16)</f>
        <v>87.5</v>
      </c>
      <c r="AS13" s="619" t="s">
        <v>74</v>
      </c>
      <c r="AT13" s="586" t="s">
        <v>67</v>
      </c>
      <c r="AU13" s="586" t="s">
        <v>163</v>
      </c>
      <c r="AV13" s="606" t="s">
        <v>97</v>
      </c>
      <c r="AW13" s="606">
        <v>1</v>
      </c>
      <c r="AX13" s="606" t="s">
        <v>80</v>
      </c>
      <c r="AY13" s="606">
        <v>4</v>
      </c>
      <c r="AZ13" s="627"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609" t="s">
        <v>182</v>
      </c>
      <c r="BB13" s="609" t="s">
        <v>69</v>
      </c>
      <c r="BC13" s="119" t="s">
        <v>250</v>
      </c>
      <c r="BD13" s="105" t="s">
        <v>75</v>
      </c>
      <c r="BE13" s="2" t="s">
        <v>251</v>
      </c>
      <c r="BF13" s="4" t="s">
        <v>252</v>
      </c>
      <c r="BG13" s="3" t="s">
        <v>253</v>
      </c>
      <c r="BH13" s="166" t="s">
        <v>254</v>
      </c>
      <c r="BI13" s="105" t="s">
        <v>170</v>
      </c>
      <c r="BJ13" s="134" t="s">
        <v>255</v>
      </c>
      <c r="BK13" s="4" t="s">
        <v>252</v>
      </c>
      <c r="BL13" s="107" t="s">
        <v>256</v>
      </c>
      <c r="BM13" s="560" t="s">
        <v>566</v>
      </c>
    </row>
    <row r="14" spans="1:65" s="109" customFormat="1" ht="15.75" customHeight="1" x14ac:dyDescent="0.25">
      <c r="A14" s="601"/>
      <c r="B14" s="604"/>
      <c r="C14" s="595"/>
      <c r="D14" s="596"/>
      <c r="E14" s="625"/>
      <c r="F14" s="599"/>
      <c r="G14" s="599"/>
      <c r="H14" s="623"/>
      <c r="I14" s="623"/>
      <c r="J14" s="623"/>
      <c r="K14" s="623"/>
      <c r="L14" s="623"/>
      <c r="M14" s="623"/>
      <c r="N14" s="623"/>
      <c r="O14" s="623"/>
      <c r="P14" s="623"/>
      <c r="Q14" s="623"/>
      <c r="R14" s="623"/>
      <c r="S14" s="623"/>
      <c r="T14" s="623"/>
      <c r="U14" s="623"/>
      <c r="V14" s="623"/>
      <c r="W14" s="623"/>
      <c r="X14" s="623"/>
      <c r="Y14" s="623"/>
      <c r="Z14" s="623"/>
      <c r="AA14" s="623"/>
      <c r="AB14" s="624"/>
      <c r="AC14" s="596"/>
      <c r="AD14" s="610"/>
      <c r="AE14" s="106" t="s">
        <v>567</v>
      </c>
      <c r="AF14" s="622"/>
      <c r="AG14" s="180">
        <v>15</v>
      </c>
      <c r="AH14" s="180">
        <v>15</v>
      </c>
      <c r="AI14" s="180">
        <v>0</v>
      </c>
      <c r="AJ14" s="180">
        <v>10</v>
      </c>
      <c r="AK14" s="180">
        <v>15</v>
      </c>
      <c r="AL14" s="180">
        <v>15</v>
      </c>
      <c r="AM14" s="180">
        <v>10</v>
      </c>
      <c r="AN14" s="168">
        <f t="shared" si="0"/>
        <v>80</v>
      </c>
      <c r="AO14" s="168" t="s">
        <v>543</v>
      </c>
      <c r="AP14" s="168" t="s">
        <v>543</v>
      </c>
      <c r="AQ14" s="168">
        <v>50</v>
      </c>
      <c r="AR14" s="620"/>
      <c r="AS14" s="620"/>
      <c r="AT14" s="622"/>
      <c r="AU14" s="622"/>
      <c r="AV14" s="607"/>
      <c r="AW14" s="607"/>
      <c r="AX14" s="607"/>
      <c r="AY14" s="607"/>
      <c r="AZ14" s="628"/>
      <c r="BA14" s="610"/>
      <c r="BB14" s="610"/>
      <c r="BC14" s="119" t="s">
        <v>75</v>
      </c>
      <c r="BD14" s="105" t="s">
        <v>174</v>
      </c>
      <c r="BE14" s="2" t="s">
        <v>260</v>
      </c>
      <c r="BF14" s="4" t="s">
        <v>252</v>
      </c>
      <c r="BG14" s="3" t="s">
        <v>261</v>
      </c>
      <c r="BH14" s="166" t="s">
        <v>262</v>
      </c>
      <c r="BI14" s="105" t="s">
        <v>170</v>
      </c>
      <c r="BJ14" s="134" t="s">
        <v>263</v>
      </c>
      <c r="BK14" s="166" t="s">
        <v>252</v>
      </c>
      <c r="BL14" s="107" t="s">
        <v>264</v>
      </c>
      <c r="BM14" s="626"/>
    </row>
    <row r="15" spans="1:65" s="109" customFormat="1" ht="12" customHeight="1" x14ac:dyDescent="0.25">
      <c r="A15" s="601"/>
      <c r="B15" s="604"/>
      <c r="C15" s="595"/>
      <c r="D15" s="596"/>
      <c r="E15" s="625"/>
      <c r="F15" s="599"/>
      <c r="G15" s="599"/>
      <c r="H15" s="623"/>
      <c r="I15" s="623">
        <v>1</v>
      </c>
      <c r="J15" s="623"/>
      <c r="K15" s="623"/>
      <c r="L15" s="623"/>
      <c r="M15" s="623"/>
      <c r="N15" s="623"/>
      <c r="O15" s="623"/>
      <c r="P15" s="623"/>
      <c r="Q15" s="623"/>
      <c r="R15" s="623"/>
      <c r="S15" s="623"/>
      <c r="T15" s="623"/>
      <c r="U15" s="623"/>
      <c r="V15" s="623"/>
      <c r="W15" s="623"/>
      <c r="X15" s="623"/>
      <c r="Y15" s="623"/>
      <c r="Z15" s="623"/>
      <c r="AA15" s="623"/>
      <c r="AB15" s="624"/>
      <c r="AC15" s="596"/>
      <c r="AD15" s="610"/>
      <c r="AE15" s="133" t="s">
        <v>568</v>
      </c>
      <c r="AF15" s="622"/>
      <c r="AG15" s="180">
        <v>15</v>
      </c>
      <c r="AH15" s="180">
        <v>15</v>
      </c>
      <c r="AI15" s="180">
        <v>15</v>
      </c>
      <c r="AJ15" s="180">
        <v>15</v>
      </c>
      <c r="AK15" s="180">
        <v>15</v>
      </c>
      <c r="AL15" s="180">
        <v>15</v>
      </c>
      <c r="AM15" s="180">
        <v>10</v>
      </c>
      <c r="AN15" s="168">
        <f t="shared" si="0"/>
        <v>100</v>
      </c>
      <c r="AO15" s="168" t="s">
        <v>65</v>
      </c>
      <c r="AP15" s="168" t="s">
        <v>65</v>
      </c>
      <c r="AQ15" s="168">
        <v>100</v>
      </c>
      <c r="AR15" s="620"/>
      <c r="AS15" s="620"/>
      <c r="AT15" s="622"/>
      <c r="AU15" s="622"/>
      <c r="AV15" s="607"/>
      <c r="AW15" s="607"/>
      <c r="AX15" s="607"/>
      <c r="AY15" s="607"/>
      <c r="AZ15" s="628"/>
      <c r="BA15" s="610"/>
      <c r="BB15" s="610"/>
      <c r="BC15" s="119" t="s">
        <v>75</v>
      </c>
      <c r="BD15" s="105" t="s">
        <v>174</v>
      </c>
      <c r="BE15" s="4" t="s">
        <v>265</v>
      </c>
      <c r="BF15" s="4" t="s">
        <v>252</v>
      </c>
      <c r="BG15" s="132" t="s">
        <v>266</v>
      </c>
      <c r="BH15" s="130" t="s">
        <v>267</v>
      </c>
      <c r="BI15" s="105" t="s">
        <v>170</v>
      </c>
      <c r="BJ15" s="165" t="s">
        <v>191</v>
      </c>
      <c r="BK15" s="166" t="s">
        <v>160</v>
      </c>
      <c r="BL15" s="107" t="s">
        <v>160</v>
      </c>
      <c r="BM15" s="626"/>
    </row>
    <row r="16" spans="1:65" s="109" customFormat="1" ht="17.25" customHeight="1" x14ac:dyDescent="0.25">
      <c r="A16" s="602"/>
      <c r="B16" s="605"/>
      <c r="C16" s="553"/>
      <c r="D16" s="551"/>
      <c r="E16" s="578"/>
      <c r="F16" s="557"/>
      <c r="G16" s="557"/>
      <c r="H16" s="559"/>
      <c r="I16" s="559"/>
      <c r="J16" s="559"/>
      <c r="K16" s="559"/>
      <c r="L16" s="559"/>
      <c r="M16" s="559"/>
      <c r="N16" s="559"/>
      <c r="O16" s="559"/>
      <c r="P16" s="559"/>
      <c r="Q16" s="559"/>
      <c r="R16" s="559"/>
      <c r="S16" s="559"/>
      <c r="T16" s="559"/>
      <c r="U16" s="559"/>
      <c r="V16" s="559"/>
      <c r="W16" s="559"/>
      <c r="X16" s="559"/>
      <c r="Y16" s="559"/>
      <c r="Z16" s="559"/>
      <c r="AA16" s="559"/>
      <c r="AB16" s="583"/>
      <c r="AC16" s="551"/>
      <c r="AD16" s="611"/>
      <c r="AE16" s="4" t="s">
        <v>270</v>
      </c>
      <c r="AF16" s="587"/>
      <c r="AG16" s="180">
        <v>15</v>
      </c>
      <c r="AH16" s="180">
        <v>15</v>
      </c>
      <c r="AI16" s="180">
        <v>15</v>
      </c>
      <c r="AJ16" s="180">
        <v>15</v>
      </c>
      <c r="AK16" s="180">
        <v>15</v>
      </c>
      <c r="AL16" s="180">
        <v>15</v>
      </c>
      <c r="AM16" s="180">
        <v>10</v>
      </c>
      <c r="AN16" s="168">
        <f t="shared" si="0"/>
        <v>100</v>
      </c>
      <c r="AO16" s="168" t="s">
        <v>65</v>
      </c>
      <c r="AP16" s="168" t="s">
        <v>65</v>
      </c>
      <c r="AQ16" s="168">
        <v>100</v>
      </c>
      <c r="AR16" s="621"/>
      <c r="AS16" s="621"/>
      <c r="AT16" s="587"/>
      <c r="AU16" s="587"/>
      <c r="AV16" s="608"/>
      <c r="AW16" s="608"/>
      <c r="AX16" s="608"/>
      <c r="AY16" s="608"/>
      <c r="AZ16" s="629"/>
      <c r="BA16" s="611"/>
      <c r="BB16" s="611"/>
      <c r="BC16" s="119" t="s">
        <v>75</v>
      </c>
      <c r="BD16" s="105" t="s">
        <v>174</v>
      </c>
      <c r="BE16" s="4" t="s">
        <v>271</v>
      </c>
      <c r="BF16" s="4" t="s">
        <v>252</v>
      </c>
      <c r="BG16" s="132" t="s">
        <v>266</v>
      </c>
      <c r="BH16" s="130" t="s">
        <v>169</v>
      </c>
      <c r="BI16" s="105" t="s">
        <v>170</v>
      </c>
      <c r="BJ16" s="165" t="s">
        <v>191</v>
      </c>
      <c r="BK16" s="166" t="s">
        <v>160</v>
      </c>
      <c r="BL16" s="107" t="s">
        <v>160</v>
      </c>
      <c r="BM16" s="561"/>
    </row>
    <row r="17" spans="1:65" s="109" customFormat="1" ht="70.5" customHeight="1" x14ac:dyDescent="0.25">
      <c r="A17" s="573" t="s">
        <v>273</v>
      </c>
      <c r="B17" s="574" t="s">
        <v>569</v>
      </c>
      <c r="C17" s="575" t="s">
        <v>161</v>
      </c>
      <c r="D17" s="576" t="s">
        <v>160</v>
      </c>
      <c r="E17" s="597" t="s">
        <v>276</v>
      </c>
      <c r="F17" s="579" t="s">
        <v>78</v>
      </c>
      <c r="G17" s="579">
        <v>2</v>
      </c>
      <c r="H17" s="590">
        <v>1</v>
      </c>
      <c r="I17" s="590">
        <v>1</v>
      </c>
      <c r="J17" s="590">
        <v>1</v>
      </c>
      <c r="K17" s="590">
        <v>1</v>
      </c>
      <c r="L17" s="590">
        <v>1</v>
      </c>
      <c r="M17" s="590">
        <v>1</v>
      </c>
      <c r="N17" s="590">
        <v>1</v>
      </c>
      <c r="O17" s="590">
        <v>0</v>
      </c>
      <c r="P17" s="590">
        <v>1</v>
      </c>
      <c r="Q17" s="590">
        <v>1</v>
      </c>
      <c r="R17" s="590">
        <v>1</v>
      </c>
      <c r="S17" s="590">
        <v>1</v>
      </c>
      <c r="T17" s="590">
        <v>1</v>
      </c>
      <c r="U17" s="590">
        <v>1</v>
      </c>
      <c r="V17" s="590">
        <v>1</v>
      </c>
      <c r="W17" s="590">
        <v>0</v>
      </c>
      <c r="X17" s="590">
        <v>1</v>
      </c>
      <c r="Y17" s="590">
        <v>1</v>
      </c>
      <c r="Z17" s="590">
        <v>0</v>
      </c>
      <c r="AA17" s="590">
        <f>SUM(H17:Z17)</f>
        <v>16</v>
      </c>
      <c r="AB17" s="593" t="s">
        <v>63</v>
      </c>
      <c r="AC17" s="585">
        <v>5</v>
      </c>
      <c r="AD17" s="563"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106" t="s">
        <v>277</v>
      </c>
      <c r="AF17" s="586" t="s">
        <v>64</v>
      </c>
      <c r="AG17" s="180">
        <v>15</v>
      </c>
      <c r="AH17" s="180">
        <v>15</v>
      </c>
      <c r="AI17" s="180">
        <v>15</v>
      </c>
      <c r="AJ17" s="180">
        <v>15</v>
      </c>
      <c r="AK17" s="180">
        <v>15</v>
      </c>
      <c r="AL17" s="180">
        <v>15</v>
      </c>
      <c r="AM17" s="180">
        <v>10</v>
      </c>
      <c r="AN17" s="168">
        <f t="shared" si="0"/>
        <v>100</v>
      </c>
      <c r="AO17" s="168" t="s">
        <v>65</v>
      </c>
      <c r="AP17" s="168" t="s">
        <v>65</v>
      </c>
      <c r="AQ17" s="168">
        <v>100</v>
      </c>
      <c r="AR17" s="168">
        <f>AVERAGE(AQ17:AQ18)</f>
        <v>100</v>
      </c>
      <c r="AS17" s="168" t="s">
        <v>65</v>
      </c>
      <c r="AT17" s="570" t="s">
        <v>67</v>
      </c>
      <c r="AU17" s="570" t="s">
        <v>163</v>
      </c>
      <c r="AV17" s="572" t="s">
        <v>97</v>
      </c>
      <c r="AW17" s="572">
        <v>1</v>
      </c>
      <c r="AX17" s="572" t="s">
        <v>63</v>
      </c>
      <c r="AY17" s="572">
        <v>5</v>
      </c>
      <c r="AZ17" s="563"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563" t="s">
        <v>182</v>
      </c>
      <c r="BB17" s="563" t="s">
        <v>69</v>
      </c>
      <c r="BC17" s="119" t="s">
        <v>196</v>
      </c>
      <c r="BD17" s="105" t="s">
        <v>175</v>
      </c>
      <c r="BE17" s="108" t="s">
        <v>570</v>
      </c>
      <c r="BF17" s="3" t="s">
        <v>172</v>
      </c>
      <c r="BG17" s="132" t="s">
        <v>278</v>
      </c>
      <c r="BH17" s="130" t="s">
        <v>279</v>
      </c>
      <c r="BI17" s="105" t="s">
        <v>170</v>
      </c>
      <c r="BJ17" s="108" t="s">
        <v>280</v>
      </c>
      <c r="BK17" s="3" t="s">
        <v>172</v>
      </c>
      <c r="BL17" s="128" t="s">
        <v>281</v>
      </c>
      <c r="BM17" s="560" t="s">
        <v>571</v>
      </c>
    </row>
    <row r="18" spans="1:65" s="109" customFormat="1" ht="3" customHeight="1" x14ac:dyDescent="0.25">
      <c r="A18" s="573"/>
      <c r="B18" s="574"/>
      <c r="C18" s="553"/>
      <c r="D18" s="551"/>
      <c r="E18" s="555"/>
      <c r="F18" s="557"/>
      <c r="G18" s="557"/>
      <c r="H18" s="559"/>
      <c r="I18" s="559"/>
      <c r="J18" s="559"/>
      <c r="K18" s="559"/>
      <c r="L18" s="559"/>
      <c r="M18" s="559"/>
      <c r="N18" s="559"/>
      <c r="O18" s="559"/>
      <c r="P18" s="559"/>
      <c r="Q18" s="559"/>
      <c r="R18" s="559"/>
      <c r="S18" s="559"/>
      <c r="T18" s="559"/>
      <c r="U18" s="559"/>
      <c r="V18" s="559"/>
      <c r="W18" s="559"/>
      <c r="X18" s="559"/>
      <c r="Y18" s="559"/>
      <c r="Z18" s="559"/>
      <c r="AA18" s="559"/>
      <c r="AB18" s="583"/>
      <c r="AC18" s="585"/>
      <c r="AD18" s="563"/>
      <c r="AE18" s="129" t="s">
        <v>572</v>
      </c>
      <c r="AF18" s="587"/>
      <c r="AG18" s="180">
        <v>15</v>
      </c>
      <c r="AH18" s="180">
        <v>15</v>
      </c>
      <c r="AI18" s="180">
        <v>15</v>
      </c>
      <c r="AJ18" s="180">
        <v>15</v>
      </c>
      <c r="AK18" s="180">
        <v>15</v>
      </c>
      <c r="AL18" s="180">
        <v>15</v>
      </c>
      <c r="AM18" s="180">
        <v>10</v>
      </c>
      <c r="AN18" s="168">
        <f t="shared" si="0"/>
        <v>100</v>
      </c>
      <c r="AO18" s="168" t="s">
        <v>65</v>
      </c>
      <c r="AP18" s="168" t="s">
        <v>65</v>
      </c>
      <c r="AQ18" s="168">
        <v>100</v>
      </c>
      <c r="AR18" s="168">
        <v>100</v>
      </c>
      <c r="AS18" s="168" t="s">
        <v>65</v>
      </c>
      <c r="AT18" s="570"/>
      <c r="AU18" s="570"/>
      <c r="AV18" s="572"/>
      <c r="AW18" s="572"/>
      <c r="AX18" s="572"/>
      <c r="AY18" s="572"/>
      <c r="AZ18" s="563"/>
      <c r="BA18" s="563"/>
      <c r="BB18" s="563"/>
      <c r="BC18" s="119" t="s">
        <v>196</v>
      </c>
      <c r="BD18" s="105" t="s">
        <v>175</v>
      </c>
      <c r="BE18" s="108" t="s">
        <v>573</v>
      </c>
      <c r="BF18" s="3" t="s">
        <v>172</v>
      </c>
      <c r="BG18" s="131" t="s">
        <v>284</v>
      </c>
      <c r="BH18" s="130" t="s">
        <v>285</v>
      </c>
      <c r="BI18" s="105" t="s">
        <v>170</v>
      </c>
      <c r="BJ18" s="129" t="s">
        <v>574</v>
      </c>
      <c r="BK18" s="3" t="s">
        <v>172</v>
      </c>
      <c r="BL18" s="128" t="s">
        <v>286</v>
      </c>
      <c r="BM18" s="561"/>
    </row>
    <row r="19" spans="1:65" s="109" customFormat="1" ht="84" customHeight="1" x14ac:dyDescent="0.25">
      <c r="A19" s="185" t="s">
        <v>289</v>
      </c>
      <c r="B19" s="186" t="s">
        <v>575</v>
      </c>
      <c r="C19" s="124" t="s">
        <v>161</v>
      </c>
      <c r="D19" s="179" t="s">
        <v>160</v>
      </c>
      <c r="E19" s="127" t="s">
        <v>291</v>
      </c>
      <c r="F19" s="122" t="s">
        <v>78</v>
      </c>
      <c r="G19" s="122">
        <v>2</v>
      </c>
      <c r="H19" s="193">
        <v>1</v>
      </c>
      <c r="I19" s="193">
        <v>1</v>
      </c>
      <c r="J19" s="193">
        <v>0</v>
      </c>
      <c r="K19" s="193">
        <v>0</v>
      </c>
      <c r="L19" s="193">
        <v>1</v>
      </c>
      <c r="M19" s="193">
        <v>1</v>
      </c>
      <c r="N19" s="193">
        <v>1</v>
      </c>
      <c r="O19" s="193">
        <v>0</v>
      </c>
      <c r="P19" s="193">
        <v>1</v>
      </c>
      <c r="Q19" s="193">
        <v>1</v>
      </c>
      <c r="R19" s="193">
        <v>1</v>
      </c>
      <c r="S19" s="193">
        <v>1</v>
      </c>
      <c r="T19" s="193">
        <v>1</v>
      </c>
      <c r="U19" s="193">
        <v>1</v>
      </c>
      <c r="V19" s="193">
        <v>1</v>
      </c>
      <c r="W19" s="193">
        <v>0</v>
      </c>
      <c r="X19" s="193">
        <v>1</v>
      </c>
      <c r="Y19" s="193">
        <v>1</v>
      </c>
      <c r="Z19" s="193">
        <v>0</v>
      </c>
      <c r="AA19" s="193">
        <f>SUM(H19:Z19)</f>
        <v>14</v>
      </c>
      <c r="AB19" s="121" t="s">
        <v>80</v>
      </c>
      <c r="AC19" s="179">
        <v>4</v>
      </c>
      <c r="AD19" s="176"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126" t="s">
        <v>292</v>
      </c>
      <c r="AF19" s="125" t="s">
        <v>64</v>
      </c>
      <c r="AG19" s="180">
        <v>15</v>
      </c>
      <c r="AH19" s="180">
        <v>15</v>
      </c>
      <c r="AI19" s="180">
        <v>15</v>
      </c>
      <c r="AJ19" s="180">
        <v>15</v>
      </c>
      <c r="AK19" s="180">
        <v>15</v>
      </c>
      <c r="AL19" s="180">
        <v>15</v>
      </c>
      <c r="AM19" s="180">
        <v>10</v>
      </c>
      <c r="AN19" s="168">
        <f t="shared" si="0"/>
        <v>100</v>
      </c>
      <c r="AO19" s="168" t="s">
        <v>65</v>
      </c>
      <c r="AP19" s="168" t="s">
        <v>65</v>
      </c>
      <c r="AQ19" s="168">
        <v>100</v>
      </c>
      <c r="AR19" s="168">
        <f>AVERAGE(AQ19:AQ20)</f>
        <v>100</v>
      </c>
      <c r="AS19" s="168" t="s">
        <v>65</v>
      </c>
      <c r="AT19" s="171" t="s">
        <v>67</v>
      </c>
      <c r="AU19" s="171" t="s">
        <v>163</v>
      </c>
      <c r="AV19" s="164" t="s">
        <v>97</v>
      </c>
      <c r="AW19" s="164">
        <v>1</v>
      </c>
      <c r="AX19" s="164" t="s">
        <v>63</v>
      </c>
      <c r="AY19" s="164">
        <v>5</v>
      </c>
      <c r="AZ19" s="176" t="s">
        <v>299</v>
      </c>
      <c r="BA19" s="176" t="s">
        <v>293</v>
      </c>
      <c r="BB19" s="176" t="s">
        <v>69</v>
      </c>
      <c r="BC19" s="119" t="s">
        <v>75</v>
      </c>
      <c r="BD19" s="105" t="s">
        <v>175</v>
      </c>
      <c r="BE19" s="2" t="s">
        <v>576</v>
      </c>
      <c r="BF19" s="3" t="s">
        <v>294</v>
      </c>
      <c r="BG19" s="3" t="s">
        <v>577</v>
      </c>
      <c r="BH19" s="166" t="s">
        <v>578</v>
      </c>
      <c r="BI19" s="105" t="s">
        <v>170</v>
      </c>
      <c r="BJ19" s="165" t="s">
        <v>191</v>
      </c>
      <c r="BK19" s="166" t="s">
        <v>160</v>
      </c>
      <c r="BL19" s="107" t="s">
        <v>160</v>
      </c>
      <c r="BM19" s="560" t="s">
        <v>579</v>
      </c>
    </row>
    <row r="20" spans="1:65" s="109" customFormat="1" ht="65.25" customHeight="1" x14ac:dyDescent="0.25">
      <c r="A20" s="185" t="s">
        <v>289</v>
      </c>
      <c r="B20" s="186" t="s">
        <v>302</v>
      </c>
      <c r="C20" s="124" t="s">
        <v>161</v>
      </c>
      <c r="D20" s="179" t="s">
        <v>160</v>
      </c>
      <c r="E20" s="123" t="s">
        <v>303</v>
      </c>
      <c r="F20" s="122" t="s">
        <v>78</v>
      </c>
      <c r="G20" s="122">
        <v>2</v>
      </c>
      <c r="H20" s="122">
        <v>1</v>
      </c>
      <c r="I20" s="122">
        <v>1</v>
      </c>
      <c r="J20" s="122">
        <v>0</v>
      </c>
      <c r="K20" s="122">
        <v>0</v>
      </c>
      <c r="L20" s="122">
        <v>1</v>
      </c>
      <c r="M20" s="122">
        <v>1</v>
      </c>
      <c r="N20" s="122">
        <v>1</v>
      </c>
      <c r="O20" s="122">
        <v>0</v>
      </c>
      <c r="P20" s="122">
        <v>1</v>
      </c>
      <c r="Q20" s="122">
        <v>1</v>
      </c>
      <c r="R20" s="122">
        <v>1</v>
      </c>
      <c r="S20" s="122">
        <v>1</v>
      </c>
      <c r="T20" s="122">
        <v>1</v>
      </c>
      <c r="U20" s="122">
        <v>1</v>
      </c>
      <c r="V20" s="122">
        <v>1</v>
      </c>
      <c r="W20" s="122">
        <v>0</v>
      </c>
      <c r="X20" s="122">
        <v>1</v>
      </c>
      <c r="Y20" s="122">
        <v>1</v>
      </c>
      <c r="Z20" s="122">
        <v>0</v>
      </c>
      <c r="AA20" s="122">
        <f>SUM(H20:Z20)</f>
        <v>14</v>
      </c>
      <c r="AB20" s="121" t="s">
        <v>80</v>
      </c>
      <c r="AC20" s="179">
        <v>4</v>
      </c>
      <c r="AD20" s="176"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120" t="s">
        <v>304</v>
      </c>
      <c r="AF20" s="164" t="s">
        <v>64</v>
      </c>
      <c r="AG20" s="180">
        <v>15</v>
      </c>
      <c r="AH20" s="180">
        <v>15</v>
      </c>
      <c r="AI20" s="180">
        <v>15</v>
      </c>
      <c r="AJ20" s="180">
        <v>15</v>
      </c>
      <c r="AK20" s="180">
        <v>15</v>
      </c>
      <c r="AL20" s="180">
        <v>15</v>
      </c>
      <c r="AM20" s="180">
        <v>10</v>
      </c>
      <c r="AN20" s="168">
        <f t="shared" si="0"/>
        <v>100</v>
      </c>
      <c r="AO20" s="168" t="s">
        <v>65</v>
      </c>
      <c r="AP20" s="168" t="s">
        <v>65</v>
      </c>
      <c r="AQ20" s="168">
        <v>100</v>
      </c>
      <c r="AR20" s="168">
        <f>AVERAGE(AQ20:AQ20)</f>
        <v>100</v>
      </c>
      <c r="AS20" s="168" t="s">
        <v>65</v>
      </c>
      <c r="AT20" s="171" t="s">
        <v>67</v>
      </c>
      <c r="AU20" s="171" t="s">
        <v>163</v>
      </c>
      <c r="AV20" s="164" t="s">
        <v>97</v>
      </c>
      <c r="AW20" s="164">
        <v>1</v>
      </c>
      <c r="AX20" s="164" t="s">
        <v>80</v>
      </c>
      <c r="AY20" s="164">
        <v>4</v>
      </c>
      <c r="AZ20" s="176"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76" t="s">
        <v>182</v>
      </c>
      <c r="BB20" s="176" t="s">
        <v>69</v>
      </c>
      <c r="BC20" s="119" t="s">
        <v>305</v>
      </c>
      <c r="BD20" s="105" t="s">
        <v>175</v>
      </c>
      <c r="BE20" s="2" t="s">
        <v>580</v>
      </c>
      <c r="BF20" s="3" t="s">
        <v>301</v>
      </c>
      <c r="BG20" s="3" t="s">
        <v>122</v>
      </c>
      <c r="BH20" s="3" t="s">
        <v>581</v>
      </c>
      <c r="BI20" s="105" t="s">
        <v>170</v>
      </c>
      <c r="BJ20" s="105" t="s">
        <v>191</v>
      </c>
      <c r="BK20" s="105" t="s">
        <v>294</v>
      </c>
      <c r="BL20" s="118" t="s">
        <v>160</v>
      </c>
      <c r="BM20" s="561"/>
    </row>
    <row r="21" spans="1:65" s="109" customFormat="1" ht="75" customHeight="1" x14ac:dyDescent="0.25">
      <c r="A21" s="190" t="s">
        <v>320</v>
      </c>
      <c r="B21" s="191" t="s">
        <v>582</v>
      </c>
      <c r="C21" s="174" t="s">
        <v>161</v>
      </c>
      <c r="D21" s="173" t="s">
        <v>160</v>
      </c>
      <c r="E21" s="187" t="s">
        <v>323</v>
      </c>
      <c r="F21" s="188" t="s">
        <v>78</v>
      </c>
      <c r="G21" s="188">
        <v>2</v>
      </c>
      <c r="H21" s="175">
        <v>1</v>
      </c>
      <c r="I21" s="175">
        <v>1</v>
      </c>
      <c r="J21" s="175">
        <v>0</v>
      </c>
      <c r="K21" s="175">
        <v>0</v>
      </c>
      <c r="L21" s="175">
        <v>1</v>
      </c>
      <c r="M21" s="175">
        <v>1</v>
      </c>
      <c r="N21" s="175">
        <v>1</v>
      </c>
      <c r="O21" s="175">
        <v>0</v>
      </c>
      <c r="P21" s="175">
        <v>1</v>
      </c>
      <c r="Q21" s="175">
        <v>1</v>
      </c>
      <c r="R21" s="175">
        <v>1</v>
      </c>
      <c r="S21" s="175">
        <v>1</v>
      </c>
      <c r="T21" s="175">
        <v>1</v>
      </c>
      <c r="U21" s="175">
        <v>1</v>
      </c>
      <c r="V21" s="175">
        <v>1</v>
      </c>
      <c r="W21" s="175">
        <v>0</v>
      </c>
      <c r="X21" s="175">
        <v>1</v>
      </c>
      <c r="Y21" s="175">
        <v>1</v>
      </c>
      <c r="Z21" s="175">
        <v>0</v>
      </c>
      <c r="AA21" s="175">
        <f>SUM(H21:Z21)</f>
        <v>14</v>
      </c>
      <c r="AB21" s="178" t="s">
        <v>80</v>
      </c>
      <c r="AC21" s="173">
        <v>4</v>
      </c>
      <c r="AD21" s="182"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117" t="s">
        <v>583</v>
      </c>
      <c r="AF21" s="181" t="s">
        <v>64</v>
      </c>
      <c r="AG21" s="116">
        <v>15</v>
      </c>
      <c r="AH21" s="116">
        <v>15</v>
      </c>
      <c r="AI21" s="116">
        <v>15</v>
      </c>
      <c r="AJ21" s="116">
        <v>10</v>
      </c>
      <c r="AK21" s="116">
        <v>15</v>
      </c>
      <c r="AL21" s="116">
        <v>15</v>
      </c>
      <c r="AM21" s="116">
        <v>10</v>
      </c>
      <c r="AN21" s="183">
        <f t="shared" si="0"/>
        <v>95</v>
      </c>
      <c r="AO21" s="183" t="s">
        <v>65</v>
      </c>
      <c r="AP21" s="183" t="s">
        <v>65</v>
      </c>
      <c r="AQ21" s="183">
        <v>100</v>
      </c>
      <c r="AR21" s="183">
        <v>97</v>
      </c>
      <c r="AS21" s="183" t="s">
        <v>65</v>
      </c>
      <c r="AT21" s="181" t="s">
        <v>67</v>
      </c>
      <c r="AU21" s="181" t="s">
        <v>163</v>
      </c>
      <c r="AV21" s="177" t="s">
        <v>97</v>
      </c>
      <c r="AW21" s="177">
        <v>1</v>
      </c>
      <c r="AX21" s="177" t="s">
        <v>80</v>
      </c>
      <c r="AY21" s="177">
        <v>4</v>
      </c>
      <c r="AZ21" s="182" t="s">
        <v>299</v>
      </c>
      <c r="BA21" s="182" t="s">
        <v>182</v>
      </c>
      <c r="BB21" s="182" t="s">
        <v>69</v>
      </c>
      <c r="BC21" s="115" t="s">
        <v>324</v>
      </c>
      <c r="BD21" s="113" t="s">
        <v>175</v>
      </c>
      <c r="BE21" s="114" t="s">
        <v>584</v>
      </c>
      <c r="BF21" s="112" t="s">
        <v>112</v>
      </c>
      <c r="BG21" s="112" t="s">
        <v>585</v>
      </c>
      <c r="BH21" s="112" t="s">
        <v>586</v>
      </c>
      <c r="BI21" s="113" t="s">
        <v>170</v>
      </c>
      <c r="BJ21" s="112" t="s">
        <v>587</v>
      </c>
      <c r="BK21" s="112" t="s">
        <v>112</v>
      </c>
      <c r="BL21" s="111" t="s">
        <v>588</v>
      </c>
      <c r="BM21" s="110" t="s">
        <v>589</v>
      </c>
    </row>
    <row r="22" spans="1:65" ht="27" customHeight="1" x14ac:dyDescent="0.25">
      <c r="A22" s="630" t="s">
        <v>332</v>
      </c>
      <c r="B22" s="631" t="s">
        <v>590</v>
      </c>
      <c r="C22" s="644" t="s">
        <v>161</v>
      </c>
      <c r="D22" s="180" t="s">
        <v>312</v>
      </c>
      <c r="E22" s="642" t="s">
        <v>336</v>
      </c>
      <c r="F22" s="606" t="s">
        <v>61</v>
      </c>
      <c r="G22" s="606">
        <v>3</v>
      </c>
      <c r="H22" s="632">
        <v>1</v>
      </c>
      <c r="I22" s="632">
        <v>1</v>
      </c>
      <c r="J22" s="632">
        <v>0</v>
      </c>
      <c r="K22" s="632">
        <v>0</v>
      </c>
      <c r="L22" s="632">
        <v>0</v>
      </c>
      <c r="M22" s="632">
        <v>0</v>
      </c>
      <c r="N22" s="632">
        <v>0</v>
      </c>
      <c r="O22" s="632">
        <v>0</v>
      </c>
      <c r="P22" s="632">
        <v>1</v>
      </c>
      <c r="Q22" s="632">
        <v>1</v>
      </c>
      <c r="R22" s="632">
        <v>1</v>
      </c>
      <c r="S22" s="632">
        <v>1</v>
      </c>
      <c r="T22" s="632">
        <v>1</v>
      </c>
      <c r="U22" s="632">
        <v>1</v>
      </c>
      <c r="V22" s="632">
        <v>1</v>
      </c>
      <c r="W22" s="632">
        <v>0</v>
      </c>
      <c r="X22" s="632">
        <v>0</v>
      </c>
      <c r="Y22" s="632">
        <v>0</v>
      </c>
      <c r="Z22" s="632">
        <v>0</v>
      </c>
      <c r="AA22" s="632">
        <v>9</v>
      </c>
      <c r="AB22" s="635" t="s">
        <v>80</v>
      </c>
      <c r="AC22" s="638">
        <v>4</v>
      </c>
      <c r="AD22" s="647" t="s">
        <v>220</v>
      </c>
      <c r="AE22" s="106" t="s">
        <v>591</v>
      </c>
      <c r="AF22" s="586" t="s">
        <v>64</v>
      </c>
      <c r="AG22" s="170">
        <v>15</v>
      </c>
      <c r="AH22" s="170">
        <v>15</v>
      </c>
      <c r="AI22" s="170">
        <v>15</v>
      </c>
      <c r="AJ22" s="170">
        <v>15</v>
      </c>
      <c r="AK22" s="170">
        <v>15</v>
      </c>
      <c r="AL22" s="170">
        <v>15</v>
      </c>
      <c r="AM22" s="170">
        <v>10</v>
      </c>
      <c r="AN22" s="170">
        <v>100</v>
      </c>
      <c r="AO22" s="170" t="s">
        <v>65</v>
      </c>
      <c r="AP22" s="170" t="s">
        <v>65</v>
      </c>
      <c r="AQ22" s="170" t="s">
        <v>65</v>
      </c>
      <c r="AR22" s="648">
        <v>100</v>
      </c>
      <c r="AS22" s="649" t="s">
        <v>65</v>
      </c>
      <c r="AT22" s="570" t="s">
        <v>67</v>
      </c>
      <c r="AU22" s="570" t="s">
        <v>67</v>
      </c>
      <c r="AV22" s="572" t="s">
        <v>97</v>
      </c>
      <c r="AW22" s="572">
        <v>1</v>
      </c>
      <c r="AX22" s="572" t="s">
        <v>492</v>
      </c>
      <c r="AY22" s="572">
        <v>2</v>
      </c>
      <c r="AZ22" s="639" t="s">
        <v>404</v>
      </c>
      <c r="BA22" s="640" t="s">
        <v>592</v>
      </c>
      <c r="BB22" s="641" t="s">
        <v>69</v>
      </c>
      <c r="BC22" s="105">
        <v>43831</v>
      </c>
      <c r="BD22" s="105">
        <v>44166</v>
      </c>
      <c r="BE22" s="167" t="s">
        <v>593</v>
      </c>
      <c r="BF22" s="166" t="s">
        <v>124</v>
      </c>
      <c r="BG22" s="166" t="s">
        <v>594</v>
      </c>
      <c r="BH22" s="166" t="s">
        <v>595</v>
      </c>
      <c r="BI22" s="105" t="s">
        <v>340</v>
      </c>
      <c r="BJ22" s="108" t="s">
        <v>596</v>
      </c>
      <c r="BK22" s="166" t="s">
        <v>342</v>
      </c>
      <c r="BL22" s="107"/>
      <c r="BM22" s="560" t="s">
        <v>597</v>
      </c>
    </row>
    <row r="23" spans="1:65" ht="30" customHeight="1" x14ac:dyDescent="0.25">
      <c r="A23" s="630"/>
      <c r="B23" s="631"/>
      <c r="C23" s="645"/>
      <c r="D23" s="180" t="s">
        <v>312</v>
      </c>
      <c r="E23" s="643"/>
      <c r="F23" s="607"/>
      <c r="G23" s="607"/>
      <c r="H23" s="633"/>
      <c r="I23" s="633"/>
      <c r="J23" s="633"/>
      <c r="K23" s="633"/>
      <c r="L23" s="633"/>
      <c r="M23" s="633"/>
      <c r="N23" s="633"/>
      <c r="O23" s="633"/>
      <c r="P23" s="633"/>
      <c r="Q23" s="633"/>
      <c r="R23" s="633"/>
      <c r="S23" s="633"/>
      <c r="T23" s="633"/>
      <c r="U23" s="633"/>
      <c r="V23" s="633"/>
      <c r="W23" s="633"/>
      <c r="X23" s="633"/>
      <c r="Y23" s="633"/>
      <c r="Z23" s="633"/>
      <c r="AA23" s="633"/>
      <c r="AB23" s="636"/>
      <c r="AC23" s="638"/>
      <c r="AD23" s="647"/>
      <c r="AE23" s="106" t="s">
        <v>346</v>
      </c>
      <c r="AF23" s="622"/>
      <c r="AG23" s="180">
        <v>15</v>
      </c>
      <c r="AH23" s="180">
        <v>15</v>
      </c>
      <c r="AI23" s="180">
        <v>15</v>
      </c>
      <c r="AJ23" s="180">
        <v>15</v>
      </c>
      <c r="AK23" s="180">
        <v>15</v>
      </c>
      <c r="AL23" s="180">
        <v>15</v>
      </c>
      <c r="AM23" s="170">
        <v>10</v>
      </c>
      <c r="AN23" s="170">
        <v>100</v>
      </c>
      <c r="AO23" s="170" t="s">
        <v>65</v>
      </c>
      <c r="AP23" s="170" t="s">
        <v>65</v>
      </c>
      <c r="AQ23" s="170" t="s">
        <v>65</v>
      </c>
      <c r="AR23" s="648"/>
      <c r="AS23" s="649"/>
      <c r="AT23" s="570"/>
      <c r="AU23" s="570"/>
      <c r="AV23" s="572"/>
      <c r="AW23" s="572"/>
      <c r="AX23" s="572"/>
      <c r="AY23" s="572"/>
      <c r="AZ23" s="639"/>
      <c r="BA23" s="640"/>
      <c r="BB23" s="641"/>
      <c r="BC23" s="105">
        <v>43831</v>
      </c>
      <c r="BD23" s="105">
        <v>44166</v>
      </c>
      <c r="BE23" s="167" t="s">
        <v>598</v>
      </c>
      <c r="BF23" s="166" t="s">
        <v>124</v>
      </c>
      <c r="BG23" s="166" t="s">
        <v>347</v>
      </c>
      <c r="BH23" s="166" t="s">
        <v>348</v>
      </c>
      <c r="BI23" s="105" t="s">
        <v>340</v>
      </c>
      <c r="BJ23" s="108" t="s">
        <v>349</v>
      </c>
      <c r="BK23" s="166" t="s">
        <v>342</v>
      </c>
      <c r="BL23" s="107" t="s">
        <v>599</v>
      </c>
      <c r="BM23" s="626"/>
    </row>
    <row r="24" spans="1:65" ht="11.25" customHeight="1" x14ac:dyDescent="0.25">
      <c r="A24" s="630"/>
      <c r="B24" s="631"/>
      <c r="C24" s="646"/>
      <c r="D24" s="180" t="s">
        <v>312</v>
      </c>
      <c r="E24" s="612"/>
      <c r="F24" s="608"/>
      <c r="G24" s="608"/>
      <c r="H24" s="634"/>
      <c r="I24" s="634"/>
      <c r="J24" s="634"/>
      <c r="K24" s="634"/>
      <c r="L24" s="634"/>
      <c r="M24" s="634"/>
      <c r="N24" s="634"/>
      <c r="O24" s="634"/>
      <c r="P24" s="634"/>
      <c r="Q24" s="634"/>
      <c r="R24" s="634"/>
      <c r="S24" s="634"/>
      <c r="T24" s="634"/>
      <c r="U24" s="634"/>
      <c r="V24" s="634"/>
      <c r="W24" s="634"/>
      <c r="X24" s="634"/>
      <c r="Y24" s="634"/>
      <c r="Z24" s="634"/>
      <c r="AA24" s="634"/>
      <c r="AB24" s="637"/>
      <c r="AC24" s="638"/>
      <c r="AD24" s="647"/>
      <c r="AE24" s="106" t="s">
        <v>600</v>
      </c>
      <c r="AF24" s="587"/>
      <c r="AG24" s="180">
        <v>15</v>
      </c>
      <c r="AH24" s="180">
        <v>15</v>
      </c>
      <c r="AI24" s="180">
        <v>15</v>
      </c>
      <c r="AJ24" s="180">
        <v>15</v>
      </c>
      <c r="AK24" s="180">
        <v>15</v>
      </c>
      <c r="AL24" s="180">
        <v>15</v>
      </c>
      <c r="AM24" s="170">
        <v>10</v>
      </c>
      <c r="AN24" s="170">
        <v>100</v>
      </c>
      <c r="AO24" s="170" t="s">
        <v>65</v>
      </c>
      <c r="AP24" s="170" t="s">
        <v>65</v>
      </c>
      <c r="AQ24" s="170" t="s">
        <v>65</v>
      </c>
      <c r="AR24" s="648"/>
      <c r="AS24" s="649"/>
      <c r="AT24" s="570"/>
      <c r="AU24" s="570"/>
      <c r="AV24" s="572"/>
      <c r="AW24" s="572"/>
      <c r="AX24" s="572"/>
      <c r="AY24" s="572"/>
      <c r="AZ24" s="639"/>
      <c r="BA24" s="640"/>
      <c r="BB24" s="641"/>
      <c r="BC24" s="105">
        <v>43831</v>
      </c>
      <c r="BD24" s="105">
        <v>44166</v>
      </c>
      <c r="BE24" s="167" t="s">
        <v>601</v>
      </c>
      <c r="BF24" s="166" t="s">
        <v>353</v>
      </c>
      <c r="BG24" s="166" t="s">
        <v>354</v>
      </c>
      <c r="BH24" s="166" t="s">
        <v>602</v>
      </c>
      <c r="BI24" s="105" t="s">
        <v>340</v>
      </c>
      <c r="BJ24" s="104" t="s">
        <v>603</v>
      </c>
      <c r="BK24" s="166" t="s">
        <v>342</v>
      </c>
      <c r="BL24" s="166" t="s">
        <v>604</v>
      </c>
      <c r="BM24" s="561"/>
    </row>
  </sheetData>
  <mergeCells count="330">
    <mergeCell ref="AD22:AD24"/>
    <mergeCell ref="AR22:AR24"/>
    <mergeCell ref="AS22:AS24"/>
    <mergeCell ref="AT22:AT24"/>
    <mergeCell ref="AU22:AU24"/>
    <mergeCell ref="AV22:AV24"/>
    <mergeCell ref="AW22:AW24"/>
    <mergeCell ref="AX22:AX24"/>
    <mergeCell ref="AY22:AY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AY13:AY16"/>
    <mergeCell ref="AZ13:AZ16"/>
    <mergeCell ref="BA13:BA16"/>
    <mergeCell ref="AC13:AC16"/>
    <mergeCell ref="AD13:AD16"/>
    <mergeCell ref="AR13:AR16"/>
    <mergeCell ref="AS13:AS16"/>
    <mergeCell ref="AT13:AT16"/>
    <mergeCell ref="BB13:BB16"/>
    <mergeCell ref="AF13:AF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Z8:AZ9"/>
    <mergeCell ref="AB8:AB9"/>
    <mergeCell ref="AC8:AC9"/>
    <mergeCell ref="AD8:AD9"/>
    <mergeCell ref="AR8:AR9"/>
    <mergeCell ref="AS8:AS9"/>
    <mergeCell ref="AT8:AT9"/>
    <mergeCell ref="BA8:BA9"/>
    <mergeCell ref="BB8:BB9"/>
    <mergeCell ref="AW8:AW9"/>
    <mergeCell ref="AX8:AX9"/>
    <mergeCell ref="AY8:AY9"/>
    <mergeCell ref="AF8:AF9"/>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B6:AB7"/>
    <mergeCell ref="AC6:AC7"/>
    <mergeCell ref="AD6:AD7"/>
    <mergeCell ref="S6:S7"/>
    <mergeCell ref="T6:T7"/>
    <mergeCell ref="U6:U7"/>
    <mergeCell ref="V6:V7"/>
    <mergeCell ref="W6:W7"/>
    <mergeCell ref="X6:X7"/>
    <mergeCell ref="AA6:AA7"/>
    <mergeCell ref="Z6:Z7"/>
    <mergeCell ref="Z8:Z9"/>
    <mergeCell ref="AA8:AA9"/>
    <mergeCell ref="A8:A9"/>
    <mergeCell ref="B8:B9"/>
    <mergeCell ref="D8:D9"/>
    <mergeCell ref="E8:E9"/>
    <mergeCell ref="F8:F9"/>
    <mergeCell ref="G8:G9"/>
    <mergeCell ref="H8:H9"/>
    <mergeCell ref="I8:I9"/>
    <mergeCell ref="C8:C9"/>
    <mergeCell ref="AZ6:AZ7"/>
    <mergeCell ref="BA6:BA7"/>
    <mergeCell ref="BB6:BB7"/>
    <mergeCell ref="AQ6:AQ7"/>
    <mergeCell ref="AR6:AR7"/>
    <mergeCell ref="AS6:AS7"/>
    <mergeCell ref="AT6:AT7"/>
    <mergeCell ref="AU6:AU7"/>
    <mergeCell ref="AW6:AW7"/>
    <mergeCell ref="AV6:AV7"/>
    <mergeCell ref="AX6:AX7"/>
    <mergeCell ref="AY6:AY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K6:AK7"/>
    <mergeCell ref="AL6:AL7"/>
    <mergeCell ref="AM6:AM7"/>
    <mergeCell ref="AN6:AN7"/>
    <mergeCell ref="AO6:AO7"/>
    <mergeCell ref="AP6:AP7"/>
    <mergeCell ref="AE6:AE7"/>
    <mergeCell ref="AF6:AF7"/>
    <mergeCell ref="AG6:AG7"/>
    <mergeCell ref="AH6:AH7"/>
    <mergeCell ref="AI6:AI7"/>
    <mergeCell ref="AJ6:AJ7"/>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400-000001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32835B8874DD044B68DCF7A4AFC2ED9" ma:contentTypeVersion="9" ma:contentTypeDescription="Create a new document." ma:contentTypeScope="" ma:versionID="69cd78f49907409d381082decf765743">
  <xsd:schema xmlns:xsd="http://www.w3.org/2001/XMLSchema" xmlns:xs="http://www.w3.org/2001/XMLSchema" xmlns:p="http://schemas.microsoft.com/office/2006/metadata/properties" xmlns:ns3="fabc01ff-56fb-48a0-9569-326dbe949d88" targetNamespace="http://schemas.microsoft.com/office/2006/metadata/properties" ma:root="true" ma:fieldsID="00456343936289ab9236d515c3049459" ns3:_="">
    <xsd:import namespace="fabc01ff-56fb-48a0-9569-326dbe949d8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c01ff-56fb-48a0-9569-326dbe949d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FBCB5F-9A9E-420F-906A-6AA1A5F8F2B0}">
  <ds:schemaRefs>
    <ds:schemaRef ds:uri="http://schemas.microsoft.com/sharepoint/v3/contenttype/forms"/>
  </ds:schemaRefs>
</ds:datastoreItem>
</file>

<file path=customXml/itemProps2.xml><?xml version="1.0" encoding="utf-8"?>
<ds:datastoreItem xmlns:ds="http://schemas.openxmlformats.org/officeDocument/2006/customXml" ds:itemID="{1E07AB45-9C17-4F0F-85D6-DCB5BD91874F}">
  <ds:schemaRefs>
    <ds:schemaRef ds:uri="http://purl.org/dc/terms/"/>
    <ds:schemaRef ds:uri="http://schemas.openxmlformats.org/package/2006/metadata/core-properties"/>
    <ds:schemaRef ds:uri="http://schemas.microsoft.com/office/2006/documentManagement/types"/>
    <ds:schemaRef ds:uri="fabc01ff-56fb-48a0-9569-326dbe949d88"/>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C27E734-DF8E-4B6C-B6A2-F36DC4459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c01ff-56fb-48a0-9569-326dbe949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RIESGOS DE CORRUPCIÓN 2022</vt:lpstr>
      <vt:lpstr>Hoja1</vt:lpstr>
      <vt:lpstr>Hoja2</vt:lpstr>
      <vt:lpstr>Listas</vt:lpstr>
      <vt:lpstr>resumen</vt:lpstr>
      <vt:lpstr>'RIESGOS DE CORRUPCIÓN 2022'!Área_de_impresión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USUARIO</cp:lastModifiedBy>
  <cp:revision/>
  <dcterms:created xsi:type="dcterms:W3CDTF">2020-12-18T16:28:33Z</dcterms:created>
  <dcterms:modified xsi:type="dcterms:W3CDTF">2022-05-13T16:59:30Z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0x010100C32835B8874DD044B68DCF7A4AFC2ED9</vt:lpwstr>
  </property>
</Properties>
</file>