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Mcruz\Desktop\INCI\Publicacion pagina web\Financiera\"/>
    </mc:Choice>
  </mc:AlternateContent>
  <xr:revisionPtr revIDLastSave="0" documentId="13_ncr:1_{10F1200B-F4BA-493D-8E21-F8A8E1DFB2AF}" xr6:coauthVersionLast="36" xr6:coauthVersionMax="36" xr10:uidLastSave="{00000000-0000-0000-0000-000000000000}"/>
  <bookViews>
    <workbookView xWindow="0" yWindow="0" windowWidth="24000" windowHeight="9225" xr2:uid="{00000000-000D-0000-FFFF-FFFF00000000}"/>
  </bookViews>
  <sheets>
    <sheet name="Hoja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2" l="1"/>
  <c r="M7" i="2"/>
  <c r="M8" i="2"/>
  <c r="M9" i="2"/>
  <c r="M11" i="2"/>
  <c r="M13" i="2"/>
  <c r="M14" i="2"/>
  <c r="M15" i="2"/>
  <c r="M16" i="2"/>
  <c r="K7" i="2"/>
  <c r="J14" i="2" l="1"/>
  <c r="K16" i="2" l="1"/>
  <c r="K17" i="2"/>
  <c r="K15" i="2"/>
  <c r="K11" i="2"/>
  <c r="K9" i="2"/>
  <c r="K8" i="2"/>
  <c r="K13" i="2"/>
  <c r="K14" i="2"/>
</calcChain>
</file>

<file path=xl/sharedStrings.xml><?xml version="1.0" encoding="utf-8"?>
<sst xmlns="http://schemas.openxmlformats.org/spreadsheetml/2006/main" count="111" uniqueCount="87">
  <si>
    <t>#</t>
  </si>
  <si>
    <t>ACTIVIDAD</t>
  </si>
  <si>
    <t>RESPONSABLE ACTIVIDAD</t>
  </si>
  <si>
    <t>FECHA INICIO</t>
  </si>
  <si>
    <t>FECHA FINAL</t>
  </si>
  <si>
    <t>META</t>
  </si>
  <si>
    <t>Contratación de personal  para prestación  de servicios profesionales y de apoyo a la gestión debidamente justificada</t>
  </si>
  <si>
    <t>Administrativa y Financiera</t>
  </si>
  <si>
    <t>Subdirección General</t>
  </si>
  <si>
    <t>Subdirección  y Comunicaciones</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</si>
  <si>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</si>
  <si>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</si>
  <si>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</si>
  <si>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</si>
  <si>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</si>
  <si>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</si>
  <si>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</si>
  <si>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</si>
  <si>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</si>
  <si>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Hacer seguimiento al consumo  de combustible del vehículo del INCI</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</si>
  <si>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</si>
  <si>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</si>
  <si>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</si>
  <si>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</si>
  <si>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</si>
  <si>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</si>
  <si>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</si>
  <si>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</si>
  <si>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</si>
  <si>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</si>
  <si>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</si>
  <si>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</si>
  <si>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</si>
  <si>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</si>
  <si>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</si>
  <si>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</si>
  <si>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</si>
  <si>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</si>
  <si>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</si>
  <si>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</si>
  <si>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</si>
  <si>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</si>
  <si>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</si>
  <si>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</si>
  <si>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</si>
  <si>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</si>
  <si>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</si>
  <si>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</si>
  <si>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</si>
  <si>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</si>
  <si>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</si>
  <si>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</si>
  <si>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</si>
  <si>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</si>
  <si>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</si>
  <si>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</si>
  <si>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</si>
  <si>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</si>
  <si>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</si>
  <si>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</si>
  <si>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</si>
  <si>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</si>
  <si>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</si>
  <si>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</si>
  <si>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</si>
  <si>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</si>
  <si>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t>Realizar  en el  INCI de acuerdo al aforo permitido  todos los eventos o capacitaciones que cuenten con la asistencia de hasta 60 personas.</t>
  </si>
  <si>
    <t>100% de los eventos c realizados en el INCI</t>
  </si>
  <si>
    <t>Diciembre 30 de 2022</t>
  </si>
  <si>
    <t>Enero 05 de 2022</t>
  </si>
  <si>
    <t>Febrero 1 de 2022</t>
  </si>
  <si>
    <t>Enero 2 de 2022</t>
  </si>
  <si>
    <t>AÑO BASE 2021</t>
  </si>
  <si>
    <t xml:space="preserve">% EJECUTADO RESPECTO AÑO BASE (Para el calculo de ejecucion % se toma  la cuarta parte del valor del año base esto es  promedio del gasto trimestral 2021) </t>
  </si>
  <si>
    <t>No se han realizado eventos  hasta la fecha</t>
  </si>
  <si>
    <t>No se han gastado horas extras  hasta la fecha</t>
  </si>
  <si>
    <t xml:space="preserve">% EJECUTADO RESPECTO AÑO BASE(Para el calculo de ejecucion % se toma la mitad del valor del año base, esto es  el valor promedio del gasto semestral  2021) </t>
  </si>
  <si>
    <t xml:space="preserve">Para el primer semestre del año 2022, se ha ejecutado en gastos de personal a través de contratos de prestación de servicios  el 32% del gasto en que se incurrio por este concepto en el año 2021. El comparativo aquí se hace tomando como medida el  gasto del año 2021 .Los contratos celebrados obedecen extrictamente a necesidades Institucionales. </t>
  </si>
  <si>
    <t xml:space="preserve">Se ha  ejecutado en Gastos por concepto de tiquetes aéreos el 48% en relación con el valor ejecutado en el primer semestre del año 2021. El valor odedece al reinicio de la actividad presencial en las regiones, lo que se habia restringido por la Pandemia por COVID 19 </t>
  </si>
  <si>
    <t>En comparación con el año 2021 al primer semestre se ha ejecutado por concepto de gastos de viaticos de los servidores del area misional el 147% tomamdo como base  el  gasto del año 2021, Este aumento  debido a que en el año 2021 hubo restriccion a la movilizacion por la declataria de emergenca sanitaria ante la pandemia por COVID 19</t>
  </si>
  <si>
    <t>El gasto de combustible del primer semestre del año  2022, es del  79% de lo que se ejecutó en el primer semestre  del año 2021, esto debido a que el vehículo volvió a ser utilizado  con el regreso a la normalidad,</t>
  </si>
  <si>
    <t>El gasto  por concepto de indemnización de vacaciones se viene acrecentando debido al retiro voluntario de varios funcionarios de la entidad que se encontraban vinculados en provisionalidad y algunos pensionados. El porcentaje de ejecucion comparado al mismo periodo de tiempo del año 2021 es del 151%</t>
  </si>
  <si>
    <t>El consumo de papel en el primer semestre corresponde al 49% de lo gastado en el año 2021, por este concepto , esto se debe a que al volver a la normalidad se han adelantado jornadas de actualización documental impresa para los procedimentos que exigen tener soportes documentales impresos dentro de la entidad.</t>
  </si>
  <si>
    <t xml:space="preserve">El gasto del primer semestre del año 2022 por telefonia fue del 42% del total gastado en el año 2021, un comportamiento adecuado del gasto por este concepto </t>
  </si>
  <si>
    <t xml:space="preserve">La ejecución semestral  del  gasto por concepto de servicio publico AGUA en el  año 2022 es del 146%  de lo que se ejecutó en el  año 2021 . Este aumento se da por el regreso de los servidores del INCI a las instalaciones fisicas de la entidad debido a la finalización del confinamiento y la normalizacion del trabajo presencial  </t>
  </si>
  <si>
    <t>En el primer semestre del año 2022 la ejecucion del gasto por concepto de servicio de servicio de energia electrica es del 39% del total del gasto por energia del año 2021 .Esta es una cifra favorable teniendo en cuenta que la ocupación  del INCI aumentó con la alternancia en la presencialidad.</t>
  </si>
  <si>
    <r>
      <rPr>
        <b/>
        <sz val="48"/>
        <color theme="1"/>
        <rFont val="Arial Narrow"/>
        <family val="2"/>
      </rPr>
      <t>Segundo Trimestre Seguimiento Plan de Austeridad del Gasto 2022</t>
    </r>
    <r>
      <rPr>
        <b/>
        <sz val="26"/>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</si>
</sst>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0_ ;\-#,##0\ "/>
  </numFmts>
  <fonts count="9"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color theme="1"/>
      <name val="Arial Narrow"/>
      <family val="2"/>
    </font>
    <font>
      <sz val="12"/>
      <name val="Arial Narrow"/>
      <family val="2"/>
    </font>
    <font>
      <b/>
      <sz val="12"/>
      <color theme="1"/>
      <name val="Arial Narrow"/>
      <family val="2"/>
    </font>
    <font>
      <b/>
      <sz val="26"/>
      <color theme="1"/>
      <name val="Arial Narrow"/>
      <family val="2"/>
    </font>
    <font>
      <b/>
      <sz val="48"/>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indexed="64"/>
      </right>
      <top/>
      <bottom/>
      <diagonal/>
    </border>
    <border>
      <left/>
      <right style="thin">
        <color indexed="64"/>
      </right>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0" borderId="1" xfId="0" applyFont="1" applyBorder="1" applyAlignment="1">
      <alignment horizontal="center" vertical="center" wrapText="1"/>
    </xf>
    <xf numFmtId="0" fontId="2" fillId="3" borderId="0" xfId="0" applyFont="1" applyFill="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1" xfId="0" applyFont="1" applyFill="1" applyBorder="1" applyAlignment="1">
      <alignment horizontal="left" vertical="top" wrapText="1"/>
    </xf>
    <xf numFmtId="0" fontId="1" fillId="2" borderId="11" xfId="0" applyFont="1" applyFill="1" applyBorder="1" applyAlignment="1">
      <alignment horizontal="left" vertical="center" wrapText="1"/>
    </xf>
    <xf numFmtId="0" fontId="1" fillId="2" borderId="11" xfId="0" applyFont="1" applyFill="1" applyBorder="1" applyAlignment="1">
      <alignment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5" borderId="5" xfId="1" applyFont="1" applyFill="1" applyBorder="1" applyAlignment="1">
      <alignment horizontal="center" vertical="center" wrapText="1"/>
    </xf>
    <xf numFmtId="0" fontId="1"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1" fontId="1" fillId="6" borderId="5" xfId="1" applyFont="1" applyFill="1" applyBorder="1" applyAlignment="1">
      <alignment horizontal="center" vertical="center" wrapText="1"/>
    </xf>
    <xf numFmtId="9" fontId="1" fillId="6" borderId="6" xfId="2"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41" fontId="1" fillId="8" borderId="6" xfId="1" applyFont="1" applyFill="1" applyBorder="1" applyAlignment="1">
      <alignment horizontal="center" vertical="center" wrapText="1"/>
    </xf>
    <xf numFmtId="41"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1" fillId="5" borderId="5" xfId="0" applyNumberFormat="1" applyFont="1" applyFill="1" applyBorder="1" applyAlignment="1">
      <alignment horizontal="center" vertical="center" wrapText="1"/>
    </xf>
    <xf numFmtId="43" fontId="1" fillId="0" borderId="1" xfId="3" applyFont="1" applyBorder="1" applyAlignment="1">
      <alignment horizontal="center" vertical="center" wrapText="1"/>
    </xf>
    <xf numFmtId="9" fontId="1" fillId="5" borderId="6" xfId="2" applyFont="1" applyFill="1" applyBorder="1" applyAlignment="1">
      <alignment horizontal="center" vertical="center" wrapText="1"/>
    </xf>
    <xf numFmtId="164" fontId="1" fillId="0" borderId="1" xfId="3" applyNumberFormat="1"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 fillId="2" borderId="11" xfId="0" applyFont="1" applyFill="1" applyBorder="1" applyAlignment="1">
      <alignment horizontal="center"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99FFCC"/>
      <color rgb="FFCCFF99"/>
      <color rgb="FF00CC00"/>
      <color rgb="FFCCFFFF"/>
      <color rgb="FF99FF99"/>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575582</xdr:colOff>
      <xdr:row>0</xdr:row>
      <xdr:rowOff>78921</xdr:rowOff>
    </xdr:from>
    <xdr:to>
      <xdr:col>2</xdr:col>
      <xdr:colOff>1143000</xdr:colOff>
      <xdr:row>3</xdr:row>
      <xdr:rowOff>333376</xdr:rowOff>
    </xdr:to>
    <xdr:pic>
      <xdr:nvPicPr>
        <xdr:cNvPr id="2" name="Imagen 1" descr="C:\Users\inci6.INCI\AppData\Local\Microsoft\Windows\Temporary Internet Files\Content.Outlook\N8JGCM0T\Logo-INCI-siglas-para-formatos.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957" y="78921"/>
          <a:ext cx="3005818" cy="8545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7"/>
  <sheetViews>
    <sheetView tabSelected="1" zoomScaleNormal="100" workbookViewId="0">
      <selection activeCell="D7" sqref="D7"/>
    </sheetView>
  </sheetViews>
  <sheetFormatPr baseColWidth="10" defaultColWidth="0" defaultRowHeight="15.75" zeroHeight="1" x14ac:dyDescent="0.25"/>
  <cols>
    <col min="1" max="1" width="5" style="1" customWidth="1"/>
    <col min="2" max="2" width="36.5703125" style="1" customWidth="1"/>
    <col min="3" max="3" width="42.28515625" style="1" customWidth="1"/>
    <col min="4" max="4" width="47.28515625" style="1" customWidth="1"/>
    <col min="5" max="5" width="19.85546875" style="1" customWidth="1"/>
    <col min="6" max="7" width="18.7109375" style="1" customWidth="1"/>
    <col min="8" max="8" width="27.85546875" style="1" customWidth="1"/>
    <col min="9" max="10" width="20.85546875" style="1" customWidth="1"/>
    <col min="11" max="11" width="29" style="1" customWidth="1"/>
    <col min="12" max="12" width="20.85546875" style="1" customWidth="1"/>
    <col min="13" max="13" width="27" style="1" customWidth="1"/>
    <col min="14" max="16" width="20.85546875" style="1" customWidth="1"/>
    <col min="17" max="17" width="24" style="3" customWidth="1"/>
    <col min="18" max="18" width="46.5703125" style="3" customWidth="1"/>
    <col min="19" max="82" width="0" style="1" hidden="1"/>
    <col min="83" max="16384" width="5" style="1" hidden="1"/>
  </cols>
  <sheetData>
    <row r="1" spans="1:18" ht="15.75" customHeight="1" x14ac:dyDescent="0.25">
      <c r="A1" s="54" t="s">
        <v>86</v>
      </c>
      <c r="B1" s="55"/>
      <c r="C1" s="55"/>
      <c r="D1" s="55"/>
      <c r="E1" s="55"/>
      <c r="F1" s="55"/>
      <c r="G1" s="55"/>
      <c r="H1" s="55"/>
      <c r="I1" s="55"/>
      <c r="J1" s="55"/>
      <c r="K1" s="55"/>
      <c r="L1" s="55"/>
      <c r="M1" s="55"/>
      <c r="N1" s="55"/>
      <c r="O1" s="55"/>
      <c r="P1" s="55"/>
      <c r="Q1" s="55"/>
      <c r="R1" s="58"/>
    </row>
    <row r="2" spans="1:18" ht="15.75" customHeight="1" x14ac:dyDescent="0.25">
      <c r="A2" s="54"/>
      <c r="B2" s="55"/>
      <c r="C2" s="55"/>
      <c r="D2" s="55"/>
      <c r="E2" s="55"/>
      <c r="F2" s="55"/>
      <c r="G2" s="55"/>
      <c r="H2" s="55"/>
      <c r="I2" s="55"/>
      <c r="J2" s="55"/>
      <c r="K2" s="55"/>
      <c r="L2" s="55"/>
      <c r="M2" s="55"/>
      <c r="N2" s="55"/>
      <c r="O2" s="55"/>
      <c r="P2" s="55"/>
      <c r="Q2" s="55"/>
      <c r="R2" s="58"/>
    </row>
    <row r="3" spans="1:18" ht="15.75" customHeight="1" x14ac:dyDescent="0.25">
      <c r="A3" s="54"/>
      <c r="B3" s="55"/>
      <c r="C3" s="55"/>
      <c r="D3" s="55"/>
      <c r="E3" s="55"/>
      <c r="F3" s="55"/>
      <c r="G3" s="55"/>
      <c r="H3" s="55"/>
      <c r="I3" s="55"/>
      <c r="J3" s="55"/>
      <c r="K3" s="55"/>
      <c r="L3" s="55"/>
      <c r="M3" s="55"/>
      <c r="N3" s="55"/>
      <c r="O3" s="55"/>
      <c r="P3" s="55"/>
      <c r="Q3" s="55"/>
      <c r="R3" s="58"/>
    </row>
    <row r="4" spans="1:18" ht="57" customHeight="1" thickBot="1" x14ac:dyDescent="0.3">
      <c r="A4" s="56"/>
      <c r="B4" s="57"/>
      <c r="C4" s="57"/>
      <c r="D4" s="57"/>
      <c r="E4" s="57"/>
      <c r="F4" s="57"/>
      <c r="G4" s="57"/>
      <c r="H4" s="57"/>
      <c r="I4" s="57"/>
      <c r="J4" s="57"/>
      <c r="K4" s="57"/>
      <c r="L4" s="57"/>
      <c r="M4" s="57"/>
      <c r="N4" s="57"/>
      <c r="O4" s="57"/>
      <c r="P4" s="57"/>
      <c r="Q4" s="57"/>
      <c r="R4" s="59"/>
    </row>
    <row r="5" spans="1:18" s="5" customFormat="1" ht="36" customHeight="1" x14ac:dyDescent="0.25">
      <c r="A5" s="50" t="s">
        <v>0</v>
      </c>
      <c r="B5" s="52" t="s">
        <v>58</v>
      </c>
      <c r="C5" s="42" t="s">
        <v>37</v>
      </c>
      <c r="D5" s="42" t="s">
        <v>1</v>
      </c>
      <c r="E5" s="42" t="s">
        <v>2</v>
      </c>
      <c r="F5" s="42" t="s">
        <v>3</v>
      </c>
      <c r="G5" s="42" t="s">
        <v>4</v>
      </c>
      <c r="H5" s="42" t="s">
        <v>72</v>
      </c>
      <c r="I5" s="42" t="s">
        <v>5</v>
      </c>
      <c r="J5" s="44" t="s">
        <v>30</v>
      </c>
      <c r="K5" s="45"/>
      <c r="L5" s="46" t="s">
        <v>29</v>
      </c>
      <c r="M5" s="47"/>
      <c r="N5" s="48" t="s">
        <v>28</v>
      </c>
      <c r="O5" s="49"/>
      <c r="P5" s="38" t="s">
        <v>31</v>
      </c>
      <c r="Q5" s="39"/>
      <c r="R5" s="40" t="s">
        <v>32</v>
      </c>
    </row>
    <row r="6" spans="1:18" s="5" customFormat="1" ht="146.25" customHeight="1" x14ac:dyDescent="0.25">
      <c r="A6" s="51"/>
      <c r="B6" s="53"/>
      <c r="C6" s="43"/>
      <c r="D6" s="43"/>
      <c r="E6" s="43"/>
      <c r="F6" s="43"/>
      <c r="G6" s="43"/>
      <c r="H6" s="43"/>
      <c r="I6" s="43"/>
      <c r="J6" s="13" t="s">
        <v>34</v>
      </c>
      <c r="K6" s="14" t="s">
        <v>73</v>
      </c>
      <c r="L6" s="17" t="s">
        <v>34</v>
      </c>
      <c r="M6" s="18" t="s">
        <v>76</v>
      </c>
      <c r="N6" s="22" t="s">
        <v>34</v>
      </c>
      <c r="O6" s="23" t="s">
        <v>27</v>
      </c>
      <c r="P6" s="26" t="s">
        <v>34</v>
      </c>
      <c r="Q6" s="27" t="s">
        <v>27</v>
      </c>
      <c r="R6" s="41"/>
    </row>
    <row r="7" spans="1:18" s="2" customFormat="1" ht="176.25" customHeight="1" x14ac:dyDescent="0.25">
      <c r="A7" s="33">
        <v>1</v>
      </c>
      <c r="B7" s="32" t="s">
        <v>36</v>
      </c>
      <c r="C7" s="4" t="s">
        <v>6</v>
      </c>
      <c r="D7" s="4" t="s">
        <v>38</v>
      </c>
      <c r="E7" s="4" t="s">
        <v>48</v>
      </c>
      <c r="F7" s="4" t="s">
        <v>69</v>
      </c>
      <c r="G7" s="4" t="s">
        <v>68</v>
      </c>
      <c r="H7" s="35">
        <v>1355896222</v>
      </c>
      <c r="I7" s="4" t="s">
        <v>51</v>
      </c>
      <c r="J7" s="15">
        <v>134705666</v>
      </c>
      <c r="K7" s="36">
        <f>+J7/(H7/4)</f>
        <v>0.39739226001029448</v>
      </c>
      <c r="L7" s="19">
        <v>439964052</v>
      </c>
      <c r="M7" s="20">
        <f>+L7/H7</f>
        <v>0.32448209889620888</v>
      </c>
      <c r="N7" s="24"/>
      <c r="O7" s="25"/>
      <c r="P7" s="28"/>
      <c r="Q7" s="29"/>
      <c r="R7" s="10" t="s">
        <v>77</v>
      </c>
    </row>
    <row r="8" spans="1:18" s="2" customFormat="1" ht="118.5" customHeight="1" x14ac:dyDescent="0.25">
      <c r="A8" s="33">
        <v>2</v>
      </c>
      <c r="B8" s="32" t="s">
        <v>40</v>
      </c>
      <c r="C8" s="7" t="s">
        <v>41</v>
      </c>
      <c r="D8" s="4" t="s">
        <v>49</v>
      </c>
      <c r="E8" s="4" t="s">
        <v>7</v>
      </c>
      <c r="F8" s="4" t="s">
        <v>70</v>
      </c>
      <c r="G8" s="4" t="s">
        <v>68</v>
      </c>
      <c r="H8" s="35">
        <v>25361960</v>
      </c>
      <c r="I8" s="4" t="s">
        <v>53</v>
      </c>
      <c r="J8" s="34">
        <v>0</v>
      </c>
      <c r="K8" s="36">
        <f>+J8/(H8/4)</f>
        <v>0</v>
      </c>
      <c r="L8" s="19">
        <v>12298767</v>
      </c>
      <c r="M8" s="20">
        <f t="shared" ref="M8:M16" si="0">+L8/H8</f>
        <v>0.48492967420499045</v>
      </c>
      <c r="N8" s="24"/>
      <c r="O8" s="25"/>
      <c r="P8" s="28"/>
      <c r="Q8" s="30"/>
      <c r="R8" s="11" t="s">
        <v>78</v>
      </c>
    </row>
    <row r="9" spans="1:18" s="2" customFormat="1" ht="113.25" customHeight="1" x14ac:dyDescent="0.25">
      <c r="A9" s="33">
        <v>3</v>
      </c>
      <c r="B9" s="32" t="s">
        <v>42</v>
      </c>
      <c r="C9" s="7" t="s">
        <v>43</v>
      </c>
      <c r="D9" s="7" t="s">
        <v>50</v>
      </c>
      <c r="E9" s="4" t="s">
        <v>8</v>
      </c>
      <c r="F9" s="4" t="s">
        <v>70</v>
      </c>
      <c r="G9" s="4" t="s">
        <v>68</v>
      </c>
      <c r="H9" s="35">
        <v>15722738</v>
      </c>
      <c r="I9" s="4" t="s">
        <v>59</v>
      </c>
      <c r="J9" s="34">
        <v>0</v>
      </c>
      <c r="K9" s="36">
        <f>+J9/(H9/4)</f>
        <v>0</v>
      </c>
      <c r="L9" s="19">
        <v>23074270</v>
      </c>
      <c r="M9" s="20">
        <f t="shared" si="0"/>
        <v>1.4675732687271135</v>
      </c>
      <c r="N9" s="24"/>
      <c r="O9" s="25"/>
      <c r="P9" s="28"/>
      <c r="Q9" s="31"/>
      <c r="R9" s="11" t="s">
        <v>79</v>
      </c>
    </row>
    <row r="10" spans="1:18" s="2" customFormat="1" ht="152.25" customHeight="1" x14ac:dyDescent="0.25">
      <c r="A10" s="33">
        <v>4</v>
      </c>
      <c r="B10" s="32" t="s">
        <v>44</v>
      </c>
      <c r="C10" s="7" t="s">
        <v>60</v>
      </c>
      <c r="D10" s="7" t="s">
        <v>66</v>
      </c>
      <c r="E10" s="4" t="s">
        <v>9</v>
      </c>
      <c r="F10" s="4" t="s">
        <v>70</v>
      </c>
      <c r="G10" s="4" t="s">
        <v>68</v>
      </c>
      <c r="H10" s="37">
        <v>0</v>
      </c>
      <c r="I10" s="4" t="s">
        <v>67</v>
      </c>
      <c r="J10" s="16">
        <v>0</v>
      </c>
      <c r="K10" s="36">
        <v>0</v>
      </c>
      <c r="L10" s="21">
        <v>0</v>
      </c>
      <c r="M10" s="20">
        <v>0</v>
      </c>
      <c r="N10" s="24"/>
      <c r="O10" s="25"/>
      <c r="P10" s="28"/>
      <c r="Q10" s="31"/>
      <c r="R10" s="11" t="s">
        <v>74</v>
      </c>
    </row>
    <row r="11" spans="1:18" s="2" customFormat="1" ht="155.25" customHeight="1" x14ac:dyDescent="0.25">
      <c r="A11" s="33">
        <v>5</v>
      </c>
      <c r="B11" s="32" t="s">
        <v>45</v>
      </c>
      <c r="C11" s="4" t="s">
        <v>10</v>
      </c>
      <c r="D11" s="7" t="s">
        <v>19</v>
      </c>
      <c r="E11" s="4" t="s">
        <v>7</v>
      </c>
      <c r="F11" s="4" t="s">
        <v>71</v>
      </c>
      <c r="G11" s="4" t="s">
        <v>68</v>
      </c>
      <c r="H11" s="35">
        <v>1026665</v>
      </c>
      <c r="I11" s="4" t="s">
        <v>54</v>
      </c>
      <c r="J11" s="15">
        <v>494872</v>
      </c>
      <c r="K11" s="36">
        <f>+J11/(H11/4)</f>
        <v>1.9280758572660019</v>
      </c>
      <c r="L11" s="19">
        <v>806050</v>
      </c>
      <c r="M11" s="20">
        <f t="shared" si="0"/>
        <v>0.78511491090082941</v>
      </c>
      <c r="N11" s="24"/>
      <c r="O11" s="25"/>
      <c r="P11" s="28"/>
      <c r="Q11" s="31"/>
      <c r="R11" s="11" t="s">
        <v>80</v>
      </c>
    </row>
    <row r="12" spans="1:18" s="2" customFormat="1" ht="95.1" customHeight="1" x14ac:dyDescent="0.25">
      <c r="A12" s="33">
        <v>6</v>
      </c>
      <c r="B12" s="32" t="s">
        <v>39</v>
      </c>
      <c r="C12" s="4" t="s">
        <v>21</v>
      </c>
      <c r="D12" s="7" t="s">
        <v>20</v>
      </c>
      <c r="E12" s="4" t="s">
        <v>11</v>
      </c>
      <c r="F12" s="4" t="s">
        <v>71</v>
      </c>
      <c r="G12" s="4" t="s">
        <v>68</v>
      </c>
      <c r="H12" s="35">
        <v>0</v>
      </c>
      <c r="I12" s="4" t="s">
        <v>52</v>
      </c>
      <c r="J12" s="16">
        <v>0</v>
      </c>
      <c r="K12" s="36">
        <v>0</v>
      </c>
      <c r="L12" s="19">
        <v>0</v>
      </c>
      <c r="M12" s="20">
        <v>0</v>
      </c>
      <c r="N12" s="24"/>
      <c r="O12" s="25"/>
      <c r="P12" s="28"/>
      <c r="Q12" s="31"/>
      <c r="R12" s="11" t="s">
        <v>75</v>
      </c>
    </row>
    <row r="13" spans="1:18" s="2" customFormat="1" ht="107.25" customHeight="1" x14ac:dyDescent="0.25">
      <c r="A13" s="33">
        <v>7</v>
      </c>
      <c r="B13" s="32" t="s">
        <v>22</v>
      </c>
      <c r="C13" s="7" t="s">
        <v>23</v>
      </c>
      <c r="D13" s="9" t="s">
        <v>35</v>
      </c>
      <c r="E13" s="4" t="s">
        <v>24</v>
      </c>
      <c r="F13" s="4" t="s">
        <v>71</v>
      </c>
      <c r="G13" s="4" t="s">
        <v>68</v>
      </c>
      <c r="H13" s="35">
        <v>25777279</v>
      </c>
      <c r="I13" s="4" t="s">
        <v>55</v>
      </c>
      <c r="J13" s="16">
        <v>0</v>
      </c>
      <c r="K13" s="36">
        <f>+J13/H13</f>
        <v>0</v>
      </c>
      <c r="L13" s="19">
        <v>38817713</v>
      </c>
      <c r="M13" s="20">
        <f t="shared" si="0"/>
        <v>1.5058886936825255</v>
      </c>
      <c r="N13" s="24"/>
      <c r="O13" s="25"/>
      <c r="P13" s="28"/>
      <c r="Q13" s="31"/>
      <c r="R13" s="11" t="s">
        <v>81</v>
      </c>
    </row>
    <row r="14" spans="1:18" s="2" customFormat="1" ht="186.75" customHeight="1" x14ac:dyDescent="0.25">
      <c r="A14" s="33">
        <v>8</v>
      </c>
      <c r="B14" s="32" t="s">
        <v>25</v>
      </c>
      <c r="C14" s="7" t="s">
        <v>61</v>
      </c>
      <c r="D14" s="7" t="s">
        <v>47</v>
      </c>
      <c r="E14" s="4" t="s">
        <v>12</v>
      </c>
      <c r="F14" s="4" t="s">
        <v>71</v>
      </c>
      <c r="G14" s="4" t="s">
        <v>68</v>
      </c>
      <c r="H14" s="35">
        <v>241</v>
      </c>
      <c r="I14" s="4" t="s">
        <v>62</v>
      </c>
      <c r="J14" s="16">
        <f>35+17</f>
        <v>52</v>
      </c>
      <c r="K14" s="36">
        <f t="shared" ref="K14" si="1">+J14/H14</f>
        <v>0.21576763485477179</v>
      </c>
      <c r="L14" s="21">
        <v>117</v>
      </c>
      <c r="M14" s="20">
        <f t="shared" si="0"/>
        <v>0.48547717842323651</v>
      </c>
      <c r="N14" s="24"/>
      <c r="O14" s="25"/>
      <c r="P14" s="28"/>
      <c r="Q14" s="31"/>
      <c r="R14" s="12" t="s">
        <v>82</v>
      </c>
    </row>
    <row r="15" spans="1:18" s="2" customFormat="1" ht="159.75" customHeight="1" x14ac:dyDescent="0.25">
      <c r="A15" s="33">
        <v>9</v>
      </c>
      <c r="B15" s="32" t="s">
        <v>26</v>
      </c>
      <c r="C15" s="7" t="s">
        <v>46</v>
      </c>
      <c r="D15" s="7" t="s">
        <v>63</v>
      </c>
      <c r="E15" s="4" t="s">
        <v>13</v>
      </c>
      <c r="F15" s="4" t="s">
        <v>71</v>
      </c>
      <c r="G15" s="4" t="s">
        <v>68</v>
      </c>
      <c r="H15" s="35">
        <v>15613954.9</v>
      </c>
      <c r="I15" s="4" t="s">
        <v>64</v>
      </c>
      <c r="J15" s="15">
        <v>3555205</v>
      </c>
      <c r="K15" s="36">
        <f>+J15/(H15/4)</f>
        <v>0.91077629537664406</v>
      </c>
      <c r="L15" s="19">
        <v>6566899</v>
      </c>
      <c r="M15" s="20">
        <f t="shared" si="0"/>
        <v>0.42057883746032848</v>
      </c>
      <c r="N15" s="24"/>
      <c r="O15" s="25"/>
      <c r="P15" s="28"/>
      <c r="Q15" s="31"/>
      <c r="R15" s="11" t="s">
        <v>83</v>
      </c>
    </row>
    <row r="16" spans="1:18" s="2" customFormat="1" ht="180.75" customHeight="1" x14ac:dyDescent="0.25">
      <c r="A16" s="33">
        <v>10</v>
      </c>
      <c r="B16" s="32" t="s">
        <v>56</v>
      </c>
      <c r="C16" s="7" t="s">
        <v>14</v>
      </c>
      <c r="D16" s="7" t="s">
        <v>15</v>
      </c>
      <c r="E16" s="6" t="s">
        <v>16</v>
      </c>
      <c r="F16" s="4" t="s">
        <v>71</v>
      </c>
      <c r="G16" s="4" t="s">
        <v>68</v>
      </c>
      <c r="H16" s="35">
        <v>1454875</v>
      </c>
      <c r="I16" s="4" t="s">
        <v>57</v>
      </c>
      <c r="J16" s="15">
        <v>1221349</v>
      </c>
      <c r="K16" s="36">
        <f>+J16/(H16/4)</f>
        <v>3.3579489646876879</v>
      </c>
      <c r="L16" s="19">
        <v>2130879</v>
      </c>
      <c r="M16" s="20">
        <f t="shared" si="0"/>
        <v>1.4646474783056964</v>
      </c>
      <c r="N16" s="24"/>
      <c r="O16" s="25"/>
      <c r="P16" s="28"/>
      <c r="Q16" s="31"/>
      <c r="R16" s="11" t="s">
        <v>84</v>
      </c>
    </row>
    <row r="17" spans="1:18" s="2" customFormat="1" ht="138.75" customHeight="1" x14ac:dyDescent="0.25">
      <c r="A17" s="60">
        <v>11</v>
      </c>
      <c r="B17" s="32" t="s">
        <v>33</v>
      </c>
      <c r="C17" s="7" t="s">
        <v>17</v>
      </c>
      <c r="D17" s="8" t="s">
        <v>18</v>
      </c>
      <c r="E17" s="8" t="s">
        <v>16</v>
      </c>
      <c r="F17" s="4" t="s">
        <v>71</v>
      </c>
      <c r="G17" s="4" t="s">
        <v>68</v>
      </c>
      <c r="H17" s="35">
        <v>29383639</v>
      </c>
      <c r="I17" s="4" t="s">
        <v>65</v>
      </c>
      <c r="J17" s="15">
        <v>2831690</v>
      </c>
      <c r="K17" s="36">
        <f t="shared" ref="K17" si="2">+J17/(H17/4)</f>
        <v>0.38547846303175726</v>
      </c>
      <c r="L17" s="19">
        <v>11528390</v>
      </c>
      <c r="M17" s="20">
        <f>+L17/H17</f>
        <v>0.39234044496667003</v>
      </c>
      <c r="N17" s="24"/>
      <c r="O17" s="25"/>
      <c r="P17" s="28"/>
      <c r="Q17" s="31"/>
      <c r="R17" s="11" t="s">
        <v>85</v>
      </c>
    </row>
  </sheetData>
  <mergeCells count="15">
    <mergeCell ref="P5:Q5"/>
    <mergeCell ref="R5:R6"/>
    <mergeCell ref="G5:G6"/>
    <mergeCell ref="I5:I6"/>
    <mergeCell ref="J5:K5"/>
    <mergeCell ref="L5:M5"/>
    <mergeCell ref="N5:O5"/>
    <mergeCell ref="A5:A6"/>
    <mergeCell ref="B5:B6"/>
    <mergeCell ref="C5:C6"/>
    <mergeCell ref="D5:D6"/>
    <mergeCell ref="E5:E6"/>
    <mergeCell ref="F5:F6"/>
    <mergeCell ref="H5:H6"/>
    <mergeCell ref="A1:R4"/>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Maria Angelica Cruz Herrera</cp:lastModifiedBy>
  <cp:lastPrinted>2020-04-20T22:47:38Z</cp:lastPrinted>
  <dcterms:created xsi:type="dcterms:W3CDTF">2019-05-15T13:17:41Z</dcterms:created>
  <dcterms:modified xsi:type="dcterms:W3CDTF">2022-07-28T19:07:29Z</dcterms:modified>
</cp:coreProperties>
</file>