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inanciera\OneDrive - INCI\ADMINISTRATIVA Y FINANCIERA 2023\PRESUPUESTO\"/>
    </mc:Choice>
  </mc:AlternateContent>
  <bookViews>
    <workbookView xWindow="0" yWindow="0" windowWidth="20490" windowHeight="7155" activeTab="1"/>
  </bookViews>
  <sheets>
    <sheet name="EJECUCION PRESUPUESTAL" sheetId="1" r:id="rId1"/>
    <sheet name="GRAFICA " sheetId="2" r:id="rId2"/>
  </sheets>
  <externalReferences>
    <externalReference r:id="rId3"/>
    <externalReference r:id="rId4"/>
  </externalReferences>
  <definedNames>
    <definedName name="CPA">[1]Listas!$B$1:$B$19</definedName>
    <definedName name="gasto">[1]Listas!$F$1:$F$7</definedName>
    <definedName name="GRUPO">[1]Listas!$M$1:$M$17</definedName>
    <definedName name="M">[1]Listas!$D$1:$D$4</definedName>
    <definedName name="metas">[2]Listas!$A$1:$A$15</definedName>
    <definedName name="proceso">[1]Listas!$K$1:$K$15</definedName>
    <definedName name="PROYECTO">[1]Listas!$C$1:$C$2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F414" i="2" l="1"/>
  <c r="BD414" i="2"/>
  <c r="BC414" i="2"/>
  <c r="BB414" i="2"/>
  <c r="BH414" i="2" s="1"/>
  <c r="BA414" i="2"/>
  <c r="AZ414" i="2"/>
  <c r="AY414" i="2"/>
  <c r="AX414" i="2"/>
  <c r="AW414" i="2"/>
  <c r="AU414" i="2"/>
  <c r="AS414" i="2"/>
  <c r="AR414" i="2"/>
  <c r="AQ414" i="2"/>
  <c r="BE414" i="2" s="1"/>
  <c r="AP414" i="2"/>
  <c r="BH413" i="2"/>
  <c r="BG413" i="2"/>
  <c r="BF413" i="2"/>
  <c r="BE413" i="2"/>
  <c r="BH412" i="2"/>
  <c r="BG412" i="2"/>
  <c r="BF412" i="2"/>
  <c r="BE412" i="2"/>
  <c r="BD411" i="2"/>
  <c r="BC411" i="2"/>
  <c r="AZ411" i="2"/>
  <c r="AY411" i="2"/>
  <c r="AX411" i="2"/>
  <c r="BG411" i="2" s="1"/>
  <c r="AW411" i="2"/>
  <c r="AU411" i="2"/>
  <c r="BF411" i="2" s="1"/>
  <c r="AR411" i="2"/>
  <c r="AQ411" i="2"/>
  <c r="BE411" i="2" s="1"/>
  <c r="AP411" i="2"/>
  <c r="BH410" i="2"/>
  <c r="BG410" i="2"/>
  <c r="BF410" i="2"/>
  <c r="BE410" i="2"/>
  <c r="BH409" i="2"/>
  <c r="BG409" i="2"/>
  <c r="BF409" i="2"/>
  <c r="BE409" i="2"/>
  <c r="BH408" i="2"/>
  <c r="BG408" i="2"/>
  <c r="BF408" i="2"/>
  <c r="BE408" i="2"/>
  <c r="BH407" i="2"/>
  <c r="BG407" i="2"/>
  <c r="BF407" i="2"/>
  <c r="BE407" i="2"/>
  <c r="BH406" i="2"/>
  <c r="BG406" i="2"/>
  <c r="BF406" i="2"/>
  <c r="BE406" i="2"/>
  <c r="BH405" i="2"/>
  <c r="BG405" i="2"/>
  <c r="BF405" i="2"/>
  <c r="BE405" i="2"/>
  <c r="BH404" i="2"/>
  <c r="BG404" i="2"/>
  <c r="BF404" i="2"/>
  <c r="BE404" i="2"/>
  <c r="BH403" i="2"/>
  <c r="BG403" i="2"/>
  <c r="BF403" i="2"/>
  <c r="BE403" i="2"/>
  <c r="BH402" i="2"/>
  <c r="BG402" i="2"/>
  <c r="BF402" i="2"/>
  <c r="BE402" i="2"/>
  <c r="BH401" i="2"/>
  <c r="BG401" i="2"/>
  <c r="BF401" i="2"/>
  <c r="BE401" i="2"/>
  <c r="BH400" i="2"/>
  <c r="BG400" i="2"/>
  <c r="BF400" i="2"/>
  <c r="BE400" i="2"/>
  <c r="BB399" i="2"/>
  <c r="BB411" i="2" s="1"/>
  <c r="BH411" i="2" s="1"/>
  <c r="AZ399" i="2"/>
  <c r="AY399" i="2"/>
  <c r="AX399" i="2"/>
  <c r="BG399" i="2" s="1"/>
  <c r="AW399" i="2"/>
  <c r="AU399" i="2"/>
  <c r="AT399" i="2"/>
  <c r="AS399" i="2"/>
  <c r="AR399" i="2"/>
  <c r="AQ399" i="2"/>
  <c r="BE399" i="2" s="1"/>
  <c r="AP399" i="2"/>
  <c r="BF399" i="2" s="1"/>
  <c r="BH398" i="2"/>
  <c r="BG398" i="2"/>
  <c r="BF398" i="2"/>
  <c r="BE398" i="2"/>
  <c r="BH397" i="2"/>
  <c r="BG397" i="2"/>
  <c r="BF397" i="2"/>
  <c r="BE397" i="2"/>
  <c r="BH396" i="2"/>
  <c r="BG396" i="2"/>
  <c r="BF396" i="2"/>
  <c r="BE396" i="2"/>
  <c r="BH395" i="2"/>
  <c r="BG395" i="2"/>
  <c r="BF395" i="2"/>
  <c r="BE395" i="2"/>
  <c r="BH394" i="2"/>
  <c r="BG394" i="2"/>
  <c r="BF394" i="2"/>
  <c r="BE394" i="2"/>
  <c r="BH393" i="2"/>
  <c r="BG393" i="2"/>
  <c r="BF393" i="2"/>
  <c r="BE393" i="2"/>
  <c r="BH392" i="2"/>
  <c r="BG392" i="2"/>
  <c r="BF392" i="2"/>
  <c r="BE392" i="2"/>
  <c r="BH391" i="2"/>
  <c r="BG391" i="2"/>
  <c r="BF391" i="2"/>
  <c r="BE391" i="2"/>
  <c r="BH390" i="2"/>
  <c r="BG390" i="2"/>
  <c r="BF390" i="2"/>
  <c r="BE390" i="2"/>
  <c r="BH389" i="2"/>
  <c r="BG389" i="2"/>
  <c r="BF389" i="2"/>
  <c r="BE389" i="2"/>
  <c r="BH388" i="2"/>
  <c r="BG388" i="2"/>
  <c r="BF388" i="2"/>
  <c r="BE388" i="2"/>
  <c r="BH387" i="2"/>
  <c r="BG387" i="2"/>
  <c r="BF387" i="2"/>
  <c r="BE387" i="2"/>
  <c r="BH386" i="2"/>
  <c r="BG386" i="2"/>
  <c r="BF386" i="2"/>
  <c r="BE386" i="2"/>
  <c r="BH385" i="2"/>
  <c r="BG385" i="2"/>
  <c r="BF385" i="2"/>
  <c r="BE385" i="2"/>
  <c r="BH384" i="2"/>
  <c r="BG384" i="2"/>
  <c r="BF384" i="2"/>
  <c r="BE384" i="2"/>
  <c r="BH383" i="2"/>
  <c r="BG383" i="2"/>
  <c r="BF383" i="2"/>
  <c r="BE383" i="2"/>
  <c r="BH382" i="2"/>
  <c r="BG382" i="2"/>
  <c r="BF382" i="2"/>
  <c r="BE382" i="2"/>
  <c r="BH381" i="2"/>
  <c r="BG381" i="2"/>
  <c r="BF381" i="2"/>
  <c r="BE381" i="2"/>
  <c r="BH380" i="2"/>
  <c r="BG380" i="2"/>
  <c r="BF380" i="2"/>
  <c r="BE380" i="2"/>
  <c r="BD378" i="2"/>
  <c r="BD379" i="2" s="1"/>
  <c r="BC378" i="2"/>
  <c r="BB378" i="2"/>
  <c r="BA378" i="2"/>
  <c r="AZ378" i="2"/>
  <c r="AZ379" i="2" s="1"/>
  <c r="AY378" i="2"/>
  <c r="AX378" i="2"/>
  <c r="AW378" i="2"/>
  <c r="AW379" i="2" s="1"/>
  <c r="AW416" i="2" s="1"/>
  <c r="AU378" i="2"/>
  <c r="AU379" i="2" s="1"/>
  <c r="AS378" i="2"/>
  <c r="AR378" i="2"/>
  <c r="AQ378" i="2"/>
  <c r="AQ379" i="2" s="1"/>
  <c r="AP378" i="2"/>
  <c r="AP379" i="2" s="1"/>
  <c r="BH377" i="2"/>
  <c r="BG377" i="2"/>
  <c r="BF377" i="2"/>
  <c r="BE377" i="2"/>
  <c r="BH376" i="2"/>
  <c r="BG376" i="2"/>
  <c r="BF376" i="2"/>
  <c r="BE376" i="2"/>
  <c r="BH375" i="2"/>
  <c r="BG375" i="2"/>
  <c r="BF375" i="2"/>
  <c r="BE375" i="2"/>
  <c r="BH374" i="2"/>
  <c r="BG374" i="2"/>
  <c r="BF374" i="2"/>
  <c r="BE374" i="2"/>
  <c r="BH373" i="2"/>
  <c r="BG373" i="2"/>
  <c r="BF373" i="2"/>
  <c r="BE373" i="2"/>
  <c r="BH372" i="2"/>
  <c r="BG372" i="2"/>
  <c r="BF372" i="2"/>
  <c r="BE372" i="2"/>
  <c r="BH371" i="2"/>
  <c r="BG371" i="2"/>
  <c r="BF371" i="2"/>
  <c r="BE371" i="2"/>
  <c r="BH370" i="2"/>
  <c r="BG370" i="2"/>
  <c r="BF370" i="2"/>
  <c r="BE370" i="2"/>
  <c r="BH369" i="2"/>
  <c r="BG369" i="2"/>
  <c r="BF369" i="2"/>
  <c r="BE369" i="2"/>
  <c r="BH368" i="2"/>
  <c r="BG368" i="2"/>
  <c r="BF368" i="2"/>
  <c r="BE368" i="2"/>
  <c r="BB367" i="2"/>
  <c r="AZ367" i="2"/>
  <c r="AX367" i="2"/>
  <c r="BG367" i="2" s="1"/>
  <c r="AU367" i="2"/>
  <c r="AR367" i="2"/>
  <c r="AQ367" i="2"/>
  <c r="AP367" i="2"/>
  <c r="BH366" i="2"/>
  <c r="BG366" i="2"/>
  <c r="BF366" i="2"/>
  <c r="BE366" i="2"/>
  <c r="BH365" i="2"/>
  <c r="BG365" i="2"/>
  <c r="BF365" i="2"/>
  <c r="BE365" i="2"/>
  <c r="BH364" i="2"/>
  <c r="BG364" i="2"/>
  <c r="BF364" i="2"/>
  <c r="BE364" i="2"/>
  <c r="BH363" i="2"/>
  <c r="BG363" i="2"/>
  <c r="BF363" i="2"/>
  <c r="BE363" i="2"/>
  <c r="BH362" i="2"/>
  <c r="BG362" i="2"/>
  <c r="BF362" i="2"/>
  <c r="BE362" i="2"/>
  <c r="BH361" i="2"/>
  <c r="BG361" i="2"/>
  <c r="BF361" i="2"/>
  <c r="BE361" i="2"/>
  <c r="BH360" i="2"/>
  <c r="BG360" i="2"/>
  <c r="BF360" i="2"/>
  <c r="BE360" i="2"/>
  <c r="BH359" i="2"/>
  <c r="BG359" i="2"/>
  <c r="BF359" i="2"/>
  <c r="BE359" i="2"/>
  <c r="BH358" i="2"/>
  <c r="BG358" i="2"/>
  <c r="BF358" i="2"/>
  <c r="BE358" i="2"/>
  <c r="BH357" i="2"/>
  <c r="BG357" i="2"/>
  <c r="BF357" i="2"/>
  <c r="BE357" i="2"/>
  <c r="BD356" i="2"/>
  <c r="BC356" i="2"/>
  <c r="BB356" i="2"/>
  <c r="BH356" i="2" s="1"/>
  <c r="BA356" i="2"/>
  <c r="AZ356" i="2"/>
  <c r="AY356" i="2"/>
  <c r="AX356" i="2"/>
  <c r="BG356" i="2" s="1"/>
  <c r="AW356" i="2"/>
  <c r="AU356" i="2"/>
  <c r="BF356" i="2" s="1"/>
  <c r="AS356" i="2"/>
  <c r="AR356" i="2"/>
  <c r="AQ356" i="2"/>
  <c r="BE356" i="2" s="1"/>
  <c r="AP356" i="2"/>
  <c r="BH355" i="2"/>
  <c r="BG355" i="2"/>
  <c r="BF355" i="2"/>
  <c r="BE355" i="2"/>
  <c r="BH354" i="2"/>
  <c r="BG354" i="2"/>
  <c r="BF354" i="2"/>
  <c r="BE354" i="2"/>
  <c r="BH353" i="2"/>
  <c r="BG353" i="2"/>
  <c r="BF353" i="2"/>
  <c r="BE353" i="2"/>
  <c r="BH352" i="2"/>
  <c r="BG352" i="2"/>
  <c r="BF352" i="2"/>
  <c r="BE352" i="2"/>
  <c r="BH351" i="2"/>
  <c r="BG351" i="2"/>
  <c r="BF351" i="2"/>
  <c r="BE351" i="2"/>
  <c r="BH350" i="2"/>
  <c r="BG350" i="2"/>
  <c r="BF350" i="2"/>
  <c r="BE350" i="2"/>
  <c r="BH349" i="2"/>
  <c r="BG349" i="2"/>
  <c r="BF349" i="2"/>
  <c r="BE349" i="2"/>
  <c r="BH348" i="2"/>
  <c r="BG348" i="2"/>
  <c r="BF348" i="2"/>
  <c r="BE348" i="2"/>
  <c r="BH347" i="2"/>
  <c r="BG347" i="2"/>
  <c r="BF347" i="2"/>
  <c r="BE347" i="2"/>
  <c r="BH346" i="2"/>
  <c r="BG346" i="2"/>
  <c r="BF346" i="2"/>
  <c r="BE346" i="2"/>
  <c r="BH345" i="2"/>
  <c r="BG345" i="2"/>
  <c r="BF345" i="2"/>
  <c r="BE345" i="2"/>
  <c r="BH344" i="2"/>
  <c r="BG344" i="2"/>
  <c r="BF344" i="2"/>
  <c r="BE344" i="2"/>
  <c r="BH343" i="2"/>
  <c r="BG343" i="2"/>
  <c r="BF343" i="2"/>
  <c r="BE343" i="2"/>
  <c r="BH342" i="2"/>
  <c r="BG342" i="2"/>
  <c r="BF342" i="2"/>
  <c r="BE342" i="2"/>
  <c r="BB341" i="2"/>
  <c r="BH341" i="2" s="1"/>
  <c r="AZ341" i="2"/>
  <c r="AY341" i="2"/>
  <c r="AX341" i="2"/>
  <c r="BG341" i="2" s="1"/>
  <c r="AW341" i="2"/>
  <c r="AV341" i="2"/>
  <c r="AU341" i="2"/>
  <c r="AT341" i="2"/>
  <c r="AS341" i="2"/>
  <c r="AR341" i="2"/>
  <c r="AQ341" i="2"/>
  <c r="AP341" i="2"/>
  <c r="BH340" i="2"/>
  <c r="BG340" i="2"/>
  <c r="BF340" i="2"/>
  <c r="BE340" i="2"/>
  <c r="BH339" i="2"/>
  <c r="BG339" i="2"/>
  <c r="BF339" i="2"/>
  <c r="BE339" i="2"/>
  <c r="BH338" i="2"/>
  <c r="BG338" i="2"/>
  <c r="BF338" i="2"/>
  <c r="BE338" i="2"/>
  <c r="BH337" i="2"/>
  <c r="BG337" i="2"/>
  <c r="BF337" i="2"/>
  <c r="BE337" i="2"/>
  <c r="BH336" i="2"/>
  <c r="BG336" i="2"/>
  <c r="BF336" i="2"/>
  <c r="BE336" i="2"/>
  <c r="BH335" i="2"/>
  <c r="BG335" i="2"/>
  <c r="BF335" i="2"/>
  <c r="BE335" i="2"/>
  <c r="BH334" i="2"/>
  <c r="BG334" i="2"/>
  <c r="BF334" i="2"/>
  <c r="BE334" i="2"/>
  <c r="BH333" i="2"/>
  <c r="BG333" i="2"/>
  <c r="BF333" i="2"/>
  <c r="BE333" i="2"/>
  <c r="BH332" i="2"/>
  <c r="BG332" i="2"/>
  <c r="BF332" i="2"/>
  <c r="BE332" i="2"/>
  <c r="BH331" i="2"/>
  <c r="BG331" i="2"/>
  <c r="BF331" i="2"/>
  <c r="BE331" i="2"/>
  <c r="BH330" i="2"/>
  <c r="BG330" i="2"/>
  <c r="BF330" i="2"/>
  <c r="BE330" i="2"/>
  <c r="BH329" i="2"/>
  <c r="BG329" i="2"/>
  <c r="BF329" i="2"/>
  <c r="BE329" i="2"/>
  <c r="BH328" i="2"/>
  <c r="BG328" i="2"/>
  <c r="BF328" i="2"/>
  <c r="BE328" i="2"/>
  <c r="BG327" i="2"/>
  <c r="BD327" i="2"/>
  <c r="BC327" i="2"/>
  <c r="BB327" i="2"/>
  <c r="BH327" i="2" s="1"/>
  <c r="BA327" i="2"/>
  <c r="BA379" i="2" s="1"/>
  <c r="BA416" i="2" s="1"/>
  <c r="AZ327" i="2"/>
  <c r="AY327" i="2"/>
  <c r="AX327" i="2"/>
  <c r="AW327" i="2"/>
  <c r="AU327" i="2"/>
  <c r="AS327" i="2"/>
  <c r="AR327" i="2"/>
  <c r="AQ327" i="2"/>
  <c r="BE327" i="2" s="1"/>
  <c r="AP327" i="2"/>
  <c r="BH326" i="2"/>
  <c r="BG326" i="2"/>
  <c r="BF326" i="2"/>
  <c r="BE326" i="2"/>
  <c r="BH325" i="2"/>
  <c r="BG325" i="2"/>
  <c r="BF325" i="2"/>
  <c r="BE325" i="2"/>
  <c r="BH324" i="2"/>
  <c r="BG324" i="2"/>
  <c r="BF324" i="2"/>
  <c r="BE324" i="2"/>
  <c r="BH323" i="2"/>
  <c r="BG323" i="2"/>
  <c r="BF323" i="2"/>
  <c r="BE323" i="2"/>
  <c r="BH322" i="2"/>
  <c r="BG322" i="2"/>
  <c r="BF322" i="2"/>
  <c r="BE322" i="2"/>
  <c r="BH321" i="2"/>
  <c r="BG321" i="2"/>
  <c r="BF321" i="2"/>
  <c r="BE321" i="2"/>
  <c r="BH320" i="2"/>
  <c r="BG320" i="2"/>
  <c r="BF320" i="2"/>
  <c r="BE320" i="2"/>
  <c r="BH319" i="2"/>
  <c r="BG319" i="2"/>
  <c r="BF319" i="2"/>
  <c r="BE319" i="2"/>
  <c r="BH318" i="2"/>
  <c r="BG318" i="2"/>
  <c r="BF318" i="2"/>
  <c r="BE318" i="2"/>
  <c r="BH317" i="2"/>
  <c r="BG317" i="2"/>
  <c r="BF317" i="2"/>
  <c r="BE317" i="2"/>
  <c r="BH316" i="2"/>
  <c r="BG316" i="2"/>
  <c r="BF316" i="2"/>
  <c r="BE316" i="2"/>
  <c r="BH315" i="2"/>
  <c r="BG315" i="2"/>
  <c r="BF315" i="2"/>
  <c r="BE315" i="2"/>
  <c r="BH314" i="2"/>
  <c r="BG314" i="2"/>
  <c r="BF314" i="2"/>
  <c r="BE314" i="2"/>
  <c r="BH313" i="2"/>
  <c r="BG313" i="2"/>
  <c r="BF313" i="2"/>
  <c r="BE313" i="2"/>
  <c r="BH312" i="2"/>
  <c r="BG312" i="2"/>
  <c r="BF312" i="2"/>
  <c r="BE312" i="2"/>
  <c r="BH311" i="2"/>
  <c r="BG311" i="2"/>
  <c r="BF311" i="2"/>
  <c r="BE311" i="2"/>
  <c r="BH310" i="2"/>
  <c r="BG310" i="2"/>
  <c r="BF310" i="2"/>
  <c r="BE310" i="2"/>
  <c r="BH309" i="2"/>
  <c r="BG309" i="2"/>
  <c r="BF309" i="2"/>
  <c r="BE309" i="2"/>
  <c r="BH308" i="2"/>
  <c r="BG308" i="2"/>
  <c r="BF308" i="2"/>
  <c r="BE308" i="2"/>
  <c r="BH307" i="2"/>
  <c r="BG307" i="2"/>
  <c r="BF307" i="2"/>
  <c r="BE307" i="2"/>
  <c r="BH306" i="2"/>
  <c r="BG306" i="2"/>
  <c r="BF306" i="2"/>
  <c r="BE306" i="2"/>
  <c r="BH305" i="2"/>
  <c r="BG305" i="2"/>
  <c r="BF305" i="2"/>
  <c r="BE305" i="2"/>
  <c r="BH304" i="2"/>
  <c r="BG304" i="2"/>
  <c r="BF304" i="2"/>
  <c r="BE304" i="2"/>
  <c r="BH303" i="2"/>
  <c r="BG303" i="2"/>
  <c r="BF303" i="2"/>
  <c r="BE303" i="2"/>
  <c r="BH302" i="2"/>
  <c r="BG302" i="2"/>
  <c r="BF302" i="2"/>
  <c r="BE302" i="2"/>
  <c r="BH301" i="2"/>
  <c r="BG301" i="2"/>
  <c r="BF301" i="2"/>
  <c r="BE301" i="2"/>
  <c r="BH300" i="2"/>
  <c r="BG300" i="2"/>
  <c r="BF300" i="2"/>
  <c r="BE300" i="2"/>
  <c r="BH299" i="2"/>
  <c r="BG299" i="2"/>
  <c r="BF299" i="2"/>
  <c r="BE299" i="2"/>
  <c r="BH298" i="2"/>
  <c r="BG298" i="2"/>
  <c r="BF298" i="2"/>
  <c r="BE298" i="2"/>
  <c r="BE367" i="2" l="1"/>
  <c r="BF378" i="2"/>
  <c r="BE341" i="2"/>
  <c r="BF341" i="2"/>
  <c r="BH367" i="2"/>
  <c r="AR379" i="2"/>
  <c r="AR416" i="2" s="1"/>
  <c r="AX379" i="2"/>
  <c r="BG379" i="2" s="1"/>
  <c r="BH378" i="2"/>
  <c r="BE378" i="2"/>
  <c r="BF327" i="2"/>
  <c r="BF367" i="2"/>
  <c r="AS379" i="2"/>
  <c r="AY379" i="2"/>
  <c r="BC379" i="2"/>
  <c r="BF379" i="2"/>
  <c r="AS416" i="2"/>
  <c r="AY416" i="2"/>
  <c r="BC416" i="2"/>
  <c r="BE379" i="2"/>
  <c r="AP416" i="2"/>
  <c r="AU416" i="2"/>
  <c r="BF416" i="2" s="1"/>
  <c r="AZ416" i="2"/>
  <c r="BD416" i="2"/>
  <c r="AQ416" i="2"/>
  <c r="BE416" i="2" s="1"/>
  <c r="BG378" i="2"/>
  <c r="BB379" i="2"/>
  <c r="BH379" i="2" s="1"/>
  <c r="BG414" i="2"/>
  <c r="BB416" i="2"/>
  <c r="BH416" i="2" s="1"/>
  <c r="BH399" i="2"/>
  <c r="BD258" i="2"/>
  <c r="BC258" i="2"/>
  <c r="BB258" i="2"/>
  <c r="BA258" i="2"/>
  <c r="AZ258" i="2"/>
  <c r="AY258" i="2"/>
  <c r="AX258" i="2"/>
  <c r="AW258" i="2"/>
  <c r="AU258" i="2"/>
  <c r="AS258" i="2"/>
  <c r="AR258" i="2"/>
  <c r="AQ258" i="2"/>
  <c r="AP258" i="2"/>
  <c r="BH257" i="2"/>
  <c r="BG257" i="2"/>
  <c r="BF257" i="2"/>
  <c r="BE257" i="2"/>
  <c r="BH256" i="2"/>
  <c r="BG256" i="2"/>
  <c r="BF256" i="2"/>
  <c r="BE256" i="2"/>
  <c r="BD255" i="2"/>
  <c r="BC255" i="2"/>
  <c r="AZ255" i="2"/>
  <c r="AY255" i="2"/>
  <c r="AX255" i="2"/>
  <c r="AW255" i="2"/>
  <c r="AU255" i="2"/>
  <c r="AR255" i="2"/>
  <c r="AQ255" i="2"/>
  <c r="AP255" i="2"/>
  <c r="BH254" i="2"/>
  <c r="BG254" i="2"/>
  <c r="BF254" i="2"/>
  <c r="BE254" i="2"/>
  <c r="BH253" i="2"/>
  <c r="BG253" i="2"/>
  <c r="BF253" i="2"/>
  <c r="BE253" i="2"/>
  <c r="BH252" i="2"/>
  <c r="BG252" i="2"/>
  <c r="BF252" i="2"/>
  <c r="BE252" i="2"/>
  <c r="BH251" i="2"/>
  <c r="BG251" i="2"/>
  <c r="BF251" i="2"/>
  <c r="BE251" i="2"/>
  <c r="BH250" i="2"/>
  <c r="BG250" i="2"/>
  <c r="BF250" i="2"/>
  <c r="BE250" i="2"/>
  <c r="BH249" i="2"/>
  <c r="BG249" i="2"/>
  <c r="BF249" i="2"/>
  <c r="BE249" i="2"/>
  <c r="BH248" i="2"/>
  <c r="BG248" i="2"/>
  <c r="BF248" i="2"/>
  <c r="BE248" i="2"/>
  <c r="BH247" i="2"/>
  <c r="BG247" i="2"/>
  <c r="BF247" i="2"/>
  <c r="BE247" i="2"/>
  <c r="BH246" i="2"/>
  <c r="BG246" i="2"/>
  <c r="BF246" i="2"/>
  <c r="BE246" i="2"/>
  <c r="BH245" i="2"/>
  <c r="BG245" i="2"/>
  <c r="BF245" i="2"/>
  <c r="BE245" i="2"/>
  <c r="BH244" i="2"/>
  <c r="BG244" i="2"/>
  <c r="BF244" i="2"/>
  <c r="BE244" i="2"/>
  <c r="BB243" i="2"/>
  <c r="BB255" i="2" s="1"/>
  <c r="AZ243" i="2"/>
  <c r="AY243" i="2"/>
  <c r="AX243" i="2"/>
  <c r="AW243" i="2"/>
  <c r="AU243" i="2"/>
  <c r="AT243" i="2"/>
  <c r="AS243" i="2"/>
  <c r="AR243" i="2"/>
  <c r="AQ243" i="2"/>
  <c r="AP243" i="2"/>
  <c r="BE243" i="2" s="1"/>
  <c r="BH242" i="2"/>
  <c r="BG242" i="2"/>
  <c r="BF242" i="2"/>
  <c r="BE242" i="2"/>
  <c r="BH241" i="2"/>
  <c r="BG241" i="2"/>
  <c r="BF241" i="2"/>
  <c r="BE241" i="2"/>
  <c r="BH240" i="2"/>
  <c r="BG240" i="2"/>
  <c r="BF240" i="2"/>
  <c r="BE240" i="2"/>
  <c r="BH239" i="2"/>
  <c r="BG239" i="2"/>
  <c r="BF239" i="2"/>
  <c r="BE239" i="2"/>
  <c r="BH238" i="2"/>
  <c r="BG238" i="2"/>
  <c r="BF238" i="2"/>
  <c r="BE238" i="2"/>
  <c r="BH237" i="2"/>
  <c r="BG237" i="2"/>
  <c r="BF237" i="2"/>
  <c r="BE237" i="2"/>
  <c r="BH236" i="2"/>
  <c r="BG236" i="2"/>
  <c r="BF236" i="2"/>
  <c r="BE236" i="2"/>
  <c r="BH235" i="2"/>
  <c r="BG235" i="2"/>
  <c r="BF235" i="2"/>
  <c r="BE235" i="2"/>
  <c r="BH234" i="2"/>
  <c r="BG234" i="2"/>
  <c r="BF234" i="2"/>
  <c r="BE234" i="2"/>
  <c r="BH233" i="2"/>
  <c r="BG233" i="2"/>
  <c r="BF233" i="2"/>
  <c r="BE233" i="2"/>
  <c r="BH232" i="2"/>
  <c r="BG232" i="2"/>
  <c r="BF232" i="2"/>
  <c r="BE232" i="2"/>
  <c r="BH231" i="2"/>
  <c r="BG231" i="2"/>
  <c r="BF231" i="2"/>
  <c r="BE231" i="2"/>
  <c r="BH230" i="2"/>
  <c r="BG230" i="2"/>
  <c r="BF230" i="2"/>
  <c r="BE230" i="2"/>
  <c r="BH229" i="2"/>
  <c r="BG229" i="2"/>
  <c r="BF229" i="2"/>
  <c r="BE229" i="2"/>
  <c r="BH228" i="2"/>
  <c r="BG228" i="2"/>
  <c r="BF228" i="2"/>
  <c r="BE228" i="2"/>
  <c r="BH227" i="2"/>
  <c r="BG227" i="2"/>
  <c r="BF227" i="2"/>
  <c r="BE227" i="2"/>
  <c r="BH226" i="2"/>
  <c r="BG226" i="2"/>
  <c r="BF226" i="2"/>
  <c r="BE226" i="2"/>
  <c r="BH225" i="2"/>
  <c r="BG225" i="2"/>
  <c r="BF225" i="2"/>
  <c r="BE225" i="2"/>
  <c r="BH224" i="2"/>
  <c r="BG224" i="2"/>
  <c r="BF224" i="2"/>
  <c r="BE224" i="2"/>
  <c r="BD222" i="2"/>
  <c r="BC222" i="2"/>
  <c r="BB222" i="2"/>
  <c r="BA222" i="2"/>
  <c r="BA223" i="2" s="1"/>
  <c r="BA260" i="2" s="1"/>
  <c r="AZ222" i="2"/>
  <c r="AY222" i="2"/>
  <c r="AX222" i="2"/>
  <c r="AW222" i="2"/>
  <c r="AU222" i="2"/>
  <c r="AS222" i="2"/>
  <c r="AR222" i="2"/>
  <c r="AQ222" i="2"/>
  <c r="AP222" i="2"/>
  <c r="BH221" i="2"/>
  <c r="BG221" i="2"/>
  <c r="BF221" i="2"/>
  <c r="BE221" i="2"/>
  <c r="BH220" i="2"/>
  <c r="BG220" i="2"/>
  <c r="BF220" i="2"/>
  <c r="BE220" i="2"/>
  <c r="BH219" i="2"/>
  <c r="BG219" i="2"/>
  <c r="BF219" i="2"/>
  <c r="BE219" i="2"/>
  <c r="BH218" i="2"/>
  <c r="BG218" i="2"/>
  <c r="BF218" i="2"/>
  <c r="BE218" i="2"/>
  <c r="BH217" i="2"/>
  <c r="BG217" i="2"/>
  <c r="BF217" i="2"/>
  <c r="BE217" i="2"/>
  <c r="BH216" i="2"/>
  <c r="BG216" i="2"/>
  <c r="BF216" i="2"/>
  <c r="BE216" i="2"/>
  <c r="BH215" i="2"/>
  <c r="BG215" i="2"/>
  <c r="BF215" i="2"/>
  <c r="BE215" i="2"/>
  <c r="BH214" i="2"/>
  <c r="BG214" i="2"/>
  <c r="BF214" i="2"/>
  <c r="BE214" i="2"/>
  <c r="BH213" i="2"/>
  <c r="BG213" i="2"/>
  <c r="BF213" i="2"/>
  <c r="BE213" i="2"/>
  <c r="BH212" i="2"/>
  <c r="BG212" i="2"/>
  <c r="BF212" i="2"/>
  <c r="BE212" i="2"/>
  <c r="BB211" i="2"/>
  <c r="AZ211" i="2"/>
  <c r="AX211" i="2"/>
  <c r="BG211" i="2" s="1"/>
  <c r="AU211" i="2"/>
  <c r="AR211" i="2"/>
  <c r="AQ211" i="2"/>
  <c r="AP211" i="2"/>
  <c r="BH210" i="2"/>
  <c r="BG210" i="2"/>
  <c r="BF210" i="2"/>
  <c r="BE210" i="2"/>
  <c r="BH209" i="2"/>
  <c r="BG209" i="2"/>
  <c r="BF209" i="2"/>
  <c r="BE209" i="2"/>
  <c r="BH208" i="2"/>
  <c r="BG208" i="2"/>
  <c r="BF208" i="2"/>
  <c r="BE208" i="2"/>
  <c r="BH207" i="2"/>
  <c r="BG207" i="2"/>
  <c r="BF207" i="2"/>
  <c r="BE207" i="2"/>
  <c r="BH206" i="2"/>
  <c r="BG206" i="2"/>
  <c r="BF206" i="2"/>
  <c r="BE206" i="2"/>
  <c r="BH205" i="2"/>
  <c r="BG205" i="2"/>
  <c r="BF205" i="2"/>
  <c r="BE205" i="2"/>
  <c r="BH204" i="2"/>
  <c r="BG204" i="2"/>
  <c r="BF204" i="2"/>
  <c r="BE204" i="2"/>
  <c r="BH203" i="2"/>
  <c r="BG203" i="2"/>
  <c r="BF203" i="2"/>
  <c r="BE203" i="2"/>
  <c r="BH202" i="2"/>
  <c r="BG202" i="2"/>
  <c r="BF202" i="2"/>
  <c r="BE202" i="2"/>
  <c r="BH201" i="2"/>
  <c r="BG201" i="2"/>
  <c r="BF201" i="2"/>
  <c r="BE201" i="2"/>
  <c r="BD200" i="2"/>
  <c r="BC200" i="2"/>
  <c r="BB200" i="2"/>
  <c r="BA200" i="2"/>
  <c r="AZ200" i="2"/>
  <c r="AY200" i="2"/>
  <c r="AX200" i="2"/>
  <c r="AW200" i="2"/>
  <c r="AU200" i="2"/>
  <c r="AS200" i="2"/>
  <c r="AR200" i="2"/>
  <c r="AQ200" i="2"/>
  <c r="AP200" i="2"/>
  <c r="BH199" i="2"/>
  <c r="BG199" i="2"/>
  <c r="BF199" i="2"/>
  <c r="BE199" i="2"/>
  <c r="BH198" i="2"/>
  <c r="BG198" i="2"/>
  <c r="BF198" i="2"/>
  <c r="BE198" i="2"/>
  <c r="BH197" i="2"/>
  <c r="BG197" i="2"/>
  <c r="BF197" i="2"/>
  <c r="BE197" i="2"/>
  <c r="BH196" i="2"/>
  <c r="BG196" i="2"/>
  <c r="BF196" i="2"/>
  <c r="BE196" i="2"/>
  <c r="BH195" i="2"/>
  <c r="BG195" i="2"/>
  <c r="BF195" i="2"/>
  <c r="BE195" i="2"/>
  <c r="BH194" i="2"/>
  <c r="BG194" i="2"/>
  <c r="BF194" i="2"/>
  <c r="BE194" i="2"/>
  <c r="BH193" i="2"/>
  <c r="BG193" i="2"/>
  <c r="BF193" i="2"/>
  <c r="BE193" i="2"/>
  <c r="BH192" i="2"/>
  <c r="BG192" i="2"/>
  <c r="BF192" i="2"/>
  <c r="BE192" i="2"/>
  <c r="BH191" i="2"/>
  <c r="BG191" i="2"/>
  <c r="BF191" i="2"/>
  <c r="BE191" i="2"/>
  <c r="BH190" i="2"/>
  <c r="BG190" i="2"/>
  <c r="BF190" i="2"/>
  <c r="BE190" i="2"/>
  <c r="BH189" i="2"/>
  <c r="BG189" i="2"/>
  <c r="BF189" i="2"/>
  <c r="BE189" i="2"/>
  <c r="BH188" i="2"/>
  <c r="BG188" i="2"/>
  <c r="BF188" i="2"/>
  <c r="BE188" i="2"/>
  <c r="BH187" i="2"/>
  <c r="BG187" i="2"/>
  <c r="BF187" i="2"/>
  <c r="BE187" i="2"/>
  <c r="BH186" i="2"/>
  <c r="BG186" i="2"/>
  <c r="BF186" i="2"/>
  <c r="BE186" i="2"/>
  <c r="BB185" i="2"/>
  <c r="BH185" i="2" s="1"/>
  <c r="AZ185" i="2"/>
  <c r="AY185" i="2"/>
  <c r="AX185" i="2"/>
  <c r="AW185" i="2"/>
  <c r="AV185" i="2"/>
  <c r="AU185" i="2"/>
  <c r="BF185" i="2" s="1"/>
  <c r="AT185" i="2"/>
  <c r="AS185" i="2"/>
  <c r="AR185" i="2"/>
  <c r="AQ185" i="2"/>
  <c r="BE185" i="2" s="1"/>
  <c r="AP185" i="2"/>
  <c r="BH184" i="2"/>
  <c r="BG184" i="2"/>
  <c r="BF184" i="2"/>
  <c r="BE184" i="2"/>
  <c r="BH183" i="2"/>
  <c r="BG183" i="2"/>
  <c r="BF183" i="2"/>
  <c r="BE183" i="2"/>
  <c r="BH182" i="2"/>
  <c r="BG182" i="2"/>
  <c r="BF182" i="2"/>
  <c r="BE182" i="2"/>
  <c r="BH181" i="2"/>
  <c r="BG181" i="2"/>
  <c r="BF181" i="2"/>
  <c r="BE181" i="2"/>
  <c r="BH180" i="2"/>
  <c r="BG180" i="2"/>
  <c r="BF180" i="2"/>
  <c r="BE180" i="2"/>
  <c r="BH179" i="2"/>
  <c r="BG179" i="2"/>
  <c r="BF179" i="2"/>
  <c r="BE179" i="2"/>
  <c r="BH178" i="2"/>
  <c r="BG178" i="2"/>
  <c r="BF178" i="2"/>
  <c r="BE178" i="2"/>
  <c r="BH177" i="2"/>
  <c r="BG177" i="2"/>
  <c r="BF177" i="2"/>
  <c r="BE177" i="2"/>
  <c r="BH176" i="2"/>
  <c r="BG176" i="2"/>
  <c r="BF176" i="2"/>
  <c r="BE176" i="2"/>
  <c r="BH175" i="2"/>
  <c r="BG175" i="2"/>
  <c r="BF175" i="2"/>
  <c r="BE175" i="2"/>
  <c r="BH174" i="2"/>
  <c r="BG174" i="2"/>
  <c r="BF174" i="2"/>
  <c r="BE174" i="2"/>
  <c r="BH173" i="2"/>
  <c r="BG173" i="2"/>
  <c r="BF173" i="2"/>
  <c r="BE173" i="2"/>
  <c r="BH172" i="2"/>
  <c r="BG172" i="2"/>
  <c r="BF172" i="2"/>
  <c r="BE172" i="2"/>
  <c r="BD171" i="2"/>
  <c r="BC171" i="2"/>
  <c r="BB171" i="2"/>
  <c r="BH171" i="2" s="1"/>
  <c r="BA171" i="2"/>
  <c r="AZ171" i="2"/>
  <c r="AY171" i="2"/>
  <c r="AX171" i="2"/>
  <c r="BG171" i="2" s="1"/>
  <c r="AW171" i="2"/>
  <c r="AU171" i="2"/>
  <c r="AS171" i="2"/>
  <c r="AR171" i="2"/>
  <c r="AQ171" i="2"/>
  <c r="AP171" i="2"/>
  <c r="BH170" i="2"/>
  <c r="BG170" i="2"/>
  <c r="BF170" i="2"/>
  <c r="BE170" i="2"/>
  <c r="BH169" i="2"/>
  <c r="BG169" i="2"/>
  <c r="BF169" i="2"/>
  <c r="BE169" i="2"/>
  <c r="BH168" i="2"/>
  <c r="BG168" i="2"/>
  <c r="BF168" i="2"/>
  <c r="BE168" i="2"/>
  <c r="BH167" i="2"/>
  <c r="BG167" i="2"/>
  <c r="BF167" i="2"/>
  <c r="BE167" i="2"/>
  <c r="BH166" i="2"/>
  <c r="BG166" i="2"/>
  <c r="BF166" i="2"/>
  <c r="BE166" i="2"/>
  <c r="BH165" i="2"/>
  <c r="BG165" i="2"/>
  <c r="BF165" i="2"/>
  <c r="BE165" i="2"/>
  <c r="BH164" i="2"/>
  <c r="BG164" i="2"/>
  <c r="BF164" i="2"/>
  <c r="BE164" i="2"/>
  <c r="BH163" i="2"/>
  <c r="BG163" i="2"/>
  <c r="BF163" i="2"/>
  <c r="BE163" i="2"/>
  <c r="BH162" i="2"/>
  <c r="BG162" i="2"/>
  <c r="BF162" i="2"/>
  <c r="BE162" i="2"/>
  <c r="BH161" i="2"/>
  <c r="BG161" i="2"/>
  <c r="BF161" i="2"/>
  <c r="BE161" i="2"/>
  <c r="BH160" i="2"/>
  <c r="BG160" i="2"/>
  <c r="BF160" i="2"/>
  <c r="BE160" i="2"/>
  <c r="BH159" i="2"/>
  <c r="BG159" i="2"/>
  <c r="BF159" i="2"/>
  <c r="BE159" i="2"/>
  <c r="BH158" i="2"/>
  <c r="BG158" i="2"/>
  <c r="BF158" i="2"/>
  <c r="BE158" i="2"/>
  <c r="BH157" i="2"/>
  <c r="BG157" i="2"/>
  <c r="BF157" i="2"/>
  <c r="BE157" i="2"/>
  <c r="BH156" i="2"/>
  <c r="BG156" i="2"/>
  <c r="BF156" i="2"/>
  <c r="BE156" i="2"/>
  <c r="BH155" i="2"/>
  <c r="BG155" i="2"/>
  <c r="BF155" i="2"/>
  <c r="BE155" i="2"/>
  <c r="BH154" i="2"/>
  <c r="BG154" i="2"/>
  <c r="BF154" i="2"/>
  <c r="BE154" i="2"/>
  <c r="BH153" i="2"/>
  <c r="BG153" i="2"/>
  <c r="BF153" i="2"/>
  <c r="BE153" i="2"/>
  <c r="BH152" i="2"/>
  <c r="BG152" i="2"/>
  <c r="BF152" i="2"/>
  <c r="BE152" i="2"/>
  <c r="BH151" i="2"/>
  <c r="BG151" i="2"/>
  <c r="BF151" i="2"/>
  <c r="BE151" i="2"/>
  <c r="BH150" i="2"/>
  <c r="BG150" i="2"/>
  <c r="BF150" i="2"/>
  <c r="BE150" i="2"/>
  <c r="BH149" i="2"/>
  <c r="BG149" i="2"/>
  <c r="BF149" i="2"/>
  <c r="BE149" i="2"/>
  <c r="BH148" i="2"/>
  <c r="BG148" i="2"/>
  <c r="BF148" i="2"/>
  <c r="BE148" i="2"/>
  <c r="BH147" i="2"/>
  <c r="BG147" i="2"/>
  <c r="BF147" i="2"/>
  <c r="BE147" i="2"/>
  <c r="BH146" i="2"/>
  <c r="BG146" i="2"/>
  <c r="BF146" i="2"/>
  <c r="BE146" i="2"/>
  <c r="BH145" i="2"/>
  <c r="BG145" i="2"/>
  <c r="BF145" i="2"/>
  <c r="BE145" i="2"/>
  <c r="BH144" i="2"/>
  <c r="BG144" i="2"/>
  <c r="BF144" i="2"/>
  <c r="BE144" i="2"/>
  <c r="BH143" i="2"/>
  <c r="BG143" i="2"/>
  <c r="BF143" i="2"/>
  <c r="BE143" i="2"/>
  <c r="BH142" i="2"/>
  <c r="BG142" i="2"/>
  <c r="BF142" i="2"/>
  <c r="BE142" i="2"/>
  <c r="BC131" i="2"/>
  <c r="BD131" i="2"/>
  <c r="AZ131" i="2"/>
  <c r="AY131" i="2"/>
  <c r="AX131" i="2"/>
  <c r="AW131" i="2"/>
  <c r="AU131" i="2"/>
  <c r="AR131" i="2"/>
  <c r="AQ131" i="2"/>
  <c r="AP131" i="2"/>
  <c r="BB119" i="2"/>
  <c r="BB131" i="2" s="1"/>
  <c r="AZ119" i="2"/>
  <c r="AY119" i="2"/>
  <c r="AX119" i="2"/>
  <c r="AW119" i="2"/>
  <c r="AS119" i="2"/>
  <c r="AT119" i="2"/>
  <c r="AU119" i="2"/>
  <c r="AQ119" i="2"/>
  <c r="BE119" i="2" s="1"/>
  <c r="AR119" i="2"/>
  <c r="AP119" i="2"/>
  <c r="BB87" i="2"/>
  <c r="AZ87" i="2"/>
  <c r="AU87" i="2"/>
  <c r="AX87" i="2"/>
  <c r="AQ87" i="2"/>
  <c r="AR87" i="2"/>
  <c r="AP87" i="2"/>
  <c r="BB61" i="2"/>
  <c r="AZ61" i="2"/>
  <c r="AY61" i="2"/>
  <c r="AX61" i="2"/>
  <c r="AW61" i="2"/>
  <c r="AS61" i="2"/>
  <c r="AT61" i="2"/>
  <c r="AU61" i="2"/>
  <c r="AV61" i="2"/>
  <c r="AR61" i="2"/>
  <c r="AQ61" i="2"/>
  <c r="AP61" i="2"/>
  <c r="BD134" i="2"/>
  <c r="BC134" i="2"/>
  <c r="BB134" i="2"/>
  <c r="BA134" i="2"/>
  <c r="AZ134" i="2"/>
  <c r="AY134" i="2"/>
  <c r="AX134" i="2"/>
  <c r="AW134" i="2"/>
  <c r="AU134" i="2"/>
  <c r="AS134" i="2"/>
  <c r="AR134" i="2"/>
  <c r="AQ134" i="2"/>
  <c r="AP134" i="2"/>
  <c r="BH133" i="2"/>
  <c r="BG133" i="2"/>
  <c r="BF133" i="2"/>
  <c r="BE133" i="2"/>
  <c r="BH132" i="2"/>
  <c r="BG132" i="2"/>
  <c r="BF132" i="2"/>
  <c r="BE132" i="2"/>
  <c r="BH130" i="2"/>
  <c r="BG130" i="2"/>
  <c r="BF130" i="2"/>
  <c r="BE130" i="2"/>
  <c r="BH129" i="2"/>
  <c r="BG129" i="2"/>
  <c r="BF129" i="2"/>
  <c r="BE129" i="2"/>
  <c r="BH128" i="2"/>
  <c r="BG128" i="2"/>
  <c r="BF128" i="2"/>
  <c r="BE128" i="2"/>
  <c r="BH127" i="2"/>
  <c r="BG127" i="2"/>
  <c r="BF127" i="2"/>
  <c r="BE127" i="2"/>
  <c r="BH126" i="2"/>
  <c r="BG126" i="2"/>
  <c r="BF126" i="2"/>
  <c r="BE126" i="2"/>
  <c r="BH125" i="2"/>
  <c r="BG125" i="2"/>
  <c r="BF125" i="2"/>
  <c r="BE125" i="2"/>
  <c r="BH124" i="2"/>
  <c r="BG124" i="2"/>
  <c r="BF124" i="2"/>
  <c r="BE124" i="2"/>
  <c r="BH123" i="2"/>
  <c r="BG123" i="2"/>
  <c r="BF123" i="2"/>
  <c r="BE123" i="2"/>
  <c r="BH122" i="2"/>
  <c r="BG122" i="2"/>
  <c r="BF122" i="2"/>
  <c r="BE122" i="2"/>
  <c r="BH121" i="2"/>
  <c r="BG121" i="2"/>
  <c r="BF121" i="2"/>
  <c r="BE121" i="2"/>
  <c r="BH120" i="2"/>
  <c r="BG120" i="2"/>
  <c r="BF120" i="2"/>
  <c r="BE120" i="2"/>
  <c r="BH118" i="2"/>
  <c r="BG118" i="2"/>
  <c r="BF118" i="2"/>
  <c r="BE118" i="2"/>
  <c r="BH117" i="2"/>
  <c r="BG117" i="2"/>
  <c r="BF117" i="2"/>
  <c r="BE117" i="2"/>
  <c r="BH116" i="2"/>
  <c r="BG116" i="2"/>
  <c r="BF116" i="2"/>
  <c r="BE116" i="2"/>
  <c r="BH115" i="2"/>
  <c r="BG115" i="2"/>
  <c r="BF115" i="2"/>
  <c r="BE115" i="2"/>
  <c r="BH114" i="2"/>
  <c r="BG114" i="2"/>
  <c r="BF114" i="2"/>
  <c r="BE114" i="2"/>
  <c r="BH113" i="2"/>
  <c r="BG113" i="2"/>
  <c r="BF113" i="2"/>
  <c r="BE113" i="2"/>
  <c r="BH112" i="2"/>
  <c r="BG112" i="2"/>
  <c r="BF112" i="2"/>
  <c r="BE112" i="2"/>
  <c r="BH111" i="2"/>
  <c r="BG111" i="2"/>
  <c r="BF111" i="2"/>
  <c r="BE111" i="2"/>
  <c r="BH110" i="2"/>
  <c r="BG110" i="2"/>
  <c r="BF110" i="2"/>
  <c r="BE110" i="2"/>
  <c r="BH109" i="2"/>
  <c r="BG109" i="2"/>
  <c r="BF109" i="2"/>
  <c r="BE109" i="2"/>
  <c r="BH108" i="2"/>
  <c r="BG108" i="2"/>
  <c r="BF108" i="2"/>
  <c r="BE108" i="2"/>
  <c r="BH107" i="2"/>
  <c r="BG107" i="2"/>
  <c r="BF107" i="2"/>
  <c r="BE107" i="2"/>
  <c r="BH106" i="2"/>
  <c r="BG106" i="2"/>
  <c r="BF106" i="2"/>
  <c r="BE106" i="2"/>
  <c r="BH105" i="2"/>
  <c r="BG105" i="2"/>
  <c r="BF105" i="2"/>
  <c r="BE105" i="2"/>
  <c r="BH104" i="2"/>
  <c r="BG104" i="2"/>
  <c r="BF104" i="2"/>
  <c r="BE104" i="2"/>
  <c r="BH103" i="2"/>
  <c r="BG103" i="2"/>
  <c r="BF103" i="2"/>
  <c r="BE103" i="2"/>
  <c r="BH102" i="2"/>
  <c r="BG102" i="2"/>
  <c r="BF102" i="2"/>
  <c r="BE102" i="2"/>
  <c r="BH101" i="2"/>
  <c r="BG101" i="2"/>
  <c r="BF101" i="2"/>
  <c r="BE101" i="2"/>
  <c r="BH100" i="2"/>
  <c r="BG100" i="2"/>
  <c r="BF100" i="2"/>
  <c r="BE100" i="2"/>
  <c r="BD98" i="2"/>
  <c r="BC98" i="2"/>
  <c r="BB98" i="2"/>
  <c r="BA98" i="2"/>
  <c r="AZ98" i="2"/>
  <c r="AY98" i="2"/>
  <c r="AX98" i="2"/>
  <c r="AW98" i="2"/>
  <c r="AU98" i="2"/>
  <c r="AS98" i="2"/>
  <c r="AR98" i="2"/>
  <c r="AQ98" i="2"/>
  <c r="AP98" i="2"/>
  <c r="BG98" i="2" s="1"/>
  <c r="BH97" i="2"/>
  <c r="BG97" i="2"/>
  <c r="BF97" i="2"/>
  <c r="BE97" i="2"/>
  <c r="BH96" i="2"/>
  <c r="BG96" i="2"/>
  <c r="BF96" i="2"/>
  <c r="BE96" i="2"/>
  <c r="BH95" i="2"/>
  <c r="BG95" i="2"/>
  <c r="BF95" i="2"/>
  <c r="BE95" i="2"/>
  <c r="BH94" i="2"/>
  <c r="BG94" i="2"/>
  <c r="BF94" i="2"/>
  <c r="BE94" i="2"/>
  <c r="BH93" i="2"/>
  <c r="BG93" i="2"/>
  <c r="BF93" i="2"/>
  <c r="BE93" i="2"/>
  <c r="BH92" i="2"/>
  <c r="BG92" i="2"/>
  <c r="BF92" i="2"/>
  <c r="BE92" i="2"/>
  <c r="BH91" i="2"/>
  <c r="BG91" i="2"/>
  <c r="BF91" i="2"/>
  <c r="BE91" i="2"/>
  <c r="BH90" i="2"/>
  <c r="BG90" i="2"/>
  <c r="BF90" i="2"/>
  <c r="BE90" i="2"/>
  <c r="BH89" i="2"/>
  <c r="BG89" i="2"/>
  <c r="BF89" i="2"/>
  <c r="BE89" i="2"/>
  <c r="BH88" i="2"/>
  <c r="BG88" i="2"/>
  <c r="BF88" i="2"/>
  <c r="BE88" i="2"/>
  <c r="BH86" i="2"/>
  <c r="BG86" i="2"/>
  <c r="BF86" i="2"/>
  <c r="BE86" i="2"/>
  <c r="BH85" i="2"/>
  <c r="BG85" i="2"/>
  <c r="BF85" i="2"/>
  <c r="BE85" i="2"/>
  <c r="BH84" i="2"/>
  <c r="BG84" i="2"/>
  <c r="BF84" i="2"/>
  <c r="BE84" i="2"/>
  <c r="BH83" i="2"/>
  <c r="BG83" i="2"/>
  <c r="BF83" i="2"/>
  <c r="BE83" i="2"/>
  <c r="BH82" i="2"/>
  <c r="BG82" i="2"/>
  <c r="BF82" i="2"/>
  <c r="BE82" i="2"/>
  <c r="BH81" i="2"/>
  <c r="BG81" i="2"/>
  <c r="BF81" i="2"/>
  <c r="BE81" i="2"/>
  <c r="BH80" i="2"/>
  <c r="BG80" i="2"/>
  <c r="BF80" i="2"/>
  <c r="BE80" i="2"/>
  <c r="BH79" i="2"/>
  <c r="BG79" i="2"/>
  <c r="BF79" i="2"/>
  <c r="BE79" i="2"/>
  <c r="BH78" i="2"/>
  <c r="BG78" i="2"/>
  <c r="BF78" i="2"/>
  <c r="BE78" i="2"/>
  <c r="BH77" i="2"/>
  <c r="BG77" i="2"/>
  <c r="BF77" i="2"/>
  <c r="BE77" i="2"/>
  <c r="BD76" i="2"/>
  <c r="BC76" i="2"/>
  <c r="BB76" i="2"/>
  <c r="BA76" i="2"/>
  <c r="AZ76" i="2"/>
  <c r="AY76" i="2"/>
  <c r="AX76" i="2"/>
  <c r="AW76" i="2"/>
  <c r="AU76" i="2"/>
  <c r="AS76" i="2"/>
  <c r="AR76" i="2"/>
  <c r="AQ76" i="2"/>
  <c r="AP76" i="2"/>
  <c r="BH75" i="2"/>
  <c r="BG75" i="2"/>
  <c r="BF75" i="2"/>
  <c r="BE75" i="2"/>
  <c r="BH74" i="2"/>
  <c r="BG74" i="2"/>
  <c r="BF74" i="2"/>
  <c r="BE74" i="2"/>
  <c r="BH73" i="2"/>
  <c r="BG73" i="2"/>
  <c r="BF73" i="2"/>
  <c r="BE73" i="2"/>
  <c r="BH72" i="2"/>
  <c r="BG72" i="2"/>
  <c r="BF72" i="2"/>
  <c r="BE72" i="2"/>
  <c r="BH71" i="2"/>
  <c r="BG71" i="2"/>
  <c r="BF71" i="2"/>
  <c r="BE71" i="2"/>
  <c r="BH70" i="2"/>
  <c r="BG70" i="2"/>
  <c r="BF70" i="2"/>
  <c r="BE70" i="2"/>
  <c r="BH69" i="2"/>
  <c r="BG69" i="2"/>
  <c r="BF69" i="2"/>
  <c r="BE69" i="2"/>
  <c r="BH68" i="2"/>
  <c r="BG68" i="2"/>
  <c r="BF68" i="2"/>
  <c r="BE68" i="2"/>
  <c r="BH67" i="2"/>
  <c r="BG67" i="2"/>
  <c r="BF67" i="2"/>
  <c r="BE67" i="2"/>
  <c r="BH66" i="2"/>
  <c r="BG66" i="2"/>
  <c r="BF66" i="2"/>
  <c r="BE66" i="2"/>
  <c r="BH65" i="2"/>
  <c r="BG65" i="2"/>
  <c r="BF65" i="2"/>
  <c r="BE65" i="2"/>
  <c r="BH64" i="2"/>
  <c r="BG64" i="2"/>
  <c r="BF64" i="2"/>
  <c r="BE64" i="2"/>
  <c r="BH63" i="2"/>
  <c r="BG63" i="2"/>
  <c r="BF63" i="2"/>
  <c r="BE63" i="2"/>
  <c r="BH62" i="2"/>
  <c r="BG62" i="2"/>
  <c r="BF62" i="2"/>
  <c r="BE62" i="2"/>
  <c r="BH60" i="2"/>
  <c r="BG60" i="2"/>
  <c r="BF60" i="2"/>
  <c r="BE60" i="2"/>
  <c r="BH59" i="2"/>
  <c r="BG59" i="2"/>
  <c r="BF59" i="2"/>
  <c r="BE59" i="2"/>
  <c r="BH58" i="2"/>
  <c r="BG58" i="2"/>
  <c r="BF58" i="2"/>
  <c r="BE58" i="2"/>
  <c r="BH57" i="2"/>
  <c r="BG57" i="2"/>
  <c r="BF57" i="2"/>
  <c r="BE57" i="2"/>
  <c r="BH56" i="2"/>
  <c r="BG56" i="2"/>
  <c r="BF56" i="2"/>
  <c r="BE56" i="2"/>
  <c r="BH55" i="2"/>
  <c r="BG55" i="2"/>
  <c r="BF55" i="2"/>
  <c r="BE55" i="2"/>
  <c r="BH54" i="2"/>
  <c r="BG54" i="2"/>
  <c r="BF54" i="2"/>
  <c r="BE54" i="2"/>
  <c r="BH53" i="2"/>
  <c r="BG53" i="2"/>
  <c r="BF53" i="2"/>
  <c r="BE53" i="2"/>
  <c r="BH52" i="2"/>
  <c r="BG52" i="2"/>
  <c r="BF52" i="2"/>
  <c r="BE52" i="2"/>
  <c r="BH51" i="2"/>
  <c r="BG51" i="2"/>
  <c r="BF51" i="2"/>
  <c r="BE51" i="2"/>
  <c r="BH50" i="2"/>
  <c r="BG50" i="2"/>
  <c r="BF50" i="2"/>
  <c r="BE50" i="2"/>
  <c r="BH49" i="2"/>
  <c r="BG49" i="2"/>
  <c r="BF49" i="2"/>
  <c r="BE49" i="2"/>
  <c r="BH48" i="2"/>
  <c r="BG48" i="2"/>
  <c r="BF48" i="2"/>
  <c r="BE48" i="2"/>
  <c r="BD47" i="2"/>
  <c r="BC47" i="2"/>
  <c r="BB47" i="2"/>
  <c r="BA47" i="2"/>
  <c r="AZ47" i="2"/>
  <c r="AY47" i="2"/>
  <c r="AX47" i="2"/>
  <c r="AW47" i="2"/>
  <c r="AU47" i="2"/>
  <c r="AS47" i="2"/>
  <c r="AR47" i="2"/>
  <c r="AQ47" i="2"/>
  <c r="AP47" i="2"/>
  <c r="BH46" i="2"/>
  <c r="BG46" i="2"/>
  <c r="BF46" i="2"/>
  <c r="BE46" i="2"/>
  <c r="BH45" i="2"/>
  <c r="BG45" i="2"/>
  <c r="BF45" i="2"/>
  <c r="BE45" i="2"/>
  <c r="BH44" i="2"/>
  <c r="BG44" i="2"/>
  <c r="BF44" i="2"/>
  <c r="BE44" i="2"/>
  <c r="BH43" i="2"/>
  <c r="BG43" i="2"/>
  <c r="BF43" i="2"/>
  <c r="BE43" i="2"/>
  <c r="BH42" i="2"/>
  <c r="BG42" i="2"/>
  <c r="BF42" i="2"/>
  <c r="BE42" i="2"/>
  <c r="BH41" i="2"/>
  <c r="BG41" i="2"/>
  <c r="BF41" i="2"/>
  <c r="BE41" i="2"/>
  <c r="BH40" i="2"/>
  <c r="BG40" i="2"/>
  <c r="BF40" i="2"/>
  <c r="BE40" i="2"/>
  <c r="BH39" i="2"/>
  <c r="BG39" i="2"/>
  <c r="BF39" i="2"/>
  <c r="BE39" i="2"/>
  <c r="BH38" i="2"/>
  <c r="BG38" i="2"/>
  <c r="BF38" i="2"/>
  <c r="BE38" i="2"/>
  <c r="BH37" i="2"/>
  <c r="BG37" i="2"/>
  <c r="BF37" i="2"/>
  <c r="BE37" i="2"/>
  <c r="BH36" i="2"/>
  <c r="BG36" i="2"/>
  <c r="BF36" i="2"/>
  <c r="BE36" i="2"/>
  <c r="BH35" i="2"/>
  <c r="BG35" i="2"/>
  <c r="BF35" i="2"/>
  <c r="BE35" i="2"/>
  <c r="BH34" i="2"/>
  <c r="BG34" i="2"/>
  <c r="BF34" i="2"/>
  <c r="BE34" i="2"/>
  <c r="BH33" i="2"/>
  <c r="BG33" i="2"/>
  <c r="BF33" i="2"/>
  <c r="BE33" i="2"/>
  <c r="BH32" i="2"/>
  <c r="BG32" i="2"/>
  <c r="BF32" i="2"/>
  <c r="BE32" i="2"/>
  <c r="BH31" i="2"/>
  <c r="BG31" i="2"/>
  <c r="BF31" i="2"/>
  <c r="BE31" i="2"/>
  <c r="BH30" i="2"/>
  <c r="BG30" i="2"/>
  <c r="BF30" i="2"/>
  <c r="BE30" i="2"/>
  <c r="BH29" i="2"/>
  <c r="BG29" i="2"/>
  <c r="BF29" i="2"/>
  <c r="BE29" i="2"/>
  <c r="BH28" i="2"/>
  <c r="BG28" i="2"/>
  <c r="BF28" i="2"/>
  <c r="BE28" i="2"/>
  <c r="BH27" i="2"/>
  <c r="BG27" i="2"/>
  <c r="BF27" i="2"/>
  <c r="BE27" i="2"/>
  <c r="BH26" i="2"/>
  <c r="BG26" i="2"/>
  <c r="BF26" i="2"/>
  <c r="BE26" i="2"/>
  <c r="BH25" i="2"/>
  <c r="BG25" i="2"/>
  <c r="BF25" i="2"/>
  <c r="BE25" i="2"/>
  <c r="BH24" i="2"/>
  <c r="BG24" i="2"/>
  <c r="BF24" i="2"/>
  <c r="BE24" i="2"/>
  <c r="BH23" i="2"/>
  <c r="BG23" i="2"/>
  <c r="BF23" i="2"/>
  <c r="BE23" i="2"/>
  <c r="BH22" i="2"/>
  <c r="BG22" i="2"/>
  <c r="BF22" i="2"/>
  <c r="BE22" i="2"/>
  <c r="BH21" i="2"/>
  <c r="BG21" i="2"/>
  <c r="BF21" i="2"/>
  <c r="BE21" i="2"/>
  <c r="BH20" i="2"/>
  <c r="BG20" i="2"/>
  <c r="BF20" i="2"/>
  <c r="BE20" i="2"/>
  <c r="BH19" i="2"/>
  <c r="BG19" i="2"/>
  <c r="BF19" i="2"/>
  <c r="BE19" i="2"/>
  <c r="BH18" i="2"/>
  <c r="BG18" i="2"/>
  <c r="BF18" i="2"/>
  <c r="BE18" i="2"/>
  <c r="BF87" i="2" l="1"/>
  <c r="AX416" i="2"/>
  <c r="BG416" i="2" s="1"/>
  <c r="BH61" i="2"/>
  <c r="BF61" i="2"/>
  <c r="BE131" i="2"/>
  <c r="BE211" i="2"/>
  <c r="BE222" i="2"/>
  <c r="BG243" i="2"/>
  <c r="BH258" i="2"/>
  <c r="BF222" i="2"/>
  <c r="BH87" i="2"/>
  <c r="BF171" i="2"/>
  <c r="BH211" i="2"/>
  <c r="BH222" i="2"/>
  <c r="BG185" i="2"/>
  <c r="BF200" i="2"/>
  <c r="BF211" i="2"/>
  <c r="BF258" i="2"/>
  <c r="BG255" i="2"/>
  <c r="BE255" i="2"/>
  <c r="BH255" i="2"/>
  <c r="BF255" i="2"/>
  <c r="BE258" i="2"/>
  <c r="BE200" i="2"/>
  <c r="BG200" i="2"/>
  <c r="BH200" i="2"/>
  <c r="AP223" i="2"/>
  <c r="AP260" i="2" s="1"/>
  <c r="AU223" i="2"/>
  <c r="AU260" i="2" s="1"/>
  <c r="AZ223" i="2"/>
  <c r="BD223" i="2"/>
  <c r="BD260" i="2" s="1"/>
  <c r="AQ223" i="2"/>
  <c r="AQ260" i="2" s="1"/>
  <c r="AW223" i="2"/>
  <c r="AW260" i="2" s="1"/>
  <c r="AS223" i="2"/>
  <c r="AS260" i="2" s="1"/>
  <c r="AY223" i="2"/>
  <c r="AY260" i="2" s="1"/>
  <c r="BC223" i="2"/>
  <c r="BC260" i="2" s="1"/>
  <c r="AR223" i="2"/>
  <c r="AR260" i="2" s="1"/>
  <c r="AX223" i="2"/>
  <c r="AX260" i="2" s="1"/>
  <c r="BE171" i="2"/>
  <c r="AZ260" i="2"/>
  <c r="BG222" i="2"/>
  <c r="BB223" i="2"/>
  <c r="BG258" i="2"/>
  <c r="BH243" i="2"/>
  <c r="BF243" i="2"/>
  <c r="BF119" i="2"/>
  <c r="BH119" i="2"/>
  <c r="BE61" i="2"/>
  <c r="BH134" i="2"/>
  <c r="BH131" i="2"/>
  <c r="BF131" i="2"/>
  <c r="BG131" i="2"/>
  <c r="BF134" i="2"/>
  <c r="BE134" i="2"/>
  <c r="BG119" i="2"/>
  <c r="BE87" i="2"/>
  <c r="BG87" i="2"/>
  <c r="BG61" i="2"/>
  <c r="BG47" i="2"/>
  <c r="AR99" i="2"/>
  <c r="AR136" i="2" s="1"/>
  <c r="AS99" i="2"/>
  <c r="AS136" i="2" s="1"/>
  <c r="AY99" i="2"/>
  <c r="AY136" i="2" s="1"/>
  <c r="BC99" i="2"/>
  <c r="BC136" i="2" s="1"/>
  <c r="BF98" i="2"/>
  <c r="BH98" i="2"/>
  <c r="BE98" i="2"/>
  <c r="AQ99" i="2"/>
  <c r="AQ136" i="2" s="1"/>
  <c r="AW99" i="2"/>
  <c r="AW136" i="2" s="1"/>
  <c r="BA99" i="2"/>
  <c r="BA136" i="2" s="1"/>
  <c r="BG76" i="2"/>
  <c r="BF76" i="2"/>
  <c r="BB99" i="2"/>
  <c r="BB136" i="2" s="1"/>
  <c r="BE76" i="2"/>
  <c r="AP99" i="2"/>
  <c r="AP136" i="2" s="1"/>
  <c r="AU99" i="2"/>
  <c r="AU136" i="2" s="1"/>
  <c r="AZ99" i="2"/>
  <c r="AZ136" i="2" s="1"/>
  <c r="BD99" i="2"/>
  <c r="BD136" i="2" s="1"/>
  <c r="AX99" i="2"/>
  <c r="AX136" i="2" s="1"/>
  <c r="BH47" i="2"/>
  <c r="BF47" i="2"/>
  <c r="BE47" i="2"/>
  <c r="BH76" i="2"/>
  <c r="BG134" i="2"/>
  <c r="BF130" i="1"/>
  <c r="BD130" i="1"/>
  <c r="BC130" i="1"/>
  <c r="BB130" i="1"/>
  <c r="BH130" i="1" s="1"/>
  <c r="BA130" i="1"/>
  <c r="AZ130" i="1"/>
  <c r="AY130" i="1"/>
  <c r="AX130" i="1"/>
  <c r="AX132" i="1" s="1"/>
  <c r="AW130" i="1"/>
  <c r="AU130" i="1"/>
  <c r="AS130" i="1"/>
  <c r="AR130" i="1"/>
  <c r="AR132" i="1" s="1"/>
  <c r="AQ130" i="1"/>
  <c r="BE130" i="1" s="1"/>
  <c r="AP130" i="1"/>
  <c r="BH129" i="1"/>
  <c r="BG129" i="1"/>
  <c r="BF129" i="1"/>
  <c r="BE129" i="1"/>
  <c r="BH128" i="1"/>
  <c r="BG128" i="1"/>
  <c r="BF128" i="1"/>
  <c r="BE128" i="1"/>
  <c r="BH127" i="1"/>
  <c r="BG127" i="1"/>
  <c r="BF127" i="1"/>
  <c r="BE127" i="1"/>
  <c r="BH126" i="1"/>
  <c r="BG126" i="1"/>
  <c r="BF126" i="1"/>
  <c r="BE126" i="1"/>
  <c r="BH125" i="1"/>
  <c r="BG125" i="1"/>
  <c r="BF125" i="1"/>
  <c r="BE125" i="1"/>
  <c r="BH124" i="1"/>
  <c r="BG124" i="1"/>
  <c r="BF124" i="1"/>
  <c r="BE124" i="1"/>
  <c r="BH123" i="1"/>
  <c r="BG123" i="1"/>
  <c r="BF123" i="1"/>
  <c r="BE123" i="1"/>
  <c r="BH122" i="1"/>
  <c r="BG122" i="1"/>
  <c r="BF122" i="1"/>
  <c r="BE122" i="1"/>
  <c r="BH121" i="1"/>
  <c r="BG121" i="1"/>
  <c r="BF121" i="1"/>
  <c r="BE121" i="1"/>
  <c r="BH120" i="1"/>
  <c r="BG120" i="1"/>
  <c r="BF120" i="1"/>
  <c r="BE120" i="1"/>
  <c r="BH119" i="1"/>
  <c r="BG119" i="1"/>
  <c r="BF119" i="1"/>
  <c r="BE119" i="1"/>
  <c r="BH118" i="1"/>
  <c r="BG118" i="1"/>
  <c r="BF118" i="1"/>
  <c r="BE118" i="1"/>
  <c r="BH117" i="1"/>
  <c r="BG117" i="1"/>
  <c r="BF117" i="1"/>
  <c r="BE117" i="1"/>
  <c r="BH116" i="1"/>
  <c r="BG116" i="1"/>
  <c r="BF116" i="1"/>
  <c r="BE116" i="1"/>
  <c r="BH115" i="1"/>
  <c r="BG115" i="1"/>
  <c r="BF115" i="1"/>
  <c r="BE115" i="1"/>
  <c r="BH114" i="1"/>
  <c r="BG114" i="1"/>
  <c r="BF114" i="1"/>
  <c r="BE114" i="1"/>
  <c r="BH113" i="1"/>
  <c r="BG113" i="1"/>
  <c r="BF113" i="1"/>
  <c r="BE113" i="1"/>
  <c r="BH112" i="1"/>
  <c r="BG112" i="1"/>
  <c r="BF112" i="1"/>
  <c r="BE112" i="1"/>
  <c r="BH111" i="1"/>
  <c r="BG111" i="1"/>
  <c r="BF111" i="1"/>
  <c r="BE111" i="1"/>
  <c r="BH110" i="1"/>
  <c r="BG110" i="1"/>
  <c r="BF110" i="1"/>
  <c r="BE110" i="1"/>
  <c r="BH109" i="1"/>
  <c r="BG109" i="1"/>
  <c r="BF109" i="1"/>
  <c r="BE109" i="1"/>
  <c r="BH108" i="1"/>
  <c r="BG108" i="1"/>
  <c r="BF108" i="1"/>
  <c r="BE108" i="1"/>
  <c r="BH107" i="1"/>
  <c r="BG107" i="1"/>
  <c r="BF107" i="1"/>
  <c r="BE107" i="1"/>
  <c r="BH106" i="1"/>
  <c r="BG106" i="1"/>
  <c r="BF106" i="1"/>
  <c r="BE106" i="1"/>
  <c r="BH105" i="1"/>
  <c r="BG105" i="1"/>
  <c r="BF105" i="1"/>
  <c r="BE105" i="1"/>
  <c r="BH104" i="1"/>
  <c r="BG104" i="1"/>
  <c r="BF104" i="1"/>
  <c r="BE104" i="1"/>
  <c r="BH103" i="1"/>
  <c r="BG103" i="1"/>
  <c r="BF103" i="1"/>
  <c r="BE103" i="1"/>
  <c r="BH102" i="1"/>
  <c r="BG102" i="1"/>
  <c r="BF102" i="1"/>
  <c r="BE102" i="1"/>
  <c r="BH101" i="1"/>
  <c r="BG101" i="1"/>
  <c r="BF101" i="1"/>
  <c r="BE101" i="1"/>
  <c r="BH100" i="1"/>
  <c r="BG100" i="1"/>
  <c r="BF100" i="1"/>
  <c r="BE100" i="1"/>
  <c r="BH99" i="1"/>
  <c r="BG99" i="1"/>
  <c r="BF99" i="1"/>
  <c r="BE99" i="1"/>
  <c r="BH98" i="1"/>
  <c r="BG98" i="1"/>
  <c r="BF98" i="1"/>
  <c r="BE98" i="1"/>
  <c r="BC97" i="1"/>
  <c r="BC132" i="1" s="1"/>
  <c r="AY97" i="1"/>
  <c r="AY132" i="1" s="1"/>
  <c r="AS97" i="1"/>
  <c r="AS132" i="1" s="1"/>
  <c r="BH96" i="1"/>
  <c r="BD96" i="1"/>
  <c r="BD97" i="1" s="1"/>
  <c r="BC96" i="1"/>
  <c r="BB96" i="1"/>
  <c r="BB97" i="1" s="1"/>
  <c r="BA96" i="1"/>
  <c r="AZ96" i="1"/>
  <c r="AZ97" i="1" s="1"/>
  <c r="AY96" i="1"/>
  <c r="AX96" i="1"/>
  <c r="AX97" i="1" s="1"/>
  <c r="AW96" i="1"/>
  <c r="AU96" i="1"/>
  <c r="BF96" i="1" s="1"/>
  <c r="AS96" i="1"/>
  <c r="AR96" i="1"/>
  <c r="AR97" i="1" s="1"/>
  <c r="AQ96" i="1"/>
  <c r="BE96" i="1" s="1"/>
  <c r="AP96" i="1"/>
  <c r="AP97" i="1" s="1"/>
  <c r="BH95" i="1"/>
  <c r="BG95" i="1"/>
  <c r="BF95" i="1"/>
  <c r="BE95" i="1"/>
  <c r="BH94" i="1"/>
  <c r="BG94" i="1"/>
  <c r="BF94" i="1"/>
  <c r="BE94" i="1"/>
  <c r="BH93" i="1"/>
  <c r="BG93" i="1"/>
  <c r="BF93" i="1"/>
  <c r="BE93" i="1"/>
  <c r="BH92" i="1"/>
  <c r="BG92" i="1"/>
  <c r="BF92" i="1"/>
  <c r="BE92" i="1"/>
  <c r="BH91" i="1"/>
  <c r="BG91" i="1"/>
  <c r="BF91" i="1"/>
  <c r="BE91" i="1"/>
  <c r="BH90" i="1"/>
  <c r="BG90" i="1"/>
  <c r="BF90" i="1"/>
  <c r="BE90" i="1"/>
  <c r="BH89" i="1"/>
  <c r="BG89" i="1"/>
  <c r="BF89" i="1"/>
  <c r="BE89" i="1"/>
  <c r="BH88" i="1"/>
  <c r="BG88" i="1"/>
  <c r="BF88" i="1"/>
  <c r="BE88" i="1"/>
  <c r="BH87" i="1"/>
  <c r="BG87" i="1"/>
  <c r="BF87" i="1"/>
  <c r="BE87" i="1"/>
  <c r="BH86" i="1"/>
  <c r="BG86" i="1"/>
  <c r="BF86" i="1"/>
  <c r="BE86" i="1"/>
  <c r="BH85" i="1"/>
  <c r="BG85" i="1"/>
  <c r="BF85" i="1"/>
  <c r="BE85" i="1"/>
  <c r="BH84" i="1"/>
  <c r="BG84" i="1"/>
  <c r="BF84" i="1"/>
  <c r="BE84" i="1"/>
  <c r="BH83" i="1"/>
  <c r="BG83" i="1"/>
  <c r="BF83" i="1"/>
  <c r="BE83" i="1"/>
  <c r="BH82" i="1"/>
  <c r="BG82" i="1"/>
  <c r="BF82" i="1"/>
  <c r="BE82" i="1"/>
  <c r="BH81" i="1"/>
  <c r="BG81" i="1"/>
  <c r="BF81" i="1"/>
  <c r="BE81" i="1"/>
  <c r="BH80" i="1"/>
  <c r="BG80" i="1"/>
  <c r="BF80" i="1"/>
  <c r="BE80" i="1"/>
  <c r="BH79" i="1"/>
  <c r="BG79" i="1"/>
  <c r="BF79" i="1"/>
  <c r="BE79" i="1"/>
  <c r="BH78" i="1"/>
  <c r="BG78" i="1"/>
  <c r="BF78" i="1"/>
  <c r="BE78" i="1"/>
  <c r="BH77" i="1"/>
  <c r="BG77" i="1"/>
  <c r="BF77" i="1"/>
  <c r="BE77" i="1"/>
  <c r="BH76" i="1"/>
  <c r="BG76" i="1"/>
  <c r="BF76" i="1"/>
  <c r="BE76" i="1"/>
  <c r="BG75" i="1"/>
  <c r="BD75" i="1"/>
  <c r="BC75" i="1"/>
  <c r="BB75" i="1"/>
  <c r="BA75" i="1"/>
  <c r="BA97" i="1" s="1"/>
  <c r="BA132" i="1" s="1"/>
  <c r="AZ75" i="1"/>
  <c r="AY75" i="1"/>
  <c r="AX75" i="1"/>
  <c r="AW75" i="1"/>
  <c r="AW97" i="1" s="1"/>
  <c r="AW132" i="1" s="1"/>
  <c r="AU75" i="1"/>
  <c r="BF75" i="1" s="1"/>
  <c r="AS75" i="1"/>
  <c r="AR75" i="1"/>
  <c r="AQ75" i="1"/>
  <c r="BE75" i="1" s="1"/>
  <c r="AP75" i="1"/>
  <c r="BH75" i="1" s="1"/>
  <c r="BH74" i="1"/>
  <c r="BG74" i="1"/>
  <c r="BF74" i="1"/>
  <c r="BE74" i="1"/>
  <c r="BH73" i="1"/>
  <c r="BG73" i="1"/>
  <c r="BF73" i="1"/>
  <c r="BE73" i="1"/>
  <c r="BH72" i="1"/>
  <c r="BG72" i="1"/>
  <c r="BF72" i="1"/>
  <c r="BE72" i="1"/>
  <c r="BH71" i="1"/>
  <c r="BG71" i="1"/>
  <c r="BF71" i="1"/>
  <c r="BE71" i="1"/>
  <c r="BH70" i="1"/>
  <c r="BG70" i="1"/>
  <c r="BF70" i="1"/>
  <c r="BE70" i="1"/>
  <c r="BH69" i="1"/>
  <c r="BG69" i="1"/>
  <c r="BF69" i="1"/>
  <c r="BE69" i="1"/>
  <c r="BH68" i="1"/>
  <c r="BG68" i="1"/>
  <c r="BF68" i="1"/>
  <c r="BE68" i="1"/>
  <c r="BH67" i="1"/>
  <c r="BG67" i="1"/>
  <c r="BF67" i="1"/>
  <c r="BE67" i="1"/>
  <c r="BH66" i="1"/>
  <c r="BG66" i="1"/>
  <c r="BF66" i="1"/>
  <c r="BE66" i="1"/>
  <c r="BH65" i="1"/>
  <c r="BG65" i="1"/>
  <c r="BF65" i="1"/>
  <c r="BE65" i="1"/>
  <c r="BH64" i="1"/>
  <c r="BG64" i="1"/>
  <c r="BF64" i="1"/>
  <c r="BE64" i="1"/>
  <c r="BH63" i="1"/>
  <c r="BG63" i="1"/>
  <c r="BF63" i="1"/>
  <c r="BE63" i="1"/>
  <c r="BH62" i="1"/>
  <c r="BG62" i="1"/>
  <c r="BF62" i="1"/>
  <c r="BE62" i="1"/>
  <c r="BH61" i="1"/>
  <c r="BG61" i="1"/>
  <c r="BF61" i="1"/>
  <c r="BE61" i="1"/>
  <c r="BH60" i="1"/>
  <c r="BG60" i="1"/>
  <c r="BF60" i="1"/>
  <c r="BE60" i="1"/>
  <c r="BH59" i="1"/>
  <c r="BG59" i="1"/>
  <c r="BF59" i="1"/>
  <c r="BE59" i="1"/>
  <c r="BH58" i="1"/>
  <c r="BG58" i="1"/>
  <c r="BF58" i="1"/>
  <c r="BE58" i="1"/>
  <c r="BH57" i="1"/>
  <c r="BG57" i="1"/>
  <c r="BF57" i="1"/>
  <c r="BE57" i="1"/>
  <c r="BH56" i="1"/>
  <c r="BG56" i="1"/>
  <c r="BF56" i="1"/>
  <c r="BE56" i="1"/>
  <c r="BH55" i="1"/>
  <c r="BG55" i="1"/>
  <c r="BF55" i="1"/>
  <c r="BE55" i="1"/>
  <c r="BH54" i="1"/>
  <c r="BG54" i="1"/>
  <c r="BF54" i="1"/>
  <c r="BE54" i="1"/>
  <c r="BH53" i="1"/>
  <c r="BG53" i="1"/>
  <c r="BF53" i="1"/>
  <c r="BE53" i="1"/>
  <c r="BH52" i="1"/>
  <c r="BG52" i="1"/>
  <c r="BF52" i="1"/>
  <c r="BE52" i="1"/>
  <c r="BH51" i="1"/>
  <c r="BG51" i="1"/>
  <c r="BF51" i="1"/>
  <c r="BE51" i="1"/>
  <c r="BH50" i="1"/>
  <c r="BG50" i="1"/>
  <c r="BF50" i="1"/>
  <c r="BE50" i="1"/>
  <c r="BH49" i="1"/>
  <c r="BG49" i="1"/>
  <c r="BF49" i="1"/>
  <c r="BE49" i="1"/>
  <c r="BH48" i="1"/>
  <c r="BG48" i="1"/>
  <c r="BF48" i="1"/>
  <c r="BE48" i="1"/>
  <c r="BF47" i="1"/>
  <c r="BD47" i="1"/>
  <c r="BC47" i="1"/>
  <c r="BB47" i="1"/>
  <c r="BH47" i="1" s="1"/>
  <c r="BA47" i="1"/>
  <c r="AZ47" i="1"/>
  <c r="AY47" i="1"/>
  <c r="AX47" i="1"/>
  <c r="BG47" i="1" s="1"/>
  <c r="AW47" i="1"/>
  <c r="AU47" i="1"/>
  <c r="AS47" i="1"/>
  <c r="AR47" i="1"/>
  <c r="AQ47" i="1"/>
  <c r="BE47" i="1" s="1"/>
  <c r="AP47" i="1"/>
  <c r="BH46" i="1"/>
  <c r="BG46" i="1"/>
  <c r="BF46" i="1"/>
  <c r="BE46" i="1"/>
  <c r="BH45" i="1"/>
  <c r="BG45" i="1"/>
  <c r="BF45" i="1"/>
  <c r="BE45" i="1"/>
  <c r="BH44" i="1"/>
  <c r="BG44" i="1"/>
  <c r="BF44" i="1"/>
  <c r="BE44" i="1"/>
  <c r="BH43" i="1"/>
  <c r="BG43" i="1"/>
  <c r="BF43" i="1"/>
  <c r="BE43" i="1"/>
  <c r="BH42" i="1"/>
  <c r="BG42" i="1"/>
  <c r="BF42" i="1"/>
  <c r="BE42" i="1"/>
  <c r="BH41" i="1"/>
  <c r="BG41" i="1"/>
  <c r="BF41" i="1"/>
  <c r="BE41" i="1"/>
  <c r="BH40" i="1"/>
  <c r="BG40" i="1"/>
  <c r="BF40" i="1"/>
  <c r="BE40" i="1"/>
  <c r="BH39" i="1"/>
  <c r="BG39" i="1"/>
  <c r="BF39" i="1"/>
  <c r="BE39" i="1"/>
  <c r="BH38" i="1"/>
  <c r="BG38" i="1"/>
  <c r="BF38" i="1"/>
  <c r="BE38" i="1"/>
  <c r="BH37" i="1"/>
  <c r="BG37" i="1"/>
  <c r="BF37" i="1"/>
  <c r="BE37" i="1"/>
  <c r="BH36" i="1"/>
  <c r="BG36" i="1"/>
  <c r="BF36" i="1"/>
  <c r="BE36" i="1"/>
  <c r="BH35" i="1"/>
  <c r="BG35" i="1"/>
  <c r="BF35" i="1"/>
  <c r="BE35" i="1"/>
  <c r="BH34" i="1"/>
  <c r="BG34" i="1"/>
  <c r="BF34" i="1"/>
  <c r="BE34" i="1"/>
  <c r="BH33" i="1"/>
  <c r="BG33" i="1"/>
  <c r="BF33" i="1"/>
  <c r="BE33" i="1"/>
  <c r="BH32" i="1"/>
  <c r="BG32" i="1"/>
  <c r="BF32" i="1"/>
  <c r="BE32" i="1"/>
  <c r="BH31" i="1"/>
  <c r="BG31" i="1"/>
  <c r="BF31" i="1"/>
  <c r="BE31" i="1"/>
  <c r="BH30" i="1"/>
  <c r="BG30" i="1"/>
  <c r="BF30" i="1"/>
  <c r="BE30" i="1"/>
  <c r="BH29" i="1"/>
  <c r="BG29" i="1"/>
  <c r="BF29" i="1"/>
  <c r="BE29" i="1"/>
  <c r="BH28" i="1"/>
  <c r="BG28" i="1"/>
  <c r="BF28" i="1"/>
  <c r="BE28" i="1"/>
  <c r="BH27" i="1"/>
  <c r="BG27" i="1"/>
  <c r="BF27" i="1"/>
  <c r="BE27" i="1"/>
  <c r="BH26" i="1"/>
  <c r="BG26" i="1"/>
  <c r="BF26" i="1"/>
  <c r="BE26" i="1"/>
  <c r="BH25" i="1"/>
  <c r="BG25" i="1"/>
  <c r="BF25" i="1"/>
  <c r="BE25" i="1"/>
  <c r="BH24" i="1"/>
  <c r="BG24" i="1"/>
  <c r="BF24" i="1"/>
  <c r="BE24" i="1"/>
  <c r="BH23" i="1"/>
  <c r="BG23" i="1"/>
  <c r="BF23" i="1"/>
  <c r="BE23" i="1"/>
  <c r="BH22" i="1"/>
  <c r="BG22" i="1"/>
  <c r="BF22" i="1"/>
  <c r="BE22" i="1"/>
  <c r="BH21" i="1"/>
  <c r="BG21" i="1"/>
  <c r="BF21" i="1"/>
  <c r="BE21" i="1"/>
  <c r="BH20" i="1"/>
  <c r="BG20" i="1"/>
  <c r="BF20" i="1"/>
  <c r="BE20" i="1"/>
  <c r="BH19" i="1"/>
  <c r="BG19" i="1"/>
  <c r="BF19" i="1"/>
  <c r="BE19" i="1"/>
  <c r="BH18" i="1"/>
  <c r="BG18" i="1"/>
  <c r="BF18" i="1"/>
  <c r="BE18" i="1"/>
  <c r="BG260" i="2" l="1"/>
  <c r="BF223" i="2"/>
  <c r="BE223" i="2"/>
  <c r="BH223" i="2"/>
  <c r="BG223" i="2"/>
  <c r="BB260" i="2"/>
  <c r="BH260" i="2" s="1"/>
  <c r="BE260" i="2"/>
  <c r="BF260" i="2"/>
  <c r="BE136" i="2"/>
  <c r="BG136" i="2"/>
  <c r="BG99" i="2"/>
  <c r="BH136" i="2"/>
  <c r="BH99" i="2"/>
  <c r="BF136" i="2"/>
  <c r="BF99" i="2"/>
  <c r="BE99" i="2"/>
  <c r="BG132" i="1"/>
  <c r="AP132" i="1"/>
  <c r="AZ132" i="1"/>
  <c r="BD132" i="1"/>
  <c r="BG97" i="1"/>
  <c r="BH97" i="1"/>
  <c r="AU97" i="1"/>
  <c r="BF97" i="1" s="1"/>
  <c r="BG130" i="1"/>
  <c r="BB132" i="1"/>
  <c r="BH132" i="1" s="1"/>
  <c r="AQ97" i="1"/>
  <c r="BG96" i="1"/>
  <c r="BE97" i="1" l="1"/>
  <c r="AQ132" i="1"/>
  <c r="BE132" i="1" s="1"/>
  <c r="AU132" i="1"/>
  <c r="BF132" i="1" s="1"/>
</calcChain>
</file>

<file path=xl/sharedStrings.xml><?xml version="1.0" encoding="utf-8"?>
<sst xmlns="http://schemas.openxmlformats.org/spreadsheetml/2006/main" count="5090" uniqueCount="211">
  <si>
    <t>Reporte de ejecución presupuestal</t>
  </si>
  <si>
    <t>Usuario Solicitante:</t>
  </si>
  <si>
    <t>MHspmarin Sinthya Pamela Marin Rodriguez</t>
  </si>
  <si>
    <t>Unidad ó Subunidad Ejecutora  Solicitante:</t>
  </si>
  <si>
    <t>22-10-00 INSTITUTO NACIONAL PARA CIEGOS (INCI)</t>
  </si>
  <si>
    <t>Fecha y Hora Sistema:</t>
  </si>
  <si>
    <t>2023-07-04-8:34 a. m.</t>
  </si>
  <si>
    <t>AÑO FISCAL:</t>
  </si>
  <si>
    <t>2023</t>
  </si>
  <si>
    <t>VIGENCIA PRESUPUESTAL:</t>
  </si>
  <si>
    <t>ACTUAL</t>
  </si>
  <si>
    <t>FECHA MOVIMIENTOS:</t>
  </si>
  <si>
    <t>1/01/2023 A 30/06/2023</t>
  </si>
  <si>
    <t/>
  </si>
  <si>
    <t>UNIDAD O SUBUNIDAD EJECUTORA:</t>
  </si>
  <si>
    <t>22-10-00  INSTITUTO NACIONAL PARA CIEGOS (INCI)</t>
  </si>
  <si>
    <t>DEPENDENCIA DE AFECTACION DE GASTOS:</t>
  </si>
  <si>
    <t>000 INCI GESTION GENERAL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</si>
  <si>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</si>
  <si>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</si>
  <si>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</si>
  <si>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</si>
  <si>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</si>
  <si>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</si>
  <si>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</si>
  <si>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</si>
  <si>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</si>
  <si>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</si>
  <si>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</si>
  <si>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</si>
  <si>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</si>
  <si>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</si>
  <si>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</si>
  <si>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</si>
  <si>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</si>
  <si>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</si>
  <si>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</si>
  <si>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</si>
  <si>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</si>
  <si>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</si>
  <si>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</si>
  <si>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</si>
  <si>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</si>
  <si>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</si>
  <si>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% CDP VS APROPIACIÓN</t>
  </si>
  <si>
    <t>% RP VS APROPIACIÓN</t>
  </si>
  <si>
    <t>% OBLIGACION VS APROPIACIÓN</t>
  </si>
  <si>
    <t>% PAGOS VS APROPIACIÓN</t>
  </si>
  <si>
    <t>A</t>
  </si>
  <si>
    <t>01</t>
  </si>
  <si>
    <t>GASTOS DE PERSONAL</t>
  </si>
  <si>
    <t>Nación</t>
  </si>
  <si>
    <t>CSF</t>
  </si>
  <si>
    <t>10</t>
  </si>
  <si>
    <t>RECURSOS CORRIENTES</t>
  </si>
  <si>
    <t>PLANTA DE PERSONAL PERMANENTE</t>
  </si>
  <si>
    <t>SALARIO</t>
  </si>
  <si>
    <t>001</t>
  </si>
  <si>
    <t>FACTORES SALARIALES COMUNES</t>
  </si>
  <si>
    <t>SUELDO BÁSICO</t>
  </si>
  <si>
    <t>003</t>
  </si>
  <si>
    <t>PRIMA TÉCNICA SALARIAL</t>
  </si>
  <si>
    <t>004</t>
  </si>
  <si>
    <t>SUBSIDIO DE ALIMENTACIÓN</t>
  </si>
  <si>
    <t>005</t>
  </si>
  <si>
    <t>AUXILIO DE TRANSPORTE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</si>
  <si>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</si>
  <si>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</si>
  <si>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</si>
  <si>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</si>
  <si>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</si>
  <si>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</si>
  <si>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</si>
  <si>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</si>
  <si>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</si>
  <si>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</si>
  <si>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02</t>
  </si>
  <si>
    <t>CONTRIBUCIONES INHERENTES A LA NÓMINA</t>
  </si>
  <si>
    <t>APORTES A LA SEGURIDAD SOCIAL EN PENSIONES</t>
  </si>
  <si>
    <t>002</t>
  </si>
  <si>
    <t>APORTES A LA SEGURIDAD SOCIAL EN SALUD</t>
  </si>
  <si>
    <t xml:space="preserve">AUXILIO DE CESANTÍAS </t>
  </si>
  <si>
    <t>APORTES A CAJAS DE COMPENSACIÓN FAMILIAR</t>
  </si>
  <si>
    <t>APORTES GENERALES AL SISTEMA DE RIESGOS LABORALES</t>
  </si>
  <si>
    <t>APORTES AL ICBF</t>
  </si>
  <si>
    <t>APORTES AL SENA</t>
  </si>
  <si>
    <t>03</t>
  </si>
  <si>
    <t>REMUNERACIONES NO CONSTITUTIVAS DE FACTOR SALARIAL</t>
  </si>
  <si>
    <t>PRESTACIONES SOCIALES SEGÚN DEFINICIÓN LEGAL</t>
  </si>
  <si>
    <t>VACACIONES</t>
  </si>
  <si>
    <t>INDEMNIZACIÓN POR VACACIONES</t>
  </si>
  <si>
    <t>BONIFICACIÓN ESPECIAL DE RECREACIÓN</t>
  </si>
  <si>
    <t>PRIMA TÉCNICA NO SALARIAL</t>
  </si>
  <si>
    <t>016</t>
  </si>
  <si>
    <t>PRIMA DE COORDINACIÓN</t>
  </si>
  <si>
    <t>030</t>
  </si>
  <si>
    <t>BONIFICACIÓN DE DIRECCIÓN</t>
  </si>
  <si>
    <t>TOTAL GASTOS DE PERSONAL</t>
  </si>
  <si>
    <t>ADQUISICIÓN DE BIENES  Y SERVICIOS</t>
  </si>
  <si>
    <t>Propios</t>
  </si>
  <si>
    <t>20</t>
  </si>
  <si>
    <t>INGRESOS CORRIENTES</t>
  </si>
  <si>
    <t>MATERIALES Y SUMINISTROS</t>
  </si>
  <si>
    <t>000</t>
  </si>
  <si>
    <t>PRODUCTOS DE LA AGRICULTURA Y LA HORTICULTURA</t>
  </si>
  <si>
    <t>PRODUCTOS DE MOLINERÍA, ALMIDONES Y PRODUCTOS DERIVADOS DEL ALMIDÓN; OTROS PRODUCTOS ALIMENTICIOS</t>
  </si>
  <si>
    <t>ARTÍCULOS TEXTILES (EXCEPTO PRENDAS DE VESTIR)</t>
  </si>
  <si>
    <t>DOTACIÓN (PRENDAS DE VESTIR Y CALZADO)</t>
  </si>
  <si>
    <t>PASTA O PULPA, PAPEL Y PRODUCTOS DE PAPEL; IMPRESOS Y ARTÍCULOS RELACIONADOS</t>
  </si>
  <si>
    <t>PRODUCTOS DE HORNOS DE COQUE; PRODUCTOS DE REFINACIÓN DE PETRÓLEO Y COMBUSTIBLE NUCLEAR</t>
  </si>
  <si>
    <t>OTROS PRODUCTOS QUÍMICOS; FIBRAS ARTIFICIALES (O FIBRAS INDUSTRIALES HECHAS POR EL HOMBRE)</t>
  </si>
  <si>
    <t>PRODUCTOS DE CAUCHO Y PLÁSTICO</t>
  </si>
  <si>
    <t>ADQUISICIÓN DE SERVICIOS</t>
  </si>
  <si>
    <t>SERVICIOS DE TRANSPORTE DE PASAJEROS</t>
  </si>
  <si>
    <t>SERVICIOS DE DISTRIBUCIÓN DE ELECTRICIDAD, GAS Y AGUA (POR CUENTA PROPIA)</t>
  </si>
  <si>
    <t>SERVICIOS FINANCIEROS Y SERVICIOS CONEXOS</t>
  </si>
  <si>
    <t>SERVICIOS JURÍDICOS Y CONTABLES</t>
  </si>
  <si>
    <t>OTROS SERVICIOS PROFESIONALES, CIENTÍFICOS Y TÉCNICOS</t>
  </si>
  <si>
    <t>SERVICIOS DE TELECOMUNICACIONES, TRANSMISIÓN Y SUMINISTRO DE INFORMACIÓN</t>
  </si>
  <si>
    <t>SERVICIOS DE SOPORTE</t>
  </si>
  <si>
    <t>SERVICIOS DE MANTENIMIENTO, REPARACIÓN E INSTALACIÓN (EXCEPTO SERVICIOS DE CONSTRUCCIÓN)</t>
  </si>
  <si>
    <t>SERVICIOS DE ALCANTARILLADO, RECOLECCIÓN, TRATAMIENTO Y DISPOSICIÓN DE DESECHOS Y OTROS SERVICIOS DE SANEAMIENTO AMBIENTAL</t>
  </si>
  <si>
    <t>SERVICIOS DE ESPARCIMIENTO, CULTURALES Y DEPORTIVOS</t>
  </si>
  <si>
    <t>OTROS SERVICIOS</t>
  </si>
  <si>
    <t>TOTAL GASTOS DE ADQUISICION DE BIENES Y SERVICIOS</t>
  </si>
  <si>
    <t>04</t>
  </si>
  <si>
    <t>PRESTACIONES PARA CUBRIR RIESGOS SOCIALES</t>
  </si>
  <si>
    <t>PRESTACIONES SOCIALES RELACIONADAS CON EL EMPLEO</t>
  </si>
  <si>
    <t>012</t>
  </si>
  <si>
    <t>INCAPACIDADES Y LICENCIAS DE MATERNIDAD Y PATERNIDAD (NO DE PENSIONES)</t>
  </si>
  <si>
    <t>INCAPACIDADES (NO DE PENSIONES)</t>
  </si>
  <si>
    <t>LICENCIAS DE MATERNIDAD Y PATERNIDAD (NO DE PENSIONES)</t>
  </si>
  <si>
    <t>SENTENCIAS Y CONCILIACIONES</t>
  </si>
  <si>
    <t>FALLOS NACIONALES</t>
  </si>
  <si>
    <t>SENTENCIAS</t>
  </si>
  <si>
    <t>08</t>
  </si>
  <si>
    <t>IMPUESTOS</t>
  </si>
  <si>
    <t>IMPUESTOS TERRITORIALES</t>
  </si>
  <si>
    <t>IMPUESTO PREDIAL Y SOBRETASA AMBIENTAL</t>
  </si>
  <si>
    <t>IMPUESTO DE INDUSTRIA Y COMERCIO</t>
  </si>
  <si>
    <t>IMPUESTO SOBRE VEHÍCULOS AUTOMOTORES</t>
  </si>
  <si>
    <t>CONTRIBUCIONES</t>
  </si>
  <si>
    <t>SSF</t>
  </si>
  <si>
    <t>11</t>
  </si>
  <si>
    <t>OTROS RECURSOS DEL TESORO</t>
  </si>
  <si>
    <t>CUOTA DE FISCALIZACIÓN Y AUDITAJE</t>
  </si>
  <si>
    <t>B</t>
  </si>
  <si>
    <t>SERVICIO DE LA DEUDA PÚBLICA INTERNA</t>
  </si>
  <si>
    <t>FONDO DE CONTINGENCIAS</t>
  </si>
  <si>
    <t>APORTES AL FONDO DE CONTINGENCIAS</t>
  </si>
  <si>
    <t>TOTAL GASTOS DE TRANSFERENCIAS</t>
  </si>
  <si>
    <t>TOTAL GASTOS DE FUNCIONAMIENTO</t>
  </si>
  <si>
    <t>C</t>
  </si>
  <si>
    <t>2203</t>
  </si>
  <si>
    <t>0700</t>
  </si>
  <si>
    <t>5</t>
  </si>
  <si>
    <t>0</t>
  </si>
  <si>
    <t>MEJORAMIENTO DE LAS CONDICIONES PARA LA GARANTIA DE LOS DERECHOS DE LAS PERSONAS CON DISCAPACIDAD VISUAL EN EL PAÍS.  NACIONAL</t>
  </si>
  <si>
    <t>2203018</t>
  </si>
  <si>
    <t>SERVICIO DE PRODUCCIÓN DE CONTENIDOS Y AJUSTES RAZONABLES PARA PROMOVER Y GARANTIZAR EL ACCESO A LA INFORMACIÓN Y A LA COMUNICACIÓN PARA PERSONAS DISCAPACITADAS</t>
  </si>
  <si>
    <t>ADQUISICIÓN DE BIENES Y SERVICIOS - SERVICIO DE PRODUCCIÓN DE CONTENIDOS Y AJUSTES RAZONABLES PARA PROMOVER Y GARANTIZAR EL ACCESO A LA INFORMACIÓN Y A LA COMUNICACIÓN PARA PERSONAS DISCAPACITADAS - MEJORAMIENTO DE LAS CONDICIONES PARA LA GARANTIA DE</t>
  </si>
  <si>
    <t>2203016</t>
  </si>
  <si>
    <t>SERVICIO DE PROMOCIÓN Y DIVULGACIÓN DE LOS DERECHOS DE LAS PERSONAS CON DISCAPACIDAD</t>
  </si>
  <si>
    <t>ADQUISICIÓN DE BIENES Y SERVICIOS - SERVICIO DE PROMOCIÓN Y DIVULGACIÓN DE LOS DERECHOS DE LAS PERSONAS CON DISCAPACIDAD - MEJORAMIENTO DE LAS CONDICIONES PARA LA GARANTIA DE LOS DERECHOS DE LAS PERSONAS CON DISCAPACIDAD VISUAL EN EL PAÍS.  NACIONAL</t>
  </si>
  <si>
    <t>2203003</t>
  </si>
  <si>
    <t>SERVICIO DE ASISTENCIA TÉCNICA EN EDUCACIÓN CON ENFOQUE INCLUYENTE Y DE CALIDAD</t>
  </si>
  <si>
    <t>ADQUISICIÓN DE BIENES Y SERVICIOS - SERVICIO DE ASISTENCIA TÉCNICA EN EDUCACIÓN CON ENFOQUE INCLUYENTE Y DE CALIDAD - MEJORAMIENTO DE LAS CONDICIONES PARA LA GARANTIA DE LOS DERECHOS DE LAS PERSONAS CON DISCAPACIDAD VISUAL EN EL PAÍS.  NACIONAL</t>
  </si>
  <si>
    <t>21</t>
  </si>
  <si>
    <t>OTROS RECURSOS DE TESORERIA</t>
  </si>
  <si>
    <t>2299</t>
  </si>
  <si>
    <t>3</t>
  </si>
  <si>
    <t>FORTALECIMIENTO DE PROCESOS Y RECURSOS DEL INCI PARA CONTRIBUIR CON EL MEJORAMIENTO DE SERVICIOS A LAS PERSONAS CON DISCAPACIDAD VISUAL  NACIONAL</t>
  </si>
  <si>
    <t>2299011</t>
  </si>
  <si>
    <t>SEDES ADECUADAS</t>
  </si>
  <si>
    <t>ADQUISICIÓN DE BIENES Y SERVICIOS - SEDES ADECUADAS - FORTALECIMIENTO DE PROCESOS Y RECURSOS DEL INCI PARA CONTRIBUIR CON EL MEJORAMIENTO DE SERVICIOS A LAS PERSONAS CON DISCAPACIDAD VISUAL  NACIONAL</t>
  </si>
  <si>
    <t>2299060</t>
  </si>
  <si>
    <t>SERVICIO DE IMPLEMENTACIÓN SISTEMAS DE GESTIÓN</t>
  </si>
  <si>
    <t>ADQUISICIÓN DE BIENES Y SERVICIOS - SERVICIO DE IMPLEMENTACIÓN SISTEMAS DE GESTIÓN - FORTALECIMIENTO DE PROCESOS Y RECURSOS DEL INCI PARA CONTRIBUIR CON EL MEJORAMIENTO DE SERVICIOS A LAS PERSONAS CON DISCAPACIDAD VISUAL  NACIONAL</t>
  </si>
  <si>
    <t xml:space="preserve">TOTAL GASTOS DE INVERSION </t>
  </si>
  <si>
    <t>TOTAL GASTOS INCI</t>
  </si>
  <si>
    <t>GLADYS MIREYA PARDO MORALES</t>
  </si>
  <si>
    <t>SINTHYA PAMELA MARIN RODRIGUEZ</t>
  </si>
  <si>
    <t xml:space="preserve">Coordinador Administrativa y Financiera </t>
  </si>
  <si>
    <t>Técnico Administrativo - Presupuesto</t>
  </si>
  <si>
    <t>Nac y Pro</t>
  </si>
  <si>
    <t>,</t>
  </si>
  <si>
    <t>Nac y Prop</t>
  </si>
  <si>
    <t>Nac Prop.20 y 21</t>
  </si>
  <si>
    <t>Nac Prop.20 y 22</t>
  </si>
  <si>
    <t>Nac Prop.20 y 23</t>
  </si>
  <si>
    <t>Nac Prop.20 y 24</t>
  </si>
  <si>
    <t>Nac Prop.20 y 25</t>
  </si>
  <si>
    <t>Nac Prop.20 y 26</t>
  </si>
  <si>
    <t>Nac Prop.20 y 27</t>
  </si>
  <si>
    <t>Nac Prop.20 y 28</t>
  </si>
  <si>
    <t>Nac Prop.20 y 29</t>
  </si>
  <si>
    <t>Nac Prop.20 y 30</t>
  </si>
  <si>
    <t>Nac Prop.20 y 31</t>
  </si>
  <si>
    <t>Nac Prop.20 y 32</t>
  </si>
  <si>
    <t>Nac Prop.20 y 33</t>
  </si>
  <si>
    <t xml:space="preserve">CUENTA </t>
  </si>
  <si>
    <t xml:space="preserve"> GASTOS DE PERSONAL</t>
  </si>
  <si>
    <t xml:space="preserve"> GASTOS DE ADQUISICION DE BIENES Y SERVICIOS</t>
  </si>
  <si>
    <t xml:space="preserve"> GASTOS DE TRANSFERENCIAS</t>
  </si>
  <si>
    <t xml:space="preserve">PAGOS
</t>
  </si>
  <si>
    <t xml:space="preserve">
COMPROMISOS </t>
  </si>
  <si>
    <t xml:space="preserve">APROPIACION
</t>
  </si>
  <si>
    <t>La Ejecución de Gastos de funcionamiento en relación con los  COMPROMISOS PRESUPUESTALES a corte de Junio 30 va en el 53%  y por concepto de PAGOS  en el 47% , considerandose un avance  apropiado  a corte  del  primer semestre ,  teniendo en cuenta que el 100% de la ejecución de GASTOS   DE FUNCIONAMIENTO se  logra al  cierre de vigencia.</t>
  </si>
  <si>
    <t xml:space="preserve">MEJORAMIENTO DE LAS CONDICIONES </t>
  </si>
  <si>
    <t>FORTALECIMIENTO DE PROCESOS Y RECURSOS DEL INCI</t>
  </si>
  <si>
    <t xml:space="preserve">La Ejecución de Gastos de Inversión en relación con los  COMPROMISOS PRESUPUESTALES a corte de Junio 30 va en el 60%  y por concepto de PAGOS  en el 17% , considerandose  que hay un adecuado avance en  la contratación de lo aprobado en el plan de adquisiciones con recursos de inversión  y sus pagos  del 17% indican que existen contratos que  a pesar de estar contratados su ejecucion  no es directamente proporciaonla al tiempo  y que en todo caso  debe reflejarse un mejor avance en los pagos en el proximo cierre trimestral.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</si>
</sst>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3" formatCode="_-* #,##0.00_-;\-* #,##0.00_-;_-* &quot;-&quot;??_-;_-@_-"/>
    <numFmt numFmtId="164" formatCode="_-* #,##0.00_-;\-* #,##0.00_-;_-* &quot;-&quot;_-;_-@_-"/>
  </numFmts>
  <fonts count="21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name val="Calibri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b/>
      <sz val="9"/>
      <name val="Calibri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2"/>
      <name val="Arial"/>
      <family val="2"/>
    </font>
    <font>
      <i/>
      <sz val="12"/>
      <name val="Adobe Gothic Std B"/>
      <family val="2"/>
      <charset val="128"/>
    </font>
  </fonts>
  <fills count="9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0" tint="-0.14999847407452621"/>
        <bgColor rgb="FFDCDCD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41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</cellStyleXfs>
  <cellXfs count="125">
    <xf numFmtId="0" fontId="0" fillId="0" borderId="0" xfId="0"/>
    <xf numFmtId="0" fontId="3" fillId="0" borderId="0" xfId="0" applyFont="1" applyFill="1" applyBorder="1"/>
    <xf numFmtId="0" fontId="3" fillId="0" borderId="0" xfId="0" applyFont="1" applyFill="1" applyBorder="1"/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4" xfId="0" applyNumberFormat="1" applyFont="1" applyFill="1" applyBorder="1" applyAlignment="1">
      <alignment vertical="top" wrapText="1" readingOrder="1"/>
    </xf>
    <xf numFmtId="0" fontId="5" fillId="0" borderId="4" xfId="0" applyNumberFormat="1" applyFont="1" applyFill="1" applyBorder="1" applyAlignment="1">
      <alignment vertical="top" wrapText="1" readingOrder="1"/>
    </xf>
    <xf numFmtId="0" fontId="7" fillId="2" borderId="5" xfId="0" applyNumberFormat="1" applyFont="1" applyFill="1" applyBorder="1" applyAlignment="1">
      <alignment horizontal="center" vertical="center" wrapText="1" readingOrder="1"/>
    </xf>
    <xf numFmtId="0" fontId="9" fillId="3" borderId="8" xfId="2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6" fillId="0" borderId="8" xfId="0" applyNumberFormat="1" applyFont="1" applyFill="1" applyBorder="1" applyAlignment="1">
      <alignment horizontal="center" vertical="center" wrapText="1" readingOrder="1"/>
    </xf>
    <xf numFmtId="164" fontId="6" fillId="0" borderId="8" xfId="1" applyNumberFormat="1" applyFont="1" applyFill="1" applyBorder="1" applyAlignment="1">
      <alignment horizontal="right" vertical="center" wrapText="1" readingOrder="1"/>
    </xf>
    <xf numFmtId="164" fontId="6" fillId="0" borderId="8" xfId="1" applyNumberFormat="1" applyFont="1" applyFill="1" applyBorder="1" applyAlignment="1">
      <alignment horizontal="right" vertical="center" wrapText="1" readingOrder="1"/>
    </xf>
    <xf numFmtId="9" fontId="10" fillId="4" borderId="8" xfId="3" applyFont="1" applyFill="1" applyBorder="1" applyAlignment="1">
      <alignment vertical="top"/>
    </xf>
    <xf numFmtId="9" fontId="11" fillId="5" borderId="8" xfId="3" applyFont="1" applyFill="1" applyBorder="1" applyAlignment="1">
      <alignment vertical="top"/>
    </xf>
    <xf numFmtId="0" fontId="7" fillId="6" borderId="8" xfId="0" applyNumberFormat="1" applyFont="1" applyFill="1" applyBorder="1" applyAlignment="1">
      <alignment horizontal="center" vertical="center" wrapText="1" readingOrder="1"/>
    </xf>
    <xf numFmtId="164" fontId="7" fillId="6" borderId="8" xfId="1" applyNumberFormat="1" applyFont="1" applyFill="1" applyBorder="1" applyAlignment="1">
      <alignment horizontal="right" vertical="center" wrapText="1" readingOrder="1"/>
    </xf>
    <xf numFmtId="164" fontId="7" fillId="6" borderId="8" xfId="1" applyNumberFormat="1" applyFont="1" applyFill="1" applyBorder="1" applyAlignment="1">
      <alignment horizontal="right" vertical="center" wrapText="1" readingOrder="1"/>
    </xf>
    <xf numFmtId="9" fontId="10" fillId="6" borderId="8" xfId="3" applyFont="1" applyFill="1" applyBorder="1" applyAlignment="1">
      <alignment vertical="top"/>
    </xf>
    <xf numFmtId="0" fontId="8" fillId="6" borderId="0" xfId="0" applyFont="1" applyFill="1" applyBorder="1"/>
    <xf numFmtId="164" fontId="13" fillId="7" borderId="8" xfId="1" applyNumberFormat="1" applyFont="1" applyFill="1" applyBorder="1" applyAlignment="1">
      <alignment horizontal="right" vertical="top" wrapText="1"/>
    </xf>
    <xf numFmtId="9" fontId="14" fillId="7" borderId="8" xfId="3" applyFont="1" applyFill="1" applyBorder="1" applyAlignment="1">
      <alignment vertical="top"/>
    </xf>
    <xf numFmtId="0" fontId="14" fillId="5" borderId="0" xfId="0" applyFont="1" applyFill="1" applyBorder="1" applyAlignment="1">
      <alignment vertical="top"/>
    </xf>
    <xf numFmtId="0" fontId="14" fillId="7" borderId="0" xfId="0" applyFont="1" applyFill="1" applyBorder="1" applyAlignment="1">
      <alignment vertical="top"/>
    </xf>
    <xf numFmtId="164" fontId="13" fillId="8" borderId="8" xfId="1" applyNumberFormat="1" applyFont="1" applyFill="1" applyBorder="1" applyAlignment="1">
      <alignment horizontal="right" vertical="top" wrapText="1"/>
    </xf>
    <xf numFmtId="9" fontId="14" fillId="8" borderId="8" xfId="3" applyFont="1" applyFill="1" applyBorder="1" applyAlignment="1">
      <alignment vertical="top"/>
    </xf>
    <xf numFmtId="0" fontId="14" fillId="8" borderId="0" xfId="0" applyFont="1" applyFill="1" applyBorder="1" applyAlignment="1">
      <alignment vertical="top"/>
    </xf>
    <xf numFmtId="164" fontId="13" fillId="7" borderId="8" xfId="4" applyNumberFormat="1" applyFont="1" applyFill="1" applyBorder="1" applyAlignment="1">
      <alignment horizontal="right" vertical="top" wrapText="1"/>
    </xf>
    <xf numFmtId="0" fontId="10" fillId="0" borderId="0" xfId="2" applyFont="1" applyFill="1" applyBorder="1" applyAlignment="1">
      <alignment vertical="top"/>
    </xf>
    <xf numFmtId="43" fontId="15" fillId="0" borderId="0" xfId="5" applyFont="1" applyFill="1" applyBorder="1" applyAlignment="1">
      <alignment vertical="top"/>
    </xf>
    <xf numFmtId="43" fontId="15" fillId="5" borderId="0" xfId="5" applyFont="1" applyFill="1" applyBorder="1" applyAlignment="1">
      <alignment vertical="top"/>
    </xf>
    <xf numFmtId="41" fontId="16" fillId="5" borderId="0" xfId="6" applyFont="1" applyFill="1" applyBorder="1" applyAlignment="1">
      <alignment vertical="top"/>
    </xf>
    <xf numFmtId="43" fontId="16" fillId="0" borderId="0" xfId="5" applyFont="1" applyFill="1" applyBorder="1" applyAlignment="1">
      <alignment vertical="top"/>
    </xf>
    <xf numFmtId="43" fontId="11" fillId="0" borderId="0" xfId="5" applyFont="1" applyFill="1" applyBorder="1" applyAlignment="1">
      <alignment vertical="top"/>
    </xf>
    <xf numFmtId="0" fontId="10" fillId="5" borderId="0" xfId="2" applyFont="1" applyFill="1" applyBorder="1" applyAlignment="1">
      <alignment vertical="top"/>
    </xf>
    <xf numFmtId="164" fontId="13" fillId="8" borderId="8" xfId="4" applyNumberFormat="1" applyFont="1" applyFill="1" applyBorder="1" applyAlignment="1">
      <alignment horizontal="right" vertical="top" wrapText="1"/>
    </xf>
    <xf numFmtId="0" fontId="11" fillId="0" borderId="0" xfId="0" applyFont="1" applyFill="1" applyBorder="1" applyAlignment="1">
      <alignment vertical="top"/>
    </xf>
    <xf numFmtId="0" fontId="11" fillId="5" borderId="0" xfId="0" applyFont="1" applyFill="1" applyBorder="1" applyAlignment="1">
      <alignment vertical="top"/>
    </xf>
    <xf numFmtId="0" fontId="11" fillId="0" borderId="0" xfId="0" applyFont="1" applyFill="1" applyBorder="1" applyAlignment="1">
      <alignment vertical="top"/>
    </xf>
    <xf numFmtId="0" fontId="17" fillId="5" borderId="0" xfId="7" applyFont="1" applyFill="1" applyAlignment="1">
      <alignment vertical="top" wrapText="1"/>
    </xf>
    <xf numFmtId="41" fontId="11" fillId="5" borderId="0" xfId="6" applyFont="1" applyFill="1" applyBorder="1" applyAlignment="1">
      <alignment vertical="top"/>
    </xf>
    <xf numFmtId="43" fontId="18" fillId="5" borderId="0" xfId="8" applyNumberFormat="1" applyFont="1" applyFill="1" applyAlignment="1">
      <alignment horizontal="center" vertical="top"/>
    </xf>
    <xf numFmtId="43" fontId="10" fillId="5" borderId="0" xfId="5" applyFont="1" applyFill="1" applyBorder="1" applyAlignment="1">
      <alignment vertical="top"/>
    </xf>
    <xf numFmtId="0" fontId="11" fillId="5" borderId="0" xfId="2" applyFont="1" applyFill="1" applyBorder="1" applyAlignment="1">
      <alignment vertical="top"/>
    </xf>
    <xf numFmtId="9" fontId="11" fillId="5" borderId="0" xfId="3" applyFont="1" applyFill="1" applyBorder="1" applyAlignment="1">
      <alignment vertical="top"/>
    </xf>
    <xf numFmtId="0" fontId="11" fillId="0" borderId="0" xfId="0" applyFont="1" applyFill="1" applyBorder="1" applyAlignment="1">
      <alignment vertical="top"/>
    </xf>
    <xf numFmtId="0" fontId="3" fillId="0" borderId="0" xfId="0" applyFont="1" applyFill="1" applyBorder="1"/>
    <xf numFmtId="0" fontId="6" fillId="0" borderId="8" xfId="0" applyNumberFormat="1" applyFont="1" applyFill="1" applyBorder="1" applyAlignment="1">
      <alignment horizontal="center" vertical="center" wrapText="1" readingOrder="1"/>
    </xf>
    <xf numFmtId="164" fontId="6" fillId="0" borderId="8" xfId="1" applyNumberFormat="1" applyFont="1" applyFill="1" applyBorder="1" applyAlignment="1">
      <alignment horizontal="right" vertical="center" wrapText="1" readingOrder="1"/>
    </xf>
    <xf numFmtId="0" fontId="7" fillId="6" borderId="8" xfId="0" applyNumberFormat="1" applyFont="1" applyFill="1" applyBorder="1" applyAlignment="1">
      <alignment horizontal="center" vertical="center" wrapText="1" readingOrder="1"/>
    </xf>
    <xf numFmtId="164" fontId="7" fillId="6" borderId="8" xfId="1" applyNumberFormat="1" applyFont="1" applyFill="1" applyBorder="1" applyAlignment="1">
      <alignment horizontal="right" vertical="center" wrapText="1" readingOrder="1"/>
    </xf>
    <xf numFmtId="0" fontId="7" fillId="2" borderId="5" xfId="0" applyNumberFormat="1" applyFont="1" applyFill="1" applyBorder="1" applyAlignment="1">
      <alignment horizontal="center" vertical="center" wrapText="1" readingOrder="1"/>
    </xf>
    <xf numFmtId="0" fontId="3" fillId="0" borderId="0" xfId="0" applyFont="1" applyFill="1" applyBorder="1"/>
    <xf numFmtId="0" fontId="4" fillId="0" borderId="0" xfId="0" applyNumberFormat="1" applyFont="1" applyFill="1" applyBorder="1" applyAlignment="1">
      <alignment horizontal="center"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left" vertical="top" wrapText="1" readingOrder="1"/>
    </xf>
    <xf numFmtId="0" fontId="6" fillId="2" borderId="1" xfId="0" applyNumberFormat="1" applyFont="1" applyFill="1" applyBorder="1" applyAlignment="1">
      <alignment horizontal="left" vertical="top" wrapText="1" readingOrder="1"/>
    </xf>
    <xf numFmtId="0" fontId="3" fillId="0" borderId="2" xfId="0" applyNumberFormat="1" applyFont="1" applyFill="1" applyBorder="1" applyAlignment="1">
      <alignment vertical="top" wrapText="1"/>
    </xf>
    <xf numFmtId="0" fontId="3" fillId="0" borderId="3" xfId="0" applyNumberFormat="1" applyFont="1" applyFill="1" applyBorder="1" applyAlignment="1">
      <alignment vertical="top" wrapText="1"/>
    </xf>
    <xf numFmtId="0" fontId="6" fillId="0" borderId="3" xfId="0" applyNumberFormat="1" applyFont="1" applyFill="1" applyBorder="1" applyAlignment="1">
      <alignment horizontal="left"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7" fillId="2" borderId="5" xfId="0" applyNumberFormat="1" applyFont="1" applyFill="1" applyBorder="1" applyAlignment="1">
      <alignment horizontal="center" vertical="center" wrapText="1" readingOrder="1"/>
    </xf>
    <xf numFmtId="0" fontId="8" fillId="0" borderId="6" xfId="0" applyNumberFormat="1" applyFont="1" applyFill="1" applyBorder="1" applyAlignment="1">
      <alignment vertical="center" wrapText="1"/>
    </xf>
    <xf numFmtId="0" fontId="7" fillId="2" borderId="6" xfId="0" applyNumberFormat="1" applyFont="1" applyFill="1" applyBorder="1" applyAlignment="1">
      <alignment horizontal="center" vertical="center" wrapText="1" readingOrder="1"/>
    </xf>
    <xf numFmtId="0" fontId="8" fillId="0" borderId="7" xfId="0" applyNumberFormat="1" applyFont="1" applyFill="1" applyBorder="1" applyAlignment="1">
      <alignment vertical="center" wrapText="1"/>
    </xf>
    <xf numFmtId="0" fontId="5" fillId="0" borderId="4" xfId="0" applyNumberFormat="1" applyFont="1" applyFill="1" applyBorder="1" applyAlignment="1">
      <alignment vertical="top" wrapText="1" readingOrder="1"/>
    </xf>
    <xf numFmtId="0" fontId="3" fillId="0" borderId="4" xfId="0" applyNumberFormat="1" applyFont="1" applyFill="1" applyBorder="1" applyAlignment="1">
      <alignment vertical="top" wrapText="1"/>
    </xf>
    <xf numFmtId="0" fontId="6" fillId="2" borderId="1" xfId="0" applyNumberFormat="1" applyFont="1" applyFill="1" applyBorder="1" applyAlignment="1">
      <alignment horizontal="left" vertical="center" wrapText="1" readingOrder="1"/>
    </xf>
    <xf numFmtId="0" fontId="6" fillId="0" borderId="3" xfId="0" applyNumberFormat="1" applyFont="1" applyFill="1" applyBorder="1" applyAlignment="1">
      <alignment horizontal="left" vertical="center" wrapText="1" readingOrder="1"/>
    </xf>
    <xf numFmtId="0" fontId="6" fillId="0" borderId="1" xfId="0" applyNumberFormat="1" applyFont="1" applyFill="1" applyBorder="1" applyAlignment="1">
      <alignment horizontal="left" vertical="center" wrapText="1" readingOrder="1"/>
    </xf>
    <xf numFmtId="0" fontId="6" fillId="0" borderId="8" xfId="0" applyNumberFormat="1" applyFont="1" applyFill="1" applyBorder="1" applyAlignment="1">
      <alignment vertical="center" wrapText="1" readingOrder="1"/>
    </xf>
    <xf numFmtId="0" fontId="3" fillId="0" borderId="8" xfId="0" applyFont="1" applyFill="1" applyBorder="1"/>
    <xf numFmtId="0" fontId="6" fillId="0" borderId="8" xfId="0" applyNumberFormat="1" applyFont="1" applyFill="1" applyBorder="1" applyAlignment="1">
      <alignment horizontal="center" vertical="center" wrapText="1" readingOrder="1"/>
    </xf>
    <xf numFmtId="0" fontId="6" fillId="0" borderId="8" xfId="0" applyNumberFormat="1" applyFont="1" applyFill="1" applyBorder="1" applyAlignment="1">
      <alignment horizontal="left" vertical="top" wrapText="1" readingOrder="1"/>
    </xf>
    <xf numFmtId="0" fontId="3" fillId="0" borderId="8" xfId="0" applyFont="1" applyFill="1" applyBorder="1" applyAlignment="1">
      <alignment vertical="top"/>
    </xf>
    <xf numFmtId="164" fontId="6" fillId="0" borderId="8" xfId="1" applyNumberFormat="1" applyFont="1" applyFill="1" applyBorder="1" applyAlignment="1">
      <alignment horizontal="right" vertical="center" wrapText="1" readingOrder="1"/>
    </xf>
    <xf numFmtId="164" fontId="3" fillId="0" borderId="8" xfId="1" applyNumberFormat="1" applyFont="1" applyFill="1" applyBorder="1"/>
    <xf numFmtId="0" fontId="7" fillId="6" borderId="8" xfId="0" applyNumberFormat="1" applyFont="1" applyFill="1" applyBorder="1" applyAlignment="1">
      <alignment vertical="center" wrapText="1" readingOrder="1"/>
    </xf>
    <xf numFmtId="0" fontId="8" fillId="6" borderId="8" xfId="0" applyFont="1" applyFill="1" applyBorder="1"/>
    <xf numFmtId="0" fontId="7" fillId="6" borderId="8" xfId="0" applyNumberFormat="1" applyFont="1" applyFill="1" applyBorder="1" applyAlignment="1">
      <alignment horizontal="center" vertical="center" wrapText="1" readingOrder="1"/>
    </xf>
    <xf numFmtId="0" fontId="7" fillId="6" borderId="8" xfId="0" applyNumberFormat="1" applyFont="1" applyFill="1" applyBorder="1" applyAlignment="1">
      <alignment horizontal="left" vertical="top" wrapText="1" readingOrder="1"/>
    </xf>
    <xf numFmtId="0" fontId="8" fillId="6" borderId="8" xfId="0" applyFont="1" applyFill="1" applyBorder="1" applyAlignment="1">
      <alignment vertical="top"/>
    </xf>
    <xf numFmtId="164" fontId="7" fillId="6" borderId="8" xfId="1" applyNumberFormat="1" applyFont="1" applyFill="1" applyBorder="1" applyAlignment="1">
      <alignment horizontal="right" vertical="center" wrapText="1" readingOrder="1"/>
    </xf>
    <xf numFmtId="164" fontId="8" fillId="6" borderId="8" xfId="1" applyNumberFormat="1" applyFont="1" applyFill="1" applyBorder="1"/>
    <xf numFmtId="0" fontId="6" fillId="0" borderId="8" xfId="0" applyNumberFormat="1" applyFont="1" applyFill="1" applyBorder="1" applyAlignment="1">
      <alignment horizontal="left" vertical="center" wrapText="1" readingOrder="1"/>
    </xf>
    <xf numFmtId="0" fontId="7" fillId="6" borderId="8" xfId="0" applyNumberFormat="1" applyFont="1" applyFill="1" applyBorder="1" applyAlignment="1">
      <alignment horizontal="left" vertical="center" wrapText="1" readingOrder="1"/>
    </xf>
    <xf numFmtId="0" fontId="12" fillId="7" borderId="9" xfId="0" applyNumberFormat="1" applyFont="1" applyFill="1" applyBorder="1" applyAlignment="1">
      <alignment horizontal="center" vertical="top" wrapText="1"/>
    </xf>
    <xf numFmtId="0" fontId="12" fillId="7" borderId="10" xfId="0" applyNumberFormat="1" applyFont="1" applyFill="1" applyBorder="1" applyAlignment="1">
      <alignment horizontal="center" vertical="top" wrapText="1"/>
    </xf>
    <xf numFmtId="0" fontId="12" fillId="7" borderId="11" xfId="0" applyNumberFormat="1" applyFont="1" applyFill="1" applyBorder="1" applyAlignment="1">
      <alignment horizontal="center" vertical="top" wrapText="1"/>
    </xf>
    <xf numFmtId="164" fontId="13" fillId="7" borderId="9" xfId="1" applyNumberFormat="1" applyFont="1" applyFill="1" applyBorder="1" applyAlignment="1">
      <alignment horizontal="center" vertical="top" wrapText="1"/>
    </xf>
    <xf numFmtId="164" fontId="13" fillId="7" borderId="11" xfId="1" applyNumberFormat="1" applyFont="1" applyFill="1" applyBorder="1" applyAlignment="1">
      <alignment horizontal="center" vertical="top" wrapText="1"/>
    </xf>
    <xf numFmtId="0" fontId="12" fillId="8" borderId="9" xfId="0" applyNumberFormat="1" applyFont="1" applyFill="1" applyBorder="1" applyAlignment="1">
      <alignment horizontal="center" vertical="top" wrapText="1"/>
    </xf>
    <xf numFmtId="0" fontId="12" fillId="8" borderId="10" xfId="0" applyNumberFormat="1" applyFont="1" applyFill="1" applyBorder="1" applyAlignment="1">
      <alignment horizontal="center" vertical="top" wrapText="1"/>
    </xf>
    <xf numFmtId="0" fontId="12" fillId="8" borderId="11" xfId="0" applyNumberFormat="1" applyFont="1" applyFill="1" applyBorder="1" applyAlignment="1">
      <alignment horizontal="center" vertical="top" wrapText="1"/>
    </xf>
    <xf numFmtId="164" fontId="13" fillId="8" borderId="9" xfId="1" applyNumberFormat="1" applyFont="1" applyFill="1" applyBorder="1" applyAlignment="1">
      <alignment horizontal="center" vertical="top" wrapText="1"/>
    </xf>
    <xf numFmtId="164" fontId="13" fillId="8" borderId="11" xfId="1" applyNumberFormat="1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vertical="top"/>
    </xf>
    <xf numFmtId="164" fontId="13" fillId="7" borderId="9" xfId="4" applyNumberFormat="1" applyFont="1" applyFill="1" applyBorder="1" applyAlignment="1">
      <alignment horizontal="center" vertical="top" wrapText="1"/>
    </xf>
    <xf numFmtId="164" fontId="13" fillId="7" borderId="11" xfId="4" applyNumberFormat="1" applyFont="1" applyFill="1" applyBorder="1" applyAlignment="1">
      <alignment horizontal="center" vertical="top" wrapText="1"/>
    </xf>
    <xf numFmtId="164" fontId="13" fillId="8" borderId="9" xfId="4" applyNumberFormat="1" applyFont="1" applyFill="1" applyBorder="1" applyAlignment="1">
      <alignment horizontal="center" vertical="top" wrapText="1"/>
    </xf>
    <xf numFmtId="164" fontId="13" fillId="8" borderId="11" xfId="4" applyNumberFormat="1" applyFont="1" applyFill="1" applyBorder="1" applyAlignment="1">
      <alignment horizontal="center" vertical="top" wrapText="1"/>
    </xf>
    <xf numFmtId="164" fontId="7" fillId="6" borderId="9" xfId="1" applyNumberFormat="1" applyFont="1" applyFill="1" applyBorder="1" applyAlignment="1">
      <alignment horizontal="center" vertical="center" wrapText="1" readingOrder="1"/>
    </xf>
    <xf numFmtId="164" fontId="7" fillId="6" borderId="11" xfId="1" applyNumberFormat="1" applyFont="1" applyFill="1" applyBorder="1" applyAlignment="1">
      <alignment horizontal="center" vertical="center" wrapText="1" readingOrder="1"/>
    </xf>
    <xf numFmtId="0" fontId="12" fillId="8" borderId="9" xfId="0" applyNumberFormat="1" applyFont="1" applyFill="1" applyBorder="1" applyAlignment="1">
      <alignment horizontal="left" vertical="top" wrapText="1"/>
    </xf>
    <xf numFmtId="0" fontId="12" fillId="8" borderId="10" xfId="0" applyNumberFormat="1" applyFont="1" applyFill="1" applyBorder="1" applyAlignment="1">
      <alignment horizontal="left" vertical="top" wrapText="1"/>
    </xf>
    <xf numFmtId="0" fontId="12" fillId="8" borderId="11" xfId="0" applyNumberFormat="1" applyFont="1" applyFill="1" applyBorder="1" applyAlignment="1">
      <alignment horizontal="left" vertical="top" wrapText="1"/>
    </xf>
    <xf numFmtId="0" fontId="12" fillId="7" borderId="9" xfId="0" applyNumberFormat="1" applyFont="1" applyFill="1" applyBorder="1" applyAlignment="1">
      <alignment horizontal="left" vertical="top" wrapText="1"/>
    </xf>
    <xf numFmtId="0" fontId="12" fillId="7" borderId="10" xfId="0" applyNumberFormat="1" applyFont="1" applyFill="1" applyBorder="1" applyAlignment="1">
      <alignment horizontal="left" vertical="top" wrapText="1"/>
    </xf>
    <xf numFmtId="0" fontId="12" fillId="7" borderId="11" xfId="0" applyNumberFormat="1" applyFont="1" applyFill="1" applyBorder="1" applyAlignment="1">
      <alignment horizontal="left" vertical="top" wrapText="1"/>
    </xf>
    <xf numFmtId="164" fontId="7" fillId="6" borderId="9" xfId="1" applyNumberFormat="1" applyFont="1" applyFill="1" applyBorder="1" applyAlignment="1">
      <alignment horizontal="right" vertical="center" wrapText="1" readingOrder="1"/>
    </xf>
    <xf numFmtId="164" fontId="7" fillId="6" borderId="11" xfId="1" applyNumberFormat="1" applyFont="1" applyFill="1" applyBorder="1" applyAlignment="1">
      <alignment horizontal="right" vertical="center" wrapText="1" readingOrder="1"/>
    </xf>
    <xf numFmtId="0" fontId="12" fillId="7" borderId="9" xfId="0" applyNumberFormat="1" applyFont="1" applyFill="1" applyBorder="1" applyAlignment="1">
      <alignment horizontal="right" vertical="top" wrapText="1"/>
    </xf>
    <xf numFmtId="0" fontId="12" fillId="7" borderId="10" xfId="0" applyNumberFormat="1" applyFont="1" applyFill="1" applyBorder="1" applyAlignment="1">
      <alignment horizontal="right" vertical="top" wrapText="1"/>
    </xf>
    <xf numFmtId="0" fontId="12" fillId="7" borderId="11" xfId="0" applyNumberFormat="1" applyFont="1" applyFill="1" applyBorder="1" applyAlignment="1">
      <alignment horizontal="right" vertical="top" wrapText="1"/>
    </xf>
    <xf numFmtId="0" fontId="7" fillId="2" borderId="12" xfId="0" applyNumberFormat="1" applyFont="1" applyFill="1" applyBorder="1" applyAlignment="1">
      <alignment horizontal="center" vertical="center" wrapText="1" readingOrder="1"/>
    </xf>
    <xf numFmtId="0" fontId="7" fillId="2" borderId="13" xfId="0" applyNumberFormat="1" applyFont="1" applyFill="1" applyBorder="1" applyAlignment="1">
      <alignment horizontal="center" vertical="center" wrapText="1" readingOrder="1"/>
    </xf>
    <xf numFmtId="0" fontId="7" fillId="2" borderId="12" xfId="0" applyNumberFormat="1" applyFont="1" applyFill="1" applyBorder="1" applyAlignment="1">
      <alignment horizontal="center" vertical="top" wrapText="1" readingOrder="1"/>
    </xf>
    <xf numFmtId="0" fontId="7" fillId="2" borderId="13" xfId="0" applyNumberFormat="1" applyFont="1" applyFill="1" applyBorder="1" applyAlignment="1">
      <alignment horizontal="center" vertical="top" wrapText="1" readingOrder="1"/>
    </xf>
    <xf numFmtId="0" fontId="7" fillId="2" borderId="5" xfId="0" applyNumberFormat="1" applyFont="1" applyFill="1" applyBorder="1" applyAlignment="1">
      <alignment horizontal="center" wrapText="1" readingOrder="1"/>
    </xf>
    <xf numFmtId="0" fontId="20" fillId="5" borderId="14" xfId="0" applyFont="1" applyFill="1" applyBorder="1" applyAlignment="1">
      <alignment horizontal="center" vertical="center" wrapText="1"/>
    </xf>
    <xf numFmtId="0" fontId="19" fillId="5" borderId="15" xfId="0" applyFont="1" applyFill="1" applyBorder="1" applyAlignment="1">
      <alignment horizontal="center" vertical="center" wrapText="1"/>
    </xf>
    <xf numFmtId="0" fontId="19" fillId="5" borderId="16" xfId="0" applyFont="1" applyFill="1" applyBorder="1" applyAlignment="1">
      <alignment horizontal="center" vertical="center" wrapText="1"/>
    </xf>
    <xf numFmtId="0" fontId="19" fillId="5" borderId="17" xfId="0" applyFont="1" applyFill="1" applyBorder="1" applyAlignment="1">
      <alignment horizontal="center" vertical="center" wrapText="1"/>
    </xf>
    <xf numFmtId="0" fontId="19" fillId="5" borderId="18" xfId="0" applyFont="1" applyFill="1" applyBorder="1" applyAlignment="1">
      <alignment horizontal="center" vertical="center" wrapText="1"/>
    </xf>
    <xf numFmtId="0" fontId="19" fillId="5" borderId="19" xfId="0" applyFont="1" applyFill="1" applyBorder="1" applyAlignment="1">
      <alignment horizontal="center" vertical="center" wrapText="1"/>
    </xf>
  </cellXfs>
  <cellStyles count="9">
    <cellStyle name="Millares [0]" xfId="1" builtinId="6"/>
    <cellStyle name="Millares [0] 2" xfId="4"/>
    <cellStyle name="Millares [0] 2 2 2 2 2" xfId="6"/>
    <cellStyle name="Millares 2" xfId="5"/>
    <cellStyle name="Normal" xfId="0" builtinId="0"/>
    <cellStyle name="Normal 2 2" xfId="2"/>
    <cellStyle name="Normal 2 2 2 2 4" xfId="8"/>
    <cellStyle name="Normal 3 2 2 2" xfId="7"/>
    <cellStyle name="Porcentaje 2 2 2" xfId="3"/>
  </cellStyles>
  <dxfs count="0"/>
  <tableStyles count="0" defaultTableStyle="TableStyleMedium2" defaultPivotStyle="PivotStyleLight16"/>
  <colors>
    <mruColors>
      <color rgb="FF26EE47"/>
      <color rgb="FF1DE2F7"/>
      <color rgb="FF0066FF"/>
      <color rgb="FFCC3300"/>
      <color rgb="FFFF0066"/>
      <color rgb="FFEB93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GASTOS INVERSION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'GRAFICA '!$A$298:$AJ$298</c:f>
              <c:strCache>
                <c:ptCount val="36"/>
                <c:pt idx="0">
                  <c:v>A</c:v>
                </c:pt>
                <c:pt idx="2">
                  <c:v>01</c:v>
                </c:pt>
                <c:pt idx="18">
                  <c:v>GASTOS DE PERSONAL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'!$AK$298:$BB$298</c15:sqref>
                  </c15:fullRef>
                </c:ext>
              </c:extLst>
              <c:f>('GRAFICA '!$AK$298:$AU$298,'GRAFICA '!$AW$298:$BB$298)</c:f>
            </c:numRef>
          </c:val>
        </c:ser>
        <c:ser>
          <c:idx val="1"/>
          <c:order val="1"/>
          <c:tx>
            <c:strRef>
              <c:f>'GRAFICA '!$A$299:$AJ$299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18">
                  <c:v>PLANTA DE PERSONAL PERMANENTE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'!$AK$299:$BB$299</c15:sqref>
                  </c15:fullRef>
                </c:ext>
              </c:extLst>
              <c:f>('GRAFICA '!$AK$299:$AU$299,'GRAFICA '!$AW$299:$BB$299)</c:f>
            </c:numRef>
          </c:val>
        </c:ser>
        <c:ser>
          <c:idx val="2"/>
          <c:order val="2"/>
          <c:tx>
            <c:strRef>
              <c:f>'GRAFICA '!$A$300:$AJ$300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18">
                  <c:v>SALARIO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'!$AK$300:$BB$300</c15:sqref>
                  </c15:fullRef>
                </c:ext>
              </c:extLst>
              <c:f>('GRAFICA '!$AK$300:$AU$300,'GRAFICA '!$AW$300:$BB$300)</c:f>
            </c:numRef>
          </c:val>
        </c:ser>
        <c:ser>
          <c:idx val="3"/>
          <c:order val="3"/>
          <c:tx>
            <c:strRef>
              <c:f>'GRAFICA '!$A$301:$AJ$301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8">
                  <c:v>FACTORES SALARIALES COMUNES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'!$AK$301:$BB$301</c15:sqref>
                  </c15:fullRef>
                </c:ext>
              </c:extLst>
              <c:f>('GRAFICA '!$AK$301:$AU$301,'GRAFICA '!$AW$301:$BB$301)</c:f>
            </c:numRef>
          </c:val>
        </c:ser>
        <c:ser>
          <c:idx val="4"/>
          <c:order val="4"/>
          <c:tx>
            <c:strRef>
              <c:f>'GRAFICA '!$A$302:$AJ$302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001</c:v>
                </c:pt>
                <c:pt idx="18">
                  <c:v>SUELDO BÁSICO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'!$AK$302:$BB$302</c15:sqref>
                  </c15:fullRef>
                </c:ext>
              </c:extLst>
              <c:f>('GRAFICA '!$AK$302:$AU$302,'GRAFICA '!$AW$302:$BB$302)</c:f>
            </c:numRef>
          </c:val>
        </c:ser>
        <c:ser>
          <c:idx val="5"/>
          <c:order val="5"/>
          <c:tx>
            <c:strRef>
              <c:f>'GRAFICA '!$A$303:$AJ$303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003</c:v>
                </c:pt>
                <c:pt idx="18">
                  <c:v>PRIMA TÉCNICA SALARIAL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'!$AK$303:$BB$303</c15:sqref>
                  </c15:fullRef>
                </c:ext>
              </c:extLst>
              <c:f>('GRAFICA '!$AK$303:$AU$303,'GRAFICA '!$AW$303:$BB$303)</c:f>
            </c:numRef>
          </c:val>
        </c:ser>
        <c:ser>
          <c:idx val="6"/>
          <c:order val="6"/>
          <c:tx>
            <c:strRef>
              <c:f>'GRAFICA '!$A$304:$AJ$304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004</c:v>
                </c:pt>
                <c:pt idx="18">
                  <c:v>SUBSIDIO DE ALIMENTACIÓN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'!$AK$304:$BB$304</c15:sqref>
                  </c15:fullRef>
                </c:ext>
              </c:extLst>
              <c:f>('GRAFICA '!$AK$304:$AU$304,'GRAFICA '!$AW$304:$BB$304)</c:f>
            </c:numRef>
          </c:val>
        </c:ser>
        <c:ser>
          <c:idx val="7"/>
          <c:order val="7"/>
          <c:tx>
            <c:strRef>
              <c:f>'GRAFICA '!$A$305:$AJ$305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005</c:v>
                </c:pt>
                <c:pt idx="18">
                  <c:v>AUXILIO DE TRANSPORTE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'!$AK$305:$BB$305</c15:sqref>
                  </c15:fullRef>
                </c:ext>
              </c:extLst>
              <c:f>('GRAFICA '!$AK$305:$AU$305,'GRAFICA '!$AW$305:$BB$305)</c:f>
            </c:numRef>
          </c:val>
        </c:ser>
        <c:ser>
          <c:idx val="8"/>
          <c:order val="8"/>
          <c:tx>
            <c:strRef>
              <c:f>'GRAFICA '!$A$306:$AJ$306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006</c:v>
                </c:pt>
                <c:pt idx="18">
                  <c:v>PRIMA DE SERVICIO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'!$AK$306:$BB$306</c15:sqref>
                  </c15:fullRef>
                </c:ext>
              </c:extLst>
              <c:f>('GRAFICA '!$AK$306:$AU$306,'GRAFICA '!$AW$306:$BB$306)</c:f>
            </c:numRef>
          </c:val>
        </c:ser>
        <c:ser>
          <c:idx val="9"/>
          <c:order val="9"/>
          <c:tx>
            <c:strRef>
              <c:f>'GRAFICA '!$A$307:$AJ$307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007</c:v>
                </c:pt>
                <c:pt idx="18">
                  <c:v>BONIFICACIÓN POR SERVICIOS PRESTADOS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'!$AK$307:$BB$307</c15:sqref>
                  </c15:fullRef>
                </c:ext>
              </c:extLst>
              <c:f>('GRAFICA '!$AK$307:$AU$307,'GRAFICA '!$AW$307:$BB$307)</c:f>
            </c:numRef>
          </c:val>
        </c:ser>
        <c:ser>
          <c:idx val="10"/>
          <c:order val="10"/>
          <c:tx>
            <c:strRef>
              <c:f>'GRAFICA '!$A$308:$AJ$308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008</c:v>
                </c:pt>
                <c:pt idx="18">
                  <c:v>HORAS EXTRAS, DOMINICALES, FESTIVOS Y RECARGOS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'!$AK$308:$BB$308</c15:sqref>
                  </c15:fullRef>
                </c:ext>
              </c:extLst>
              <c:f>('GRAFICA '!$AK$308:$AU$308,'GRAFICA '!$AW$308:$BB$308)</c:f>
            </c:numRef>
          </c:val>
        </c:ser>
        <c:ser>
          <c:idx val="11"/>
          <c:order val="11"/>
          <c:tx>
            <c:strRef>
              <c:f>'GRAFICA '!$A$309:$AJ$309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009</c:v>
                </c:pt>
                <c:pt idx="18">
                  <c:v>PRIMA DE NAVIDAD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'!$AK$309:$BB$309</c15:sqref>
                  </c15:fullRef>
                </c:ext>
              </c:extLst>
              <c:f>('GRAFICA '!$AK$309:$AU$309,'GRAFICA '!$AW$309:$BB$309)</c:f>
            </c:numRef>
          </c:val>
        </c:ser>
        <c:ser>
          <c:idx val="12"/>
          <c:order val="12"/>
          <c:tx>
            <c:strRef>
              <c:f>'GRAFICA '!$A$310:$AJ$310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010</c:v>
                </c:pt>
                <c:pt idx="18">
                  <c:v>PRIMA DE VACACIONES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'!$AK$310:$BB$310</c15:sqref>
                  </c15:fullRef>
                </c:ext>
              </c:extLst>
              <c:f>('GRAFICA '!$AK$310:$AU$310,'GRAFICA '!$AW$310:$BB$310)</c:f>
            </c:numRef>
          </c:val>
        </c:ser>
        <c:ser>
          <c:idx val="13"/>
          <c:order val="13"/>
          <c:tx>
            <c:strRef>
              <c:f>'GRAFICA '!$A$311:$AJ$311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18">
                  <c:v>CONTRIBUCIONES INHERENTES A LA NÓMINA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'!$AK$311:$BB$311</c15:sqref>
                  </c15:fullRef>
                </c:ext>
              </c:extLst>
              <c:f>('GRAFICA '!$AK$311:$AU$311,'GRAFICA '!$AW$311:$BB$311)</c:f>
            </c:numRef>
          </c:val>
        </c:ser>
        <c:ser>
          <c:idx val="14"/>
          <c:order val="14"/>
          <c:tx>
            <c:strRef>
              <c:f>'GRAFICA '!$A$312:$AJ$312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001</c:v>
                </c:pt>
                <c:pt idx="18">
                  <c:v>APORTES A LA SEGURIDAD SOCIAL EN PENSIONES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'!$AK$312:$BB$312</c15:sqref>
                  </c15:fullRef>
                </c:ext>
              </c:extLst>
              <c:f>('GRAFICA '!$AK$312:$AU$312,'GRAFICA '!$AW$312:$BB$312)</c:f>
            </c:numRef>
          </c:val>
        </c:ser>
        <c:ser>
          <c:idx val="15"/>
          <c:order val="15"/>
          <c:tx>
            <c:strRef>
              <c:f>'GRAFICA '!$A$313:$AJ$313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002</c:v>
                </c:pt>
                <c:pt idx="18">
                  <c:v>APORTES A LA SEGURIDAD SOCIAL EN SALUD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'!$AK$313:$BB$313</c15:sqref>
                  </c15:fullRef>
                </c:ext>
              </c:extLst>
              <c:f>('GRAFICA '!$AK$313:$AU$313,'GRAFICA '!$AW$313:$BB$313)</c:f>
            </c:numRef>
          </c:val>
        </c:ser>
        <c:ser>
          <c:idx val="16"/>
          <c:order val="16"/>
          <c:tx>
            <c:strRef>
              <c:f>'GRAFICA '!$A$314:$AJ$314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003</c:v>
                </c:pt>
                <c:pt idx="18">
                  <c:v>AUXILIO DE CESANTÍAS 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'!$AK$314:$BB$314</c15:sqref>
                  </c15:fullRef>
                </c:ext>
              </c:extLst>
              <c:f>('GRAFICA '!$AK$314:$AU$314,'GRAFICA '!$AW$314:$BB$314)</c:f>
            </c:numRef>
          </c:val>
        </c:ser>
        <c:ser>
          <c:idx val="17"/>
          <c:order val="17"/>
          <c:tx>
            <c:strRef>
              <c:f>'GRAFICA '!$A$315:$AJ$315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004</c:v>
                </c:pt>
                <c:pt idx="18">
                  <c:v>APORTES A CAJAS DE COMPENSACIÓN FAMILIAR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'!$AK$315:$BB$315</c15:sqref>
                  </c15:fullRef>
                </c:ext>
              </c:extLst>
              <c:f>('GRAFICA '!$AK$315:$AU$315,'GRAFICA '!$AW$315:$BB$315)</c:f>
            </c:numRef>
          </c:val>
        </c:ser>
        <c:ser>
          <c:idx val="18"/>
          <c:order val="18"/>
          <c:tx>
            <c:strRef>
              <c:f>'GRAFICA '!$A$316:$AJ$316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005</c:v>
                </c:pt>
                <c:pt idx="18">
                  <c:v>APORTES GENERALES AL SISTEMA DE RIESGOS LABORALES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'!$AK$316:$BB$316</c15:sqref>
                  </c15:fullRef>
                </c:ext>
              </c:extLst>
              <c:f>('GRAFICA '!$AK$316:$AU$316,'GRAFICA '!$AW$316:$BB$316)</c:f>
            </c:numRef>
          </c:val>
        </c:ser>
        <c:ser>
          <c:idx val="19"/>
          <c:order val="19"/>
          <c:tx>
            <c:strRef>
              <c:f>'GRAFICA '!$A$317:$AJ$317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006</c:v>
                </c:pt>
                <c:pt idx="18">
                  <c:v>APORTES AL ICBF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'!$AK$317:$BB$317</c15:sqref>
                  </c15:fullRef>
                </c:ext>
              </c:extLst>
              <c:f>('GRAFICA '!$AK$317:$AU$317,'GRAFICA '!$AW$317:$BB$317)</c:f>
            </c:numRef>
          </c:val>
        </c:ser>
        <c:ser>
          <c:idx val="20"/>
          <c:order val="20"/>
          <c:tx>
            <c:strRef>
              <c:f>'GRAFICA '!$A$318:$AJ$318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007</c:v>
                </c:pt>
                <c:pt idx="18">
                  <c:v>APORTES AL SENA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'!$AK$318:$BB$318</c15:sqref>
                  </c15:fullRef>
                </c:ext>
              </c:extLst>
              <c:f>('GRAFICA '!$AK$318:$AU$318,'GRAFICA '!$AW$318:$BB$318)</c:f>
            </c:numRef>
          </c:val>
        </c:ser>
        <c:ser>
          <c:idx val="21"/>
          <c:order val="21"/>
          <c:tx>
            <c:strRef>
              <c:f>'GRAFICA '!$A$319:$AJ$319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18">
                  <c:v>REMUNERACIONES NO CONSTITUTIVAS DE FACTOR SALARIAL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'!$AK$319:$BB$319</c15:sqref>
                  </c15:fullRef>
                </c:ext>
              </c:extLst>
              <c:f>('GRAFICA '!$AK$319:$AU$319,'GRAFICA '!$AW$319:$BB$319)</c:f>
            </c:numRef>
          </c:val>
        </c:ser>
        <c:ser>
          <c:idx val="22"/>
          <c:order val="22"/>
          <c:tx>
            <c:strRef>
              <c:f>'GRAFICA '!$A$320:$AJ$320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001</c:v>
                </c:pt>
                <c:pt idx="18">
                  <c:v>PRESTACIONES SOCIALES SEGÚN DEFINICIÓN LEGAL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'!$AK$320:$BB$320</c15:sqref>
                  </c15:fullRef>
                </c:ext>
              </c:extLst>
              <c:f>('GRAFICA '!$AK$320:$AU$320,'GRAFICA '!$AW$320:$BB$320)</c:f>
            </c:numRef>
          </c:val>
        </c:ser>
        <c:ser>
          <c:idx val="23"/>
          <c:order val="23"/>
          <c:tx>
            <c:strRef>
              <c:f>'GRAFICA '!$A$321:$AJ$321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001</c:v>
                </c:pt>
                <c:pt idx="11">
                  <c:v>001</c:v>
                </c:pt>
                <c:pt idx="18">
                  <c:v>VACACIONES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'!$AK$321:$BB$321</c15:sqref>
                  </c15:fullRef>
                </c:ext>
              </c:extLst>
              <c:f>('GRAFICA '!$AK$321:$AU$321,'GRAFICA '!$AW$321:$BB$321)</c:f>
            </c:numRef>
          </c:val>
        </c:ser>
        <c:ser>
          <c:idx val="24"/>
          <c:order val="24"/>
          <c:tx>
            <c:strRef>
              <c:f>'GRAFICA '!$A$322:$AJ$322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001</c:v>
                </c:pt>
                <c:pt idx="11">
                  <c:v>002</c:v>
                </c:pt>
                <c:pt idx="18">
                  <c:v>INDEMNIZACIÓN POR VACACIONES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'!$AK$322:$BB$322</c15:sqref>
                  </c15:fullRef>
                </c:ext>
              </c:extLst>
              <c:f>('GRAFICA '!$AK$322:$AU$322,'GRAFICA '!$AW$322:$BB$322)</c:f>
            </c:numRef>
          </c:val>
        </c:ser>
        <c:ser>
          <c:idx val="25"/>
          <c:order val="25"/>
          <c:tx>
            <c:strRef>
              <c:f>'GRAFICA '!$A$323:$AJ$323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001</c:v>
                </c:pt>
                <c:pt idx="11">
                  <c:v>003</c:v>
                </c:pt>
                <c:pt idx="18">
                  <c:v>BONIFICACIÓN ESPECIAL DE RECREACIÓN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'!$AK$323:$BB$323</c15:sqref>
                  </c15:fullRef>
                </c:ext>
              </c:extLst>
              <c:f>('GRAFICA '!$AK$323:$AU$323,'GRAFICA '!$AW$323:$BB$323)</c:f>
            </c:numRef>
          </c:val>
        </c:ser>
        <c:ser>
          <c:idx val="26"/>
          <c:order val="26"/>
          <c:tx>
            <c:strRef>
              <c:f>'GRAFICA '!$A$324:$AJ$324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002</c:v>
                </c:pt>
                <c:pt idx="18">
                  <c:v>PRIMA TÉCNICA NO SALARIAL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'!$AK$324:$BB$324</c15:sqref>
                  </c15:fullRef>
                </c:ext>
              </c:extLst>
              <c:f>('GRAFICA '!$AK$324:$AU$324,'GRAFICA '!$AW$324:$BB$324)</c:f>
            </c:numRef>
          </c:val>
        </c:ser>
        <c:ser>
          <c:idx val="27"/>
          <c:order val="27"/>
          <c:tx>
            <c:strRef>
              <c:f>'GRAFICA '!$A$325:$AJ$325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016</c:v>
                </c:pt>
                <c:pt idx="18">
                  <c:v>PRIMA DE COORDINACIÓN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'!$AK$325:$BB$325</c15:sqref>
                  </c15:fullRef>
                </c:ext>
              </c:extLst>
              <c:f>('GRAFICA '!$AK$325:$AU$325,'GRAFICA '!$AW$325:$BB$325)</c:f>
            </c:numRef>
          </c:val>
        </c:ser>
        <c:ser>
          <c:idx val="28"/>
          <c:order val="28"/>
          <c:tx>
            <c:strRef>
              <c:f>'GRAFICA '!$A$326:$AJ$326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030</c:v>
                </c:pt>
                <c:pt idx="18">
                  <c:v>BONIFICACIÓN DE DIRECCIÓN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'!$AK$326:$BB$326</c15:sqref>
                  </c15:fullRef>
                </c:ext>
              </c:extLst>
              <c:f>('GRAFICA '!$AK$326:$AU$326,'GRAFICA '!$AW$326:$BB$326)</c:f>
            </c:numRef>
          </c:val>
        </c:ser>
        <c:ser>
          <c:idx val="29"/>
          <c:order val="29"/>
          <c:tx>
            <c:strRef>
              <c:f>'GRAFICA '!$A$327:$AJ$327</c:f>
              <c:strCache>
                <c:ptCount val="36"/>
                <c:pt idx="0">
                  <c:v>TOTAL GASTOS DE PERSONAL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'!$AK$327:$BB$327</c15:sqref>
                  </c15:fullRef>
                </c:ext>
              </c:extLst>
              <c:f>('GRAFICA '!$AK$327:$AU$327,'GRAFICA '!$AW$327:$BB$327)</c:f>
            </c:numRef>
          </c:val>
        </c:ser>
        <c:ser>
          <c:idx val="30"/>
          <c:order val="30"/>
          <c:tx>
            <c:strRef>
              <c:f>'GRAFICA '!$A$328:$AJ$328</c:f>
              <c:strCache>
                <c:ptCount val="36"/>
                <c:pt idx="0">
                  <c:v>A</c:v>
                </c:pt>
                <c:pt idx="2">
                  <c:v>02</c:v>
                </c:pt>
                <c:pt idx="18">
                  <c:v>ADQUISICIÓN DE BIENES  Y SERVICIOS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'!$AK$328:$BB$328</c15:sqref>
                  </c15:fullRef>
                </c:ext>
              </c:extLst>
              <c:f>('GRAFICA '!$AK$328:$AU$328,'GRAFICA '!$AW$328:$BB$328)</c:f>
            </c:numRef>
          </c:val>
        </c:ser>
        <c:ser>
          <c:idx val="31"/>
          <c:order val="31"/>
          <c:tx>
            <c:strRef>
              <c:f>'GRAFICA '!$A$329:$AJ$329</c:f>
              <c:strCache>
                <c:ptCount val="36"/>
                <c:pt idx="0">
                  <c:v>A</c:v>
                </c:pt>
                <c:pt idx="2">
                  <c:v>02</c:v>
                </c:pt>
                <c:pt idx="18">
                  <c:v>ADQUISICIÓN DE BIENES  Y SERVICIOS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'!$AK$329:$BB$329</c15:sqref>
                  </c15:fullRef>
                </c:ext>
              </c:extLst>
              <c:f>('GRAFICA '!$AK$329:$AU$329,'GRAFICA '!$AW$329:$BB$329)</c:f>
            </c:numRef>
          </c:val>
        </c:ser>
        <c:ser>
          <c:idx val="32"/>
          <c:order val="32"/>
          <c:tx>
            <c:strRef>
              <c:f>'GRAFICA '!$A$330:$AJ$330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18">
                  <c:v>MATERIALES Y SUMINISTROS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'!$AK$330:$BB$330</c15:sqref>
                  </c15:fullRef>
                </c:ext>
              </c:extLst>
              <c:f>('GRAFICA '!$AK$330:$AU$330,'GRAFICA '!$AW$330:$BB$330)</c:f>
            </c:numRef>
          </c:val>
        </c:ser>
        <c:ser>
          <c:idx val="33"/>
          <c:order val="33"/>
          <c:tx>
            <c:strRef>
              <c:f>'GRAFICA '!$A$331:$AJ$331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000</c:v>
                </c:pt>
                <c:pt idx="11">
                  <c:v>001</c:v>
                </c:pt>
                <c:pt idx="18">
                  <c:v>PRODUCTOS DE LA AGRICULTURA Y LA HORTICULTURA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'!$AK$331:$BB$331</c15:sqref>
                  </c15:fullRef>
                </c:ext>
              </c:extLst>
              <c:f>('GRAFICA '!$AK$331:$AU$331,'GRAFICA '!$AW$331:$BB$331)</c:f>
            </c:numRef>
          </c:val>
        </c:ser>
        <c:ser>
          <c:idx val="34"/>
          <c:order val="34"/>
          <c:tx>
            <c:strRef>
              <c:f>'GRAFICA '!$A$332:$AJ$332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002</c:v>
                </c:pt>
                <c:pt idx="11">
                  <c:v>003</c:v>
                </c:pt>
                <c:pt idx="18">
                  <c:v>PRODUCTOS DE MOLINERÍA, ALMIDONES Y PRODUCTOS DERIVADOS DEL ALMIDÓN; OTROS PRODUCTOS ALIMENTICIOS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'!$AK$332:$BB$332</c15:sqref>
                  </c15:fullRef>
                </c:ext>
              </c:extLst>
              <c:f>('GRAFICA '!$AK$332:$AU$332,'GRAFICA '!$AW$332:$BB$332)</c:f>
            </c:numRef>
          </c:val>
        </c:ser>
        <c:ser>
          <c:idx val="35"/>
          <c:order val="35"/>
          <c:tx>
            <c:strRef>
              <c:f>'GRAFICA '!$A$333:$AJ$333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002</c:v>
                </c:pt>
                <c:pt idx="11">
                  <c:v>007</c:v>
                </c:pt>
                <c:pt idx="18">
                  <c:v>ARTÍCULOS TEXTILES (EXCEPTO PRENDAS DE VESTIR)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'!$AK$333:$BB$333</c15:sqref>
                  </c15:fullRef>
                </c:ext>
              </c:extLst>
              <c:f>('GRAFICA '!$AK$333:$AU$333,'GRAFICA '!$AW$333:$BB$333)</c:f>
            </c:numRef>
          </c:val>
        </c:ser>
        <c:ser>
          <c:idx val="36"/>
          <c:order val="36"/>
          <c:tx>
            <c:strRef>
              <c:f>'GRAFICA '!$A$334:$AJ$334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002</c:v>
                </c:pt>
                <c:pt idx="11">
                  <c:v>008</c:v>
                </c:pt>
                <c:pt idx="18">
                  <c:v>DOTACIÓN (PRENDAS DE VESTIR Y CALZADO)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'!$AK$334:$BB$334</c15:sqref>
                  </c15:fullRef>
                </c:ext>
              </c:extLst>
              <c:f>('GRAFICA '!$AK$334:$AU$334,'GRAFICA '!$AW$334:$BB$334)</c:f>
            </c:numRef>
          </c:val>
        </c:ser>
        <c:ser>
          <c:idx val="37"/>
          <c:order val="37"/>
          <c:tx>
            <c:strRef>
              <c:f>'GRAFICA '!$A$335:$AJ$335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003</c:v>
                </c:pt>
                <c:pt idx="11">
                  <c:v>002</c:v>
                </c:pt>
                <c:pt idx="18">
                  <c:v>PASTA O PULPA, PAPEL Y PRODUCTOS DE PAPEL; IMPRESOS Y ARTÍCULOS RELACIONADOS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'!$AK$335:$BB$335</c15:sqref>
                  </c15:fullRef>
                </c:ext>
              </c:extLst>
              <c:f>('GRAFICA '!$AK$335:$AU$335,'GRAFICA '!$AW$335:$BB$335)</c:f>
            </c:numRef>
          </c:val>
        </c:ser>
        <c:ser>
          <c:idx val="38"/>
          <c:order val="38"/>
          <c:tx>
            <c:strRef>
              <c:f>'GRAFICA '!$A$336:$AJ$336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003</c:v>
                </c:pt>
                <c:pt idx="11">
                  <c:v>003</c:v>
                </c:pt>
                <c:pt idx="18">
                  <c:v>PRODUCTOS DE HORNOS DE COQUE; PRODUCTOS DE REFINACIÓN DE PETRÓLEO Y COMBUSTIBLE NUCLEAR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'!$AK$336:$BB$336</c15:sqref>
                  </c15:fullRef>
                </c:ext>
              </c:extLst>
              <c:f>('GRAFICA '!$AK$336:$AU$336,'GRAFICA '!$AW$336:$BB$336)</c:f>
            </c:numRef>
          </c:val>
        </c:ser>
        <c:ser>
          <c:idx val="39"/>
          <c:order val="39"/>
          <c:tx>
            <c:strRef>
              <c:f>'GRAFICA '!$A$337:$AJ$337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003</c:v>
                </c:pt>
                <c:pt idx="11">
                  <c:v>005</c:v>
                </c:pt>
                <c:pt idx="18">
                  <c:v>OTROS PRODUCTOS QUÍMICOS; FIBRAS ARTIFICIALES (O FIBRAS INDUSTRIALES HECHAS POR EL HOMBRE)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'!$AK$337:$BB$337</c15:sqref>
                  </c15:fullRef>
                </c:ext>
              </c:extLst>
              <c:f>('GRAFICA '!$AK$337:$AU$337,'GRAFICA '!$AW$337:$BB$337)</c:f>
            </c:numRef>
          </c:val>
        </c:ser>
        <c:ser>
          <c:idx val="40"/>
          <c:order val="40"/>
          <c:tx>
            <c:strRef>
              <c:f>'GRAFICA '!$A$338:$AJ$338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003</c:v>
                </c:pt>
                <c:pt idx="11">
                  <c:v>006</c:v>
                </c:pt>
                <c:pt idx="18">
                  <c:v>PRODUCTOS DE CAUCHO Y PLÁSTICO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'!$AK$338:$BB$338</c15:sqref>
                  </c15:fullRef>
                </c:ext>
              </c:extLst>
              <c:f>('GRAFICA '!$AK$338:$AU$338,'GRAFICA '!$AW$338:$BB$338)</c:f>
            </c:numRef>
          </c:val>
        </c:ser>
        <c:ser>
          <c:idx val="41"/>
          <c:order val="41"/>
          <c:tx>
            <c:strRef>
              <c:f>'GRAFICA '!$A$339:$AJ$339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18">
                  <c:v>ADQUISICIÓN DE SERVICIOS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'!$AK$339:$BB$339</c15:sqref>
                  </c15:fullRef>
                </c:ext>
              </c:extLst>
              <c:f>('GRAFICA '!$AK$339:$AU$339,'GRAFICA '!$AW$339:$BB$339)</c:f>
            </c:numRef>
          </c:val>
        </c:ser>
        <c:ser>
          <c:idx val="42"/>
          <c:order val="42"/>
          <c:tx>
            <c:strRef>
              <c:f>'GRAFICA '!$A$340:$AJ$340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18">
                  <c:v>ADQUISICIÓN DE SERVICIOS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'!$AK$340:$BB$340</c15:sqref>
                  </c15:fullRef>
                </c:ext>
              </c:extLst>
              <c:f>('GRAFICA '!$AK$340:$AU$340,'GRAFICA '!$AW$340:$BB$340)</c:f>
            </c:numRef>
          </c:val>
        </c:ser>
        <c:ser>
          <c:idx val="43"/>
          <c:order val="43"/>
          <c:tx>
            <c:strRef>
              <c:f>'GRAFICA '!$A$341:$AJ$341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18">
                  <c:v>ADQUISICIÓN DE SERVICIOS</c:v>
                </c:pt>
                <c:pt idx="26">
                  <c:v>Nac y Pro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'!$AK$341:$BB$341</c15:sqref>
                  </c15:fullRef>
                </c:ext>
              </c:extLst>
              <c:f>('GRAFICA '!$AK$341:$AU$341,'GRAFICA '!$AW$341:$BB$341)</c:f>
            </c:numRef>
          </c:val>
        </c:ser>
        <c:ser>
          <c:idx val="44"/>
          <c:order val="44"/>
          <c:tx>
            <c:strRef>
              <c:f>'GRAFICA '!$A$342:$AJ$342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006</c:v>
                </c:pt>
                <c:pt idx="11">
                  <c:v>004</c:v>
                </c:pt>
                <c:pt idx="18">
                  <c:v>SERVICIOS DE TRANSPORTE DE PASAJEROS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'!$AK$342:$BB$342</c15:sqref>
                  </c15:fullRef>
                </c:ext>
              </c:extLst>
              <c:f>('GRAFICA '!$AK$342:$AU$342,'GRAFICA '!$AW$342:$BB$342)</c:f>
            </c:numRef>
          </c:val>
        </c:ser>
        <c:ser>
          <c:idx val="45"/>
          <c:order val="45"/>
          <c:tx>
            <c:strRef>
              <c:f>'GRAFICA '!$A$343:$AJ$343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006</c:v>
                </c:pt>
                <c:pt idx="11">
                  <c:v>009</c:v>
                </c:pt>
                <c:pt idx="18">
                  <c:v>SERVICIOS DE DISTRIBUCIÓN DE ELECTRICIDAD, GAS Y AGUA (POR CUENTA PROPIA)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'!$AK$343:$BB$343</c15:sqref>
                  </c15:fullRef>
                </c:ext>
              </c:extLst>
              <c:f>('GRAFICA '!$AK$343:$AU$343,'GRAFICA '!$AW$343:$BB$343)</c:f>
            </c:numRef>
          </c:val>
        </c:ser>
        <c:ser>
          <c:idx val="46"/>
          <c:order val="46"/>
          <c:tx>
            <c:strRef>
              <c:f>'GRAFICA '!$A$344:$AJ$344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006</c:v>
                </c:pt>
                <c:pt idx="11">
                  <c:v>009</c:v>
                </c:pt>
                <c:pt idx="18">
                  <c:v>SERVICIOS DE DISTRIBUCIÓN DE ELECTRICIDAD, GAS Y AGUA (POR CUENTA PROPIA)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'!$AK$344:$BB$344</c15:sqref>
                  </c15:fullRef>
                </c:ext>
              </c:extLst>
              <c:f>('GRAFICA '!$AK$344:$AU$344,'GRAFICA '!$AW$344:$BB$344)</c:f>
            </c:numRef>
          </c:val>
        </c:ser>
        <c:ser>
          <c:idx val="47"/>
          <c:order val="47"/>
          <c:tx>
            <c:strRef>
              <c:f>'GRAFICA '!$A$345:$AJ$345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007</c:v>
                </c:pt>
                <c:pt idx="11">
                  <c:v>001</c:v>
                </c:pt>
                <c:pt idx="18">
                  <c:v>SERVICIOS FINANCIEROS Y SERVICIOS CONEXOS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'!$AK$345:$BB$345</c15:sqref>
                  </c15:fullRef>
                </c:ext>
              </c:extLst>
              <c:f>('GRAFICA '!$AK$345:$AU$345,'GRAFICA '!$AW$345:$BB$345)</c:f>
            </c:numRef>
          </c:val>
        </c:ser>
        <c:ser>
          <c:idx val="48"/>
          <c:order val="48"/>
          <c:tx>
            <c:strRef>
              <c:f>'GRAFICA '!$A$346:$AJ$346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002</c:v>
                </c:pt>
                <c:pt idx="18">
                  <c:v>SERVICIOS JURÍDICOS Y CONTABLES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'!$AK$346:$BB$346</c15:sqref>
                  </c15:fullRef>
                </c:ext>
              </c:extLst>
              <c:f>('GRAFICA '!$AK$346:$AU$346,'GRAFICA '!$AW$346:$BB$346)</c:f>
            </c:numRef>
          </c:val>
        </c:ser>
        <c:ser>
          <c:idx val="49"/>
          <c:order val="49"/>
          <c:tx>
            <c:strRef>
              <c:f>'GRAFICA '!$A$347:$AJ$347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003</c:v>
                </c:pt>
                <c:pt idx="18">
                  <c:v>OTROS SERVICIOS PROFESIONALES, CIENTÍFICOS Y TÉCNICOS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'!$AK$347:$BB$347</c15:sqref>
                  </c15:fullRef>
                </c:ext>
              </c:extLst>
              <c:f>('GRAFICA '!$AK$347:$AU$347,'GRAFICA '!$AW$347:$BB$347)</c:f>
            </c:numRef>
          </c:val>
        </c:ser>
        <c:ser>
          <c:idx val="50"/>
          <c:order val="50"/>
          <c:tx>
            <c:strRef>
              <c:f>'GRAFICA '!$A$348:$AJ$348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004</c:v>
                </c:pt>
                <c:pt idx="18">
                  <c:v>SERVICIOS DE TELECOMUNICACIONES, TRANSMISIÓN Y SUMINISTRO DE INFORMACIÓN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'!$AK$348:$BB$348</c15:sqref>
                  </c15:fullRef>
                </c:ext>
              </c:extLst>
              <c:f>('GRAFICA '!$AK$348:$AU$348,'GRAFICA '!$AW$348:$BB$348)</c:f>
            </c:numRef>
          </c:val>
        </c:ser>
        <c:ser>
          <c:idx val="51"/>
          <c:order val="51"/>
          <c:tx>
            <c:strRef>
              <c:f>'GRAFICA '!$A$349:$AJ$349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005</c:v>
                </c:pt>
                <c:pt idx="18">
                  <c:v>SERVICIOS DE SOPORTE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'!$AK$349:$BB$349</c15:sqref>
                  </c15:fullRef>
                </c:ext>
              </c:extLst>
              <c:f>('GRAFICA '!$AK$349:$AU$349,'GRAFICA '!$AW$349:$BB$349)</c:f>
            </c:numRef>
          </c:val>
        </c:ser>
        <c:ser>
          <c:idx val="52"/>
          <c:order val="52"/>
          <c:tx>
            <c:strRef>
              <c:f>'GRAFICA '!$A$350:$AJ$350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005</c:v>
                </c:pt>
                <c:pt idx="18">
                  <c:v>SERVICIOS DE SOPORTE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'!$AK$350:$BB$350</c15:sqref>
                  </c15:fullRef>
                </c:ext>
              </c:extLst>
              <c:f>('GRAFICA '!$AK$350:$AU$350,'GRAFICA '!$AW$350:$BB$350)</c:f>
            </c:numRef>
          </c:val>
        </c:ser>
        <c:ser>
          <c:idx val="53"/>
          <c:order val="53"/>
          <c:tx>
            <c:strRef>
              <c:f>'GRAFICA '!$A$351:$AJ$351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007</c:v>
                </c:pt>
                <c:pt idx="18">
                  <c:v>SERVICIOS DE MANTENIMIENTO, REPARACIÓN E INSTALACIÓN (EXCEPTO SERVICIOS DE CONSTRUCCIÓN)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'!$AK$351:$BB$351</c15:sqref>
                  </c15:fullRef>
                </c:ext>
              </c:extLst>
              <c:f>('GRAFICA '!$AK$351:$AU$351,'GRAFICA '!$AW$351:$BB$351)</c:f>
            </c:numRef>
          </c:val>
        </c:ser>
        <c:ser>
          <c:idx val="54"/>
          <c:order val="54"/>
          <c:tx>
            <c:strRef>
              <c:f>'GRAFICA '!$A$352:$AJ$352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009</c:v>
                </c:pt>
                <c:pt idx="11">
                  <c:v>004</c:v>
                </c:pt>
                <c:pt idx="18">
                  <c:v>SERVICIOS DE ALCANTARILLADO, RECOLECCIÓN, TRATAMIENTO Y DISPOSICIÓN DE DESECHOS Y OTROS SERVICIOS DE SANEAMIENTO AMBIENTAL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'!$AK$352:$BB$352</c15:sqref>
                  </c15:fullRef>
                </c:ext>
              </c:extLst>
              <c:f>('GRAFICA '!$AK$352:$AU$352,'GRAFICA '!$AW$352:$BB$352)</c:f>
            </c:numRef>
          </c:val>
        </c:ser>
        <c:ser>
          <c:idx val="55"/>
          <c:order val="55"/>
          <c:tx>
            <c:strRef>
              <c:f>'GRAFICA '!$A$353:$AJ$353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009</c:v>
                </c:pt>
                <c:pt idx="11">
                  <c:v>004</c:v>
                </c:pt>
                <c:pt idx="18">
                  <c:v>SERVICIOS DE ALCANTARILLADO, RECOLECCIÓN, TRATAMIENTO Y DISPOSICIÓN DE DESECHOS Y OTROS SERVICIOS DE SANEAMIENTO AMBIENTAL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'!$AK$353:$BB$353</c15:sqref>
                  </c15:fullRef>
                </c:ext>
              </c:extLst>
              <c:f>('GRAFICA '!$AK$353:$AU$353,'GRAFICA '!$AW$353:$BB$353)</c:f>
            </c:numRef>
          </c:val>
        </c:ser>
        <c:ser>
          <c:idx val="56"/>
          <c:order val="56"/>
          <c:tx>
            <c:strRef>
              <c:f>'GRAFICA '!$A$354:$AJ$354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009</c:v>
                </c:pt>
                <c:pt idx="11">
                  <c:v>006</c:v>
                </c:pt>
                <c:pt idx="18">
                  <c:v>SERVICIOS DE ESPARCIMIENTO, CULTURALES Y DEPORTIVOS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'!$AK$354:$BB$354</c15:sqref>
                  </c15:fullRef>
                </c:ext>
              </c:extLst>
              <c:f>('GRAFICA '!$AK$354:$AU$354,'GRAFICA '!$AW$354:$BB$354)</c:f>
            </c:numRef>
          </c:val>
        </c:ser>
        <c:ser>
          <c:idx val="57"/>
          <c:order val="57"/>
          <c:tx>
            <c:strRef>
              <c:f>'GRAFICA '!$A$355:$AJ$355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009</c:v>
                </c:pt>
                <c:pt idx="11">
                  <c:v>007</c:v>
                </c:pt>
                <c:pt idx="18">
                  <c:v>OTROS SERVICIOS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'!$AK$355:$BB$355</c15:sqref>
                  </c15:fullRef>
                </c:ext>
              </c:extLst>
              <c:f>('GRAFICA '!$AK$355:$AU$355,'GRAFICA '!$AW$355:$BB$355)</c:f>
            </c:numRef>
          </c:val>
        </c:ser>
        <c:ser>
          <c:idx val="58"/>
          <c:order val="58"/>
          <c:tx>
            <c:strRef>
              <c:f>'GRAFICA '!$A$356:$AJ$356</c:f>
              <c:strCache>
                <c:ptCount val="36"/>
                <c:pt idx="0">
                  <c:v>TOTAL GASTOS DE ADQUISICION DE BIENES Y SERVICIOS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'!$AK$356:$BB$356</c15:sqref>
                  </c15:fullRef>
                </c:ext>
              </c:extLst>
              <c:f>('GRAFICA '!$AK$356:$AU$356,'GRAFICA '!$AW$356:$BB$356)</c:f>
            </c:numRef>
          </c:val>
        </c:ser>
        <c:ser>
          <c:idx val="59"/>
          <c:order val="59"/>
          <c:tx>
            <c:strRef>
              <c:f>'GRAFICA '!$A$357:$AJ$357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04</c:v>
                </c:pt>
                <c:pt idx="18">
                  <c:v>PRESTACIONES PARA CUBRIR RIESGOS SOCIALES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'!$AK$357:$BB$357</c15:sqref>
                  </c15:fullRef>
                </c:ext>
              </c:extLst>
              <c:f>('GRAFICA '!$AK$357:$AU$357,'GRAFICA '!$AW$357:$BB$357)</c:f>
            </c:numRef>
          </c:val>
        </c:ser>
        <c:ser>
          <c:idx val="60"/>
          <c:order val="60"/>
          <c:tx>
            <c:strRef>
              <c:f>'GRAFICA '!$A$358:$AJ$358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04</c:v>
                </c:pt>
                <c:pt idx="6">
                  <c:v>02</c:v>
                </c:pt>
                <c:pt idx="18">
                  <c:v>PRESTACIONES SOCIALES RELACIONADAS CON EL EMPLEO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'!$AK$358:$BB$358</c15:sqref>
                  </c15:fullRef>
                </c:ext>
              </c:extLst>
              <c:f>('GRAFICA '!$AK$358:$AU$358,'GRAFICA '!$AW$358:$BB$358)</c:f>
            </c:numRef>
          </c:val>
        </c:ser>
        <c:ser>
          <c:idx val="61"/>
          <c:order val="61"/>
          <c:tx>
            <c:strRef>
              <c:f>'GRAFICA '!$A$359:$AJ$359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04</c:v>
                </c:pt>
                <c:pt idx="6">
                  <c:v>02</c:v>
                </c:pt>
                <c:pt idx="8">
                  <c:v>012</c:v>
                </c:pt>
                <c:pt idx="18">
                  <c:v>INCAPACIDADES Y LICENCIAS DE MATERNIDAD Y PATERNIDAD (NO DE PENSIONES)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'!$AK$359:$BB$359</c15:sqref>
                  </c15:fullRef>
                </c:ext>
              </c:extLst>
              <c:f>('GRAFICA '!$AK$359:$AU$359,'GRAFICA '!$AW$359:$BB$359)</c:f>
            </c:numRef>
          </c:val>
        </c:ser>
        <c:ser>
          <c:idx val="62"/>
          <c:order val="62"/>
          <c:tx>
            <c:strRef>
              <c:f>'GRAFICA '!$A$360:$AJ$360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04</c:v>
                </c:pt>
                <c:pt idx="6">
                  <c:v>02</c:v>
                </c:pt>
                <c:pt idx="8">
                  <c:v>012</c:v>
                </c:pt>
                <c:pt idx="11">
                  <c:v>001</c:v>
                </c:pt>
                <c:pt idx="18">
                  <c:v>INCAPACIDADES (NO DE PENSIONES)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'!$AK$360:$BB$360</c15:sqref>
                  </c15:fullRef>
                </c:ext>
              </c:extLst>
              <c:f>('GRAFICA '!$AK$360:$AU$360,'GRAFICA '!$AW$360:$BB$360)</c:f>
            </c:numRef>
          </c:val>
        </c:ser>
        <c:ser>
          <c:idx val="63"/>
          <c:order val="63"/>
          <c:tx>
            <c:strRef>
              <c:f>'GRAFICA '!$A$361:$AJ$361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04</c:v>
                </c:pt>
                <c:pt idx="6">
                  <c:v>02</c:v>
                </c:pt>
                <c:pt idx="8">
                  <c:v>012</c:v>
                </c:pt>
                <c:pt idx="11">
                  <c:v>002</c:v>
                </c:pt>
                <c:pt idx="18">
                  <c:v>LICENCIAS DE MATERNIDAD Y PATERNIDAD (NO DE PENSIONES)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'!$AK$361:$BB$361</c15:sqref>
                  </c15:fullRef>
                </c:ext>
              </c:extLst>
              <c:f>('GRAFICA '!$AK$361:$AU$361,'GRAFICA '!$AW$361:$BB$361)</c:f>
            </c:numRef>
          </c:val>
        </c:ser>
        <c:ser>
          <c:idx val="64"/>
          <c:order val="64"/>
          <c:tx>
            <c:strRef>
              <c:f>'GRAFICA '!$A$362:$AJ$362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10</c:v>
                </c:pt>
                <c:pt idx="18">
                  <c:v>SENTENCIAS Y CONCILIACIONES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'!$AK$362:$BB$362</c15:sqref>
                  </c15:fullRef>
                </c:ext>
              </c:extLst>
              <c:f>('GRAFICA '!$AK$362:$AU$362,'GRAFICA '!$AW$362:$BB$362)</c:f>
            </c:numRef>
          </c:val>
        </c:ser>
        <c:ser>
          <c:idx val="65"/>
          <c:order val="65"/>
          <c:tx>
            <c:strRef>
              <c:f>'GRAFICA '!$A$363:$AJ$363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10</c:v>
                </c:pt>
                <c:pt idx="6">
                  <c:v>01</c:v>
                </c:pt>
                <c:pt idx="18">
                  <c:v>FALLOS NACIONALES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'!$AK$363:$BB$363</c15:sqref>
                  </c15:fullRef>
                </c:ext>
              </c:extLst>
              <c:f>('GRAFICA '!$AK$363:$AU$363,'GRAFICA '!$AW$363:$BB$363)</c:f>
            </c:numRef>
          </c:val>
        </c:ser>
        <c:ser>
          <c:idx val="66"/>
          <c:order val="66"/>
          <c:tx>
            <c:strRef>
              <c:f>'GRAFICA '!$A$364:$AJ$364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10</c:v>
                </c:pt>
                <c:pt idx="6">
                  <c:v>01</c:v>
                </c:pt>
                <c:pt idx="8">
                  <c:v>001</c:v>
                </c:pt>
                <c:pt idx="18">
                  <c:v>SENTENCIAS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'!$AK$364:$BB$364</c15:sqref>
                  </c15:fullRef>
                </c:ext>
              </c:extLst>
              <c:f>('GRAFICA '!$AK$364:$AU$364,'GRAFICA '!$AW$364:$BB$364)</c:f>
            </c:numRef>
          </c:val>
        </c:ser>
        <c:ser>
          <c:idx val="67"/>
          <c:order val="67"/>
          <c:tx>
            <c:strRef>
              <c:f>'GRAFICA '!$A$365:$AJ$365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18">
                  <c:v>IMPUESTOS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'!$AK$365:$BB$365</c15:sqref>
                  </c15:fullRef>
                </c:ext>
              </c:extLst>
              <c:f>('GRAFICA '!$AK$365:$AU$365,'GRAFICA '!$AW$365:$BB$365)</c:f>
            </c:numRef>
          </c:val>
        </c:ser>
        <c:ser>
          <c:idx val="68"/>
          <c:order val="68"/>
          <c:tx>
            <c:strRef>
              <c:f>'GRAFICA '!$A$366:$AJ$366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18">
                  <c:v>IMPUESTOS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'!$AK$366:$BB$366</c15:sqref>
                  </c15:fullRef>
                </c:ext>
              </c:extLst>
              <c:f>('GRAFICA '!$AK$366:$AU$366,'GRAFICA '!$AW$366:$BB$366)</c:f>
            </c:numRef>
          </c:val>
        </c:ser>
        <c:ser>
          <c:idx val="69"/>
          <c:order val="69"/>
          <c:tx>
            <c:strRef>
              <c:f>'GRAFICA '!$A$367:$AJ$367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18">
                  <c:v>IMPUESTOS</c:v>
                </c:pt>
                <c:pt idx="26">
                  <c:v>Nac y Prop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'!$AK$367:$BB$367</c15:sqref>
                  </c15:fullRef>
                </c:ext>
              </c:extLst>
              <c:f>('GRAFICA '!$AK$367:$AU$367,'GRAFICA '!$AW$367:$BB$367)</c:f>
            </c:numRef>
          </c:val>
        </c:ser>
        <c:ser>
          <c:idx val="70"/>
          <c:order val="70"/>
          <c:tx>
            <c:strRef>
              <c:f>'GRAFICA '!$A$368:$AJ$368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6">
                  <c:v>02</c:v>
                </c:pt>
                <c:pt idx="18">
                  <c:v>IMPUESTOS TERRITORIALES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'!$AK$368:$BB$368</c15:sqref>
                  </c15:fullRef>
                </c:ext>
              </c:extLst>
              <c:f>('GRAFICA '!$AK$368:$AU$368,'GRAFICA '!$AW$368:$BB$368)</c:f>
            </c:numRef>
          </c:val>
        </c:ser>
        <c:ser>
          <c:idx val="71"/>
          <c:order val="71"/>
          <c:tx>
            <c:strRef>
              <c:f>'GRAFICA '!$A$369:$AJ$369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6">
                  <c:v>02</c:v>
                </c:pt>
                <c:pt idx="18">
                  <c:v>IMPUESTOS TERRITORIALES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'!$AK$369:$BB$369</c15:sqref>
                  </c15:fullRef>
                </c:ext>
              </c:extLst>
              <c:f>('GRAFICA '!$AK$369:$AU$369,'GRAFICA '!$AW$369:$BB$369)</c:f>
            </c:numRef>
          </c:val>
        </c:ser>
        <c:ser>
          <c:idx val="72"/>
          <c:order val="72"/>
          <c:tx>
            <c:strRef>
              <c:f>'GRAFICA '!$A$370:$AJ$370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6">
                  <c:v>02</c:v>
                </c:pt>
                <c:pt idx="8">
                  <c:v>001</c:v>
                </c:pt>
                <c:pt idx="18">
                  <c:v>IMPUESTO PREDIAL Y SOBRETASA AMBIENTAL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'!$AK$370:$BB$370</c15:sqref>
                  </c15:fullRef>
                </c:ext>
              </c:extLst>
              <c:f>('GRAFICA '!$AK$370:$AU$370,'GRAFICA '!$AW$370:$BB$370)</c:f>
            </c:numRef>
          </c:val>
        </c:ser>
        <c:ser>
          <c:idx val="73"/>
          <c:order val="73"/>
          <c:tx>
            <c:strRef>
              <c:f>'GRAFICA '!$A$371:$AJ$371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6">
                  <c:v>02</c:v>
                </c:pt>
                <c:pt idx="8">
                  <c:v>003</c:v>
                </c:pt>
                <c:pt idx="18">
                  <c:v>IMPUESTO DE INDUSTRIA Y COMERCIO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'!$AK$371:$BB$371</c15:sqref>
                  </c15:fullRef>
                </c:ext>
              </c:extLst>
              <c:f>('GRAFICA '!$AK$371:$AU$371,'GRAFICA '!$AW$371:$BB$371)</c:f>
            </c:numRef>
          </c:val>
        </c:ser>
        <c:ser>
          <c:idx val="74"/>
          <c:order val="74"/>
          <c:tx>
            <c:strRef>
              <c:f>'GRAFICA '!$A$372:$AJ$372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6">
                  <c:v>02</c:v>
                </c:pt>
                <c:pt idx="8">
                  <c:v>006</c:v>
                </c:pt>
                <c:pt idx="18">
                  <c:v>IMPUESTO SOBRE VEHÍCULOS AUTOMOTORES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'!$AK$372:$BB$372</c15:sqref>
                  </c15:fullRef>
                </c:ext>
              </c:extLst>
              <c:f>('GRAFICA '!$AK$372:$AU$372,'GRAFICA '!$AW$372:$BB$372)</c:f>
            </c:numRef>
          </c:val>
        </c:ser>
        <c:ser>
          <c:idx val="75"/>
          <c:order val="75"/>
          <c:tx>
            <c:strRef>
              <c:f>'GRAFICA '!$A$373:$AJ$373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04</c:v>
                </c:pt>
                <c:pt idx="18">
                  <c:v>CONTRIBUCIONES</c:v>
                </c:pt>
                <c:pt idx="26">
                  <c:v>Nación</c:v>
                </c:pt>
                <c:pt idx="31">
                  <c:v>SSF</c:v>
                </c:pt>
                <c:pt idx="34">
                  <c:v>11</c:v>
                </c:pt>
                <c:pt idx="35">
                  <c:v>OTROS RECURSOS DEL TESORO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'!$AK$373:$BB$373</c15:sqref>
                  </c15:fullRef>
                </c:ext>
              </c:extLst>
              <c:f>('GRAFICA '!$AK$373:$AU$373,'GRAFICA '!$AW$373:$BB$373)</c:f>
            </c:numRef>
          </c:val>
        </c:ser>
        <c:ser>
          <c:idx val="76"/>
          <c:order val="76"/>
          <c:tx>
            <c:strRef>
              <c:f>'GRAFICA '!$A$374:$AJ$374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04</c:v>
                </c:pt>
                <c:pt idx="6">
                  <c:v>01</c:v>
                </c:pt>
                <c:pt idx="18">
                  <c:v>CUOTA DE FISCALIZACIÓN Y AUDITAJE</c:v>
                </c:pt>
                <c:pt idx="26">
                  <c:v>Nación</c:v>
                </c:pt>
                <c:pt idx="31">
                  <c:v>SSF</c:v>
                </c:pt>
                <c:pt idx="34">
                  <c:v>11</c:v>
                </c:pt>
                <c:pt idx="35">
                  <c:v>OTROS RECURSOS DEL TESORO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'!$AK$374:$BB$374</c15:sqref>
                  </c15:fullRef>
                </c:ext>
              </c:extLst>
              <c:f>('GRAFICA '!$AK$374:$AU$374,'GRAFICA '!$AW$374:$BB$374)</c:f>
            </c:numRef>
          </c:val>
        </c:ser>
        <c:ser>
          <c:idx val="77"/>
          <c:order val="77"/>
          <c:tx>
            <c:strRef>
              <c:f>'GRAFICA '!$A$375:$AJ$375</c:f>
              <c:strCache>
                <c:ptCount val="36"/>
                <c:pt idx="0">
                  <c:v>B</c:v>
                </c:pt>
                <c:pt idx="2">
                  <c:v>10</c:v>
                </c:pt>
                <c:pt idx="18">
                  <c:v>SERVICIO DE LA DEUDA PÚBLICA INTERNA</c:v>
                </c:pt>
                <c:pt idx="26">
                  <c:v>Nación</c:v>
                </c:pt>
                <c:pt idx="31">
                  <c:v>CSF</c:v>
                </c:pt>
                <c:pt idx="34">
                  <c:v>11</c:v>
                </c:pt>
                <c:pt idx="35">
                  <c:v>OTROS RECURSOS DEL TESORO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'!$AK$375:$BB$375</c15:sqref>
                  </c15:fullRef>
                </c:ext>
              </c:extLst>
              <c:f>('GRAFICA '!$AK$375:$AU$375,'GRAFICA '!$AW$375:$BB$375)</c:f>
            </c:numRef>
          </c:val>
        </c:ser>
        <c:ser>
          <c:idx val="78"/>
          <c:order val="78"/>
          <c:tx>
            <c:strRef>
              <c:f>'GRAFICA '!$A$376:$AJ$376</c:f>
              <c:strCache>
                <c:ptCount val="36"/>
                <c:pt idx="0">
                  <c:v>B</c:v>
                </c:pt>
                <c:pt idx="2">
                  <c:v>10</c:v>
                </c:pt>
                <c:pt idx="4">
                  <c:v>04</c:v>
                </c:pt>
                <c:pt idx="18">
                  <c:v>FONDO DE CONTINGENCIAS</c:v>
                </c:pt>
                <c:pt idx="26">
                  <c:v>Nación</c:v>
                </c:pt>
                <c:pt idx="31">
                  <c:v>CSF</c:v>
                </c:pt>
                <c:pt idx="34">
                  <c:v>11</c:v>
                </c:pt>
                <c:pt idx="35">
                  <c:v>OTROS RECURSOS DEL TESORO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'!$AK$376:$BB$376</c15:sqref>
                  </c15:fullRef>
                </c:ext>
              </c:extLst>
              <c:f>('GRAFICA '!$AK$376:$AU$376,'GRAFICA '!$AW$376:$BB$376)</c:f>
            </c:numRef>
          </c:val>
        </c:ser>
        <c:ser>
          <c:idx val="79"/>
          <c:order val="79"/>
          <c:tx>
            <c:strRef>
              <c:f>'GRAFICA '!$A$377:$AJ$377</c:f>
              <c:strCache>
                <c:ptCount val="36"/>
                <c:pt idx="0">
                  <c:v>B</c:v>
                </c:pt>
                <c:pt idx="2">
                  <c:v>10</c:v>
                </c:pt>
                <c:pt idx="4">
                  <c:v>04</c:v>
                </c:pt>
                <c:pt idx="6">
                  <c:v>01</c:v>
                </c:pt>
                <c:pt idx="18">
                  <c:v>APORTES AL FONDO DE CONTINGENCIAS</c:v>
                </c:pt>
                <c:pt idx="26">
                  <c:v>Nación</c:v>
                </c:pt>
                <c:pt idx="31">
                  <c:v>CSF</c:v>
                </c:pt>
                <c:pt idx="34">
                  <c:v>11</c:v>
                </c:pt>
                <c:pt idx="35">
                  <c:v>OTROS RECURSOS DEL TESORO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'!$AK$377:$BB$377</c15:sqref>
                  </c15:fullRef>
                </c:ext>
              </c:extLst>
              <c:f>('GRAFICA '!$AK$377:$AU$377,'GRAFICA '!$AW$377:$BB$377)</c:f>
            </c:numRef>
          </c:val>
        </c:ser>
        <c:ser>
          <c:idx val="80"/>
          <c:order val="80"/>
          <c:tx>
            <c:strRef>
              <c:f>'GRAFICA '!$A$378:$AJ$378</c:f>
              <c:strCache>
                <c:ptCount val="36"/>
                <c:pt idx="0">
                  <c:v>TOTAL GASTOS DE TRANSFERENCIAS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'!$AK$378:$BB$378</c15:sqref>
                  </c15:fullRef>
                </c:ext>
              </c:extLst>
              <c:f>('GRAFICA '!$AK$378:$AU$378,'GRAFICA '!$AW$378:$BB$378)</c:f>
            </c:numRef>
          </c:val>
        </c:ser>
        <c:ser>
          <c:idx val="81"/>
          <c:order val="81"/>
          <c:tx>
            <c:strRef>
              <c:f>'GRAFICA '!$A$379:$AJ$379</c:f>
              <c:strCache>
                <c:ptCount val="36"/>
                <c:pt idx="0">
                  <c:v>TOTAL GASTOS DE FUNCIONAMIENTO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'!$AK$379:$BB$379</c15:sqref>
                  </c15:fullRef>
                </c:ext>
              </c:extLst>
              <c:f>('GRAFICA '!$AK$379:$AU$379,'GRAFICA '!$AW$379:$BB$379)</c:f>
            </c:numRef>
          </c:val>
        </c:ser>
        <c:ser>
          <c:idx val="82"/>
          <c:order val="82"/>
          <c:tx>
            <c:strRef>
              <c:f>'GRAFICA '!$A$380:$AJ$380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8">
                  <c:v>MEJORAMIENTO DE LAS CONDICIONES PARA LA GARANTIA DE LOS DERECHOS DE LAS PERSONAS CON DISCAPACIDAD VISUAL EN EL PAÍS.  NACIONAL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'!$AK$380:$BB$380</c15:sqref>
                  </c15:fullRef>
                </c:ext>
              </c:extLst>
              <c:f>('GRAFICA '!$AK$380:$AU$380,'GRAFICA '!$AW$380:$BB$380)</c:f>
            </c:numRef>
          </c:val>
        </c:ser>
        <c:ser>
          <c:idx val="83"/>
          <c:order val="83"/>
          <c:tx>
            <c:strRef>
              <c:f>'GRAFICA '!$A$381:$AJ$381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2203018</c:v>
                </c:pt>
                <c:pt idx="18">
                  <c:v>SERVICIO DE PRODUCCIÓN DE CONTENIDOS Y AJUSTES RAZONABLES PARA PROMOVER Y GARANTIZAR EL ACCESO A LA INFORMACIÓN Y A LA COMUNICACIÓN PARA PERSONAS DISCAPACITADAS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'!$AK$381:$BB$381</c15:sqref>
                  </c15:fullRef>
                </c:ext>
              </c:extLst>
              <c:f>('GRAFICA '!$AK$381:$AU$381,'GRAFICA '!$AW$381:$BB$381)</c:f>
            </c:numRef>
          </c:val>
        </c:ser>
        <c:ser>
          <c:idx val="84"/>
          <c:order val="84"/>
          <c:tx>
            <c:strRef>
              <c:f>'GRAFICA '!$A$382:$AJ$382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2203018</c:v>
                </c:pt>
                <c:pt idx="14">
                  <c:v>02</c:v>
                </c:pt>
                <c:pt idx="18">
                  <c:v>ADQUISICIÓN DE BIENES Y SERVICIOS - SERVICIO DE PRODUCCIÓN DE CONTENIDOS Y AJUSTES RAZONABLES PARA PROMOVER Y GARANTIZAR EL ACCESO A LA INFORMACIÓN Y A LA COMUNICACIÓN PARA PERSONAS DISCAPACITADAS - MEJORAMIENTO DE LAS CONDICIONES PARA LA GARANTIA DE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'!$AK$382:$BB$382</c15:sqref>
                  </c15:fullRef>
                </c:ext>
              </c:extLst>
              <c:f>('GRAFICA '!$AK$382:$AU$382,'GRAFICA '!$AW$382:$BB$382)</c:f>
            </c:numRef>
          </c:val>
        </c:ser>
        <c:ser>
          <c:idx val="85"/>
          <c:order val="85"/>
          <c:tx>
            <c:strRef>
              <c:f>'GRAFICA '!$A$383:$AJ$383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2203016</c:v>
                </c:pt>
                <c:pt idx="18">
                  <c:v>SERVICIO DE PROMOCIÓN Y DIVULGACIÓN DE LOS DERECHOS DE LAS PERSONAS CON DISCAPACIDAD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'!$AK$383:$BB$383</c15:sqref>
                  </c15:fullRef>
                </c:ext>
              </c:extLst>
              <c:f>('GRAFICA '!$AK$383:$AU$383,'GRAFICA '!$AW$383:$BB$383)</c:f>
            </c:numRef>
          </c:val>
        </c:ser>
        <c:ser>
          <c:idx val="86"/>
          <c:order val="86"/>
          <c:tx>
            <c:strRef>
              <c:f>'GRAFICA '!$A$384:$AJ$384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2203016</c:v>
                </c:pt>
                <c:pt idx="14">
                  <c:v>02</c:v>
                </c:pt>
                <c:pt idx="18">
                  <c:v>ADQUISICIÓN DE BIENES Y SERVICIOS - SERVICIO DE PROMOCIÓN Y DIVULGACIÓN DE LOS DERECHOS DE LAS PERSONAS CON DISCAPACIDAD - MEJORAMIENTO DE LAS CONDICIONES PARA LA GARANTIA DE LOS DERECHOS DE LAS PERSONAS CON DISCAPACIDAD VISUAL EN EL PAÍS.  NACIONAL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'!$AK$384:$BB$384</c15:sqref>
                  </c15:fullRef>
                </c:ext>
              </c:extLst>
              <c:f>('GRAFICA '!$AK$384:$AU$384,'GRAFICA '!$AW$384:$BB$384)</c:f>
            </c:numRef>
          </c:val>
        </c:ser>
        <c:ser>
          <c:idx val="87"/>
          <c:order val="87"/>
          <c:tx>
            <c:strRef>
              <c:f>'GRAFICA '!$A$385:$AJ$385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2203003</c:v>
                </c:pt>
                <c:pt idx="18">
                  <c:v>SERVICIO DE ASISTENCIA TÉCNICA EN EDUCACIÓN CON ENFOQUE INCLUYENTE Y DE CALIDAD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'!$AK$385:$BB$385</c15:sqref>
                  </c15:fullRef>
                </c:ext>
              </c:extLst>
              <c:f>('GRAFICA '!$AK$385:$AU$385,'GRAFICA '!$AW$385:$BB$385)</c:f>
            </c:numRef>
          </c:val>
        </c:ser>
        <c:ser>
          <c:idx val="88"/>
          <c:order val="88"/>
          <c:tx>
            <c:strRef>
              <c:f>'GRAFICA '!$A$386:$AJ$386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2203003</c:v>
                </c:pt>
                <c:pt idx="14">
                  <c:v>02</c:v>
                </c:pt>
                <c:pt idx="18">
                  <c:v>ADQUISICIÓN DE BIENES Y SERVICIOS - SERVICIO DE ASISTENCIA TÉCNICA EN EDUCACIÓN CON ENFOQUE INCLUYENTE Y DE CALIDAD - MEJORAMIENTO DE LAS CONDICIONES PARA LA GARANTIA DE LOS DERECHOS DE LAS PERSONAS CON DISCAPACIDAD VISUAL EN EL PAÍS.  NACIONAL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'!$AK$386:$BB$386</c15:sqref>
                  </c15:fullRef>
                </c:ext>
              </c:extLst>
              <c:f>('GRAFICA '!$AK$386:$AU$386,'GRAFICA '!$AW$386:$BB$386)</c:f>
            </c:numRef>
          </c:val>
        </c:ser>
        <c:ser>
          <c:idx val="89"/>
          <c:order val="89"/>
          <c:tx>
            <c:strRef>
              <c:f>'GRAFICA '!$A$387:$AJ$387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8">
                  <c:v>MEJORAMIENTO DE LAS CONDICIONES PARA LA GARANTIA DE LOS DERECHOS DE LAS PERSONAS CON DISCAPACIDAD VISUAL EN EL PAÍS.  NACIONAL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'!$AK$387:$BB$387</c15:sqref>
                  </c15:fullRef>
                </c:ext>
              </c:extLst>
              <c:f>('GRAFICA '!$AK$387:$AU$387,'GRAFICA '!$AW$387:$BB$387)</c:f>
            </c:numRef>
          </c:val>
        </c:ser>
        <c:ser>
          <c:idx val="90"/>
          <c:order val="90"/>
          <c:tx>
            <c:strRef>
              <c:f>'GRAFICA '!$A$388:$AJ$388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2203018</c:v>
                </c:pt>
                <c:pt idx="18">
                  <c:v>SERVICIO DE PRODUCCIÓN DE CONTENIDOS Y AJUSTES RAZONABLES PARA PROMOVER Y GARANTIZAR EL ACCESO A LA INFORMACIÓN Y A LA COMUNICACIÓN PARA PERSONAS DISCAPACITADAS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'!$AK$388:$BB$388</c15:sqref>
                  </c15:fullRef>
                </c:ext>
              </c:extLst>
              <c:f>('GRAFICA '!$AK$388:$AU$388,'GRAFICA '!$AW$388:$BB$388)</c:f>
            </c:numRef>
          </c:val>
        </c:ser>
        <c:ser>
          <c:idx val="91"/>
          <c:order val="91"/>
          <c:tx>
            <c:strRef>
              <c:f>'GRAFICA '!$A$389:$AJ$389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2203018</c:v>
                </c:pt>
                <c:pt idx="14">
                  <c:v>02</c:v>
                </c:pt>
                <c:pt idx="18">
                  <c:v>ADQUISICIÓN DE BIENES Y SERVICIOS - SERVICIO DE PRODUCCIÓN DE CONTENIDOS Y AJUSTES RAZONABLES PARA PROMOVER Y GARANTIZAR EL ACCESO A LA INFORMACIÓN Y A LA COMUNICACIÓN PARA PERSONAS DISCAPACITADAS - MEJORAMIENTO DE LAS CONDICIONES PARA LA GARANTIA DE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'!$AK$389:$BB$389</c15:sqref>
                  </c15:fullRef>
                </c:ext>
              </c:extLst>
              <c:f>('GRAFICA '!$AK$389:$AU$389,'GRAFICA '!$AW$389:$BB$389)</c:f>
            </c:numRef>
          </c:val>
        </c:ser>
        <c:ser>
          <c:idx val="92"/>
          <c:order val="92"/>
          <c:tx>
            <c:strRef>
              <c:f>'GRAFICA '!$A$390:$AJ$390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2203003</c:v>
                </c:pt>
                <c:pt idx="18">
                  <c:v>SERVICIO DE ASISTENCIA TÉCNICA EN EDUCACIÓN CON ENFOQUE INCLUYENTE Y DE CALIDAD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'!$AK$390:$BB$390</c15:sqref>
                  </c15:fullRef>
                </c:ext>
              </c:extLst>
              <c:f>('GRAFICA '!$AK$390:$AU$390,'GRAFICA '!$AW$390:$BB$390)</c:f>
            </c:numRef>
          </c:val>
        </c:ser>
        <c:ser>
          <c:idx val="93"/>
          <c:order val="93"/>
          <c:tx>
            <c:strRef>
              <c:f>'GRAFICA '!$A$391:$AJ$391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2203003</c:v>
                </c:pt>
                <c:pt idx="14">
                  <c:v>02</c:v>
                </c:pt>
                <c:pt idx="18">
                  <c:v>ADQUISICIÓN DE BIENES Y SERVICIOS - SERVICIO DE ASISTENCIA TÉCNICA EN EDUCACIÓN CON ENFOQUE INCLUYENTE Y DE CALIDAD - MEJORAMIENTO DE LAS CONDICIONES PARA LA GARANTIA DE LOS DERECHOS DE LAS PERSONAS CON DISCAPACIDAD VISUAL EN EL PAÍS.  NACIONAL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'!$AK$391:$BB$391</c15:sqref>
                  </c15:fullRef>
                </c:ext>
              </c:extLst>
              <c:f>('GRAFICA '!$AK$391:$AU$391,'GRAFICA '!$AW$391:$BB$391)</c:f>
            </c:numRef>
          </c:val>
        </c:ser>
        <c:ser>
          <c:idx val="94"/>
          <c:order val="94"/>
          <c:tx>
            <c:strRef>
              <c:f>'GRAFICA '!$A$392:$AJ$392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8">
                  <c:v>MEJORAMIENTO DE LAS CONDICIONES PARA LA GARANTIA DE LOS DERECHOS DE LAS PERSONAS CON DISCAPACIDAD VISUAL EN EL PAÍS.  NACIONAL</c:v>
                </c:pt>
                <c:pt idx="26">
                  <c:v>Propios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'!$AK$392:$BB$392</c15:sqref>
                  </c15:fullRef>
                </c:ext>
              </c:extLst>
              <c:f>('GRAFICA '!$AK$392:$AU$392,'GRAFICA '!$AW$392:$BB$392)</c:f>
            </c:numRef>
          </c:val>
        </c:ser>
        <c:ser>
          <c:idx val="95"/>
          <c:order val="95"/>
          <c:tx>
            <c:strRef>
              <c:f>'GRAFICA '!$A$393:$AJ$393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2203018</c:v>
                </c:pt>
                <c:pt idx="18">
                  <c:v>SERVICIO DE PRODUCCIÓN DE CONTENIDOS Y AJUSTES RAZONABLES PARA PROMOVER Y GARANTIZAR EL ACCESO A LA INFORMACIÓN Y A LA COMUNICACIÓN PARA PERSONAS DISCAPACITADAS</c:v>
                </c:pt>
                <c:pt idx="26">
                  <c:v>Propios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'!$AK$393:$BB$393</c15:sqref>
                  </c15:fullRef>
                </c:ext>
              </c:extLst>
              <c:f>('GRAFICA '!$AK$393:$AU$393,'GRAFICA '!$AW$393:$BB$393)</c:f>
            </c:numRef>
          </c:val>
        </c:ser>
        <c:ser>
          <c:idx val="96"/>
          <c:order val="96"/>
          <c:tx>
            <c:strRef>
              <c:f>'GRAFICA '!$A$394:$AJ$394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2203018</c:v>
                </c:pt>
                <c:pt idx="14">
                  <c:v>02</c:v>
                </c:pt>
                <c:pt idx="18">
                  <c:v>ADQUISICIÓN DE BIENES Y SERVICIOS - SERVICIO DE PRODUCCIÓN DE CONTENIDOS Y AJUSTES RAZONABLES PARA PROMOVER Y GARANTIZAR EL ACCESO A LA INFORMACIÓN Y A LA COMUNICACIÓN PARA PERSONAS DISCAPACITADAS - MEJORAMIENTO DE LAS CONDICIONES PARA LA GARANTIA DE</c:v>
                </c:pt>
                <c:pt idx="26">
                  <c:v>Propios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'!$AK$394:$BB$394</c15:sqref>
                  </c15:fullRef>
                </c:ext>
              </c:extLst>
              <c:f>('GRAFICA '!$AK$394:$AU$394,'GRAFICA '!$AW$394:$BB$394)</c:f>
            </c:numRef>
          </c:val>
        </c:ser>
        <c:ser>
          <c:idx val="97"/>
          <c:order val="97"/>
          <c:tx>
            <c:strRef>
              <c:f>'GRAFICA '!$A$395:$AJ$395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2203016</c:v>
                </c:pt>
                <c:pt idx="18">
                  <c:v>SERVICIO DE PROMOCIÓN Y DIVULGACIÓN DE LOS DERECHOS DE LAS PERSONAS CON DISCAPACIDAD</c:v>
                </c:pt>
                <c:pt idx="26">
                  <c:v>Propios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'!$AK$395:$BB$395</c15:sqref>
                  </c15:fullRef>
                </c:ext>
              </c:extLst>
              <c:f>('GRAFICA '!$AK$395:$AU$395,'GRAFICA '!$AW$395:$BB$395)</c:f>
            </c:numRef>
          </c:val>
        </c:ser>
        <c:ser>
          <c:idx val="98"/>
          <c:order val="98"/>
          <c:tx>
            <c:strRef>
              <c:f>'GRAFICA '!$A$396:$AJ$396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2203016</c:v>
                </c:pt>
                <c:pt idx="14">
                  <c:v>02</c:v>
                </c:pt>
                <c:pt idx="18">
                  <c:v>ADQUISICIÓN DE BIENES Y SERVICIOS - SERVICIO DE PROMOCIÓN Y DIVULGACIÓN DE LOS DERECHOS DE LAS PERSONAS CON DISCAPACIDAD - MEJORAMIENTO DE LAS CONDICIONES PARA LA GARANTIA DE LOS DERECHOS DE LAS PERSONAS CON DISCAPACIDAD VISUAL EN EL PAÍS.  NACIONAL</c:v>
                </c:pt>
                <c:pt idx="26">
                  <c:v>Propios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'!$AK$396:$BB$396</c15:sqref>
                  </c15:fullRef>
                </c:ext>
              </c:extLst>
              <c:f>('GRAFICA '!$AK$396:$AU$396,'GRAFICA '!$AW$396:$BB$396)</c:f>
            </c:numRef>
          </c:val>
        </c:ser>
        <c:ser>
          <c:idx val="99"/>
          <c:order val="99"/>
          <c:tx>
            <c:strRef>
              <c:f>'GRAFICA '!$A$397:$AJ$397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2203003</c:v>
                </c:pt>
                <c:pt idx="18">
                  <c:v>SERVICIO DE ASISTENCIA TÉCNICA EN EDUCACIÓN CON ENFOQUE INCLUYENTE Y DE CALIDAD</c:v>
                </c:pt>
                <c:pt idx="26">
                  <c:v>Propios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'!$AK$397:$BB$397</c15:sqref>
                  </c15:fullRef>
                </c:ext>
              </c:extLst>
              <c:f>('GRAFICA '!$AK$397:$AU$397,'GRAFICA '!$AW$397:$BB$397)</c:f>
            </c:numRef>
          </c:val>
        </c:ser>
        <c:ser>
          <c:idx val="100"/>
          <c:order val="100"/>
          <c:tx>
            <c:strRef>
              <c:f>'GRAFICA '!$A$398:$AJ$398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1">
                  <c:v>2203003</c:v>
                </c:pt>
                <c:pt idx="14">
                  <c:v>02</c:v>
                </c:pt>
                <c:pt idx="18">
                  <c:v>ADQUISICIÓN DE BIENES Y SERVICIOS - SERVICIO DE ASISTENCIA TÉCNICA EN EDUCACIÓN CON ENFOQUE INCLUYENTE Y DE CALIDAD - MEJORAMIENTO DE LAS CONDICIONES PARA LA GARANTIA DE LOS DERECHOS DE LAS PERSONAS CON DISCAPACIDAD VISUAL EN EL PAÍS.  NACIONAL</c:v>
                </c:pt>
                <c:pt idx="26">
                  <c:v>Propios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'!$AK$398:$BB$398</c15:sqref>
                  </c15:fullRef>
                </c:ext>
              </c:extLst>
              <c:f>('GRAFICA '!$AK$398:$AU$398,'GRAFICA '!$AW$398:$BB$398)</c:f>
            </c:numRef>
          </c:val>
        </c:ser>
        <c:ser>
          <c:idx val="101"/>
          <c:order val="101"/>
          <c:tx>
            <c:strRef>
              <c:f>'GRAFICA '!$A$399:$AJ$399</c:f>
              <c:strCache>
                <c:ptCount val="36"/>
                <c:pt idx="0">
                  <c:v>C</c:v>
                </c:pt>
                <c:pt idx="2">
                  <c:v>2203</c:v>
                </c:pt>
                <c:pt idx="4">
                  <c:v>0700</c:v>
                </c:pt>
                <c:pt idx="6">
                  <c:v>5</c:v>
                </c:pt>
                <c:pt idx="8">
                  <c:v>0</c:v>
                </c:pt>
                <c:pt idx="18">
                  <c:v>MEJORAMIENTO DE LAS CONDICIONES </c:v>
                </c:pt>
                <c:pt idx="26">
                  <c:v>Nac Prop.20 y 21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flip="none" rotWithShape="1">
              <a:gsLst>
                <a:gs pos="0">
                  <a:srgbClr val="00B0F0">
                    <a:shade val="30000"/>
                    <a:satMod val="115000"/>
                  </a:srgbClr>
                </a:gs>
                <a:gs pos="50000">
                  <a:srgbClr val="00B0F0">
                    <a:shade val="67500"/>
                    <a:satMod val="115000"/>
                  </a:srgbClr>
                </a:gs>
                <a:gs pos="100000">
                  <a:srgbClr val="00B0F0">
                    <a:shade val="100000"/>
                    <a:satMod val="115000"/>
                  </a:srgbClr>
                </a:gs>
              </a:gsLst>
              <a:lin ang="0" scaled="1"/>
              <a:tileRect/>
            </a:gradFill>
            <a:ln>
              <a:noFill/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2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'!$AK$399:$BB$399</c15:sqref>
                  </c15:fullRef>
                </c:ext>
              </c:extLst>
              <c:f>('GRAFICA '!$AK$399:$AU$399,'GRAFICA '!$AW$399:$BB$399)</c:f>
              <c:numCache>
                <c:formatCode>_-* #,##0.00_-;\-* #,##0.00_-;_-* "-"_-;_-@_-</c:formatCode>
                <c:ptCount val="3"/>
                <c:pt idx="0">
                  <c:v>1603655553</c:v>
                </c:pt>
                <c:pt idx="1">
                  <c:v>982790781</c:v>
                </c:pt>
                <c:pt idx="2">
                  <c:v>289628837.69999999</c:v>
                </c:pt>
              </c:numCache>
            </c:numRef>
          </c:val>
        </c:ser>
        <c:ser>
          <c:idx val="102"/>
          <c:order val="102"/>
          <c:tx>
            <c:strRef>
              <c:f>'GRAFICA '!$A$400:$AJ$400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8">
                  <c:v>FORTALECIMIENTO DE PROCESOS Y RECURSOS DEL INCI PARA CONTRIBUIR CON EL MEJORAMIENTO DE SERVICIOS A LAS PERSONAS CON DISCAPACIDAD VISUAL  NACIONAL</c:v>
                </c:pt>
                <c:pt idx="26">
                  <c:v>Nac Prop.20 y 22</c:v>
                </c:pt>
                <c:pt idx="31">
                  <c:v>CSF</c:v>
                </c:pt>
                <c:pt idx="34">
                  <c:v>10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'!$AK$400:$BB$400</c15:sqref>
                  </c15:fullRef>
                </c:ext>
              </c:extLst>
              <c:f>('GRAFICA '!$AK$400:$AU$400,'GRAFICA '!$AW$400:$BB$400)</c:f>
            </c:numRef>
          </c:val>
        </c:ser>
        <c:ser>
          <c:idx val="103"/>
          <c:order val="103"/>
          <c:tx>
            <c:strRef>
              <c:f>'GRAFICA '!$A$401:$AJ$401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1">
                  <c:v>2299011</c:v>
                </c:pt>
                <c:pt idx="18">
                  <c:v>SEDES ADECUADAS</c:v>
                </c:pt>
                <c:pt idx="26">
                  <c:v>Nac Prop.20 y 23</c:v>
                </c:pt>
                <c:pt idx="31">
                  <c:v>CSF</c:v>
                </c:pt>
                <c:pt idx="34">
                  <c:v>10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'!$AK$401:$BB$401</c15:sqref>
                  </c15:fullRef>
                </c:ext>
              </c:extLst>
              <c:f>('GRAFICA '!$AK$401:$AU$401,'GRAFICA '!$AW$401:$BB$401)</c:f>
            </c:numRef>
          </c:val>
        </c:ser>
        <c:ser>
          <c:idx val="104"/>
          <c:order val="104"/>
          <c:tx>
            <c:strRef>
              <c:f>'GRAFICA '!$A$402:$AJ$402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1">
                  <c:v>2299011</c:v>
                </c:pt>
                <c:pt idx="14">
                  <c:v>02</c:v>
                </c:pt>
                <c:pt idx="18">
                  <c:v>ADQUISICIÓN DE BIENES Y SERVICIOS - SEDES ADECUADAS - FORTALECIMIENTO DE PROCESOS Y RECURSOS DEL INCI PARA CONTRIBUIR CON EL MEJORAMIENTO DE SERVICIOS A LAS PERSONAS CON DISCAPACIDAD VISUAL  NACIONAL</c:v>
                </c:pt>
                <c:pt idx="26">
                  <c:v>Nac Prop.20 y 24</c:v>
                </c:pt>
                <c:pt idx="31">
                  <c:v>CSF</c:v>
                </c:pt>
                <c:pt idx="34">
                  <c:v>10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'!$AK$402:$BB$402</c15:sqref>
                  </c15:fullRef>
                </c:ext>
              </c:extLst>
              <c:f>('GRAFICA '!$AK$402:$AU$402,'GRAFICA '!$AW$402:$BB$402)</c:f>
            </c:numRef>
          </c:val>
        </c:ser>
        <c:ser>
          <c:idx val="105"/>
          <c:order val="105"/>
          <c:tx>
            <c:strRef>
              <c:f>'GRAFICA '!$A$403:$AJ$403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1">
                  <c:v>2299060</c:v>
                </c:pt>
                <c:pt idx="18">
                  <c:v>SERVICIO DE IMPLEMENTACIÓN SISTEMAS DE GESTIÓN</c:v>
                </c:pt>
                <c:pt idx="26">
                  <c:v>Nac Prop.20 y 25</c:v>
                </c:pt>
                <c:pt idx="31">
                  <c:v>CSF</c:v>
                </c:pt>
                <c:pt idx="34">
                  <c:v>10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'!$AK$403:$BB$403</c15:sqref>
                  </c15:fullRef>
                </c:ext>
              </c:extLst>
              <c:f>('GRAFICA '!$AK$403:$AU$403,'GRAFICA '!$AW$403:$BB$403)</c:f>
            </c:numRef>
          </c:val>
        </c:ser>
        <c:ser>
          <c:idx val="106"/>
          <c:order val="106"/>
          <c:tx>
            <c:strRef>
              <c:f>'GRAFICA '!$A$404:$AJ$404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1">
                  <c:v>2299060</c:v>
                </c:pt>
                <c:pt idx="14">
                  <c:v>02</c:v>
                </c:pt>
                <c:pt idx="18">
                  <c:v>ADQUISICIÓN DE BIENES Y SERVICIOS - SERVICIO DE IMPLEMENTACIÓN SISTEMAS DE GESTIÓN - FORTALECIMIENTO DE PROCESOS Y RECURSOS DEL INCI PARA CONTRIBUIR CON EL MEJORAMIENTO DE SERVICIOS A LAS PERSONAS CON DISCAPACIDAD VISUAL  NACIONAL</c:v>
                </c:pt>
                <c:pt idx="26">
                  <c:v>Nac Prop.20 y 26</c:v>
                </c:pt>
                <c:pt idx="31">
                  <c:v>CSF</c:v>
                </c:pt>
                <c:pt idx="34">
                  <c:v>10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'!$AK$404:$BB$404</c15:sqref>
                  </c15:fullRef>
                </c:ext>
              </c:extLst>
              <c:f>('GRAFICA '!$AK$404:$AU$404,'GRAFICA '!$AW$404:$BB$404)</c:f>
            </c:numRef>
          </c:val>
        </c:ser>
        <c:ser>
          <c:idx val="107"/>
          <c:order val="107"/>
          <c:tx>
            <c:strRef>
              <c:f>'GRAFICA '!$A$405:$AJ$405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8">
                  <c:v>FORTALECIMIENTO DE PROCESOS Y RECURSOS DEL INCI PARA CONTRIBUIR CON EL MEJORAMIENTO DE SERVICIOS A LAS PERSONAS CON DISCAPACIDAD VISUAL  NACIONAL</c:v>
                </c:pt>
                <c:pt idx="26">
                  <c:v>Nac Prop.20 y 27</c:v>
                </c:pt>
                <c:pt idx="31">
                  <c:v>CSF</c:v>
                </c:pt>
                <c:pt idx="34">
                  <c:v>20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'!$AK$405:$BB$405</c15:sqref>
                  </c15:fullRef>
                </c:ext>
              </c:extLst>
              <c:f>('GRAFICA '!$AK$405:$AU$405,'GRAFICA '!$AW$405:$BB$405)</c:f>
            </c:numRef>
          </c:val>
        </c:ser>
        <c:ser>
          <c:idx val="108"/>
          <c:order val="108"/>
          <c:tx>
            <c:strRef>
              <c:f>'GRAFICA '!$A$406:$AJ$406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1">
                  <c:v>2299060</c:v>
                </c:pt>
                <c:pt idx="18">
                  <c:v>SERVICIO DE IMPLEMENTACIÓN SISTEMAS DE GESTIÓN</c:v>
                </c:pt>
                <c:pt idx="26">
                  <c:v>Nac Prop.20 y 28</c:v>
                </c:pt>
                <c:pt idx="31">
                  <c:v>CSF</c:v>
                </c:pt>
                <c:pt idx="34">
                  <c:v>20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'!$AK$406:$BB$406</c15:sqref>
                  </c15:fullRef>
                </c:ext>
              </c:extLst>
              <c:f>('GRAFICA '!$AK$406:$AU$406,'GRAFICA '!$AW$406:$BB$406)</c:f>
            </c:numRef>
          </c:val>
        </c:ser>
        <c:ser>
          <c:idx val="109"/>
          <c:order val="109"/>
          <c:tx>
            <c:strRef>
              <c:f>'GRAFICA '!$A$407:$AJ$407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1">
                  <c:v>2299060</c:v>
                </c:pt>
                <c:pt idx="14">
                  <c:v>02</c:v>
                </c:pt>
                <c:pt idx="18">
                  <c:v>ADQUISICIÓN DE BIENES Y SERVICIOS - SERVICIO DE IMPLEMENTACIÓN SISTEMAS DE GESTIÓN - FORTALECIMIENTO DE PROCESOS Y RECURSOS DEL INCI PARA CONTRIBUIR CON EL MEJORAMIENTO DE SERVICIOS A LAS PERSONAS CON DISCAPACIDAD VISUAL  NACIONAL</c:v>
                </c:pt>
                <c:pt idx="26">
                  <c:v>Nac Prop.20 y 29</c:v>
                </c:pt>
                <c:pt idx="31">
                  <c:v>CSF</c:v>
                </c:pt>
                <c:pt idx="34">
                  <c:v>20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'!$AK$407:$BB$407</c15:sqref>
                  </c15:fullRef>
                </c:ext>
              </c:extLst>
              <c:f>('GRAFICA '!$AK$407:$AU$407,'GRAFICA '!$AW$407:$BB$407)</c:f>
            </c:numRef>
          </c:val>
        </c:ser>
        <c:ser>
          <c:idx val="110"/>
          <c:order val="110"/>
          <c:tx>
            <c:strRef>
              <c:f>'GRAFICA '!$A$408:$AJ$408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1">
                  <c:v>2299011</c:v>
                </c:pt>
                <c:pt idx="18">
                  <c:v>SEDES ADECUADAS</c:v>
                </c:pt>
                <c:pt idx="26">
                  <c:v>Nac Prop.20 y 30</c:v>
                </c:pt>
                <c:pt idx="31">
                  <c:v>CSF</c:v>
                </c:pt>
                <c:pt idx="34">
                  <c:v>20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'!$AK$408:$BB$408</c15:sqref>
                  </c15:fullRef>
                </c:ext>
              </c:extLst>
              <c:f>('GRAFICA '!$AK$408:$AU$408,'GRAFICA '!$AW$408:$BB$408)</c:f>
            </c:numRef>
          </c:val>
        </c:ser>
        <c:ser>
          <c:idx val="111"/>
          <c:order val="111"/>
          <c:tx>
            <c:strRef>
              <c:f>'GRAFICA '!$A$409:$AJ$409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1">
                  <c:v>2299011</c:v>
                </c:pt>
                <c:pt idx="14">
                  <c:v>02</c:v>
                </c:pt>
                <c:pt idx="18">
                  <c:v>ADQUISICIÓN DE BIENES Y SERVICIOS - SEDES ADECUADAS - FORTALECIMIENTO DE PROCESOS Y RECURSOS DEL INCI PARA CONTRIBUIR CON EL MEJORAMIENTO DE SERVICIOS A LAS PERSONAS CON DISCAPACIDAD VISUAL  NACIONAL</c:v>
                </c:pt>
                <c:pt idx="26">
                  <c:v>Nac Prop.20 y 31</c:v>
                </c:pt>
                <c:pt idx="31">
                  <c:v>CSF</c:v>
                </c:pt>
                <c:pt idx="34">
                  <c:v>20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'!$AK$409:$BB$409</c15:sqref>
                  </c15:fullRef>
                </c:ext>
              </c:extLst>
              <c:f>('GRAFICA '!$AK$409:$AU$409,'GRAFICA '!$AW$409:$BB$409)</c:f>
            </c:numRef>
          </c:val>
        </c:ser>
        <c:ser>
          <c:idx val="112"/>
          <c:order val="112"/>
          <c:tx>
            <c:strRef>
              <c:f>'GRAFICA '!$A$410:$AJ$410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8">
                  <c:v>FORTALECIMIENTO DE PROCESOS Y RECURSOS DEL INCI PARA CONTRIBUIR CON EL MEJORAMIENTO DE SERVICIOS A LAS PERSONAS CON DISCAPACIDAD VISUAL  NACIONAL</c:v>
                </c:pt>
                <c:pt idx="26">
                  <c:v>Nac Prop.20 y 32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'!$AK$410:$BB$410</c15:sqref>
                  </c15:fullRef>
                </c:ext>
              </c:extLst>
              <c:f>('GRAFICA '!$AK$410:$AU$410,'GRAFICA '!$AW$410:$BB$410)</c:f>
            </c:numRef>
          </c:val>
        </c:ser>
        <c:ser>
          <c:idx val="113"/>
          <c:order val="113"/>
          <c:tx>
            <c:strRef>
              <c:f>'GRAFICA '!$A$411:$AJ$411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8">
                  <c:v>FORTALECIMIENTO DE PROCESOS Y RECURSOS DEL INCI</c:v>
                </c:pt>
                <c:pt idx="26">
                  <c:v>Nac Prop.20 y 33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flip="none" rotWithShape="1">
              <a:gsLst>
                <a:gs pos="0">
                  <a:srgbClr val="FFFF00">
                    <a:shade val="30000"/>
                    <a:satMod val="115000"/>
                  </a:srgbClr>
                </a:gs>
                <a:gs pos="50000">
                  <a:srgbClr val="FFFF00">
                    <a:shade val="67500"/>
                    <a:satMod val="115000"/>
                  </a:srgbClr>
                </a:gs>
                <a:gs pos="100000">
                  <a:srgbClr val="FFFF00">
                    <a:shade val="100000"/>
                    <a:satMod val="115000"/>
                  </a:srgbClr>
                </a:gs>
              </a:gsLst>
              <a:lin ang="0" scaled="1"/>
              <a:tileRect/>
            </a:gradFill>
            <a:ln>
              <a:noFill/>
            </a:ln>
            <a:effectLst>
              <a:innerShdw blurRad="63500" dist="254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2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'!$AK$411:$BB$411</c15:sqref>
                  </c15:fullRef>
                </c:ext>
              </c:extLst>
              <c:f>('GRAFICA '!$AK$411:$AU$411,'GRAFICA '!$AW$411:$BB$411)</c:f>
              <c:numCache>
                <c:formatCode>_-* #,##0.00_-;\-* #,##0.00_-;_-* "-"_-;_-@_-</c:formatCode>
                <c:ptCount val="3"/>
                <c:pt idx="0">
                  <c:v>617069569</c:v>
                </c:pt>
                <c:pt idx="1">
                  <c:v>353495003</c:v>
                </c:pt>
                <c:pt idx="2">
                  <c:v>378291624.69999999</c:v>
                </c:pt>
              </c:numCache>
            </c:numRef>
          </c:val>
        </c:ser>
        <c:ser>
          <c:idx val="114"/>
          <c:order val="114"/>
          <c:tx>
            <c:strRef>
              <c:f>'GRAFICA '!$A$412:$AJ$412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1">
                  <c:v>2299011</c:v>
                </c:pt>
                <c:pt idx="18">
                  <c:v>SEDES ADECUADAS</c:v>
                </c:pt>
                <c:pt idx="26">
                  <c:v>Propios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'!$AK$412:$BB$412</c15:sqref>
                  </c15:fullRef>
                </c:ext>
              </c:extLst>
              <c:f>('GRAFICA '!$AK$412:$AU$412,'GRAFICA '!$AW$412:$BB$412)</c:f>
            </c:numRef>
          </c:val>
        </c:ser>
        <c:ser>
          <c:idx val="115"/>
          <c:order val="115"/>
          <c:tx>
            <c:strRef>
              <c:f>'GRAFICA '!$A$413:$AJ$413</c:f>
              <c:strCache>
                <c:ptCount val="36"/>
                <c:pt idx="0">
                  <c:v>C</c:v>
                </c:pt>
                <c:pt idx="2">
                  <c:v>2299</c:v>
                </c:pt>
                <c:pt idx="4">
                  <c:v>0700</c:v>
                </c:pt>
                <c:pt idx="6">
                  <c:v>3</c:v>
                </c:pt>
                <c:pt idx="8">
                  <c:v>0</c:v>
                </c:pt>
                <c:pt idx="11">
                  <c:v>2299011</c:v>
                </c:pt>
                <c:pt idx="14">
                  <c:v>02</c:v>
                </c:pt>
                <c:pt idx="18">
                  <c:v>ADQUISICIÓN DE BIENES Y SERVICIOS - SEDES ADECUADAS - FORTALECIMIENTO DE PROCESOS Y RECURSOS DEL INCI PARA CONTRIBUIR CON EL MEJORAMIENTO DE SERVICIOS A LAS PERSONAS CON DISCAPACIDAD VISUAL  NACIONAL</c:v>
                </c:pt>
                <c:pt idx="26">
                  <c:v>Propios</c:v>
                </c:pt>
                <c:pt idx="31">
                  <c:v>CSF</c:v>
                </c:pt>
                <c:pt idx="34">
                  <c:v>21</c:v>
                </c:pt>
                <c:pt idx="35">
                  <c:v>OTROS RECURSOS DE TESORERIA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'!$AK$413:$BB$413</c15:sqref>
                  </c15:fullRef>
                </c:ext>
              </c:extLst>
              <c:f>('GRAFICA '!$AK$413:$AU$413,'GRAFICA '!$AW$413:$BB$413)</c:f>
            </c:numRef>
          </c:val>
        </c:ser>
        <c:ser>
          <c:idx val="116"/>
          <c:order val="116"/>
          <c:tx>
            <c:strRef>
              <c:f>'GRAFICA '!$A$414:$AJ$414</c:f>
              <c:strCache>
                <c:ptCount val="36"/>
                <c:pt idx="0">
                  <c:v>TOTAL GASTOS DE INVERSION </c:v>
                </c:pt>
              </c:strCache>
            </c:strRef>
          </c:tx>
          <c:spPr>
            <a:gradFill flip="none" rotWithShape="1">
              <a:gsLst>
                <a:gs pos="20000">
                  <a:srgbClr val="26EE47">
                    <a:shade val="30000"/>
                    <a:satMod val="115000"/>
                    <a:lumMod val="20000"/>
                  </a:srgbClr>
                </a:gs>
                <a:gs pos="50000">
                  <a:srgbClr val="26EE47">
                    <a:shade val="67500"/>
                    <a:satMod val="115000"/>
                  </a:srgbClr>
                </a:gs>
                <a:gs pos="100000">
                  <a:srgbClr val="26EE47">
                    <a:shade val="100000"/>
                    <a:satMod val="115000"/>
                  </a:srgbClr>
                </a:gs>
              </a:gsLst>
              <a:lin ang="0" scaled="1"/>
              <a:tileRect/>
            </a:gradFill>
            <a:ln>
              <a:solidFill>
                <a:schemeClr val="accent1"/>
              </a:solidFill>
            </a:ln>
            <a:effectLst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'!$AK$297:$BB$297</c15:sqref>
                  </c15:fullRef>
                </c:ext>
              </c:extLst>
              <c:f>('GRAFICA '!$AK$297:$AU$297,'GRAFICA '!$AW$297:$BB$297)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2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'!$AK$414:$BB$414</c15:sqref>
                  </c15:fullRef>
                </c:ext>
              </c:extLst>
              <c:f>('GRAFICA '!$AK$414:$AU$414,'GRAFICA '!$AW$414:$BB$414)</c:f>
              <c:numCache>
                <c:formatCode>_-* #,##0.00_-;\-* #,##0.00_-;_-* "-"_-;_-@_-</c:formatCode>
                <c:ptCount val="3"/>
                <c:pt idx="0">
                  <c:v>2220725122</c:v>
                </c:pt>
                <c:pt idx="1">
                  <c:v>1336285784</c:v>
                </c:pt>
                <c:pt idx="2">
                  <c:v>378291624.69999999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201372576"/>
        <c:axId val="1211604880"/>
      </c:barChart>
      <c:catAx>
        <c:axId val="12013725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11604880"/>
        <c:crosses val="autoZero"/>
        <c:auto val="1"/>
        <c:lblAlgn val="ctr"/>
        <c:lblOffset val="100"/>
        <c:noMultiLvlLbl val="0"/>
      </c:catAx>
      <c:valAx>
        <c:axId val="1211604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1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01372576"/>
        <c:crosses val="autoZero"/>
        <c:crossBetween val="between"/>
        <c:dispUnits>
          <c:builtInUnit val="millions"/>
          <c:dispUnitsLbl>
            <c:layout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</c:dispUnitsLbl>
        </c:dispUnits>
      </c:valAx>
      <c:spPr>
        <a:noFill/>
        <a:ln>
          <a:noFill/>
        </a:ln>
        <a:effectLst>
          <a:glow rad="139700">
            <a:schemeClr val="accent3">
              <a:satMod val="175000"/>
              <a:alpha val="40000"/>
            </a:schemeClr>
          </a:glow>
        </a:effectLst>
      </c:spPr>
    </c:plotArea>
    <c:legend>
      <c:legendPos val="b"/>
      <c:layout>
        <c:manualLayout>
          <c:xMode val="edge"/>
          <c:yMode val="edge"/>
          <c:x val="2.2764352258165532E-2"/>
          <c:y val="0.77933099537018202"/>
          <c:w val="0.92516726617963962"/>
          <c:h val="0.20344619023208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GASTOS DE FUNCIONAMIENTO A JUNIO 30/23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'GRAFICA '!$A$142:$AJ$142</c:f>
              <c:strCache>
                <c:ptCount val="36"/>
                <c:pt idx="0">
                  <c:v>A</c:v>
                </c:pt>
                <c:pt idx="2">
                  <c:v>01</c:v>
                </c:pt>
                <c:pt idx="18">
                  <c:v>GASTOS DE PERSONAL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'!$AK$142:$BB$142</c15:sqref>
                  </c15:fullRef>
                </c:ext>
              </c:extLst>
              <c:f>('GRAFICA '!$AK$142:$AU$142,'GRAFICA '!$AW$142:$BB$142)</c:f>
            </c:numRef>
          </c:val>
        </c:ser>
        <c:ser>
          <c:idx val="1"/>
          <c:order val="1"/>
          <c:tx>
            <c:strRef>
              <c:f>'GRAFICA '!$A$143:$AJ$143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18">
                  <c:v>PLANTA DE PERSONAL PERMANENTE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'!$AK$143:$BB$143</c15:sqref>
                  </c15:fullRef>
                </c:ext>
              </c:extLst>
              <c:f>('GRAFICA '!$AK$143:$AU$143,'GRAFICA '!$AW$143:$BB$143)</c:f>
            </c:numRef>
          </c:val>
        </c:ser>
        <c:ser>
          <c:idx val="2"/>
          <c:order val="2"/>
          <c:tx>
            <c:strRef>
              <c:f>'GRAFICA '!$A$144:$AJ$144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18">
                  <c:v>SALARIO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'!$AK$144:$BB$144</c15:sqref>
                  </c15:fullRef>
                </c:ext>
              </c:extLst>
              <c:f>('GRAFICA '!$AK$144:$AU$144,'GRAFICA '!$AW$144:$BB$144)</c:f>
            </c:numRef>
          </c:val>
        </c:ser>
        <c:ser>
          <c:idx val="3"/>
          <c:order val="3"/>
          <c:tx>
            <c:strRef>
              <c:f>'GRAFICA '!$A$145:$AJ$145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8">
                  <c:v>FACTORES SALARIALES COMUNES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'!$AK$145:$BB$145</c15:sqref>
                  </c15:fullRef>
                </c:ext>
              </c:extLst>
              <c:f>('GRAFICA '!$AK$145:$AU$145,'GRAFICA '!$AW$145:$BB$145)</c:f>
            </c:numRef>
          </c:val>
        </c:ser>
        <c:ser>
          <c:idx val="4"/>
          <c:order val="4"/>
          <c:tx>
            <c:strRef>
              <c:f>'GRAFICA '!$A$146:$AJ$146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001</c:v>
                </c:pt>
                <c:pt idx="18">
                  <c:v>SUELDO BÁSICO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'!$AK$146:$BB$146</c15:sqref>
                  </c15:fullRef>
                </c:ext>
              </c:extLst>
              <c:f>('GRAFICA '!$AK$146:$AU$146,'GRAFICA '!$AW$146:$BB$146)</c:f>
            </c:numRef>
          </c:val>
        </c:ser>
        <c:ser>
          <c:idx val="5"/>
          <c:order val="5"/>
          <c:tx>
            <c:strRef>
              <c:f>'GRAFICA '!$A$147:$AJ$147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003</c:v>
                </c:pt>
                <c:pt idx="18">
                  <c:v>PRIMA TÉCNICA SALARIAL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'!$AK$147:$BB$147</c15:sqref>
                  </c15:fullRef>
                </c:ext>
              </c:extLst>
              <c:f>('GRAFICA '!$AK$147:$AU$147,'GRAFICA '!$AW$147:$BB$147)</c:f>
            </c:numRef>
          </c:val>
        </c:ser>
        <c:ser>
          <c:idx val="6"/>
          <c:order val="6"/>
          <c:tx>
            <c:strRef>
              <c:f>'GRAFICA '!$A$148:$AJ$148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004</c:v>
                </c:pt>
                <c:pt idx="18">
                  <c:v>SUBSIDIO DE ALIMENTACIÓN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'!$AK$148:$BB$148</c15:sqref>
                  </c15:fullRef>
                </c:ext>
              </c:extLst>
              <c:f>('GRAFICA '!$AK$148:$AU$148,'GRAFICA '!$AW$148:$BB$148)</c:f>
            </c:numRef>
          </c:val>
        </c:ser>
        <c:ser>
          <c:idx val="7"/>
          <c:order val="7"/>
          <c:tx>
            <c:strRef>
              <c:f>'GRAFICA '!$A$149:$AJ$149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005</c:v>
                </c:pt>
                <c:pt idx="18">
                  <c:v>AUXILIO DE TRANSPORTE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'!$AK$149:$BB$149</c15:sqref>
                  </c15:fullRef>
                </c:ext>
              </c:extLst>
              <c:f>('GRAFICA '!$AK$149:$AU$149,'GRAFICA '!$AW$149:$BB$149)</c:f>
            </c:numRef>
          </c:val>
        </c:ser>
        <c:ser>
          <c:idx val="8"/>
          <c:order val="8"/>
          <c:tx>
            <c:strRef>
              <c:f>'GRAFICA '!$A$150:$AJ$150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006</c:v>
                </c:pt>
                <c:pt idx="18">
                  <c:v>PRIMA DE SERVICIO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'!$AK$150:$BB$150</c15:sqref>
                  </c15:fullRef>
                </c:ext>
              </c:extLst>
              <c:f>('GRAFICA '!$AK$150:$AU$150,'GRAFICA '!$AW$150:$BB$150)</c:f>
            </c:numRef>
          </c:val>
        </c:ser>
        <c:ser>
          <c:idx val="9"/>
          <c:order val="9"/>
          <c:tx>
            <c:strRef>
              <c:f>'GRAFICA '!$A$151:$AJ$151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007</c:v>
                </c:pt>
                <c:pt idx="18">
                  <c:v>BONIFICACIÓN POR SERVICIOS PRESTADOS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'!$AK$151:$BB$151</c15:sqref>
                  </c15:fullRef>
                </c:ext>
              </c:extLst>
              <c:f>('GRAFICA '!$AK$151:$AU$151,'GRAFICA '!$AW$151:$BB$151)</c:f>
            </c:numRef>
          </c:val>
        </c:ser>
        <c:ser>
          <c:idx val="10"/>
          <c:order val="10"/>
          <c:tx>
            <c:strRef>
              <c:f>'GRAFICA '!$A$152:$AJ$152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008</c:v>
                </c:pt>
                <c:pt idx="18">
                  <c:v>HORAS EXTRAS, DOMINICALES, FESTIVOS Y RECARGOS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'!$AK$152:$BB$152</c15:sqref>
                  </c15:fullRef>
                </c:ext>
              </c:extLst>
              <c:f>('GRAFICA '!$AK$152:$AU$152,'GRAFICA '!$AW$152:$BB$152)</c:f>
            </c:numRef>
          </c:val>
        </c:ser>
        <c:ser>
          <c:idx val="11"/>
          <c:order val="11"/>
          <c:tx>
            <c:strRef>
              <c:f>'GRAFICA '!$A$153:$AJ$153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009</c:v>
                </c:pt>
                <c:pt idx="18">
                  <c:v>PRIMA DE NAVIDAD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'!$AK$153:$BB$153</c15:sqref>
                  </c15:fullRef>
                </c:ext>
              </c:extLst>
              <c:f>('GRAFICA '!$AK$153:$AU$153,'GRAFICA '!$AW$153:$BB$153)</c:f>
            </c:numRef>
          </c:val>
        </c:ser>
        <c:ser>
          <c:idx val="12"/>
          <c:order val="12"/>
          <c:tx>
            <c:strRef>
              <c:f>'GRAFICA '!$A$154:$AJ$154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01</c:v>
                </c:pt>
                <c:pt idx="8">
                  <c:v>001</c:v>
                </c:pt>
                <c:pt idx="11">
                  <c:v>010</c:v>
                </c:pt>
                <c:pt idx="18">
                  <c:v>PRIMA DE VACACIONES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'!$AK$154:$BB$154</c15:sqref>
                  </c15:fullRef>
                </c:ext>
              </c:extLst>
              <c:f>('GRAFICA '!$AK$154:$AU$154,'GRAFICA '!$AW$154:$BB$154)</c:f>
            </c:numRef>
          </c:val>
        </c:ser>
        <c:ser>
          <c:idx val="13"/>
          <c:order val="13"/>
          <c:tx>
            <c:strRef>
              <c:f>'GRAFICA '!$A$155:$AJ$155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18">
                  <c:v>CONTRIBUCIONES INHERENTES A LA NÓMINA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'!$AK$155:$BB$155</c15:sqref>
                  </c15:fullRef>
                </c:ext>
              </c:extLst>
              <c:f>('GRAFICA '!$AK$155:$AU$155,'GRAFICA '!$AW$155:$BB$155)</c:f>
            </c:numRef>
          </c:val>
        </c:ser>
        <c:ser>
          <c:idx val="14"/>
          <c:order val="14"/>
          <c:tx>
            <c:strRef>
              <c:f>'GRAFICA '!$A$156:$AJ$156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001</c:v>
                </c:pt>
                <c:pt idx="18">
                  <c:v>APORTES A LA SEGURIDAD SOCIAL EN PENSIONES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'!$AK$156:$BB$156</c15:sqref>
                  </c15:fullRef>
                </c:ext>
              </c:extLst>
              <c:f>('GRAFICA '!$AK$156:$AU$156,'GRAFICA '!$AW$156:$BB$156)</c:f>
            </c:numRef>
          </c:val>
        </c:ser>
        <c:ser>
          <c:idx val="15"/>
          <c:order val="15"/>
          <c:tx>
            <c:strRef>
              <c:f>'GRAFICA '!$A$157:$AJ$157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002</c:v>
                </c:pt>
                <c:pt idx="18">
                  <c:v>APORTES A LA SEGURIDAD SOCIAL EN SALUD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'!$AK$157:$BB$157</c15:sqref>
                  </c15:fullRef>
                </c:ext>
              </c:extLst>
              <c:f>('GRAFICA '!$AK$157:$AU$157,'GRAFICA '!$AW$157:$BB$157)</c:f>
            </c:numRef>
          </c:val>
        </c:ser>
        <c:ser>
          <c:idx val="16"/>
          <c:order val="16"/>
          <c:tx>
            <c:strRef>
              <c:f>'GRAFICA '!$A$158:$AJ$158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003</c:v>
                </c:pt>
                <c:pt idx="18">
                  <c:v>AUXILIO DE CESANTÍAS 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'!$AK$158:$BB$158</c15:sqref>
                  </c15:fullRef>
                </c:ext>
              </c:extLst>
              <c:f>('GRAFICA '!$AK$158:$AU$158,'GRAFICA '!$AW$158:$BB$158)</c:f>
            </c:numRef>
          </c:val>
        </c:ser>
        <c:ser>
          <c:idx val="17"/>
          <c:order val="17"/>
          <c:tx>
            <c:strRef>
              <c:f>'GRAFICA '!$A$159:$AJ$159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004</c:v>
                </c:pt>
                <c:pt idx="18">
                  <c:v>APORTES A CAJAS DE COMPENSACIÓN FAMILIAR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'!$AK$159:$BB$159</c15:sqref>
                  </c15:fullRef>
                </c:ext>
              </c:extLst>
              <c:f>('GRAFICA '!$AK$159:$AU$159,'GRAFICA '!$AW$159:$BB$159)</c:f>
            </c:numRef>
          </c:val>
        </c:ser>
        <c:ser>
          <c:idx val="18"/>
          <c:order val="18"/>
          <c:tx>
            <c:strRef>
              <c:f>'GRAFICA '!$A$160:$AJ$160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005</c:v>
                </c:pt>
                <c:pt idx="18">
                  <c:v>APORTES GENERALES AL SISTEMA DE RIESGOS LABORALES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'!$AK$160:$BB$160</c15:sqref>
                  </c15:fullRef>
                </c:ext>
              </c:extLst>
              <c:f>('GRAFICA '!$AK$160:$AU$160,'GRAFICA '!$AW$160:$BB$160)</c:f>
            </c:numRef>
          </c:val>
        </c:ser>
        <c:ser>
          <c:idx val="19"/>
          <c:order val="19"/>
          <c:tx>
            <c:strRef>
              <c:f>'GRAFICA '!$A$161:$AJ$161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006</c:v>
                </c:pt>
                <c:pt idx="18">
                  <c:v>APORTES AL ICBF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'!$AK$161:$BB$161</c15:sqref>
                  </c15:fullRef>
                </c:ext>
              </c:extLst>
              <c:f>('GRAFICA '!$AK$161:$AU$161,'GRAFICA '!$AW$161:$BB$161)</c:f>
            </c:numRef>
          </c:val>
        </c:ser>
        <c:ser>
          <c:idx val="20"/>
          <c:order val="20"/>
          <c:tx>
            <c:strRef>
              <c:f>'GRAFICA '!$A$162:$AJ$162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02</c:v>
                </c:pt>
                <c:pt idx="8">
                  <c:v>007</c:v>
                </c:pt>
                <c:pt idx="18">
                  <c:v>APORTES AL SENA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'!$AK$162:$BB$162</c15:sqref>
                  </c15:fullRef>
                </c:ext>
              </c:extLst>
              <c:f>('GRAFICA '!$AK$162:$AU$162,'GRAFICA '!$AW$162:$BB$162)</c:f>
            </c:numRef>
          </c:val>
        </c:ser>
        <c:ser>
          <c:idx val="21"/>
          <c:order val="21"/>
          <c:tx>
            <c:strRef>
              <c:f>'GRAFICA '!$A$163:$AJ$163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18">
                  <c:v>REMUNERACIONES NO CONSTITUTIVAS DE FACTOR SALARIAL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'!$AK$163:$BB$163</c15:sqref>
                  </c15:fullRef>
                </c:ext>
              </c:extLst>
              <c:f>('GRAFICA '!$AK$163:$AU$163,'GRAFICA '!$AW$163:$BB$163)</c:f>
            </c:numRef>
          </c:val>
        </c:ser>
        <c:ser>
          <c:idx val="22"/>
          <c:order val="22"/>
          <c:tx>
            <c:strRef>
              <c:f>'GRAFICA '!$A$164:$AJ$164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001</c:v>
                </c:pt>
                <c:pt idx="18">
                  <c:v>PRESTACIONES SOCIALES SEGÚN DEFINICIÓN LEGAL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'!$AK$164:$BB$164</c15:sqref>
                  </c15:fullRef>
                </c:ext>
              </c:extLst>
              <c:f>('GRAFICA '!$AK$164:$AU$164,'GRAFICA '!$AW$164:$BB$164)</c:f>
            </c:numRef>
          </c:val>
        </c:ser>
        <c:ser>
          <c:idx val="23"/>
          <c:order val="23"/>
          <c:tx>
            <c:strRef>
              <c:f>'GRAFICA '!$A$165:$AJ$165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001</c:v>
                </c:pt>
                <c:pt idx="11">
                  <c:v>001</c:v>
                </c:pt>
                <c:pt idx="18">
                  <c:v>VACACIONES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'!$AK$165:$BB$165</c15:sqref>
                  </c15:fullRef>
                </c:ext>
              </c:extLst>
              <c:f>('GRAFICA '!$AK$165:$AU$165,'GRAFICA '!$AW$165:$BB$165)</c:f>
            </c:numRef>
          </c:val>
        </c:ser>
        <c:ser>
          <c:idx val="24"/>
          <c:order val="24"/>
          <c:tx>
            <c:strRef>
              <c:f>'GRAFICA '!$A$166:$AJ$166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001</c:v>
                </c:pt>
                <c:pt idx="11">
                  <c:v>002</c:v>
                </c:pt>
                <c:pt idx="18">
                  <c:v>INDEMNIZACIÓN POR VACACIONES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'!$AK$166:$BB$166</c15:sqref>
                  </c15:fullRef>
                </c:ext>
              </c:extLst>
              <c:f>('GRAFICA '!$AK$166:$AU$166,'GRAFICA '!$AW$166:$BB$166)</c:f>
            </c:numRef>
          </c:val>
        </c:ser>
        <c:ser>
          <c:idx val="25"/>
          <c:order val="25"/>
          <c:tx>
            <c:strRef>
              <c:f>'GRAFICA '!$A$167:$AJ$167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001</c:v>
                </c:pt>
                <c:pt idx="11">
                  <c:v>003</c:v>
                </c:pt>
                <c:pt idx="18">
                  <c:v>BONIFICACIÓN ESPECIAL DE RECREACIÓN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'!$AK$167:$BB$167</c15:sqref>
                  </c15:fullRef>
                </c:ext>
              </c:extLst>
              <c:f>('GRAFICA '!$AK$167:$AU$167,'GRAFICA '!$AW$167:$BB$167)</c:f>
            </c:numRef>
          </c:val>
        </c:ser>
        <c:ser>
          <c:idx val="26"/>
          <c:order val="26"/>
          <c:tx>
            <c:strRef>
              <c:f>'GRAFICA '!$A$168:$AJ$168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002</c:v>
                </c:pt>
                <c:pt idx="18">
                  <c:v>PRIMA TÉCNICA NO SALARIAL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'!$AK$168:$BB$168</c15:sqref>
                  </c15:fullRef>
                </c:ext>
              </c:extLst>
              <c:f>('GRAFICA '!$AK$168:$AU$168,'GRAFICA '!$AW$168:$BB$168)</c:f>
            </c:numRef>
          </c:val>
        </c:ser>
        <c:ser>
          <c:idx val="27"/>
          <c:order val="27"/>
          <c:tx>
            <c:strRef>
              <c:f>'GRAFICA '!$A$169:$AJ$169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016</c:v>
                </c:pt>
                <c:pt idx="18">
                  <c:v>PRIMA DE COORDINACIÓN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'!$AK$169:$BB$169</c15:sqref>
                  </c15:fullRef>
                </c:ext>
              </c:extLst>
              <c:f>('GRAFICA '!$AK$169:$AU$169,'GRAFICA '!$AW$169:$BB$169)</c:f>
            </c:numRef>
          </c:val>
        </c:ser>
        <c:ser>
          <c:idx val="28"/>
          <c:order val="28"/>
          <c:tx>
            <c:strRef>
              <c:f>'GRAFICA '!$A$170:$AJ$170</c:f>
              <c:strCache>
                <c:ptCount val="36"/>
                <c:pt idx="0">
                  <c:v>A</c:v>
                </c:pt>
                <c:pt idx="2">
                  <c:v>01</c:v>
                </c:pt>
                <c:pt idx="4">
                  <c:v>01</c:v>
                </c:pt>
                <c:pt idx="6">
                  <c:v>03</c:v>
                </c:pt>
                <c:pt idx="8">
                  <c:v>030</c:v>
                </c:pt>
                <c:pt idx="18">
                  <c:v>BONIFICACIÓN DE DIRECCIÓN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'!$AK$170:$BB$170</c15:sqref>
                  </c15:fullRef>
                </c:ext>
              </c:extLst>
              <c:f>('GRAFICA '!$AK$170:$AU$170,'GRAFICA '!$AW$170:$BB$170)</c:f>
            </c:numRef>
          </c:val>
        </c:ser>
        <c:ser>
          <c:idx val="29"/>
          <c:order val="29"/>
          <c:tx>
            <c:strRef>
              <c:f>'GRAFICA '!$A$171:$AJ$171</c:f>
              <c:strCache>
                <c:ptCount val="36"/>
                <c:pt idx="0">
                  <c:v> GASTOS DE PERSONAL</c:v>
                </c:pt>
              </c:strCache>
            </c:strRef>
          </c:tx>
          <c:spPr>
            <a:gradFill flip="none" rotWithShape="1">
              <a:gsLst>
                <a:gs pos="0">
                  <a:srgbClr val="00B050">
                    <a:shade val="30000"/>
                    <a:satMod val="115000"/>
                  </a:srgbClr>
                </a:gs>
                <a:gs pos="50000">
                  <a:srgbClr val="00B050">
                    <a:shade val="67500"/>
                    <a:satMod val="115000"/>
                  </a:srgbClr>
                </a:gs>
                <a:gs pos="100000">
                  <a:srgbClr val="00B050">
                    <a:shade val="100000"/>
                    <a:satMod val="115000"/>
                  </a:srgbClr>
                </a:gs>
              </a:gsLst>
              <a:lin ang="0" scaled="1"/>
              <a:tileRect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sunrise" dir="t"/>
            </a:scene3d>
            <a:sp3d>
              <a:bevelT w="152400" h="50800" prst="softRound"/>
              <a:bevelB prst="angle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2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'!$AK$171:$BB$171</c15:sqref>
                  </c15:fullRef>
                </c:ext>
              </c:extLst>
              <c:f>('GRAFICA '!$AK$171:$AU$171,'GRAFICA '!$AW$171:$BB$171)</c:f>
              <c:numCache>
                <c:formatCode>_-* #,##0.00_-;\-* #,##0.00_-;_-* "-"_-;_-@_-</c:formatCode>
                <c:ptCount val="3"/>
                <c:pt idx="0">
                  <c:v>5319679108</c:v>
                </c:pt>
                <c:pt idx="1">
                  <c:v>2649114441</c:v>
                </c:pt>
                <c:pt idx="2">
                  <c:v>2649114441</c:v>
                </c:pt>
              </c:numCache>
            </c:numRef>
          </c:val>
        </c:ser>
        <c:ser>
          <c:idx val="30"/>
          <c:order val="30"/>
          <c:tx>
            <c:strRef>
              <c:f>'GRAFICA '!$A$172:$AJ$172</c:f>
              <c:strCache>
                <c:ptCount val="36"/>
                <c:pt idx="0">
                  <c:v>A</c:v>
                </c:pt>
                <c:pt idx="2">
                  <c:v>02</c:v>
                </c:pt>
                <c:pt idx="18">
                  <c:v>ADQUISICIÓN DE BIENES  Y SERVICIOS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'!$AK$172:$BB$172</c15:sqref>
                  </c15:fullRef>
                </c:ext>
              </c:extLst>
              <c:f>('GRAFICA '!$AK$172:$AU$172,'GRAFICA '!$AW$172:$BB$172)</c:f>
            </c:numRef>
          </c:val>
        </c:ser>
        <c:ser>
          <c:idx val="31"/>
          <c:order val="31"/>
          <c:tx>
            <c:strRef>
              <c:f>'GRAFICA '!$A$173:$AJ$173</c:f>
              <c:strCache>
                <c:ptCount val="36"/>
                <c:pt idx="0">
                  <c:v>A</c:v>
                </c:pt>
                <c:pt idx="2">
                  <c:v>02</c:v>
                </c:pt>
                <c:pt idx="18">
                  <c:v>ADQUISICIÓN DE BIENES  Y SERVICIOS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'!$AK$173:$BB$173</c15:sqref>
                  </c15:fullRef>
                </c:ext>
              </c:extLst>
              <c:f>('GRAFICA '!$AK$173:$AU$173,'GRAFICA '!$AW$173:$BB$173)</c:f>
            </c:numRef>
          </c:val>
        </c:ser>
        <c:ser>
          <c:idx val="32"/>
          <c:order val="32"/>
          <c:tx>
            <c:strRef>
              <c:f>'GRAFICA '!$A$174:$AJ$174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18">
                  <c:v>MATERIALES Y SUMINISTROS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'!$AK$174:$BB$174</c15:sqref>
                  </c15:fullRef>
                </c:ext>
              </c:extLst>
              <c:f>('GRAFICA '!$AK$174:$AU$174,'GRAFICA '!$AW$174:$BB$174)</c:f>
            </c:numRef>
          </c:val>
        </c:ser>
        <c:ser>
          <c:idx val="33"/>
          <c:order val="33"/>
          <c:tx>
            <c:strRef>
              <c:f>'GRAFICA '!$A$175:$AJ$175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000</c:v>
                </c:pt>
                <c:pt idx="11">
                  <c:v>001</c:v>
                </c:pt>
                <c:pt idx="18">
                  <c:v>PRODUCTOS DE LA AGRICULTURA Y LA HORTICULTURA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'!$AK$175:$BB$175</c15:sqref>
                  </c15:fullRef>
                </c:ext>
              </c:extLst>
              <c:f>('GRAFICA '!$AK$175:$AU$175,'GRAFICA '!$AW$175:$BB$175)</c:f>
            </c:numRef>
          </c:val>
        </c:ser>
        <c:ser>
          <c:idx val="34"/>
          <c:order val="34"/>
          <c:tx>
            <c:strRef>
              <c:f>'GRAFICA '!$A$176:$AJ$176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002</c:v>
                </c:pt>
                <c:pt idx="11">
                  <c:v>003</c:v>
                </c:pt>
                <c:pt idx="18">
                  <c:v>PRODUCTOS DE MOLINERÍA, ALMIDONES Y PRODUCTOS DERIVADOS DEL ALMIDÓN; OTROS PRODUCTOS ALIMENTICIOS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'!$AK$176:$BB$176</c15:sqref>
                  </c15:fullRef>
                </c:ext>
              </c:extLst>
              <c:f>('GRAFICA '!$AK$176:$AU$176,'GRAFICA '!$AW$176:$BB$176)</c:f>
            </c:numRef>
          </c:val>
        </c:ser>
        <c:ser>
          <c:idx val="35"/>
          <c:order val="35"/>
          <c:tx>
            <c:strRef>
              <c:f>'GRAFICA '!$A$177:$AJ$177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002</c:v>
                </c:pt>
                <c:pt idx="11">
                  <c:v>007</c:v>
                </c:pt>
                <c:pt idx="18">
                  <c:v>ARTÍCULOS TEXTILES (EXCEPTO PRENDAS DE VESTIR)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'!$AK$177:$BB$177</c15:sqref>
                  </c15:fullRef>
                </c:ext>
              </c:extLst>
              <c:f>('GRAFICA '!$AK$177:$AU$177,'GRAFICA '!$AW$177:$BB$177)</c:f>
            </c:numRef>
          </c:val>
        </c:ser>
        <c:ser>
          <c:idx val="36"/>
          <c:order val="36"/>
          <c:tx>
            <c:strRef>
              <c:f>'GRAFICA '!$A$178:$AJ$178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002</c:v>
                </c:pt>
                <c:pt idx="11">
                  <c:v>008</c:v>
                </c:pt>
                <c:pt idx="18">
                  <c:v>DOTACIÓN (PRENDAS DE VESTIR Y CALZADO)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'!$AK$178:$BB$178</c15:sqref>
                  </c15:fullRef>
                </c:ext>
              </c:extLst>
              <c:f>('GRAFICA '!$AK$178:$AU$178,'GRAFICA '!$AW$178:$BB$178)</c:f>
            </c:numRef>
          </c:val>
        </c:ser>
        <c:ser>
          <c:idx val="37"/>
          <c:order val="37"/>
          <c:tx>
            <c:strRef>
              <c:f>'GRAFICA '!$A$179:$AJ$179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003</c:v>
                </c:pt>
                <c:pt idx="11">
                  <c:v>002</c:v>
                </c:pt>
                <c:pt idx="18">
                  <c:v>PASTA O PULPA, PAPEL Y PRODUCTOS DE PAPEL; IMPRESOS Y ARTÍCULOS RELACIONADOS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'!$AK$179:$BB$179</c15:sqref>
                  </c15:fullRef>
                </c:ext>
              </c:extLst>
              <c:f>('GRAFICA '!$AK$179:$AU$179,'GRAFICA '!$AW$179:$BB$179)</c:f>
            </c:numRef>
          </c:val>
        </c:ser>
        <c:ser>
          <c:idx val="38"/>
          <c:order val="38"/>
          <c:tx>
            <c:strRef>
              <c:f>'GRAFICA '!$A$180:$AJ$180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003</c:v>
                </c:pt>
                <c:pt idx="11">
                  <c:v>003</c:v>
                </c:pt>
                <c:pt idx="18">
                  <c:v>PRODUCTOS DE HORNOS DE COQUE; PRODUCTOS DE REFINACIÓN DE PETRÓLEO Y COMBUSTIBLE NUCLEAR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'!$AK$180:$BB$180</c15:sqref>
                  </c15:fullRef>
                </c:ext>
              </c:extLst>
              <c:f>('GRAFICA '!$AK$180:$AU$180,'GRAFICA '!$AW$180:$BB$180)</c:f>
            </c:numRef>
          </c:val>
        </c:ser>
        <c:ser>
          <c:idx val="39"/>
          <c:order val="39"/>
          <c:tx>
            <c:strRef>
              <c:f>'GRAFICA '!$A$181:$AJ$181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003</c:v>
                </c:pt>
                <c:pt idx="11">
                  <c:v>005</c:v>
                </c:pt>
                <c:pt idx="18">
                  <c:v>OTROS PRODUCTOS QUÍMICOS; FIBRAS ARTIFICIALES (O FIBRAS INDUSTRIALES HECHAS POR EL HOMBRE)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'!$AK$181:$BB$181</c15:sqref>
                  </c15:fullRef>
                </c:ext>
              </c:extLst>
              <c:f>('GRAFICA '!$AK$181:$AU$181,'GRAFICA '!$AW$181:$BB$181)</c:f>
            </c:numRef>
          </c:val>
        </c:ser>
        <c:ser>
          <c:idx val="40"/>
          <c:order val="40"/>
          <c:tx>
            <c:strRef>
              <c:f>'GRAFICA '!$A$182:$AJ$182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01</c:v>
                </c:pt>
                <c:pt idx="8">
                  <c:v>003</c:v>
                </c:pt>
                <c:pt idx="11">
                  <c:v>006</c:v>
                </c:pt>
                <c:pt idx="18">
                  <c:v>PRODUCTOS DE CAUCHO Y PLÁSTICO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'!$AK$182:$BB$182</c15:sqref>
                  </c15:fullRef>
                </c:ext>
              </c:extLst>
              <c:f>('GRAFICA '!$AK$182:$AU$182,'GRAFICA '!$AW$182:$BB$182)</c:f>
            </c:numRef>
          </c:val>
        </c:ser>
        <c:ser>
          <c:idx val="41"/>
          <c:order val="41"/>
          <c:tx>
            <c:strRef>
              <c:f>'GRAFICA '!$A$183:$AJ$183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18">
                  <c:v>ADQUISICIÓN DE SERVICIOS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70000"/>
                    <a:lumOff val="3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70000"/>
                    <a:lumOff val="3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70000"/>
                    <a:lumOff val="3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'!$AK$183:$BB$183</c15:sqref>
                  </c15:fullRef>
                </c:ext>
              </c:extLst>
              <c:f>('GRAFICA '!$AK$183:$AU$183,'GRAFICA '!$AW$183:$BB$183)</c:f>
            </c:numRef>
          </c:val>
        </c:ser>
        <c:ser>
          <c:idx val="42"/>
          <c:order val="42"/>
          <c:tx>
            <c:strRef>
              <c:f>'GRAFICA '!$A$184:$AJ$184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18">
                  <c:v>ADQUISICIÓN DE SERVICIOS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'!$AK$184:$BB$184</c15:sqref>
                  </c15:fullRef>
                </c:ext>
              </c:extLst>
              <c:f>('GRAFICA '!$AK$184:$AU$184,'GRAFICA '!$AW$184:$BB$184)</c:f>
            </c:numRef>
          </c:val>
        </c:ser>
        <c:ser>
          <c:idx val="43"/>
          <c:order val="43"/>
          <c:tx>
            <c:strRef>
              <c:f>'GRAFICA '!$A$185:$AJ$185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18">
                  <c:v>ADQUISICIÓN DE SERVICIOS</c:v>
                </c:pt>
                <c:pt idx="26">
                  <c:v>Nac y Pro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'!$AK$185:$BB$185</c15:sqref>
                  </c15:fullRef>
                </c:ext>
              </c:extLst>
              <c:f>('GRAFICA '!$AK$185:$AU$185,'GRAFICA '!$AW$185:$BB$185)</c:f>
            </c:numRef>
          </c:val>
        </c:ser>
        <c:ser>
          <c:idx val="44"/>
          <c:order val="44"/>
          <c:tx>
            <c:strRef>
              <c:f>'GRAFICA '!$A$186:$AJ$186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006</c:v>
                </c:pt>
                <c:pt idx="11">
                  <c:v>004</c:v>
                </c:pt>
                <c:pt idx="18">
                  <c:v>SERVICIOS DE TRANSPORTE DE PASAJEROS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'!$AK$186:$BB$186</c15:sqref>
                  </c15:fullRef>
                </c:ext>
              </c:extLst>
              <c:f>('GRAFICA '!$AK$186:$AU$186,'GRAFICA '!$AW$186:$BB$186)</c:f>
            </c:numRef>
          </c:val>
        </c:ser>
        <c:ser>
          <c:idx val="45"/>
          <c:order val="45"/>
          <c:tx>
            <c:strRef>
              <c:f>'GRAFICA '!$A$187:$AJ$187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006</c:v>
                </c:pt>
                <c:pt idx="11">
                  <c:v>009</c:v>
                </c:pt>
                <c:pt idx="18">
                  <c:v>SERVICIOS DE DISTRIBUCIÓN DE ELECTRICIDAD, GAS Y AGUA (POR CUENTA PROPIA)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'!$AK$187:$BB$187</c15:sqref>
                  </c15:fullRef>
                </c:ext>
              </c:extLst>
              <c:f>('GRAFICA '!$AK$187:$AU$187,'GRAFICA '!$AW$187:$BB$187)</c:f>
            </c:numRef>
          </c:val>
        </c:ser>
        <c:ser>
          <c:idx val="46"/>
          <c:order val="46"/>
          <c:tx>
            <c:strRef>
              <c:f>'GRAFICA '!$A$188:$AJ$188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006</c:v>
                </c:pt>
                <c:pt idx="11">
                  <c:v>009</c:v>
                </c:pt>
                <c:pt idx="18">
                  <c:v>SERVICIOS DE DISTRIBUCIÓN DE ELECTRICIDAD, GAS Y AGUA (POR CUENTA PROPIA)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'!$AK$188:$BB$188</c15:sqref>
                  </c15:fullRef>
                </c:ext>
              </c:extLst>
              <c:f>('GRAFICA '!$AK$188:$AU$188,'GRAFICA '!$AW$188:$BB$188)</c:f>
            </c:numRef>
          </c:val>
        </c:ser>
        <c:ser>
          <c:idx val="47"/>
          <c:order val="47"/>
          <c:tx>
            <c:strRef>
              <c:f>'GRAFICA '!$A$189:$AJ$189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007</c:v>
                </c:pt>
                <c:pt idx="11">
                  <c:v>001</c:v>
                </c:pt>
                <c:pt idx="18">
                  <c:v>SERVICIOS FINANCIEROS Y SERVICIOS CONEXOS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7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7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7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'!$AK$189:$BB$189</c15:sqref>
                  </c15:fullRef>
                </c:ext>
              </c:extLst>
              <c:f>('GRAFICA '!$AK$189:$AU$189,'GRAFICA '!$AW$189:$BB$189)</c:f>
            </c:numRef>
          </c:val>
        </c:ser>
        <c:ser>
          <c:idx val="48"/>
          <c:order val="48"/>
          <c:tx>
            <c:strRef>
              <c:f>'GRAFICA '!$A$190:$AJ$190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002</c:v>
                </c:pt>
                <c:pt idx="18">
                  <c:v>SERVICIOS JURÍDICOS Y CONTABLES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'!$AK$190:$BB$190</c15:sqref>
                  </c15:fullRef>
                </c:ext>
              </c:extLst>
              <c:f>('GRAFICA '!$AK$190:$AU$190,'GRAFICA '!$AW$190:$BB$190)</c:f>
            </c:numRef>
          </c:val>
        </c:ser>
        <c:ser>
          <c:idx val="49"/>
          <c:order val="49"/>
          <c:tx>
            <c:strRef>
              <c:f>'GRAFICA '!$A$191:$AJ$191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003</c:v>
                </c:pt>
                <c:pt idx="18">
                  <c:v>OTROS SERVICIOS PROFESIONALES, CIENTÍFICOS Y TÉCNICOS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'!$AK$191:$BB$191</c15:sqref>
                  </c15:fullRef>
                </c:ext>
              </c:extLst>
              <c:f>('GRAFICA '!$AK$191:$AU$191,'GRAFICA '!$AW$191:$BB$191)</c:f>
            </c:numRef>
          </c:val>
        </c:ser>
        <c:ser>
          <c:idx val="50"/>
          <c:order val="50"/>
          <c:tx>
            <c:strRef>
              <c:f>'GRAFICA '!$A$192:$AJ$192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004</c:v>
                </c:pt>
                <c:pt idx="18">
                  <c:v>SERVICIOS DE TELECOMUNICACIONES, TRANSMISIÓN Y SUMINISTRO DE INFORMACIÓN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'!$AK$192:$BB$192</c15:sqref>
                  </c15:fullRef>
                </c:ext>
              </c:extLst>
              <c:f>('GRAFICA '!$AK$192:$AU$192,'GRAFICA '!$AW$192:$BB$192)</c:f>
            </c:numRef>
          </c:val>
        </c:ser>
        <c:ser>
          <c:idx val="51"/>
          <c:order val="51"/>
          <c:tx>
            <c:strRef>
              <c:f>'GRAFICA '!$A$193:$AJ$193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005</c:v>
                </c:pt>
                <c:pt idx="18">
                  <c:v>SERVICIOS DE SOPORTE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'!$AK$193:$BB$193</c15:sqref>
                  </c15:fullRef>
                </c:ext>
              </c:extLst>
              <c:f>('GRAFICA '!$AK$193:$AU$193,'GRAFICA '!$AW$193:$BB$193)</c:f>
            </c:numRef>
          </c:val>
        </c:ser>
        <c:ser>
          <c:idx val="52"/>
          <c:order val="52"/>
          <c:tx>
            <c:strRef>
              <c:f>'GRAFICA '!$A$194:$AJ$194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005</c:v>
                </c:pt>
                <c:pt idx="18">
                  <c:v>SERVICIOS DE SOPORTE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'!$AK$194:$BB$194</c15:sqref>
                  </c15:fullRef>
                </c:ext>
              </c:extLst>
              <c:f>('GRAFICA '!$AK$194:$AU$194,'GRAFICA '!$AW$194:$BB$194)</c:f>
            </c:numRef>
          </c:val>
        </c:ser>
        <c:ser>
          <c:idx val="53"/>
          <c:order val="53"/>
          <c:tx>
            <c:strRef>
              <c:f>'GRAFICA '!$A$195:$AJ$195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008</c:v>
                </c:pt>
                <c:pt idx="11">
                  <c:v>007</c:v>
                </c:pt>
                <c:pt idx="18">
                  <c:v>SERVICIOS DE MANTENIMIENTO, REPARACIÓN E INSTALACIÓN (EXCEPTO SERVICIOS DE CONSTRUCCIÓN)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50000"/>
                    <a:lumOff val="5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50000"/>
                    <a:lumOff val="5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50000"/>
                    <a:lumOff val="5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'!$AK$195:$BB$195</c15:sqref>
                  </c15:fullRef>
                </c:ext>
              </c:extLst>
              <c:f>('GRAFICA '!$AK$195:$AU$195,'GRAFICA '!$AW$195:$BB$195)</c:f>
            </c:numRef>
          </c:val>
        </c:ser>
        <c:ser>
          <c:idx val="54"/>
          <c:order val="54"/>
          <c:tx>
            <c:strRef>
              <c:f>'GRAFICA '!$A$196:$AJ$196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009</c:v>
                </c:pt>
                <c:pt idx="11">
                  <c:v>004</c:v>
                </c:pt>
                <c:pt idx="18">
                  <c:v>SERVICIOS DE ALCANTARILLADO, RECOLECCIÓN, TRATAMIENTO Y DISPOSICIÓN DE DESECHOS Y OTROS SERVICIOS DE SANEAMIENTO AMBIENTAL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'!$AK$196:$BB$196</c15:sqref>
                  </c15:fullRef>
                </c:ext>
              </c:extLst>
              <c:f>('GRAFICA '!$AK$196:$AU$196,'GRAFICA '!$AW$196:$BB$196)</c:f>
            </c:numRef>
          </c:val>
        </c:ser>
        <c:ser>
          <c:idx val="55"/>
          <c:order val="55"/>
          <c:tx>
            <c:strRef>
              <c:f>'GRAFICA '!$A$197:$AJ$197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009</c:v>
                </c:pt>
                <c:pt idx="11">
                  <c:v>004</c:v>
                </c:pt>
                <c:pt idx="18">
                  <c:v>SERVICIOS DE ALCANTARILLADO, RECOLECCIÓN, TRATAMIENTO Y DISPOSICIÓN DE DESECHOS Y OTROS SERVICIOS DE SANEAMIENTO AMBIENTAL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'!$AK$197:$BB$197</c15:sqref>
                  </c15:fullRef>
                </c:ext>
              </c:extLst>
              <c:f>('GRAFICA '!$AK$197:$AU$197,'GRAFICA '!$AW$197:$BB$197)</c:f>
            </c:numRef>
          </c:val>
        </c:ser>
        <c:ser>
          <c:idx val="56"/>
          <c:order val="56"/>
          <c:tx>
            <c:strRef>
              <c:f>'GRAFICA '!$A$198:$AJ$198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009</c:v>
                </c:pt>
                <c:pt idx="11">
                  <c:v>006</c:v>
                </c:pt>
                <c:pt idx="18">
                  <c:v>SERVICIOS DE ESPARCIMIENTO, CULTURALES Y DEPORTIVOS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'!$AK$198:$BB$198</c15:sqref>
                  </c15:fullRef>
                </c:ext>
              </c:extLst>
              <c:f>('GRAFICA '!$AK$198:$AU$198,'GRAFICA '!$AW$198:$BB$198)</c:f>
            </c:numRef>
          </c:val>
        </c:ser>
        <c:ser>
          <c:idx val="57"/>
          <c:order val="57"/>
          <c:tx>
            <c:strRef>
              <c:f>'GRAFICA '!$A$199:$AJ$199</c:f>
              <c:strCache>
                <c:ptCount val="36"/>
                <c:pt idx="0">
                  <c:v>A</c:v>
                </c:pt>
                <c:pt idx="2">
                  <c:v>02</c:v>
                </c:pt>
                <c:pt idx="4">
                  <c:v>02</c:v>
                </c:pt>
                <c:pt idx="6">
                  <c:v>02</c:v>
                </c:pt>
                <c:pt idx="8">
                  <c:v>009</c:v>
                </c:pt>
                <c:pt idx="11">
                  <c:v>007</c:v>
                </c:pt>
                <c:pt idx="18">
                  <c:v>OTROS SERVICIOS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'!$AK$199:$BB$199</c15:sqref>
                  </c15:fullRef>
                </c:ext>
              </c:extLst>
              <c:f>('GRAFICA '!$AK$199:$AU$199,'GRAFICA '!$AW$199:$BB$199)</c:f>
            </c:numRef>
          </c:val>
        </c:ser>
        <c:ser>
          <c:idx val="58"/>
          <c:order val="58"/>
          <c:tx>
            <c:strRef>
              <c:f>'GRAFICA '!$A$200:$AJ$200</c:f>
              <c:strCache>
                <c:ptCount val="36"/>
                <c:pt idx="0">
                  <c:v> GASTOS DE ADQUISICION DE BIENES Y SERVICIOS</c:v>
                </c:pt>
              </c:strCache>
            </c:strRef>
          </c:tx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2700000" scaled="1"/>
              <a:tileRect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prst="convex"/>
              <a:bevelB prst="angle"/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2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'!$AK$200:$BB$200</c15:sqref>
                  </c15:fullRef>
                </c:ext>
              </c:extLst>
              <c:f>('GRAFICA '!$AK$200:$AU$200,'GRAFICA '!$AW$200:$BB$200)</c:f>
              <c:numCache>
                <c:formatCode>_-* #,##0.00_-;\-* #,##0.00_-;_-* "-"_-;_-@_-</c:formatCode>
                <c:ptCount val="3"/>
                <c:pt idx="0">
                  <c:v>732771310</c:v>
                </c:pt>
                <c:pt idx="1">
                  <c:v>602611237.27999997</c:v>
                </c:pt>
                <c:pt idx="2">
                  <c:v>259020473.08000001</c:v>
                </c:pt>
              </c:numCache>
            </c:numRef>
          </c:val>
        </c:ser>
        <c:ser>
          <c:idx val="59"/>
          <c:order val="59"/>
          <c:tx>
            <c:strRef>
              <c:f>'GRAFICA '!$A$201:$AJ$201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04</c:v>
                </c:pt>
                <c:pt idx="18">
                  <c:v>PRESTACIONES PARA CUBRIR RIESGOS SOCIALES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'!$AK$201:$BB$201</c15:sqref>
                  </c15:fullRef>
                </c:ext>
              </c:extLst>
              <c:f>('GRAFICA '!$AK$201:$AU$201,'GRAFICA '!$AW$201:$BB$201)</c:f>
            </c:numRef>
          </c:val>
        </c:ser>
        <c:ser>
          <c:idx val="60"/>
          <c:order val="60"/>
          <c:tx>
            <c:strRef>
              <c:f>'GRAFICA '!$A$202:$AJ$202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04</c:v>
                </c:pt>
                <c:pt idx="6">
                  <c:v>02</c:v>
                </c:pt>
                <c:pt idx="18">
                  <c:v>PRESTACIONES SOCIALES RELACIONADAS CON EL EMPLEO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'!$AK$202:$BB$202</c15:sqref>
                  </c15:fullRef>
                </c:ext>
              </c:extLst>
              <c:f>('GRAFICA '!$AK$202:$AU$202,'GRAFICA '!$AW$202:$BB$202)</c:f>
            </c:numRef>
          </c:val>
        </c:ser>
        <c:ser>
          <c:idx val="61"/>
          <c:order val="61"/>
          <c:tx>
            <c:strRef>
              <c:f>'GRAFICA '!$A$203:$AJ$203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04</c:v>
                </c:pt>
                <c:pt idx="6">
                  <c:v>02</c:v>
                </c:pt>
                <c:pt idx="8">
                  <c:v>012</c:v>
                </c:pt>
                <c:pt idx="18">
                  <c:v>INCAPACIDADES Y LICENCIAS DE MATERNIDAD Y PATERNIDAD (NO DE PENSIONES)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'!$AK$203:$BB$203</c15:sqref>
                  </c15:fullRef>
                </c:ext>
              </c:extLst>
              <c:f>('GRAFICA '!$AK$203:$AU$203,'GRAFICA '!$AW$203:$BB$203)</c:f>
            </c:numRef>
          </c:val>
        </c:ser>
        <c:ser>
          <c:idx val="62"/>
          <c:order val="62"/>
          <c:tx>
            <c:strRef>
              <c:f>'GRAFICA '!$A$204:$AJ$204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04</c:v>
                </c:pt>
                <c:pt idx="6">
                  <c:v>02</c:v>
                </c:pt>
                <c:pt idx="8">
                  <c:v>012</c:v>
                </c:pt>
                <c:pt idx="11">
                  <c:v>001</c:v>
                </c:pt>
                <c:pt idx="18">
                  <c:v>INCAPACIDADES (NO DE PENSIONES)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'!$AK$204:$BB$204</c15:sqref>
                  </c15:fullRef>
                </c:ext>
              </c:extLst>
              <c:f>('GRAFICA '!$AK$204:$AU$204,'GRAFICA '!$AW$204:$BB$204)</c:f>
            </c:numRef>
          </c:val>
        </c:ser>
        <c:ser>
          <c:idx val="63"/>
          <c:order val="63"/>
          <c:tx>
            <c:strRef>
              <c:f>'GRAFICA '!$A$205:$AJ$205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04</c:v>
                </c:pt>
                <c:pt idx="6">
                  <c:v>02</c:v>
                </c:pt>
                <c:pt idx="8">
                  <c:v>012</c:v>
                </c:pt>
                <c:pt idx="11">
                  <c:v>002</c:v>
                </c:pt>
                <c:pt idx="18">
                  <c:v>LICENCIAS DE MATERNIDAD Y PATERNIDAD (NO DE PENSIONES)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'!$AK$205:$BB$205</c15:sqref>
                  </c15:fullRef>
                </c:ext>
              </c:extLst>
              <c:f>('GRAFICA '!$AK$205:$AU$205,'GRAFICA '!$AW$205:$BB$205)</c:f>
            </c:numRef>
          </c:val>
        </c:ser>
        <c:ser>
          <c:idx val="64"/>
          <c:order val="64"/>
          <c:tx>
            <c:strRef>
              <c:f>'GRAFICA '!$A$206:$AJ$206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10</c:v>
                </c:pt>
                <c:pt idx="18">
                  <c:v>SENTENCIAS Y CONCILIACIONES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'!$AK$206:$BB$206</c15:sqref>
                  </c15:fullRef>
                </c:ext>
              </c:extLst>
              <c:f>('GRAFICA '!$AK$206:$AU$206,'GRAFICA '!$AW$206:$BB$206)</c:f>
            </c:numRef>
          </c:val>
        </c:ser>
        <c:ser>
          <c:idx val="65"/>
          <c:order val="65"/>
          <c:tx>
            <c:strRef>
              <c:f>'GRAFICA '!$A$207:$AJ$207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10</c:v>
                </c:pt>
                <c:pt idx="6">
                  <c:v>01</c:v>
                </c:pt>
                <c:pt idx="18">
                  <c:v>FALLOS NACIONALES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'!$AK$207:$BB$207</c15:sqref>
                  </c15:fullRef>
                </c:ext>
              </c:extLst>
              <c:f>('GRAFICA '!$AK$207:$AU$207,'GRAFICA '!$AW$207:$BB$207)</c:f>
            </c:numRef>
          </c:val>
        </c:ser>
        <c:ser>
          <c:idx val="66"/>
          <c:order val="66"/>
          <c:tx>
            <c:strRef>
              <c:f>'GRAFICA '!$A$208:$AJ$208</c:f>
              <c:strCache>
                <c:ptCount val="36"/>
                <c:pt idx="0">
                  <c:v>A</c:v>
                </c:pt>
                <c:pt idx="2">
                  <c:v>03</c:v>
                </c:pt>
                <c:pt idx="4">
                  <c:v>10</c:v>
                </c:pt>
                <c:pt idx="6">
                  <c:v>01</c:v>
                </c:pt>
                <c:pt idx="8">
                  <c:v>001</c:v>
                </c:pt>
                <c:pt idx="18">
                  <c:v>SENTENCIAS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'!$AK$208:$BB$208</c15:sqref>
                  </c15:fullRef>
                </c:ext>
              </c:extLst>
              <c:f>('GRAFICA '!$AK$208:$AU$208,'GRAFICA '!$AW$208:$BB$208)</c:f>
            </c:numRef>
          </c:val>
        </c:ser>
        <c:ser>
          <c:idx val="67"/>
          <c:order val="67"/>
          <c:tx>
            <c:strRef>
              <c:f>'GRAFICA '!$A$209:$AJ$209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18">
                  <c:v>IMPUESTOS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'!$AK$209:$BB$209</c15:sqref>
                  </c15:fullRef>
                </c:ext>
              </c:extLst>
              <c:f>('GRAFICA '!$AK$209:$AU$209,'GRAFICA '!$AW$209:$BB$209)</c:f>
            </c:numRef>
          </c:val>
        </c:ser>
        <c:ser>
          <c:idx val="68"/>
          <c:order val="68"/>
          <c:tx>
            <c:strRef>
              <c:f>'GRAFICA '!$A$210:$AJ$210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18">
                  <c:v>IMPUESTOS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'!$AK$210:$BB$210</c15:sqref>
                  </c15:fullRef>
                </c:ext>
              </c:extLst>
              <c:f>('GRAFICA '!$AK$210:$AU$210,'GRAFICA '!$AW$210:$BB$210)</c:f>
            </c:numRef>
          </c:val>
        </c:ser>
        <c:ser>
          <c:idx val="69"/>
          <c:order val="69"/>
          <c:tx>
            <c:strRef>
              <c:f>'GRAFICA '!$A$211:$AJ$211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18">
                  <c:v>IMPUESTOS</c:v>
                </c:pt>
                <c:pt idx="26">
                  <c:v>Nac y Prop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'!$AK$211:$BB$211</c15:sqref>
                  </c15:fullRef>
                </c:ext>
              </c:extLst>
              <c:f>('GRAFICA '!$AK$211:$AU$211,'GRAFICA '!$AW$211:$BB$211)</c:f>
            </c:numRef>
          </c:val>
        </c:ser>
        <c:ser>
          <c:idx val="70"/>
          <c:order val="70"/>
          <c:tx>
            <c:strRef>
              <c:f>'GRAFICA '!$A$212:$AJ$212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6">
                  <c:v>02</c:v>
                </c:pt>
                <c:pt idx="18">
                  <c:v>IMPUESTOS TERRITORIALES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'!$AK$212:$BB$212</c15:sqref>
                  </c15:fullRef>
                </c:ext>
              </c:extLst>
              <c:f>('GRAFICA '!$AK$212:$AU$212,'GRAFICA '!$AW$212:$BB$212)</c:f>
            </c:numRef>
          </c:val>
        </c:ser>
        <c:ser>
          <c:idx val="71"/>
          <c:order val="71"/>
          <c:tx>
            <c:strRef>
              <c:f>'GRAFICA '!$A$213:$AJ$213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6">
                  <c:v>02</c:v>
                </c:pt>
                <c:pt idx="18">
                  <c:v>IMPUESTOS TERRITORIALES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lumOff val="2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lumOff val="2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Off val="2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'!$AK$213:$BB$213</c15:sqref>
                  </c15:fullRef>
                </c:ext>
              </c:extLst>
              <c:f>('GRAFICA '!$AK$213:$AU$213,'GRAFICA '!$AW$213:$BB$213)</c:f>
            </c:numRef>
          </c:val>
        </c:ser>
        <c:ser>
          <c:idx val="72"/>
          <c:order val="72"/>
          <c:tx>
            <c:strRef>
              <c:f>'GRAFICA '!$A$214:$AJ$214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6">
                  <c:v>02</c:v>
                </c:pt>
                <c:pt idx="8">
                  <c:v>001</c:v>
                </c:pt>
                <c:pt idx="18">
                  <c:v>IMPUESTO PREDIAL Y SOBRETASA AMBIENTAL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'!$AK$214:$BB$214</c15:sqref>
                  </c15:fullRef>
                </c:ext>
              </c:extLst>
              <c:f>('GRAFICA '!$AK$214:$AU$214,'GRAFICA '!$AW$214:$BB$214)</c:f>
            </c:numRef>
          </c:val>
        </c:ser>
        <c:ser>
          <c:idx val="73"/>
          <c:order val="73"/>
          <c:tx>
            <c:strRef>
              <c:f>'GRAFICA '!$A$215:$AJ$215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6">
                  <c:v>02</c:v>
                </c:pt>
                <c:pt idx="8">
                  <c:v>003</c:v>
                </c:pt>
                <c:pt idx="18">
                  <c:v>IMPUESTO DE INDUSTRIA Y COMERCIO</c:v>
                </c:pt>
                <c:pt idx="26">
                  <c:v>Propios</c:v>
                </c:pt>
                <c:pt idx="31">
                  <c:v>CSF</c:v>
                </c:pt>
                <c:pt idx="34">
                  <c:v>20</c:v>
                </c:pt>
                <c:pt idx="35">
                  <c:v>INGRESOS CORRIENTES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'!$AK$215:$BB$215</c15:sqref>
                  </c15:fullRef>
                </c:ext>
              </c:extLst>
              <c:f>('GRAFICA '!$AK$215:$AU$215,'GRAFICA '!$AW$215:$BB$215)</c:f>
            </c:numRef>
          </c:val>
        </c:ser>
        <c:ser>
          <c:idx val="74"/>
          <c:order val="74"/>
          <c:tx>
            <c:strRef>
              <c:f>'GRAFICA '!$A$216:$AJ$216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01</c:v>
                </c:pt>
                <c:pt idx="6">
                  <c:v>02</c:v>
                </c:pt>
                <c:pt idx="8">
                  <c:v>006</c:v>
                </c:pt>
                <c:pt idx="18">
                  <c:v>IMPUESTO SOBRE VEHÍCULOS AUTOMOTORES</c:v>
                </c:pt>
                <c:pt idx="26">
                  <c:v>Nación</c:v>
                </c:pt>
                <c:pt idx="31">
                  <c:v>CSF</c:v>
                </c:pt>
                <c:pt idx="34">
                  <c:v>10</c:v>
                </c:pt>
                <c:pt idx="35">
                  <c:v>RECURSOS CORRIENTES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'!$AK$216:$BB$216</c15:sqref>
                  </c15:fullRef>
                </c:ext>
              </c:extLst>
              <c:f>('GRAFICA '!$AK$216:$AU$216,'GRAFICA '!$AW$216:$BB$216)</c:f>
            </c:numRef>
          </c:val>
        </c:ser>
        <c:ser>
          <c:idx val="75"/>
          <c:order val="75"/>
          <c:tx>
            <c:strRef>
              <c:f>'GRAFICA '!$A$217:$AJ$217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04</c:v>
                </c:pt>
                <c:pt idx="18">
                  <c:v>CONTRIBUCIONES</c:v>
                </c:pt>
                <c:pt idx="26">
                  <c:v>Nación</c:v>
                </c:pt>
                <c:pt idx="31">
                  <c:v>SSF</c:v>
                </c:pt>
                <c:pt idx="34">
                  <c:v>11</c:v>
                </c:pt>
                <c:pt idx="35">
                  <c:v>OTROS RECURSOS DEL TESORO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'!$AK$217:$BB$217</c15:sqref>
                  </c15:fullRef>
                </c:ext>
              </c:extLst>
              <c:f>('GRAFICA '!$AK$217:$AU$217,'GRAFICA '!$AW$217:$BB$217)</c:f>
            </c:numRef>
          </c:val>
        </c:ser>
        <c:ser>
          <c:idx val="76"/>
          <c:order val="76"/>
          <c:tx>
            <c:strRef>
              <c:f>'GRAFICA '!$A$218:$AJ$218</c:f>
              <c:strCache>
                <c:ptCount val="36"/>
                <c:pt idx="0">
                  <c:v>A</c:v>
                </c:pt>
                <c:pt idx="2">
                  <c:v>08</c:v>
                </c:pt>
                <c:pt idx="4">
                  <c:v>04</c:v>
                </c:pt>
                <c:pt idx="6">
                  <c:v>01</c:v>
                </c:pt>
                <c:pt idx="18">
                  <c:v>CUOTA DE FISCALIZACIÓN Y AUDITAJE</c:v>
                </c:pt>
                <c:pt idx="26">
                  <c:v>Nación</c:v>
                </c:pt>
                <c:pt idx="31">
                  <c:v>SSF</c:v>
                </c:pt>
                <c:pt idx="34">
                  <c:v>11</c:v>
                </c:pt>
                <c:pt idx="35">
                  <c:v>OTROS RECURSOS DEL TESORO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'!$AK$218:$BB$218</c15:sqref>
                  </c15:fullRef>
                </c:ext>
              </c:extLst>
              <c:f>('GRAFICA '!$AK$218:$AU$218,'GRAFICA '!$AW$218:$BB$218)</c:f>
            </c:numRef>
          </c:val>
        </c:ser>
        <c:ser>
          <c:idx val="77"/>
          <c:order val="77"/>
          <c:tx>
            <c:strRef>
              <c:f>'GRAFICA '!$A$219:$AJ$219</c:f>
              <c:strCache>
                <c:ptCount val="36"/>
                <c:pt idx="0">
                  <c:v>B</c:v>
                </c:pt>
                <c:pt idx="2">
                  <c:v>10</c:v>
                </c:pt>
                <c:pt idx="18">
                  <c:v>SERVICIO DE LA DEUDA PÚBLICA INTERNA</c:v>
                </c:pt>
                <c:pt idx="26">
                  <c:v>Nación</c:v>
                </c:pt>
                <c:pt idx="31">
                  <c:v>CSF</c:v>
                </c:pt>
                <c:pt idx="34">
                  <c:v>11</c:v>
                </c:pt>
                <c:pt idx="35">
                  <c:v>OTROS RECURSOS DEL TESORO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80000"/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lumMod val="80000"/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8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'!$AK$219:$BB$219</c15:sqref>
                  </c15:fullRef>
                </c:ext>
              </c:extLst>
              <c:f>('GRAFICA '!$AK$219:$AU$219,'GRAFICA '!$AW$219:$BB$219)</c:f>
            </c:numRef>
          </c:val>
        </c:ser>
        <c:ser>
          <c:idx val="78"/>
          <c:order val="78"/>
          <c:tx>
            <c:strRef>
              <c:f>'GRAFICA '!$A$220:$AJ$220</c:f>
              <c:strCache>
                <c:ptCount val="36"/>
                <c:pt idx="0">
                  <c:v>B</c:v>
                </c:pt>
                <c:pt idx="2">
                  <c:v>10</c:v>
                </c:pt>
                <c:pt idx="4">
                  <c:v>04</c:v>
                </c:pt>
                <c:pt idx="18">
                  <c:v>FONDO DE CONTINGENCIAS</c:v>
                </c:pt>
                <c:pt idx="26">
                  <c:v>Nación</c:v>
                </c:pt>
                <c:pt idx="31">
                  <c:v>CSF</c:v>
                </c:pt>
                <c:pt idx="34">
                  <c:v>11</c:v>
                </c:pt>
                <c:pt idx="35">
                  <c:v>OTROS RECURSOS DEL TESORO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'!$AK$220:$BB$220</c15:sqref>
                  </c15:fullRef>
                </c:ext>
              </c:extLst>
              <c:f>('GRAFICA '!$AK$220:$AU$220,'GRAFICA '!$AW$220:$BB$220)</c:f>
            </c:numRef>
          </c:val>
        </c:ser>
        <c:ser>
          <c:idx val="79"/>
          <c:order val="79"/>
          <c:tx>
            <c:strRef>
              <c:f>'GRAFICA '!$A$221:$AJ$221</c:f>
              <c:strCache>
                <c:ptCount val="36"/>
                <c:pt idx="0">
                  <c:v>B</c:v>
                </c:pt>
                <c:pt idx="2">
                  <c:v>10</c:v>
                </c:pt>
                <c:pt idx="4">
                  <c:v>04</c:v>
                </c:pt>
                <c:pt idx="6">
                  <c:v>01</c:v>
                </c:pt>
                <c:pt idx="18">
                  <c:v>APORTES AL FONDO DE CONTINGENCIAS</c:v>
                </c:pt>
                <c:pt idx="26">
                  <c:v>Nación</c:v>
                </c:pt>
                <c:pt idx="31">
                  <c:v>CSF</c:v>
                </c:pt>
                <c:pt idx="34">
                  <c:v>11</c:v>
                </c:pt>
                <c:pt idx="35">
                  <c:v>OTROS RECURSOS DEL TESORO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lumOff val="4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lumOff val="4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Off val="4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3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'!$AK$221:$BB$221</c15:sqref>
                  </c15:fullRef>
                </c:ext>
              </c:extLst>
              <c:f>('GRAFICA '!$AK$221:$AU$221,'GRAFICA '!$AW$221:$BB$221)</c:f>
            </c:numRef>
          </c:val>
        </c:ser>
        <c:ser>
          <c:idx val="80"/>
          <c:order val="80"/>
          <c:tx>
            <c:strRef>
              <c:f>'GRAFICA '!$A$222:$AJ$222</c:f>
              <c:strCache>
                <c:ptCount val="36"/>
                <c:pt idx="0">
                  <c:v> GASTOS DE TRANSFERENCIAS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 prst="convex"/>
            </a:sp3d>
          </c:spPr>
          <c:invertIfNegative val="0"/>
          <c:dPt>
            <c:idx val="0"/>
            <c:invertIfNegative val="0"/>
            <c:bubble3D val="0"/>
            <c:spPr>
              <a:gradFill flip="none" rotWithShape="1">
                <a:gsLst>
                  <a:gs pos="0">
                    <a:schemeClr val="accent4">
                      <a:lumMod val="60000"/>
                      <a:lumOff val="40000"/>
                      <a:shade val="30000"/>
                      <a:satMod val="115000"/>
                    </a:schemeClr>
                  </a:gs>
                  <a:gs pos="50000">
                    <a:schemeClr val="accent4">
                      <a:lumMod val="60000"/>
                      <a:lumOff val="40000"/>
                      <a:shade val="67500"/>
                      <a:satMod val="115000"/>
                    </a:schemeClr>
                  </a:gs>
                  <a:gs pos="100000">
                    <a:schemeClr val="accent4">
                      <a:lumMod val="60000"/>
                      <a:lumOff val="40000"/>
                      <a:shade val="100000"/>
                      <a:satMod val="115000"/>
                    </a:schemeClr>
                  </a:gs>
                </a:gsLst>
                <a:lin ang="0" scaled="1"/>
                <a:tileRect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>
                <a:bevelT prst="convex"/>
              </a:sp3d>
            </c:spPr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2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'!$AK$222:$BB$222</c15:sqref>
                  </c15:fullRef>
                </c:ext>
              </c:extLst>
              <c:f>('GRAFICA '!$AK$222:$AU$222,'GRAFICA '!$AW$222:$BB$222)</c:f>
              <c:numCache>
                <c:formatCode>_-* #,##0.00_-;\-* #,##0.00_-;_-* "-"_-;_-@_-</c:formatCode>
                <c:ptCount val="3"/>
                <c:pt idx="0">
                  <c:v>222339196</c:v>
                </c:pt>
                <c:pt idx="1">
                  <c:v>42913139</c:v>
                </c:pt>
                <c:pt idx="2">
                  <c:v>42913139</c:v>
                </c:pt>
              </c:numCache>
            </c:numRef>
          </c:val>
        </c:ser>
        <c:ser>
          <c:idx val="81"/>
          <c:order val="81"/>
          <c:tx>
            <c:strRef>
              <c:f>'GRAFICA '!$A$223:$AJ$223</c:f>
              <c:strCache>
                <c:ptCount val="36"/>
                <c:pt idx="0">
                  <c:v>TOTAL GASTOS DE FUNCIONAMIENTO</c:v>
                </c:pt>
              </c:strCache>
            </c:strRef>
          </c:tx>
          <c:spPr>
            <a:gradFill flip="none" rotWithShape="1">
              <a:gsLst>
                <a:gs pos="0">
                  <a:srgbClr val="CC3300">
                    <a:shade val="30000"/>
                    <a:satMod val="115000"/>
                    <a:lumMod val="33000"/>
                  </a:srgbClr>
                </a:gs>
                <a:gs pos="50000">
                  <a:srgbClr val="CC3300">
                    <a:shade val="67500"/>
                    <a:satMod val="115000"/>
                  </a:srgbClr>
                </a:gs>
                <a:gs pos="100000">
                  <a:srgbClr val="CC3300">
                    <a:shade val="100000"/>
                    <a:satMod val="115000"/>
                  </a:srgbClr>
                </a:gs>
              </a:gsLst>
              <a:lin ang="2700000" scaled="1"/>
              <a:tileRect/>
            </a:gradFill>
            <a:ln w="28575"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 prstMaterial="dkEdge">
              <a:bevelT w="152400" h="50800" prst="softRound"/>
            </a:sp3d>
          </c:spPr>
          <c:invertIfNegative val="0"/>
          <c:dPt>
            <c:idx val="2"/>
            <c:invertIfNegative val="0"/>
            <c:bubble3D val="0"/>
            <c:spPr>
              <a:gradFill flip="none" rotWithShape="1">
                <a:gsLst>
                  <a:gs pos="0">
                    <a:srgbClr val="CC3300">
                      <a:shade val="30000"/>
                      <a:satMod val="115000"/>
                      <a:lumMod val="33000"/>
                    </a:srgbClr>
                  </a:gs>
                  <a:gs pos="50000">
                    <a:srgbClr val="CC3300">
                      <a:shade val="67500"/>
                      <a:satMod val="115000"/>
                    </a:srgbClr>
                  </a:gs>
                  <a:gs pos="100000">
                    <a:srgbClr val="CC3300">
                      <a:shade val="100000"/>
                      <a:satMod val="115000"/>
                    </a:srgbClr>
                  </a:gs>
                </a:gsLst>
                <a:lin ang="2700000" scaled="1"/>
                <a:tileRect/>
              </a:gradFill>
              <a:ln w="28575"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cene3d>
                <a:camera prst="orthographicFront"/>
                <a:lightRig rig="threePt" dir="t"/>
              </a:scene3d>
              <a:sp3d prstMaterial="dkEdge">
                <a:bevelT w="152400" h="50800" prst="softRound"/>
              </a:sp3d>
            </c:spPr>
          </c:dPt>
          <c:cat>
            <c:strRef>
              <c:extLst>
                <c:ext xmlns:c15="http://schemas.microsoft.com/office/drawing/2012/chart" uri="{02D57815-91ED-43cb-92C2-25804820EDAC}">
                  <c15:fullRef>
                    <c15:sqref>'GRAFICA '!$AK$141:$BB$141</c15:sqref>
                  </c15:fullRef>
                </c:ext>
              </c:extLst>
              <c:f>('GRAFICA '!$AK$141:$AU$141,'GRAFICA '!$AW$141:$BB$141)</c:f>
              <c:strCache>
                <c:ptCount val="3"/>
                <c:pt idx="0">
                  <c:v>APROPIACION
</c:v>
                </c:pt>
                <c:pt idx="1">
                  <c:v>
COMPROMISOS </c:v>
                </c:pt>
                <c:pt idx="2">
                  <c:v>PAGOS
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'GRAFICA '!$AK$223:$BB$223</c15:sqref>
                  </c15:fullRef>
                </c:ext>
              </c:extLst>
              <c:f>('GRAFICA '!$AK$223:$AU$223,'GRAFICA '!$AW$223:$BB$223)</c:f>
              <c:numCache>
                <c:formatCode>_-* #,##0.00_-;\-* #,##0.00_-;_-* "-"_-;_-@_-</c:formatCode>
                <c:ptCount val="3"/>
                <c:pt idx="0">
                  <c:v>6274789614</c:v>
                </c:pt>
                <c:pt idx="1">
                  <c:v>3294638817.2799997</c:v>
                </c:pt>
                <c:pt idx="2">
                  <c:v>2951048053.0799999</c:v>
                </c:pt>
              </c:numCache>
            </c:numRef>
          </c:val>
        </c:ser>
        <c:dLbls>
          <c:dLblPos val="outEnd"/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201373120"/>
        <c:axId val="1201369856"/>
      </c:barChart>
      <c:catAx>
        <c:axId val="12013731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CONCEPTO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01369856"/>
        <c:crossesAt val="0"/>
        <c:auto val="1"/>
        <c:lblAlgn val="ctr"/>
        <c:lblOffset val="100"/>
        <c:noMultiLvlLbl val="0"/>
      </c:catAx>
      <c:valAx>
        <c:axId val="12013698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VALOR PRESUPUESTO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* #,##0.00_-;\-* #,##0.00_-;_-* &quot;-&quot;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01373120"/>
        <c:crosses val="autoZero"/>
        <c:crossBetween val="between"/>
        <c:dispUnits>
          <c:builtInUnit val="millions"/>
          <c:dispUnitsLbl>
            <c:layout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2600324</xdr:colOff>
      <xdr:row>421</xdr:row>
      <xdr:rowOff>80961</xdr:rowOff>
    </xdr:from>
    <xdr:to>
      <xdr:col>58</xdr:col>
      <xdr:colOff>638174</xdr:colOff>
      <xdr:row>450</xdr:row>
      <xdr:rowOff>85725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  <xdr:twoCellAnchor>
    <xdr:from>
      <xdr:col>25</xdr:col>
      <xdr:colOff>1295400</xdr:colOff>
      <xdr:row>261</xdr:row>
      <xdr:rowOff>90486</xdr:rowOff>
    </xdr:from>
    <xdr:to>
      <xdr:col>59</xdr:col>
      <xdr:colOff>19049</xdr:colOff>
      <xdr:row>293</xdr:row>
      <xdr:rowOff>104775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MJ/Documents/MARTHA/MARTHA%20TRABAJO/PLANEACION%202022/PLAN%20ANUAL%20DE%20ADQUISICIONES%20final%2025%20diciembr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MJ/Documents/MARTHA/MARTHA%20TRABAJO/PLANEACION%202022/PLAN%20ANUAL%20DE%20ADQUISICIONES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 ADQUISICION BIENES-SERVICIOS"/>
      <sheetName val="Plan Adquisiciones "/>
      <sheetName val="COMISIONES"/>
      <sheetName val="ACCESIBILIDAD"/>
      <sheetName val="G INTERINST"/>
      <sheetName val="P RADIAL Y AUDIOV"/>
      <sheetName val="C CULTURAL"/>
      <sheetName val="U PRODUCTIVAS"/>
      <sheetName val="VIATICOS"/>
      <sheetName val="Metas cuatrenio"/>
      <sheetName val="Valor Viaticos"/>
      <sheetName val="CÓDIGOS UNSPSC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B1" t="str">
            <v>MC-01</v>
          </cell>
          <cell r="C1" t="str">
            <v>PROYECTO MEJORAMIENTO DE LAS CONDICIONES PARA LA GARANTÍA DE LOS DERECHOS DE LAS PERSONAS CON DISCAPACIDAD VISUAL EN EL PAÍS</v>
          </cell>
          <cell r="D1" t="str">
            <v>Contratación directa</v>
          </cell>
          <cell r="F1" t="str">
            <v>CONTRATO PRESTACIÓN SERVICIOS (Técnico)</v>
          </cell>
          <cell r="K1" t="str">
            <v>Direccionamiento Estratégico</v>
          </cell>
          <cell r="M1" t="str">
            <v>Direccionamiento Estratégico</v>
          </cell>
        </row>
        <row r="2">
          <cell r="B2" t="str">
            <v>MC-02</v>
          </cell>
          <cell r="C2" t="str">
            <v>PROYECTO FORTALECIMIENTO DE PROCESOS Y RECURSOS DEL INCI PARA CONTRIBUIR CON EL MEJORAMIENTO DE SERVICIOS A LAS PERSONAS CON DISCAPACIDAD VISUAL</v>
          </cell>
          <cell r="D2" t="str">
            <v>Minima Cuantía</v>
          </cell>
          <cell r="F2" t="str">
            <v>CONTRATO  PRESTACIÓN SERVICIOS PROFESIONALES</v>
          </cell>
          <cell r="K2" t="str">
            <v xml:space="preserve"> Comunicaciones</v>
          </cell>
          <cell r="M2" t="str">
            <v xml:space="preserve"> Comunicaciones</v>
          </cell>
        </row>
        <row r="3">
          <cell r="B3" t="str">
            <v>MC-03</v>
          </cell>
          <cell r="D3" t="str">
            <v>Menor Cuantía</v>
          </cell>
          <cell r="F3" t="str">
            <v>TIQUETE TERRESTRE</v>
          </cell>
          <cell r="K3" t="str">
            <v xml:space="preserve">Asistencia Técnica
</v>
          </cell>
          <cell r="M3" t="str">
            <v>Grupo Accesibilidad</v>
          </cell>
        </row>
        <row r="4">
          <cell r="B4" t="str">
            <v>FP-01</v>
          </cell>
          <cell r="D4" t="str">
            <v>No es contrato</v>
          </cell>
          <cell r="F4" t="str">
            <v>TIQUETE AÉREO</v>
          </cell>
          <cell r="K4" t="str">
            <v xml:space="preserve">Centro Cultural
</v>
          </cell>
          <cell r="M4" t="str">
            <v xml:space="preserve"> Grupo Gestión Interinstitucional</v>
          </cell>
        </row>
        <row r="5">
          <cell r="B5" t="str">
            <v>FP-02</v>
          </cell>
          <cell r="F5" t="str">
            <v>VIÁTICOS</v>
          </cell>
          <cell r="K5" t="str">
            <v xml:space="preserve">Unidades Productivas
</v>
          </cell>
          <cell r="M5" t="str">
            <v xml:space="preserve">Grupo Educación
</v>
          </cell>
        </row>
        <row r="6">
          <cell r="B6" t="str">
            <v>FP-03</v>
          </cell>
          <cell r="F6" t="str">
            <v>SERVICIO</v>
          </cell>
          <cell r="K6" t="str">
            <v>Producción radial y audiovisual</v>
          </cell>
          <cell r="M6" t="str">
            <v xml:space="preserve">Centro Cultural
</v>
          </cell>
        </row>
        <row r="7">
          <cell r="B7" t="str">
            <v>FP-04</v>
          </cell>
          <cell r="F7" t="str">
            <v>SUMINISTRO</v>
          </cell>
          <cell r="K7" t="str">
            <v xml:space="preserve">Informática y Tecnología
</v>
          </cell>
          <cell r="M7" t="str">
            <v xml:space="preserve">Unidades Productivas
</v>
          </cell>
        </row>
        <row r="8">
          <cell r="B8" t="str">
            <v>FP-05</v>
          </cell>
          <cell r="K8" t="str">
            <v xml:space="preserve">Gestión documental
</v>
          </cell>
          <cell r="M8" t="str">
            <v>Producción radial y audiovisual</v>
          </cell>
        </row>
        <row r="9">
          <cell r="B9" t="str">
            <v>GG001</v>
          </cell>
          <cell r="K9" t="str">
            <v xml:space="preserve">Gestión Contractual
</v>
          </cell>
          <cell r="M9" t="str">
            <v xml:space="preserve">Informática y Tecnología
</v>
          </cell>
        </row>
        <row r="10">
          <cell r="B10" t="str">
            <v>GG002</v>
          </cell>
          <cell r="K10" t="str">
            <v xml:space="preserve">Gestión Jurídica
</v>
          </cell>
          <cell r="M10" t="str">
            <v xml:space="preserve">Gestión documental
</v>
          </cell>
        </row>
        <row r="11">
          <cell r="B11" t="str">
            <v>GG003</v>
          </cell>
          <cell r="K11" t="str">
            <v xml:space="preserve">Servicio al ciudadano
</v>
          </cell>
          <cell r="M11" t="str">
            <v xml:space="preserve">Gestión Contractual
</v>
          </cell>
        </row>
        <row r="12">
          <cell r="B12" t="str">
            <v>GG004</v>
          </cell>
          <cell r="K12" t="str">
            <v>Gestión Humana</v>
          </cell>
          <cell r="M12" t="str">
            <v xml:space="preserve">Gestión Jurídica
</v>
          </cell>
        </row>
        <row r="13">
          <cell r="B13" t="str">
            <v>GG005</v>
          </cell>
          <cell r="K13" t="str">
            <v xml:space="preserve">Evaluación y Mejoramiento
</v>
          </cell>
          <cell r="M13" t="str">
            <v xml:space="preserve">Servicio al ciudadano
</v>
          </cell>
        </row>
        <row r="14">
          <cell r="B14" t="str">
            <v>GG006</v>
          </cell>
          <cell r="K14" t="str">
            <v xml:space="preserve">Financiero
</v>
          </cell>
          <cell r="M14" t="str">
            <v>Gestión Humana</v>
          </cell>
        </row>
        <row r="15">
          <cell r="B15" t="str">
            <v>GG007</v>
          </cell>
          <cell r="K15" t="str">
            <v>Administrativo</v>
          </cell>
          <cell r="M15" t="str">
            <v xml:space="preserve">Evaluación y Mejoramiento
</v>
          </cell>
        </row>
        <row r="16">
          <cell r="B16" t="str">
            <v>GG008</v>
          </cell>
          <cell r="M16" t="str">
            <v xml:space="preserve">Financiero
</v>
          </cell>
        </row>
        <row r="17">
          <cell r="B17" t="str">
            <v>GG009</v>
          </cell>
          <cell r="M17" t="str">
            <v>Administrativo</v>
          </cell>
        </row>
        <row r="18">
          <cell r="B18" t="str">
            <v>GG010</v>
          </cell>
        </row>
        <row r="19">
          <cell r="B19" t="str">
            <v>TR01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 ADQUISICION BIENES-SERVICIOS"/>
      <sheetName val="Plan Adquisiciones "/>
      <sheetName val="COMISIONES"/>
      <sheetName val="ACCESIBILIDAD"/>
      <sheetName val="G INTERINST"/>
      <sheetName val="P RADIAL Y AUDIOV"/>
      <sheetName val="C CULTURAL"/>
      <sheetName val="U PRODUCTIVAS"/>
      <sheetName val="VIATICOS"/>
      <sheetName val="Metas cuatrenio"/>
      <sheetName val="Valor Viaticos"/>
      <sheetName val="CÓDIGOS UNSPSC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Brindar asistencia técnica en educación a las entidades territoriales certificadas para  el mejoramiento de los procesos de atención de las personas con discapacidad visual</v>
          </cell>
        </row>
        <row r="2">
          <cell r="A2" t="str">
            <v>Dotar instituciones que atiendan personas con discapacidad visual con libros y textos en braille y material en relieve y macrotipo</v>
          </cell>
        </row>
        <row r="3">
          <cell r="A3" t="str">
            <v>Brindar asesoría a entidades públicas y privadas que generen condiciones de accesibilidad al espacio físico, a la información y al uso de tecnología especializada para las personas con discapacidad visual</v>
          </cell>
        </row>
        <row r="4">
          <cell r="A4" t="str">
            <v>Asesorar a las instancias competentes para promover la empleabilidad de las personas con discapacidad visual</v>
          </cell>
        </row>
        <row r="5">
          <cell r="A5" t="str">
            <v>Gestionar documentos de propuestas normativas para hacer efectivos los derechos de las personas con discapacidad visual</v>
          </cell>
        </row>
        <row r="6">
          <cell r="A6" t="str">
            <v>Desarrollar ejercicios de investigación para mejorar las condiciones de inclusión de las personas con discapacidad visual</v>
          </cell>
        </row>
        <row r="7">
          <cell r="A7" t="str">
            <v>Promover y asesorar a organizaciones sociales, familia y  otros colectivos de personas con discapacidad visual, para  la participación y el ejercicio de sus derechos</v>
          </cell>
        </row>
        <row r="8">
          <cell r="A8" t="str">
            <v>Desarrollar talleres especializados en temas relacionados con la discapacidad visual</v>
          </cell>
        </row>
        <row r="9">
          <cell r="A9" t="str">
            <v>Producir y publicar en formatos accesibles documentos para personas con discapacidad visual</v>
          </cell>
        </row>
        <row r="10">
          <cell r="A10" t="str">
            <v>Realizar exposiciones para personas con discapacidad visual y público en general en la sala multisensorial</v>
          </cell>
        </row>
        <row r="11">
          <cell r="A11" t="str">
            <v>Desarrollar campañas de comunicación relacionadas con la temática de discapacidad visual y el quehacer institucional</v>
          </cell>
        </row>
        <row r="12">
          <cell r="A12" t="str">
            <v>Producir y adaptar material audiovisual para promover la inclusión de las personas con discapacidad visual</v>
          </cell>
        </row>
        <row r="13">
          <cell r="A13" t="str">
            <v>Producir y emitir contenidos radiales para promover la inclusión de las personas con discapacidad visual</v>
          </cell>
        </row>
        <row r="14">
          <cell r="A14" t="str">
            <v>Disponer de material, productos y ayudas para la adquisición por parte de las  personas con discapacidad visual</v>
          </cell>
        </row>
        <row r="15">
          <cell r="A15" t="str">
            <v>Transcribir e imprimir libros, textos y material para las personas con discapacidad visual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GH139"/>
  <sheetViews>
    <sheetView showGridLines="0" topLeftCell="A6" workbookViewId="0">
      <selection activeCell="AQ26" sqref="AQ26"/>
    </sheetView>
  </sheetViews>
  <sheetFormatPr baseColWidth="10" defaultRowHeight="12" x14ac:dyDescent="0.2"/>
  <cols>
    <col min="1" max="1" width="2.85546875" style="1" customWidth="1"/>
    <col min="2" max="5" width="2.7109375" style="1" customWidth="1"/>
    <col min="6" max="6" width="2.85546875" style="1" customWidth="1"/>
    <col min="7" max="9" width="2.7109375" style="1" customWidth="1"/>
    <col min="10" max="10" width="2.42578125" style="1" customWidth="1"/>
    <col min="11" max="11" width="0.28515625" style="1" customWidth="1"/>
    <col min="12" max="12" width="1" style="1" customWidth="1"/>
    <col min="13" max="13" width="1.5703125" style="1" customWidth="1"/>
    <col min="14" max="14" width="4.28515625" style="1" customWidth="1"/>
    <col min="15" max="26" width="2.7109375" style="1" customWidth="1"/>
    <col min="27" max="27" width="2.42578125" style="1" customWidth="1"/>
    <col min="28" max="28" width="0.28515625" style="1" customWidth="1"/>
    <col min="29" max="29" width="1.85546875" style="1" customWidth="1"/>
    <col min="30" max="30" width="0.85546875" style="1" customWidth="1"/>
    <col min="31" max="34" width="2.7109375" style="1" customWidth="1"/>
    <col min="35" max="35" width="3.28515625" style="1" customWidth="1"/>
    <col min="36" max="36" width="3.140625" style="1" customWidth="1"/>
    <col min="37" max="38" width="2.7109375" style="1" customWidth="1"/>
    <col min="39" max="40" width="0.85546875" style="1" customWidth="1"/>
    <col min="41" max="41" width="1" style="1" customWidth="1"/>
    <col min="42" max="43" width="18.5703125" style="1" customWidth="1"/>
    <col min="44" max="44" width="16.7109375" style="1" customWidth="1"/>
    <col min="45" max="45" width="3.85546875" style="1" customWidth="1"/>
    <col min="46" max="46" width="7" style="1" customWidth="1"/>
    <col min="47" max="47" width="6.85546875" style="1" customWidth="1"/>
    <col min="48" max="48" width="9.42578125" style="1" customWidth="1"/>
    <col min="49" max="50" width="17.140625" style="1" customWidth="1"/>
    <col min="51" max="51" width="17.7109375" style="1" customWidth="1"/>
    <col min="52" max="52" width="18" style="1" customWidth="1"/>
    <col min="53" max="53" width="14" style="1" customWidth="1"/>
    <col min="54" max="54" width="18.28515625" style="1" customWidth="1"/>
    <col min="55" max="55" width="10.85546875" style="1" customWidth="1"/>
    <col min="56" max="56" width="14.140625" style="1" customWidth="1"/>
    <col min="57" max="57" width="11.140625" style="1" customWidth="1"/>
    <col min="58" max="58" width="11.42578125" style="1"/>
    <col min="59" max="59" width="13" style="1" customWidth="1"/>
    <col min="60" max="60" width="12.85546875" style="1" customWidth="1"/>
    <col min="61" max="16384" width="11.42578125" style="1"/>
  </cols>
  <sheetData>
    <row r="1" spans="1:56" ht="4.3499999999999996" customHeight="1" x14ac:dyDescent="0.2"/>
    <row r="2" spans="1:56" ht="4.3499999999999996" customHeight="1" x14ac:dyDescent="0.2">
      <c r="A2" s="52"/>
      <c r="B2" s="52"/>
      <c r="C2" s="52"/>
      <c r="D2" s="52"/>
      <c r="E2" s="52"/>
      <c r="F2" s="52"/>
      <c r="G2" s="52"/>
      <c r="H2" s="52"/>
      <c r="I2" s="52"/>
      <c r="J2" s="52"/>
    </row>
    <row r="3" spans="1:56" ht="14.1" customHeight="1" x14ac:dyDescent="0.2">
      <c r="A3" s="52"/>
      <c r="B3" s="52"/>
      <c r="C3" s="52"/>
      <c r="D3" s="52"/>
      <c r="E3" s="52"/>
      <c r="F3" s="52"/>
      <c r="G3" s="52"/>
      <c r="H3" s="52"/>
      <c r="I3" s="52"/>
      <c r="J3" s="52"/>
      <c r="M3" s="53" t="s">
        <v>0</v>
      </c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D3" s="54" t="s">
        <v>1</v>
      </c>
      <c r="AE3" s="52"/>
      <c r="AF3" s="52"/>
      <c r="AG3" s="52"/>
      <c r="AH3" s="52"/>
      <c r="AI3" s="52"/>
      <c r="AJ3" s="52"/>
      <c r="AK3" s="52"/>
      <c r="AL3" s="52"/>
      <c r="AM3" s="52"/>
      <c r="AO3" s="55" t="s">
        <v>2</v>
      </c>
      <c r="AP3" s="52"/>
      <c r="AQ3" s="52"/>
      <c r="AR3" s="52"/>
      <c r="AS3" s="52"/>
    </row>
    <row r="4" spans="1:56" ht="7.1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</row>
    <row r="5" spans="1:56" ht="28.35" customHeight="1" x14ac:dyDescent="0.2">
      <c r="A5" s="52"/>
      <c r="B5" s="52"/>
      <c r="C5" s="52"/>
      <c r="D5" s="52"/>
      <c r="E5" s="52"/>
      <c r="F5" s="52"/>
      <c r="G5" s="52"/>
      <c r="H5" s="52"/>
      <c r="I5" s="52"/>
      <c r="J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D5" s="54" t="s">
        <v>3</v>
      </c>
      <c r="AE5" s="52"/>
      <c r="AF5" s="52"/>
      <c r="AG5" s="52"/>
      <c r="AH5" s="52"/>
      <c r="AI5" s="52"/>
      <c r="AJ5" s="52"/>
      <c r="AK5" s="52"/>
      <c r="AL5" s="52"/>
      <c r="AM5" s="52"/>
      <c r="AO5" s="55" t="s">
        <v>4</v>
      </c>
      <c r="AP5" s="52"/>
      <c r="AQ5" s="52"/>
      <c r="AR5" s="52"/>
      <c r="AS5" s="52"/>
    </row>
    <row r="6" spans="1:56" ht="2.85" customHeight="1" x14ac:dyDescent="0.2">
      <c r="A6" s="52"/>
      <c r="B6" s="52"/>
      <c r="C6" s="52"/>
      <c r="D6" s="52"/>
      <c r="E6" s="52"/>
      <c r="F6" s="52"/>
      <c r="G6" s="52"/>
      <c r="H6" s="52"/>
      <c r="I6" s="52"/>
      <c r="J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O6" s="52"/>
      <c r="AP6" s="52"/>
      <c r="AQ6" s="52"/>
      <c r="AR6" s="52"/>
      <c r="AS6" s="52"/>
    </row>
    <row r="7" spans="1:56" x14ac:dyDescent="0.2">
      <c r="AD7" s="52"/>
      <c r="AE7" s="52"/>
      <c r="AF7" s="52"/>
      <c r="AG7" s="52"/>
      <c r="AH7" s="52"/>
      <c r="AI7" s="52"/>
      <c r="AJ7" s="52"/>
      <c r="AK7" s="52"/>
      <c r="AL7" s="52"/>
      <c r="AM7" s="52"/>
      <c r="AO7" s="52"/>
      <c r="AP7" s="52"/>
      <c r="AQ7" s="52"/>
      <c r="AR7" s="52"/>
      <c r="AS7" s="52"/>
    </row>
    <row r="8" spans="1:56" ht="7.15" customHeight="1" x14ac:dyDescent="0.2"/>
    <row r="9" spans="1:56" ht="14.1" customHeight="1" x14ac:dyDescent="0.2">
      <c r="AD9" s="54" t="s">
        <v>5</v>
      </c>
      <c r="AE9" s="52"/>
      <c r="AF9" s="52"/>
      <c r="AG9" s="52"/>
      <c r="AH9" s="52"/>
      <c r="AI9" s="52"/>
      <c r="AJ9" s="52"/>
      <c r="AK9" s="52"/>
      <c r="AL9" s="52"/>
      <c r="AM9" s="52"/>
      <c r="AO9" s="55" t="s">
        <v>6</v>
      </c>
      <c r="AP9" s="52"/>
      <c r="AQ9" s="52"/>
      <c r="AR9" s="52"/>
      <c r="AS9" s="52"/>
    </row>
    <row r="10" spans="1:56" ht="0" hidden="1" customHeight="1" x14ac:dyDescent="0.2"/>
    <row r="11" spans="1:56" ht="19.899999999999999" customHeight="1" x14ac:dyDescent="0.2"/>
    <row r="12" spans="1:56" ht="0" hidden="1" customHeight="1" x14ac:dyDescent="0.2"/>
    <row r="13" spans="1:56" ht="8.4499999999999993" customHeight="1" x14ac:dyDescent="0.2"/>
    <row r="14" spans="1:56" x14ac:dyDescent="0.2">
      <c r="A14" s="67" t="s">
        <v>7</v>
      </c>
      <c r="B14" s="57"/>
      <c r="C14" s="57"/>
      <c r="D14" s="57"/>
      <c r="E14" s="58"/>
      <c r="F14" s="68" t="s">
        <v>8</v>
      </c>
      <c r="G14" s="57"/>
      <c r="H14" s="58"/>
      <c r="I14" s="67" t="s">
        <v>9</v>
      </c>
      <c r="J14" s="57"/>
      <c r="K14" s="57"/>
      <c r="L14" s="57"/>
      <c r="M14" s="57"/>
      <c r="N14" s="57"/>
      <c r="O14" s="57"/>
      <c r="P14" s="58"/>
      <c r="Q14" s="69" t="s">
        <v>10</v>
      </c>
      <c r="R14" s="57"/>
      <c r="S14" s="57"/>
      <c r="T14" s="57"/>
      <c r="U14" s="57"/>
      <c r="V14" s="57"/>
      <c r="W14" s="58"/>
      <c r="X14" s="67" t="s">
        <v>11</v>
      </c>
      <c r="Y14" s="57"/>
      <c r="Z14" s="57"/>
      <c r="AA14" s="57"/>
      <c r="AB14" s="57"/>
      <c r="AC14" s="57"/>
      <c r="AD14" s="58"/>
      <c r="AE14" s="69" t="s">
        <v>12</v>
      </c>
      <c r="AF14" s="57"/>
      <c r="AG14" s="57"/>
      <c r="AH14" s="57"/>
      <c r="AI14" s="57"/>
      <c r="AJ14" s="58"/>
      <c r="AK14" s="3" t="s">
        <v>13</v>
      </c>
      <c r="AL14" s="3" t="s">
        <v>13</v>
      </c>
      <c r="AM14" s="60" t="s">
        <v>13</v>
      </c>
      <c r="AN14" s="52"/>
      <c r="AO14" s="52"/>
      <c r="AP14" s="3" t="s">
        <v>13</v>
      </c>
      <c r="AQ14" s="3" t="s">
        <v>13</v>
      </c>
      <c r="AR14" s="3" t="s">
        <v>13</v>
      </c>
      <c r="AS14" s="60" t="s">
        <v>13</v>
      </c>
      <c r="AT14" s="52"/>
      <c r="AU14" s="60" t="s">
        <v>13</v>
      </c>
      <c r="AV14" s="52"/>
      <c r="AW14" s="3" t="s">
        <v>13</v>
      </c>
      <c r="AX14" s="3" t="s">
        <v>13</v>
      </c>
      <c r="AY14" s="3" t="s">
        <v>13</v>
      </c>
      <c r="AZ14" s="3" t="s">
        <v>13</v>
      </c>
      <c r="BA14" s="3" t="s">
        <v>13</v>
      </c>
      <c r="BB14" s="3" t="s">
        <v>13</v>
      </c>
      <c r="BC14" s="3" t="s">
        <v>13</v>
      </c>
      <c r="BD14" s="3" t="s">
        <v>13</v>
      </c>
    </row>
    <row r="15" spans="1:56" x14ac:dyDescent="0.2">
      <c r="A15" s="56" t="s">
        <v>14</v>
      </c>
      <c r="B15" s="57"/>
      <c r="C15" s="57"/>
      <c r="D15" s="57"/>
      <c r="E15" s="57"/>
      <c r="F15" s="58"/>
      <c r="G15" s="59" t="s">
        <v>15</v>
      </c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8"/>
      <c r="AH15" s="5" t="s">
        <v>13</v>
      </c>
      <c r="AI15" s="5" t="s">
        <v>13</v>
      </c>
      <c r="AJ15" s="5" t="s">
        <v>13</v>
      </c>
      <c r="AK15" s="5" t="s">
        <v>13</v>
      </c>
      <c r="AL15" s="5" t="s">
        <v>13</v>
      </c>
      <c r="AM15" s="65" t="s">
        <v>13</v>
      </c>
      <c r="AN15" s="66"/>
      <c r="AO15" s="66"/>
      <c r="AP15" s="3" t="s">
        <v>13</v>
      </c>
      <c r="AQ15" s="3" t="s">
        <v>13</v>
      </c>
      <c r="AR15" s="3" t="s">
        <v>13</v>
      </c>
      <c r="AS15" s="60" t="s">
        <v>13</v>
      </c>
      <c r="AT15" s="52"/>
      <c r="AU15" s="60" t="s">
        <v>13</v>
      </c>
      <c r="AV15" s="52"/>
      <c r="AW15" s="3" t="s">
        <v>13</v>
      </c>
      <c r="AX15" s="3" t="s">
        <v>13</v>
      </c>
      <c r="AY15" s="3" t="s">
        <v>13</v>
      </c>
      <c r="AZ15" s="3" t="s">
        <v>13</v>
      </c>
      <c r="BA15" s="3" t="s">
        <v>13</v>
      </c>
      <c r="BB15" s="3" t="s">
        <v>13</v>
      </c>
      <c r="BC15" s="3" t="s">
        <v>13</v>
      </c>
      <c r="BD15" s="3" t="s">
        <v>13</v>
      </c>
    </row>
    <row r="16" spans="1:56" x14ac:dyDescent="0.2">
      <c r="A16" s="56" t="s">
        <v>16</v>
      </c>
      <c r="B16" s="57"/>
      <c r="C16" s="57"/>
      <c r="D16" s="57"/>
      <c r="E16" s="57"/>
      <c r="F16" s="57"/>
      <c r="G16" s="58"/>
      <c r="H16" s="59" t="s">
        <v>17</v>
      </c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8"/>
      <c r="AP16" s="3" t="s">
        <v>13</v>
      </c>
      <c r="AQ16" s="3" t="s">
        <v>13</v>
      </c>
      <c r="AR16" s="3" t="s">
        <v>13</v>
      </c>
      <c r="AS16" s="60" t="s">
        <v>13</v>
      </c>
      <c r="AT16" s="52"/>
      <c r="AU16" s="60" t="s">
        <v>13</v>
      </c>
      <c r="AV16" s="52"/>
      <c r="AW16" s="3" t="s">
        <v>13</v>
      </c>
      <c r="AX16" s="3" t="s">
        <v>13</v>
      </c>
      <c r="AY16" s="3" t="s">
        <v>13</v>
      </c>
      <c r="AZ16" s="3" t="s">
        <v>13</v>
      </c>
      <c r="BA16" s="3" t="s">
        <v>13</v>
      </c>
      <c r="BB16" s="3" t="s">
        <v>13</v>
      </c>
      <c r="BC16" s="3" t="s">
        <v>13</v>
      </c>
      <c r="BD16" s="3" t="s">
        <v>13</v>
      </c>
    </row>
    <row r="17" spans="1:60" s="9" customFormat="1" ht="47.25" customHeight="1" x14ac:dyDescent="0.25">
      <c r="A17" s="61" t="s">
        <v>18</v>
      </c>
      <c r="B17" s="62"/>
      <c r="C17" s="63" t="s">
        <v>19</v>
      </c>
      <c r="D17" s="62"/>
      <c r="E17" s="61" t="s">
        <v>20</v>
      </c>
      <c r="F17" s="62"/>
      <c r="G17" s="61" t="s">
        <v>21</v>
      </c>
      <c r="H17" s="62"/>
      <c r="I17" s="61" t="s">
        <v>22</v>
      </c>
      <c r="J17" s="64"/>
      <c r="K17" s="62"/>
      <c r="L17" s="61" t="s">
        <v>23</v>
      </c>
      <c r="M17" s="64"/>
      <c r="N17" s="62"/>
      <c r="O17" s="61" t="s">
        <v>24</v>
      </c>
      <c r="P17" s="62"/>
      <c r="Q17" s="61" t="s">
        <v>25</v>
      </c>
      <c r="R17" s="62"/>
      <c r="S17" s="61" t="s">
        <v>26</v>
      </c>
      <c r="T17" s="64"/>
      <c r="U17" s="64"/>
      <c r="V17" s="64"/>
      <c r="W17" s="64"/>
      <c r="X17" s="64"/>
      <c r="Y17" s="64"/>
      <c r="Z17" s="62"/>
      <c r="AA17" s="61" t="s">
        <v>27</v>
      </c>
      <c r="AB17" s="64"/>
      <c r="AC17" s="64"/>
      <c r="AD17" s="64"/>
      <c r="AE17" s="62"/>
      <c r="AF17" s="61" t="s">
        <v>28</v>
      </c>
      <c r="AG17" s="64"/>
      <c r="AH17" s="62"/>
      <c r="AI17" s="7" t="s">
        <v>29</v>
      </c>
      <c r="AJ17" s="61" t="s">
        <v>30</v>
      </c>
      <c r="AK17" s="64"/>
      <c r="AL17" s="64"/>
      <c r="AM17" s="64"/>
      <c r="AN17" s="64"/>
      <c r="AO17" s="62"/>
      <c r="AP17" s="7" t="s">
        <v>31</v>
      </c>
      <c r="AQ17" s="7" t="s">
        <v>32</v>
      </c>
      <c r="AR17" s="7" t="s">
        <v>33</v>
      </c>
      <c r="AS17" s="61" t="s">
        <v>34</v>
      </c>
      <c r="AT17" s="62"/>
      <c r="AU17" s="61" t="s">
        <v>35</v>
      </c>
      <c r="AV17" s="62"/>
      <c r="AW17" s="7" t="s">
        <v>36</v>
      </c>
      <c r="AX17" s="7" t="s">
        <v>37</v>
      </c>
      <c r="AY17" s="7" t="s">
        <v>38</v>
      </c>
      <c r="AZ17" s="7" t="s">
        <v>39</v>
      </c>
      <c r="BA17" s="7" t="s">
        <v>40</v>
      </c>
      <c r="BB17" s="7" t="s">
        <v>41</v>
      </c>
      <c r="BC17" s="7" t="s">
        <v>42</v>
      </c>
      <c r="BD17" s="7" t="s">
        <v>43</v>
      </c>
      <c r="BE17" s="8" t="s">
        <v>44</v>
      </c>
      <c r="BF17" s="8" t="s">
        <v>45</v>
      </c>
      <c r="BG17" s="8" t="s">
        <v>46</v>
      </c>
      <c r="BH17" s="8" t="s">
        <v>47</v>
      </c>
    </row>
    <row r="18" spans="1:60" ht="13.5" customHeight="1" x14ac:dyDescent="0.2">
      <c r="A18" s="72" t="s">
        <v>48</v>
      </c>
      <c r="B18" s="71"/>
      <c r="C18" s="72" t="s">
        <v>49</v>
      </c>
      <c r="D18" s="71"/>
      <c r="E18" s="72"/>
      <c r="F18" s="71"/>
      <c r="G18" s="72"/>
      <c r="H18" s="71"/>
      <c r="I18" s="72"/>
      <c r="J18" s="71"/>
      <c r="K18" s="71"/>
      <c r="L18" s="72"/>
      <c r="M18" s="71"/>
      <c r="N18" s="71"/>
      <c r="O18" s="72"/>
      <c r="P18" s="71"/>
      <c r="Q18" s="72"/>
      <c r="R18" s="71"/>
      <c r="S18" s="70" t="s">
        <v>50</v>
      </c>
      <c r="T18" s="71"/>
      <c r="U18" s="71"/>
      <c r="V18" s="71"/>
      <c r="W18" s="71"/>
      <c r="X18" s="71"/>
      <c r="Y18" s="71"/>
      <c r="Z18" s="71"/>
      <c r="AA18" s="72" t="s">
        <v>51</v>
      </c>
      <c r="AB18" s="71"/>
      <c r="AC18" s="71"/>
      <c r="AD18" s="71"/>
      <c r="AE18" s="71"/>
      <c r="AF18" s="72" t="s">
        <v>52</v>
      </c>
      <c r="AG18" s="71"/>
      <c r="AH18" s="71"/>
      <c r="AI18" s="10" t="s">
        <v>53</v>
      </c>
      <c r="AJ18" s="73" t="s">
        <v>54</v>
      </c>
      <c r="AK18" s="74"/>
      <c r="AL18" s="74"/>
      <c r="AM18" s="74"/>
      <c r="AN18" s="74"/>
      <c r="AO18" s="74"/>
      <c r="AP18" s="11">
        <v>5319679108</v>
      </c>
      <c r="AQ18" s="11">
        <v>2649114441</v>
      </c>
      <c r="AR18" s="11">
        <v>2670564667</v>
      </c>
      <c r="AS18" s="75">
        <v>0</v>
      </c>
      <c r="AT18" s="76"/>
      <c r="AU18" s="75">
        <v>2649114441</v>
      </c>
      <c r="AV18" s="76"/>
      <c r="AW18" s="11">
        <v>0</v>
      </c>
      <c r="AX18" s="11">
        <v>2649114441</v>
      </c>
      <c r="AY18" s="11">
        <v>0</v>
      </c>
      <c r="AZ18" s="11">
        <v>2649114441</v>
      </c>
      <c r="BA18" s="11">
        <v>0</v>
      </c>
      <c r="BB18" s="11">
        <v>2649114441</v>
      </c>
      <c r="BC18" s="11">
        <v>0</v>
      </c>
      <c r="BD18" s="11">
        <v>24317569</v>
      </c>
      <c r="BE18" s="13">
        <f>+AQ18/AP18</f>
        <v>0.49798387970735469</v>
      </c>
      <c r="BF18" s="13">
        <f t="shared" ref="BF18:BF81" si="0">+AU18/AP18</f>
        <v>0.49798387970735469</v>
      </c>
      <c r="BG18" s="13">
        <f t="shared" ref="BG18:BG81" si="1">+AX18/AP18</f>
        <v>0.49798387970735469</v>
      </c>
      <c r="BH18" s="13">
        <f t="shared" ref="BH18:BH81" si="2">+BB18/AP18</f>
        <v>0.49798387970735469</v>
      </c>
    </row>
    <row r="19" spans="1:60" ht="13.5" customHeight="1" x14ac:dyDescent="0.2">
      <c r="A19" s="72" t="s">
        <v>48</v>
      </c>
      <c r="B19" s="71"/>
      <c r="C19" s="72" t="s">
        <v>49</v>
      </c>
      <c r="D19" s="71"/>
      <c r="E19" s="72" t="s">
        <v>49</v>
      </c>
      <c r="F19" s="71"/>
      <c r="G19" s="72"/>
      <c r="H19" s="71"/>
      <c r="I19" s="72"/>
      <c r="J19" s="71"/>
      <c r="K19" s="71"/>
      <c r="L19" s="72"/>
      <c r="M19" s="71"/>
      <c r="N19" s="71"/>
      <c r="O19" s="72"/>
      <c r="P19" s="71"/>
      <c r="Q19" s="72"/>
      <c r="R19" s="71"/>
      <c r="S19" s="70" t="s">
        <v>55</v>
      </c>
      <c r="T19" s="71"/>
      <c r="U19" s="71"/>
      <c r="V19" s="71"/>
      <c r="W19" s="71"/>
      <c r="X19" s="71"/>
      <c r="Y19" s="71"/>
      <c r="Z19" s="71"/>
      <c r="AA19" s="72" t="s">
        <v>51</v>
      </c>
      <c r="AB19" s="71"/>
      <c r="AC19" s="71"/>
      <c r="AD19" s="71"/>
      <c r="AE19" s="71"/>
      <c r="AF19" s="72" t="s">
        <v>52</v>
      </c>
      <c r="AG19" s="71"/>
      <c r="AH19" s="71"/>
      <c r="AI19" s="10" t="s">
        <v>53</v>
      </c>
      <c r="AJ19" s="73" t="s">
        <v>54</v>
      </c>
      <c r="AK19" s="74"/>
      <c r="AL19" s="74"/>
      <c r="AM19" s="74"/>
      <c r="AN19" s="74"/>
      <c r="AO19" s="74"/>
      <c r="AP19" s="11">
        <v>5319679108</v>
      </c>
      <c r="AQ19" s="11">
        <v>2649114441</v>
      </c>
      <c r="AR19" s="11">
        <v>2670564667</v>
      </c>
      <c r="AS19" s="75">
        <v>0</v>
      </c>
      <c r="AT19" s="76"/>
      <c r="AU19" s="75">
        <v>2649114441</v>
      </c>
      <c r="AV19" s="76"/>
      <c r="AW19" s="11">
        <v>0</v>
      </c>
      <c r="AX19" s="11">
        <v>2649114441</v>
      </c>
      <c r="AY19" s="11">
        <v>0</v>
      </c>
      <c r="AZ19" s="11">
        <v>2649114441</v>
      </c>
      <c r="BA19" s="11">
        <v>0</v>
      </c>
      <c r="BB19" s="11">
        <v>2649114441</v>
      </c>
      <c r="BC19" s="11">
        <v>0</v>
      </c>
      <c r="BD19" s="11">
        <v>24317569</v>
      </c>
      <c r="BE19" s="14">
        <f t="shared" ref="BE19:BE82" si="3">+AQ19/AP19</f>
        <v>0.49798387970735469</v>
      </c>
      <c r="BF19" s="14">
        <f t="shared" si="0"/>
        <v>0.49798387970735469</v>
      </c>
      <c r="BG19" s="14">
        <f t="shared" si="1"/>
        <v>0.49798387970735469</v>
      </c>
      <c r="BH19" s="14">
        <f t="shared" si="2"/>
        <v>0.49798387970735469</v>
      </c>
    </row>
    <row r="20" spans="1:60" s="19" customFormat="1" ht="13.5" customHeight="1" x14ac:dyDescent="0.2">
      <c r="A20" s="79" t="s">
        <v>48</v>
      </c>
      <c r="B20" s="78"/>
      <c r="C20" s="79" t="s">
        <v>49</v>
      </c>
      <c r="D20" s="78"/>
      <c r="E20" s="79" t="s">
        <v>49</v>
      </c>
      <c r="F20" s="78"/>
      <c r="G20" s="79" t="s">
        <v>49</v>
      </c>
      <c r="H20" s="78"/>
      <c r="I20" s="79"/>
      <c r="J20" s="78"/>
      <c r="K20" s="78"/>
      <c r="L20" s="79"/>
      <c r="M20" s="78"/>
      <c r="N20" s="78"/>
      <c r="O20" s="79"/>
      <c r="P20" s="78"/>
      <c r="Q20" s="79"/>
      <c r="R20" s="78"/>
      <c r="S20" s="77" t="s">
        <v>56</v>
      </c>
      <c r="T20" s="78"/>
      <c r="U20" s="78"/>
      <c r="V20" s="78"/>
      <c r="W20" s="78"/>
      <c r="X20" s="78"/>
      <c r="Y20" s="78"/>
      <c r="Z20" s="78"/>
      <c r="AA20" s="79" t="s">
        <v>51</v>
      </c>
      <c r="AB20" s="78"/>
      <c r="AC20" s="78"/>
      <c r="AD20" s="78"/>
      <c r="AE20" s="78"/>
      <c r="AF20" s="79" t="s">
        <v>52</v>
      </c>
      <c r="AG20" s="78"/>
      <c r="AH20" s="78"/>
      <c r="AI20" s="15" t="s">
        <v>53</v>
      </c>
      <c r="AJ20" s="80" t="s">
        <v>54</v>
      </c>
      <c r="AK20" s="81"/>
      <c r="AL20" s="81"/>
      <c r="AM20" s="81"/>
      <c r="AN20" s="81"/>
      <c r="AO20" s="81"/>
      <c r="AP20" s="16">
        <v>3615419175</v>
      </c>
      <c r="AQ20" s="16">
        <v>1767676009</v>
      </c>
      <c r="AR20" s="16">
        <v>1847743166</v>
      </c>
      <c r="AS20" s="82">
        <v>0</v>
      </c>
      <c r="AT20" s="83"/>
      <c r="AU20" s="82">
        <v>1767676009</v>
      </c>
      <c r="AV20" s="83"/>
      <c r="AW20" s="16">
        <v>0</v>
      </c>
      <c r="AX20" s="16">
        <v>1767676009</v>
      </c>
      <c r="AY20" s="16">
        <v>0</v>
      </c>
      <c r="AZ20" s="16">
        <v>1767676009</v>
      </c>
      <c r="BA20" s="16">
        <v>0</v>
      </c>
      <c r="BB20" s="16">
        <v>1767676009</v>
      </c>
      <c r="BC20" s="16">
        <v>0</v>
      </c>
      <c r="BD20" s="16">
        <v>23393405</v>
      </c>
      <c r="BE20" s="18">
        <f t="shared" si="3"/>
        <v>0.48892698838994236</v>
      </c>
      <c r="BF20" s="18">
        <f t="shared" si="0"/>
        <v>0.48892698838994236</v>
      </c>
      <c r="BG20" s="18">
        <f t="shared" si="1"/>
        <v>0.48892698838994236</v>
      </c>
      <c r="BH20" s="18">
        <f t="shared" si="2"/>
        <v>0.48892698838994236</v>
      </c>
    </row>
    <row r="21" spans="1:60" ht="13.5" x14ac:dyDescent="0.2">
      <c r="A21" s="72" t="s">
        <v>48</v>
      </c>
      <c r="B21" s="71"/>
      <c r="C21" s="72" t="s">
        <v>49</v>
      </c>
      <c r="D21" s="71"/>
      <c r="E21" s="72" t="s">
        <v>49</v>
      </c>
      <c r="F21" s="71"/>
      <c r="G21" s="72" t="s">
        <v>49</v>
      </c>
      <c r="H21" s="71"/>
      <c r="I21" s="72" t="s">
        <v>57</v>
      </c>
      <c r="J21" s="71"/>
      <c r="K21" s="71"/>
      <c r="L21" s="72"/>
      <c r="M21" s="71"/>
      <c r="N21" s="71"/>
      <c r="O21" s="72"/>
      <c r="P21" s="71"/>
      <c r="Q21" s="72"/>
      <c r="R21" s="71"/>
      <c r="S21" s="70" t="s">
        <v>58</v>
      </c>
      <c r="T21" s="71"/>
      <c r="U21" s="71"/>
      <c r="V21" s="71"/>
      <c r="W21" s="71"/>
      <c r="X21" s="71"/>
      <c r="Y21" s="71"/>
      <c r="Z21" s="71"/>
      <c r="AA21" s="72" t="s">
        <v>51</v>
      </c>
      <c r="AB21" s="71"/>
      <c r="AC21" s="71"/>
      <c r="AD21" s="71"/>
      <c r="AE21" s="71"/>
      <c r="AF21" s="72" t="s">
        <v>52</v>
      </c>
      <c r="AG21" s="71"/>
      <c r="AH21" s="71"/>
      <c r="AI21" s="10" t="s">
        <v>53</v>
      </c>
      <c r="AJ21" s="84" t="s">
        <v>54</v>
      </c>
      <c r="AK21" s="71"/>
      <c r="AL21" s="71"/>
      <c r="AM21" s="71"/>
      <c r="AN21" s="71"/>
      <c r="AO21" s="71"/>
      <c r="AP21" s="11">
        <v>3615419175</v>
      </c>
      <c r="AQ21" s="11">
        <v>1767676009</v>
      </c>
      <c r="AR21" s="11">
        <v>1847743166</v>
      </c>
      <c r="AS21" s="75">
        <v>0</v>
      </c>
      <c r="AT21" s="76"/>
      <c r="AU21" s="75">
        <v>1767676009</v>
      </c>
      <c r="AV21" s="76"/>
      <c r="AW21" s="11">
        <v>0</v>
      </c>
      <c r="AX21" s="11">
        <v>1767676009</v>
      </c>
      <c r="AY21" s="11">
        <v>0</v>
      </c>
      <c r="AZ21" s="11">
        <v>1767676009</v>
      </c>
      <c r="BA21" s="11">
        <v>0</v>
      </c>
      <c r="BB21" s="11">
        <v>1767676009</v>
      </c>
      <c r="BC21" s="11">
        <v>0</v>
      </c>
      <c r="BD21" s="11">
        <v>23393405</v>
      </c>
      <c r="BE21" s="14">
        <f t="shared" si="3"/>
        <v>0.48892698838994236</v>
      </c>
      <c r="BF21" s="14">
        <f t="shared" si="0"/>
        <v>0.48892698838994236</v>
      </c>
      <c r="BG21" s="14">
        <f t="shared" si="1"/>
        <v>0.48892698838994236</v>
      </c>
      <c r="BH21" s="14">
        <f t="shared" si="2"/>
        <v>0.48892698838994236</v>
      </c>
    </row>
    <row r="22" spans="1:60" ht="13.5" x14ac:dyDescent="0.2">
      <c r="A22" s="72" t="s">
        <v>48</v>
      </c>
      <c r="B22" s="71"/>
      <c r="C22" s="72" t="s">
        <v>49</v>
      </c>
      <c r="D22" s="71"/>
      <c r="E22" s="72" t="s">
        <v>49</v>
      </c>
      <c r="F22" s="71"/>
      <c r="G22" s="72" t="s">
        <v>49</v>
      </c>
      <c r="H22" s="71"/>
      <c r="I22" s="72" t="s">
        <v>57</v>
      </c>
      <c r="J22" s="71"/>
      <c r="K22" s="71"/>
      <c r="L22" s="72" t="s">
        <v>57</v>
      </c>
      <c r="M22" s="71"/>
      <c r="N22" s="71"/>
      <c r="O22" s="72"/>
      <c r="P22" s="71"/>
      <c r="Q22" s="72"/>
      <c r="R22" s="71"/>
      <c r="S22" s="70" t="s">
        <v>59</v>
      </c>
      <c r="T22" s="71"/>
      <c r="U22" s="71"/>
      <c r="V22" s="71"/>
      <c r="W22" s="71"/>
      <c r="X22" s="71"/>
      <c r="Y22" s="71"/>
      <c r="Z22" s="71"/>
      <c r="AA22" s="72" t="s">
        <v>51</v>
      </c>
      <c r="AB22" s="71"/>
      <c r="AC22" s="71"/>
      <c r="AD22" s="71"/>
      <c r="AE22" s="71"/>
      <c r="AF22" s="72" t="s">
        <v>52</v>
      </c>
      <c r="AG22" s="71"/>
      <c r="AH22" s="71"/>
      <c r="AI22" s="10" t="s">
        <v>53</v>
      </c>
      <c r="AJ22" s="84" t="s">
        <v>54</v>
      </c>
      <c r="AK22" s="71"/>
      <c r="AL22" s="71"/>
      <c r="AM22" s="71"/>
      <c r="AN22" s="71"/>
      <c r="AO22" s="71"/>
      <c r="AP22" s="11">
        <v>2837504367</v>
      </c>
      <c r="AQ22" s="11">
        <v>1476911692</v>
      </c>
      <c r="AR22" s="11">
        <v>1360592675</v>
      </c>
      <c r="AS22" s="75">
        <v>0</v>
      </c>
      <c r="AT22" s="76"/>
      <c r="AU22" s="75">
        <v>1476911692</v>
      </c>
      <c r="AV22" s="76"/>
      <c r="AW22" s="11">
        <v>0</v>
      </c>
      <c r="AX22" s="11">
        <v>1476911692</v>
      </c>
      <c r="AY22" s="11">
        <v>0</v>
      </c>
      <c r="AZ22" s="11">
        <v>1476911692</v>
      </c>
      <c r="BA22" s="11">
        <v>0</v>
      </c>
      <c r="BB22" s="11">
        <v>1476911692</v>
      </c>
      <c r="BC22" s="11">
        <v>0</v>
      </c>
      <c r="BD22" s="11">
        <v>22911500</v>
      </c>
      <c r="BE22" s="14">
        <f t="shared" si="3"/>
        <v>0.52049671153862931</v>
      </c>
      <c r="BF22" s="14">
        <f t="shared" si="0"/>
        <v>0.52049671153862931</v>
      </c>
      <c r="BG22" s="14">
        <f t="shared" si="1"/>
        <v>0.52049671153862931</v>
      </c>
      <c r="BH22" s="14">
        <f t="shared" si="2"/>
        <v>0.52049671153862931</v>
      </c>
    </row>
    <row r="23" spans="1:60" ht="13.5" x14ac:dyDescent="0.2">
      <c r="A23" s="72" t="s">
        <v>48</v>
      </c>
      <c r="B23" s="71"/>
      <c r="C23" s="72" t="s">
        <v>49</v>
      </c>
      <c r="D23" s="71"/>
      <c r="E23" s="72" t="s">
        <v>49</v>
      </c>
      <c r="F23" s="71"/>
      <c r="G23" s="72" t="s">
        <v>49</v>
      </c>
      <c r="H23" s="71"/>
      <c r="I23" s="72" t="s">
        <v>57</v>
      </c>
      <c r="J23" s="71"/>
      <c r="K23" s="71"/>
      <c r="L23" s="72" t="s">
        <v>60</v>
      </c>
      <c r="M23" s="71"/>
      <c r="N23" s="71"/>
      <c r="O23" s="72"/>
      <c r="P23" s="71"/>
      <c r="Q23" s="72"/>
      <c r="R23" s="71"/>
      <c r="S23" s="70" t="s">
        <v>61</v>
      </c>
      <c r="T23" s="71"/>
      <c r="U23" s="71"/>
      <c r="V23" s="71"/>
      <c r="W23" s="71"/>
      <c r="X23" s="71"/>
      <c r="Y23" s="71"/>
      <c r="Z23" s="71"/>
      <c r="AA23" s="72" t="s">
        <v>51</v>
      </c>
      <c r="AB23" s="71"/>
      <c r="AC23" s="71"/>
      <c r="AD23" s="71"/>
      <c r="AE23" s="71"/>
      <c r="AF23" s="72" t="s">
        <v>52</v>
      </c>
      <c r="AG23" s="71"/>
      <c r="AH23" s="71"/>
      <c r="AI23" s="10" t="s">
        <v>53</v>
      </c>
      <c r="AJ23" s="84" t="s">
        <v>54</v>
      </c>
      <c r="AK23" s="71"/>
      <c r="AL23" s="71"/>
      <c r="AM23" s="71"/>
      <c r="AN23" s="71"/>
      <c r="AO23" s="71"/>
      <c r="AP23" s="11">
        <v>139801751</v>
      </c>
      <c r="AQ23" s="11">
        <v>74065533</v>
      </c>
      <c r="AR23" s="11">
        <v>65736218</v>
      </c>
      <c r="AS23" s="75">
        <v>0</v>
      </c>
      <c r="AT23" s="76"/>
      <c r="AU23" s="75">
        <v>74065533</v>
      </c>
      <c r="AV23" s="76"/>
      <c r="AW23" s="11">
        <v>0</v>
      </c>
      <c r="AX23" s="11">
        <v>74065533</v>
      </c>
      <c r="AY23" s="11">
        <v>0</v>
      </c>
      <c r="AZ23" s="11">
        <v>74065533</v>
      </c>
      <c r="BA23" s="11">
        <v>0</v>
      </c>
      <c r="BB23" s="11">
        <v>74065533</v>
      </c>
      <c r="BC23" s="11">
        <v>0</v>
      </c>
      <c r="BD23" s="11">
        <v>0</v>
      </c>
      <c r="BE23" s="14">
        <f t="shared" si="3"/>
        <v>0.52978973775514437</v>
      </c>
      <c r="BF23" s="14">
        <f t="shared" si="0"/>
        <v>0.52978973775514437</v>
      </c>
      <c r="BG23" s="14">
        <f t="shared" si="1"/>
        <v>0.52978973775514437</v>
      </c>
      <c r="BH23" s="14">
        <f t="shared" si="2"/>
        <v>0.52978973775514437</v>
      </c>
    </row>
    <row r="24" spans="1:60" ht="13.5" x14ac:dyDescent="0.2">
      <c r="A24" s="72" t="s">
        <v>48</v>
      </c>
      <c r="B24" s="71"/>
      <c r="C24" s="72" t="s">
        <v>49</v>
      </c>
      <c r="D24" s="71"/>
      <c r="E24" s="72" t="s">
        <v>49</v>
      </c>
      <c r="F24" s="71"/>
      <c r="G24" s="72" t="s">
        <v>49</v>
      </c>
      <c r="H24" s="71"/>
      <c r="I24" s="72" t="s">
        <v>57</v>
      </c>
      <c r="J24" s="71"/>
      <c r="K24" s="71"/>
      <c r="L24" s="72" t="s">
        <v>62</v>
      </c>
      <c r="M24" s="71"/>
      <c r="N24" s="71"/>
      <c r="O24" s="72"/>
      <c r="P24" s="71"/>
      <c r="Q24" s="72"/>
      <c r="R24" s="71"/>
      <c r="S24" s="70" t="s">
        <v>63</v>
      </c>
      <c r="T24" s="71"/>
      <c r="U24" s="71"/>
      <c r="V24" s="71"/>
      <c r="W24" s="71"/>
      <c r="X24" s="71"/>
      <c r="Y24" s="71"/>
      <c r="Z24" s="71"/>
      <c r="AA24" s="72" t="s">
        <v>51</v>
      </c>
      <c r="AB24" s="71"/>
      <c r="AC24" s="71"/>
      <c r="AD24" s="71"/>
      <c r="AE24" s="71"/>
      <c r="AF24" s="72" t="s">
        <v>52</v>
      </c>
      <c r="AG24" s="71"/>
      <c r="AH24" s="71"/>
      <c r="AI24" s="10" t="s">
        <v>53</v>
      </c>
      <c r="AJ24" s="84" t="s">
        <v>54</v>
      </c>
      <c r="AK24" s="71"/>
      <c r="AL24" s="71"/>
      <c r="AM24" s="71"/>
      <c r="AN24" s="71"/>
      <c r="AO24" s="71"/>
      <c r="AP24" s="11">
        <v>12670072</v>
      </c>
      <c r="AQ24" s="11">
        <v>7025461</v>
      </c>
      <c r="AR24" s="11">
        <v>5644611</v>
      </c>
      <c r="AS24" s="75">
        <v>0</v>
      </c>
      <c r="AT24" s="76"/>
      <c r="AU24" s="75">
        <v>7025461</v>
      </c>
      <c r="AV24" s="76"/>
      <c r="AW24" s="11">
        <v>0</v>
      </c>
      <c r="AX24" s="11">
        <v>7025461</v>
      </c>
      <c r="AY24" s="11">
        <v>0</v>
      </c>
      <c r="AZ24" s="11">
        <v>7025461</v>
      </c>
      <c r="BA24" s="11">
        <v>0</v>
      </c>
      <c r="BB24" s="11">
        <v>7025461</v>
      </c>
      <c r="BC24" s="11">
        <v>0</v>
      </c>
      <c r="BD24" s="11">
        <v>83514</v>
      </c>
      <c r="BE24" s="14">
        <f t="shared" si="3"/>
        <v>0.55449258694031101</v>
      </c>
      <c r="BF24" s="14">
        <f t="shared" si="0"/>
        <v>0.55449258694031101</v>
      </c>
      <c r="BG24" s="14">
        <f t="shared" si="1"/>
        <v>0.55449258694031101</v>
      </c>
      <c r="BH24" s="14">
        <f t="shared" si="2"/>
        <v>0.55449258694031101</v>
      </c>
    </row>
    <row r="25" spans="1:60" ht="13.5" x14ac:dyDescent="0.2">
      <c r="A25" s="72" t="s">
        <v>48</v>
      </c>
      <c r="B25" s="71"/>
      <c r="C25" s="72" t="s">
        <v>49</v>
      </c>
      <c r="D25" s="71"/>
      <c r="E25" s="72" t="s">
        <v>49</v>
      </c>
      <c r="F25" s="71"/>
      <c r="G25" s="72" t="s">
        <v>49</v>
      </c>
      <c r="H25" s="71"/>
      <c r="I25" s="72" t="s">
        <v>57</v>
      </c>
      <c r="J25" s="71"/>
      <c r="K25" s="71"/>
      <c r="L25" s="72" t="s">
        <v>64</v>
      </c>
      <c r="M25" s="71"/>
      <c r="N25" s="71"/>
      <c r="O25" s="72"/>
      <c r="P25" s="71"/>
      <c r="Q25" s="72"/>
      <c r="R25" s="71"/>
      <c r="S25" s="70" t="s">
        <v>65</v>
      </c>
      <c r="T25" s="71"/>
      <c r="U25" s="71"/>
      <c r="V25" s="71"/>
      <c r="W25" s="71"/>
      <c r="X25" s="71"/>
      <c r="Y25" s="71"/>
      <c r="Z25" s="71"/>
      <c r="AA25" s="72" t="s">
        <v>51</v>
      </c>
      <c r="AB25" s="71"/>
      <c r="AC25" s="71"/>
      <c r="AD25" s="71"/>
      <c r="AE25" s="71"/>
      <c r="AF25" s="72" t="s">
        <v>52</v>
      </c>
      <c r="AG25" s="71"/>
      <c r="AH25" s="71"/>
      <c r="AI25" s="10" t="s">
        <v>53</v>
      </c>
      <c r="AJ25" s="84" t="s">
        <v>54</v>
      </c>
      <c r="AK25" s="71"/>
      <c r="AL25" s="71"/>
      <c r="AM25" s="71"/>
      <c r="AN25" s="71"/>
      <c r="AO25" s="71"/>
      <c r="AP25" s="11">
        <v>21784701</v>
      </c>
      <c r="AQ25" s="11">
        <v>15424487</v>
      </c>
      <c r="AR25" s="11">
        <v>6360214</v>
      </c>
      <c r="AS25" s="75">
        <v>0</v>
      </c>
      <c r="AT25" s="76"/>
      <c r="AU25" s="75">
        <v>15424487</v>
      </c>
      <c r="AV25" s="76"/>
      <c r="AW25" s="11">
        <v>0</v>
      </c>
      <c r="AX25" s="11">
        <v>15424487</v>
      </c>
      <c r="AY25" s="11">
        <v>0</v>
      </c>
      <c r="AZ25" s="11">
        <v>15424487</v>
      </c>
      <c r="BA25" s="11">
        <v>0</v>
      </c>
      <c r="BB25" s="11">
        <v>15424487</v>
      </c>
      <c r="BC25" s="11">
        <v>0</v>
      </c>
      <c r="BD25" s="11">
        <v>398391</v>
      </c>
      <c r="BE25" s="14">
        <f t="shared" si="3"/>
        <v>0.7080421714303079</v>
      </c>
      <c r="BF25" s="14">
        <f t="shared" si="0"/>
        <v>0.7080421714303079</v>
      </c>
      <c r="BG25" s="14">
        <f t="shared" si="1"/>
        <v>0.7080421714303079</v>
      </c>
      <c r="BH25" s="14">
        <f t="shared" si="2"/>
        <v>0.7080421714303079</v>
      </c>
    </row>
    <row r="26" spans="1:60" ht="13.5" x14ac:dyDescent="0.2">
      <c r="A26" s="72" t="s">
        <v>48</v>
      </c>
      <c r="B26" s="71"/>
      <c r="C26" s="72" t="s">
        <v>49</v>
      </c>
      <c r="D26" s="71"/>
      <c r="E26" s="72" t="s">
        <v>49</v>
      </c>
      <c r="F26" s="71"/>
      <c r="G26" s="72" t="s">
        <v>49</v>
      </c>
      <c r="H26" s="71"/>
      <c r="I26" s="72" t="s">
        <v>57</v>
      </c>
      <c r="J26" s="71"/>
      <c r="K26" s="71"/>
      <c r="L26" s="72" t="s">
        <v>66</v>
      </c>
      <c r="M26" s="71"/>
      <c r="N26" s="71"/>
      <c r="O26" s="72"/>
      <c r="P26" s="71"/>
      <c r="Q26" s="72"/>
      <c r="R26" s="71"/>
      <c r="S26" s="70" t="s">
        <v>67</v>
      </c>
      <c r="T26" s="71"/>
      <c r="U26" s="71"/>
      <c r="V26" s="71"/>
      <c r="W26" s="71"/>
      <c r="X26" s="71"/>
      <c r="Y26" s="71"/>
      <c r="Z26" s="71"/>
      <c r="AA26" s="72" t="s">
        <v>51</v>
      </c>
      <c r="AB26" s="71"/>
      <c r="AC26" s="71"/>
      <c r="AD26" s="71"/>
      <c r="AE26" s="71"/>
      <c r="AF26" s="72" t="s">
        <v>52</v>
      </c>
      <c r="AG26" s="71"/>
      <c r="AH26" s="71"/>
      <c r="AI26" s="10" t="s">
        <v>53</v>
      </c>
      <c r="AJ26" s="84" t="s">
        <v>54</v>
      </c>
      <c r="AK26" s="71"/>
      <c r="AL26" s="71"/>
      <c r="AM26" s="71"/>
      <c r="AN26" s="71"/>
      <c r="AO26" s="71"/>
      <c r="AP26" s="11">
        <v>136286819</v>
      </c>
      <c r="AQ26" s="11">
        <v>32444913</v>
      </c>
      <c r="AR26" s="11">
        <v>103841906</v>
      </c>
      <c r="AS26" s="75">
        <v>0</v>
      </c>
      <c r="AT26" s="76"/>
      <c r="AU26" s="75">
        <v>32444913</v>
      </c>
      <c r="AV26" s="76"/>
      <c r="AW26" s="11">
        <v>0</v>
      </c>
      <c r="AX26" s="11">
        <v>32444913</v>
      </c>
      <c r="AY26" s="11">
        <v>0</v>
      </c>
      <c r="AZ26" s="11">
        <v>32444913</v>
      </c>
      <c r="BA26" s="11">
        <v>0</v>
      </c>
      <c r="BB26" s="11">
        <v>32444913</v>
      </c>
      <c r="BC26" s="11">
        <v>0</v>
      </c>
      <c r="BD26" s="11">
        <v>0</v>
      </c>
      <c r="BE26" s="14">
        <f t="shared" si="3"/>
        <v>0.23806346965952738</v>
      </c>
      <c r="BF26" s="14">
        <f t="shared" si="0"/>
        <v>0.23806346965952738</v>
      </c>
      <c r="BG26" s="14">
        <f t="shared" si="1"/>
        <v>0.23806346965952738</v>
      </c>
      <c r="BH26" s="14">
        <f t="shared" si="2"/>
        <v>0.23806346965952738</v>
      </c>
    </row>
    <row r="27" spans="1:60" ht="13.5" x14ac:dyDescent="0.2">
      <c r="A27" s="72" t="s">
        <v>48</v>
      </c>
      <c r="B27" s="71"/>
      <c r="C27" s="72" t="s">
        <v>49</v>
      </c>
      <c r="D27" s="71"/>
      <c r="E27" s="72" t="s">
        <v>49</v>
      </c>
      <c r="F27" s="71"/>
      <c r="G27" s="72" t="s">
        <v>49</v>
      </c>
      <c r="H27" s="71"/>
      <c r="I27" s="72" t="s">
        <v>57</v>
      </c>
      <c r="J27" s="71"/>
      <c r="K27" s="71"/>
      <c r="L27" s="72" t="s">
        <v>68</v>
      </c>
      <c r="M27" s="71"/>
      <c r="N27" s="71"/>
      <c r="O27" s="72"/>
      <c r="P27" s="71"/>
      <c r="Q27" s="72"/>
      <c r="R27" s="71"/>
      <c r="S27" s="70" t="s">
        <v>69</v>
      </c>
      <c r="T27" s="71"/>
      <c r="U27" s="71"/>
      <c r="V27" s="71"/>
      <c r="W27" s="71"/>
      <c r="X27" s="71"/>
      <c r="Y27" s="71"/>
      <c r="Z27" s="71"/>
      <c r="AA27" s="72" t="s">
        <v>51</v>
      </c>
      <c r="AB27" s="71"/>
      <c r="AC27" s="71"/>
      <c r="AD27" s="71"/>
      <c r="AE27" s="71"/>
      <c r="AF27" s="72" t="s">
        <v>52</v>
      </c>
      <c r="AG27" s="71"/>
      <c r="AH27" s="71"/>
      <c r="AI27" s="10" t="s">
        <v>53</v>
      </c>
      <c r="AJ27" s="84" t="s">
        <v>54</v>
      </c>
      <c r="AK27" s="71"/>
      <c r="AL27" s="71"/>
      <c r="AM27" s="71"/>
      <c r="AN27" s="71"/>
      <c r="AO27" s="71"/>
      <c r="AP27" s="11">
        <v>91454102</v>
      </c>
      <c r="AQ27" s="11">
        <v>71924330</v>
      </c>
      <c r="AR27" s="11">
        <v>19529772</v>
      </c>
      <c r="AS27" s="75">
        <v>0</v>
      </c>
      <c r="AT27" s="76"/>
      <c r="AU27" s="75">
        <v>71924330</v>
      </c>
      <c r="AV27" s="76"/>
      <c r="AW27" s="11">
        <v>0</v>
      </c>
      <c r="AX27" s="11">
        <v>71924330</v>
      </c>
      <c r="AY27" s="11">
        <v>0</v>
      </c>
      <c r="AZ27" s="11">
        <v>71924330</v>
      </c>
      <c r="BA27" s="11">
        <v>0</v>
      </c>
      <c r="BB27" s="11">
        <v>71924330</v>
      </c>
      <c r="BC27" s="11">
        <v>0</v>
      </c>
      <c r="BD27" s="11">
        <v>0</v>
      </c>
      <c r="BE27" s="14">
        <f t="shared" si="3"/>
        <v>0.78645274981760793</v>
      </c>
      <c r="BF27" s="14">
        <f t="shared" si="0"/>
        <v>0.78645274981760793</v>
      </c>
      <c r="BG27" s="14">
        <f t="shared" si="1"/>
        <v>0.78645274981760793</v>
      </c>
      <c r="BH27" s="14">
        <f t="shared" si="2"/>
        <v>0.78645274981760793</v>
      </c>
    </row>
    <row r="28" spans="1:60" ht="13.5" x14ac:dyDescent="0.2">
      <c r="A28" s="72" t="s">
        <v>48</v>
      </c>
      <c r="B28" s="71"/>
      <c r="C28" s="72" t="s">
        <v>49</v>
      </c>
      <c r="D28" s="71"/>
      <c r="E28" s="72" t="s">
        <v>49</v>
      </c>
      <c r="F28" s="71"/>
      <c r="G28" s="72" t="s">
        <v>49</v>
      </c>
      <c r="H28" s="71"/>
      <c r="I28" s="72" t="s">
        <v>57</v>
      </c>
      <c r="J28" s="71"/>
      <c r="K28" s="71"/>
      <c r="L28" s="72" t="s">
        <v>70</v>
      </c>
      <c r="M28" s="71"/>
      <c r="N28" s="71"/>
      <c r="O28" s="72"/>
      <c r="P28" s="71"/>
      <c r="Q28" s="72"/>
      <c r="R28" s="71"/>
      <c r="S28" s="70" t="s">
        <v>71</v>
      </c>
      <c r="T28" s="71"/>
      <c r="U28" s="71"/>
      <c r="V28" s="71"/>
      <c r="W28" s="71"/>
      <c r="X28" s="71"/>
      <c r="Y28" s="71"/>
      <c r="Z28" s="71"/>
      <c r="AA28" s="72" t="s">
        <v>51</v>
      </c>
      <c r="AB28" s="71"/>
      <c r="AC28" s="71"/>
      <c r="AD28" s="71"/>
      <c r="AE28" s="71"/>
      <c r="AF28" s="72" t="s">
        <v>52</v>
      </c>
      <c r="AG28" s="71"/>
      <c r="AH28" s="71"/>
      <c r="AI28" s="10" t="s">
        <v>53</v>
      </c>
      <c r="AJ28" s="84" t="s">
        <v>54</v>
      </c>
      <c r="AK28" s="71"/>
      <c r="AL28" s="71"/>
      <c r="AM28" s="71"/>
      <c r="AN28" s="71"/>
      <c r="AO28" s="71"/>
      <c r="AP28" s="11">
        <v>1876031</v>
      </c>
      <c r="AQ28" s="11">
        <v>975209</v>
      </c>
      <c r="AR28" s="11">
        <v>900822</v>
      </c>
      <c r="AS28" s="75">
        <v>0</v>
      </c>
      <c r="AT28" s="76"/>
      <c r="AU28" s="75">
        <v>975209</v>
      </c>
      <c r="AV28" s="76"/>
      <c r="AW28" s="11">
        <v>0</v>
      </c>
      <c r="AX28" s="11">
        <v>975209</v>
      </c>
      <c r="AY28" s="11">
        <v>0</v>
      </c>
      <c r="AZ28" s="11">
        <v>975209</v>
      </c>
      <c r="BA28" s="11">
        <v>0</v>
      </c>
      <c r="BB28" s="11">
        <v>975209</v>
      </c>
      <c r="BC28" s="11">
        <v>0</v>
      </c>
      <c r="BD28" s="11">
        <v>0</v>
      </c>
      <c r="BE28" s="14">
        <f t="shared" si="3"/>
        <v>0.51982563187921738</v>
      </c>
      <c r="BF28" s="14">
        <f t="shared" si="0"/>
        <v>0.51982563187921738</v>
      </c>
      <c r="BG28" s="14">
        <f t="shared" si="1"/>
        <v>0.51982563187921738</v>
      </c>
      <c r="BH28" s="14">
        <f t="shared" si="2"/>
        <v>0.51982563187921738</v>
      </c>
    </row>
    <row r="29" spans="1:60" ht="13.5" x14ac:dyDescent="0.2">
      <c r="A29" s="72" t="s">
        <v>48</v>
      </c>
      <c r="B29" s="71"/>
      <c r="C29" s="72" t="s">
        <v>49</v>
      </c>
      <c r="D29" s="71"/>
      <c r="E29" s="72" t="s">
        <v>49</v>
      </c>
      <c r="F29" s="71"/>
      <c r="G29" s="72" t="s">
        <v>49</v>
      </c>
      <c r="H29" s="71"/>
      <c r="I29" s="72" t="s">
        <v>57</v>
      </c>
      <c r="J29" s="71"/>
      <c r="K29" s="71"/>
      <c r="L29" s="72" t="s">
        <v>72</v>
      </c>
      <c r="M29" s="71"/>
      <c r="N29" s="71"/>
      <c r="O29" s="72"/>
      <c r="P29" s="71"/>
      <c r="Q29" s="72"/>
      <c r="R29" s="71"/>
      <c r="S29" s="70" t="s">
        <v>73</v>
      </c>
      <c r="T29" s="71"/>
      <c r="U29" s="71"/>
      <c r="V29" s="71"/>
      <c r="W29" s="71"/>
      <c r="X29" s="71"/>
      <c r="Y29" s="71"/>
      <c r="Z29" s="71"/>
      <c r="AA29" s="72" t="s">
        <v>51</v>
      </c>
      <c r="AB29" s="71"/>
      <c r="AC29" s="71"/>
      <c r="AD29" s="71"/>
      <c r="AE29" s="71"/>
      <c r="AF29" s="72" t="s">
        <v>52</v>
      </c>
      <c r="AG29" s="71"/>
      <c r="AH29" s="71"/>
      <c r="AI29" s="10" t="s">
        <v>53</v>
      </c>
      <c r="AJ29" s="84" t="s">
        <v>54</v>
      </c>
      <c r="AK29" s="71"/>
      <c r="AL29" s="71"/>
      <c r="AM29" s="71"/>
      <c r="AN29" s="71"/>
      <c r="AO29" s="71"/>
      <c r="AP29" s="11">
        <v>246255061</v>
      </c>
      <c r="AQ29" s="11">
        <v>17098542</v>
      </c>
      <c r="AR29" s="11">
        <v>229156519</v>
      </c>
      <c r="AS29" s="75">
        <v>0</v>
      </c>
      <c r="AT29" s="76"/>
      <c r="AU29" s="75">
        <v>17098542</v>
      </c>
      <c r="AV29" s="76"/>
      <c r="AW29" s="11">
        <v>0</v>
      </c>
      <c r="AX29" s="11">
        <v>17098542</v>
      </c>
      <c r="AY29" s="11">
        <v>0</v>
      </c>
      <c r="AZ29" s="11">
        <v>17098542</v>
      </c>
      <c r="BA29" s="11">
        <v>0</v>
      </c>
      <c r="BB29" s="11">
        <v>17098542</v>
      </c>
      <c r="BC29" s="11">
        <v>0</v>
      </c>
      <c r="BD29" s="11">
        <v>0</v>
      </c>
      <c r="BE29" s="14">
        <f t="shared" si="3"/>
        <v>6.9434276520310784E-2</v>
      </c>
      <c r="BF29" s="14">
        <f t="shared" si="0"/>
        <v>6.9434276520310784E-2</v>
      </c>
      <c r="BG29" s="14">
        <f t="shared" si="1"/>
        <v>6.9434276520310784E-2</v>
      </c>
      <c r="BH29" s="14">
        <f t="shared" si="2"/>
        <v>6.9434276520310784E-2</v>
      </c>
    </row>
    <row r="30" spans="1:60" ht="13.5" x14ac:dyDescent="0.2">
      <c r="A30" s="72" t="s">
        <v>48</v>
      </c>
      <c r="B30" s="71"/>
      <c r="C30" s="72" t="s">
        <v>49</v>
      </c>
      <c r="D30" s="71"/>
      <c r="E30" s="72" t="s">
        <v>49</v>
      </c>
      <c r="F30" s="71"/>
      <c r="G30" s="72" t="s">
        <v>49</v>
      </c>
      <c r="H30" s="71"/>
      <c r="I30" s="72" t="s">
        <v>57</v>
      </c>
      <c r="J30" s="71"/>
      <c r="K30" s="71"/>
      <c r="L30" s="72" t="s">
        <v>74</v>
      </c>
      <c r="M30" s="71"/>
      <c r="N30" s="71"/>
      <c r="O30" s="72"/>
      <c r="P30" s="71"/>
      <c r="Q30" s="72"/>
      <c r="R30" s="71"/>
      <c r="S30" s="70" t="s">
        <v>75</v>
      </c>
      <c r="T30" s="71"/>
      <c r="U30" s="71"/>
      <c r="V30" s="71"/>
      <c r="W30" s="71"/>
      <c r="X30" s="71"/>
      <c r="Y30" s="71"/>
      <c r="Z30" s="71"/>
      <c r="AA30" s="72" t="s">
        <v>51</v>
      </c>
      <c r="AB30" s="71"/>
      <c r="AC30" s="71"/>
      <c r="AD30" s="71"/>
      <c r="AE30" s="71"/>
      <c r="AF30" s="72" t="s">
        <v>52</v>
      </c>
      <c r="AG30" s="71"/>
      <c r="AH30" s="71"/>
      <c r="AI30" s="10" t="s">
        <v>53</v>
      </c>
      <c r="AJ30" s="84" t="s">
        <v>54</v>
      </c>
      <c r="AK30" s="71"/>
      <c r="AL30" s="71"/>
      <c r="AM30" s="71"/>
      <c r="AN30" s="71"/>
      <c r="AO30" s="71"/>
      <c r="AP30" s="11">
        <v>127786271</v>
      </c>
      <c r="AQ30" s="11">
        <v>71805842</v>
      </c>
      <c r="AR30" s="11">
        <v>55980429</v>
      </c>
      <c r="AS30" s="75">
        <v>0</v>
      </c>
      <c r="AT30" s="76"/>
      <c r="AU30" s="75">
        <v>71805842</v>
      </c>
      <c r="AV30" s="76"/>
      <c r="AW30" s="11">
        <v>0</v>
      </c>
      <c r="AX30" s="11">
        <v>71805842</v>
      </c>
      <c r="AY30" s="11">
        <v>0</v>
      </c>
      <c r="AZ30" s="11">
        <v>71805842</v>
      </c>
      <c r="BA30" s="11">
        <v>0</v>
      </c>
      <c r="BB30" s="11">
        <v>71805842</v>
      </c>
      <c r="BC30" s="11">
        <v>0</v>
      </c>
      <c r="BD30" s="11">
        <v>0</v>
      </c>
      <c r="BE30" s="14">
        <f t="shared" si="3"/>
        <v>0.56192141329486012</v>
      </c>
      <c r="BF30" s="14">
        <f t="shared" si="0"/>
        <v>0.56192141329486012</v>
      </c>
      <c r="BG30" s="14">
        <f t="shared" si="1"/>
        <v>0.56192141329486012</v>
      </c>
      <c r="BH30" s="14">
        <f t="shared" si="2"/>
        <v>0.56192141329486012</v>
      </c>
    </row>
    <row r="31" spans="1:60" s="19" customFormat="1" ht="13.5" x14ac:dyDescent="0.2">
      <c r="A31" s="79" t="s">
        <v>48</v>
      </c>
      <c r="B31" s="78"/>
      <c r="C31" s="79" t="s">
        <v>49</v>
      </c>
      <c r="D31" s="78"/>
      <c r="E31" s="79" t="s">
        <v>49</v>
      </c>
      <c r="F31" s="78"/>
      <c r="G31" s="79" t="s">
        <v>76</v>
      </c>
      <c r="H31" s="78"/>
      <c r="I31" s="79"/>
      <c r="J31" s="78"/>
      <c r="K31" s="78"/>
      <c r="L31" s="79"/>
      <c r="M31" s="78"/>
      <c r="N31" s="78"/>
      <c r="O31" s="79"/>
      <c r="P31" s="78"/>
      <c r="Q31" s="79"/>
      <c r="R31" s="78"/>
      <c r="S31" s="77" t="s">
        <v>77</v>
      </c>
      <c r="T31" s="78"/>
      <c r="U31" s="78"/>
      <c r="V31" s="78"/>
      <c r="W31" s="78"/>
      <c r="X31" s="78"/>
      <c r="Y31" s="78"/>
      <c r="Z31" s="78"/>
      <c r="AA31" s="79" t="s">
        <v>51</v>
      </c>
      <c r="AB31" s="78"/>
      <c r="AC31" s="78"/>
      <c r="AD31" s="78"/>
      <c r="AE31" s="78"/>
      <c r="AF31" s="79" t="s">
        <v>52</v>
      </c>
      <c r="AG31" s="78"/>
      <c r="AH31" s="78"/>
      <c r="AI31" s="15" t="s">
        <v>53</v>
      </c>
      <c r="AJ31" s="85" t="s">
        <v>54</v>
      </c>
      <c r="AK31" s="78"/>
      <c r="AL31" s="78"/>
      <c r="AM31" s="78"/>
      <c r="AN31" s="78"/>
      <c r="AO31" s="78"/>
      <c r="AP31" s="16">
        <v>1296664020</v>
      </c>
      <c r="AQ31" s="16">
        <v>603977461</v>
      </c>
      <c r="AR31" s="16">
        <v>692686559</v>
      </c>
      <c r="AS31" s="82">
        <v>0</v>
      </c>
      <c r="AT31" s="83"/>
      <c r="AU31" s="82">
        <v>603977461</v>
      </c>
      <c r="AV31" s="83"/>
      <c r="AW31" s="16">
        <v>0</v>
      </c>
      <c r="AX31" s="16">
        <v>603977461</v>
      </c>
      <c r="AY31" s="16">
        <v>0</v>
      </c>
      <c r="AZ31" s="16">
        <v>603977461</v>
      </c>
      <c r="BA31" s="16">
        <v>0</v>
      </c>
      <c r="BB31" s="16">
        <v>603977461</v>
      </c>
      <c r="BC31" s="16">
        <v>0</v>
      </c>
      <c r="BD31" s="16">
        <v>0</v>
      </c>
      <c r="BE31" s="18">
        <f t="shared" si="3"/>
        <v>0.4657933371205904</v>
      </c>
      <c r="BF31" s="18">
        <f t="shared" si="0"/>
        <v>0.4657933371205904</v>
      </c>
      <c r="BG31" s="18">
        <f t="shared" si="1"/>
        <v>0.4657933371205904</v>
      </c>
      <c r="BH31" s="18">
        <f t="shared" si="2"/>
        <v>0.4657933371205904</v>
      </c>
    </row>
    <row r="32" spans="1:60" ht="13.5" x14ac:dyDescent="0.2">
      <c r="A32" s="72" t="s">
        <v>48</v>
      </c>
      <c r="B32" s="71"/>
      <c r="C32" s="72" t="s">
        <v>49</v>
      </c>
      <c r="D32" s="71"/>
      <c r="E32" s="72" t="s">
        <v>49</v>
      </c>
      <c r="F32" s="71"/>
      <c r="G32" s="72" t="s">
        <v>76</v>
      </c>
      <c r="H32" s="71"/>
      <c r="I32" s="72" t="s">
        <v>57</v>
      </c>
      <c r="J32" s="71"/>
      <c r="K32" s="71"/>
      <c r="L32" s="72"/>
      <c r="M32" s="71"/>
      <c r="N32" s="71"/>
      <c r="O32" s="72"/>
      <c r="P32" s="71"/>
      <c r="Q32" s="72"/>
      <c r="R32" s="71"/>
      <c r="S32" s="70" t="s">
        <v>78</v>
      </c>
      <c r="T32" s="71"/>
      <c r="U32" s="71"/>
      <c r="V32" s="71"/>
      <c r="W32" s="71"/>
      <c r="X32" s="71"/>
      <c r="Y32" s="71"/>
      <c r="Z32" s="71"/>
      <c r="AA32" s="72" t="s">
        <v>51</v>
      </c>
      <c r="AB32" s="71"/>
      <c r="AC32" s="71"/>
      <c r="AD32" s="71"/>
      <c r="AE32" s="71"/>
      <c r="AF32" s="72" t="s">
        <v>52</v>
      </c>
      <c r="AG32" s="71"/>
      <c r="AH32" s="71"/>
      <c r="AI32" s="10" t="s">
        <v>53</v>
      </c>
      <c r="AJ32" s="84" t="s">
        <v>54</v>
      </c>
      <c r="AK32" s="71"/>
      <c r="AL32" s="71"/>
      <c r="AM32" s="71"/>
      <c r="AN32" s="71"/>
      <c r="AO32" s="71"/>
      <c r="AP32" s="11">
        <v>360996354</v>
      </c>
      <c r="AQ32" s="11">
        <v>174477045</v>
      </c>
      <c r="AR32" s="11">
        <v>186519309</v>
      </c>
      <c r="AS32" s="75">
        <v>0</v>
      </c>
      <c r="AT32" s="76"/>
      <c r="AU32" s="75">
        <v>174477045</v>
      </c>
      <c r="AV32" s="76"/>
      <c r="AW32" s="11">
        <v>0</v>
      </c>
      <c r="AX32" s="11">
        <v>174477045</v>
      </c>
      <c r="AY32" s="11">
        <v>0</v>
      </c>
      <c r="AZ32" s="11">
        <v>174477045</v>
      </c>
      <c r="BA32" s="11">
        <v>0</v>
      </c>
      <c r="BB32" s="11">
        <v>174477045</v>
      </c>
      <c r="BC32" s="11">
        <v>0</v>
      </c>
      <c r="BD32" s="11">
        <v>0</v>
      </c>
      <c r="BE32" s="14">
        <f t="shared" si="3"/>
        <v>0.48332079553357482</v>
      </c>
      <c r="BF32" s="14">
        <f t="shared" si="0"/>
        <v>0.48332079553357482</v>
      </c>
      <c r="BG32" s="14">
        <f t="shared" si="1"/>
        <v>0.48332079553357482</v>
      </c>
      <c r="BH32" s="14">
        <f t="shared" si="2"/>
        <v>0.48332079553357482</v>
      </c>
    </row>
    <row r="33" spans="1:96" ht="13.5" x14ac:dyDescent="0.2">
      <c r="A33" s="72" t="s">
        <v>48</v>
      </c>
      <c r="B33" s="71"/>
      <c r="C33" s="72" t="s">
        <v>49</v>
      </c>
      <c r="D33" s="71"/>
      <c r="E33" s="72" t="s">
        <v>49</v>
      </c>
      <c r="F33" s="71"/>
      <c r="G33" s="72" t="s">
        <v>76</v>
      </c>
      <c r="H33" s="71"/>
      <c r="I33" s="72" t="s">
        <v>79</v>
      </c>
      <c r="J33" s="71"/>
      <c r="K33" s="71"/>
      <c r="L33" s="72"/>
      <c r="M33" s="71"/>
      <c r="N33" s="71"/>
      <c r="O33" s="72"/>
      <c r="P33" s="71"/>
      <c r="Q33" s="72"/>
      <c r="R33" s="71"/>
      <c r="S33" s="70" t="s">
        <v>80</v>
      </c>
      <c r="T33" s="71"/>
      <c r="U33" s="71"/>
      <c r="V33" s="71"/>
      <c r="W33" s="71"/>
      <c r="X33" s="71"/>
      <c r="Y33" s="71"/>
      <c r="Z33" s="71"/>
      <c r="AA33" s="72" t="s">
        <v>51</v>
      </c>
      <c r="AB33" s="71"/>
      <c r="AC33" s="71"/>
      <c r="AD33" s="71"/>
      <c r="AE33" s="71"/>
      <c r="AF33" s="72" t="s">
        <v>52</v>
      </c>
      <c r="AG33" s="71"/>
      <c r="AH33" s="71"/>
      <c r="AI33" s="10" t="s">
        <v>53</v>
      </c>
      <c r="AJ33" s="84" t="s">
        <v>54</v>
      </c>
      <c r="AK33" s="71"/>
      <c r="AL33" s="71"/>
      <c r="AM33" s="71"/>
      <c r="AN33" s="71"/>
      <c r="AO33" s="71"/>
      <c r="AP33" s="11">
        <v>274396745</v>
      </c>
      <c r="AQ33" s="11">
        <v>132736450</v>
      </c>
      <c r="AR33" s="11">
        <v>141660295</v>
      </c>
      <c r="AS33" s="75">
        <v>0</v>
      </c>
      <c r="AT33" s="76"/>
      <c r="AU33" s="75">
        <v>132736450</v>
      </c>
      <c r="AV33" s="76"/>
      <c r="AW33" s="11">
        <v>0</v>
      </c>
      <c r="AX33" s="11">
        <v>132736450</v>
      </c>
      <c r="AY33" s="11">
        <v>0</v>
      </c>
      <c r="AZ33" s="11">
        <v>132736450</v>
      </c>
      <c r="BA33" s="11">
        <v>0</v>
      </c>
      <c r="BB33" s="11">
        <v>132736450</v>
      </c>
      <c r="BC33" s="11">
        <v>0</v>
      </c>
      <c r="BD33" s="11">
        <v>0</v>
      </c>
      <c r="BE33" s="14">
        <f t="shared" si="3"/>
        <v>0.48373915659968925</v>
      </c>
      <c r="BF33" s="14">
        <f t="shared" si="0"/>
        <v>0.48373915659968925</v>
      </c>
      <c r="BG33" s="14">
        <f t="shared" si="1"/>
        <v>0.48373915659968925</v>
      </c>
      <c r="BH33" s="14">
        <f t="shared" si="2"/>
        <v>0.48373915659968925</v>
      </c>
    </row>
    <row r="34" spans="1:96" ht="13.5" x14ac:dyDescent="0.2">
      <c r="A34" s="72" t="s">
        <v>48</v>
      </c>
      <c r="B34" s="71"/>
      <c r="C34" s="72" t="s">
        <v>49</v>
      </c>
      <c r="D34" s="71"/>
      <c r="E34" s="72" t="s">
        <v>49</v>
      </c>
      <c r="F34" s="71"/>
      <c r="G34" s="72" t="s">
        <v>76</v>
      </c>
      <c r="H34" s="71"/>
      <c r="I34" s="72" t="s">
        <v>60</v>
      </c>
      <c r="J34" s="71"/>
      <c r="K34" s="71"/>
      <c r="L34" s="72"/>
      <c r="M34" s="71"/>
      <c r="N34" s="71"/>
      <c r="O34" s="72"/>
      <c r="P34" s="71"/>
      <c r="Q34" s="72"/>
      <c r="R34" s="71"/>
      <c r="S34" s="70" t="s">
        <v>81</v>
      </c>
      <c r="T34" s="71"/>
      <c r="U34" s="71"/>
      <c r="V34" s="71"/>
      <c r="W34" s="71"/>
      <c r="X34" s="71"/>
      <c r="Y34" s="71"/>
      <c r="Z34" s="71"/>
      <c r="AA34" s="72" t="s">
        <v>51</v>
      </c>
      <c r="AB34" s="71"/>
      <c r="AC34" s="71"/>
      <c r="AD34" s="71"/>
      <c r="AE34" s="71"/>
      <c r="AF34" s="72" t="s">
        <v>52</v>
      </c>
      <c r="AG34" s="71"/>
      <c r="AH34" s="71"/>
      <c r="AI34" s="10" t="s">
        <v>53</v>
      </c>
      <c r="AJ34" s="84" t="s">
        <v>54</v>
      </c>
      <c r="AK34" s="71"/>
      <c r="AL34" s="71"/>
      <c r="AM34" s="71"/>
      <c r="AN34" s="71"/>
      <c r="AO34" s="71"/>
      <c r="AP34" s="11">
        <v>319919909</v>
      </c>
      <c r="AQ34" s="11">
        <v>145204266</v>
      </c>
      <c r="AR34" s="11">
        <v>174715643</v>
      </c>
      <c r="AS34" s="75">
        <v>0</v>
      </c>
      <c r="AT34" s="76"/>
      <c r="AU34" s="75">
        <v>145204266</v>
      </c>
      <c r="AV34" s="76"/>
      <c r="AW34" s="11">
        <v>0</v>
      </c>
      <c r="AX34" s="11">
        <v>145204266</v>
      </c>
      <c r="AY34" s="11">
        <v>0</v>
      </c>
      <c r="AZ34" s="11">
        <v>145204266</v>
      </c>
      <c r="BA34" s="11">
        <v>0</v>
      </c>
      <c r="BB34" s="11">
        <v>145204266</v>
      </c>
      <c r="BC34" s="11">
        <v>0</v>
      </c>
      <c r="BD34" s="11">
        <v>0</v>
      </c>
      <c r="BE34" s="14">
        <f t="shared" si="3"/>
        <v>0.45387692955364023</v>
      </c>
      <c r="BF34" s="14">
        <f t="shared" si="0"/>
        <v>0.45387692955364023</v>
      </c>
      <c r="BG34" s="14">
        <f t="shared" si="1"/>
        <v>0.45387692955364023</v>
      </c>
      <c r="BH34" s="14">
        <f t="shared" si="2"/>
        <v>0.45387692955364023</v>
      </c>
    </row>
    <row r="35" spans="1:96" ht="13.5" x14ac:dyDescent="0.2">
      <c r="A35" s="72" t="s">
        <v>48</v>
      </c>
      <c r="B35" s="71"/>
      <c r="C35" s="72" t="s">
        <v>49</v>
      </c>
      <c r="D35" s="71"/>
      <c r="E35" s="72" t="s">
        <v>49</v>
      </c>
      <c r="F35" s="71"/>
      <c r="G35" s="72" t="s">
        <v>76</v>
      </c>
      <c r="H35" s="71"/>
      <c r="I35" s="72" t="s">
        <v>62</v>
      </c>
      <c r="J35" s="71"/>
      <c r="K35" s="71"/>
      <c r="L35" s="72"/>
      <c r="M35" s="71"/>
      <c r="N35" s="71"/>
      <c r="O35" s="72"/>
      <c r="P35" s="71"/>
      <c r="Q35" s="72"/>
      <c r="R35" s="71"/>
      <c r="S35" s="70" t="s">
        <v>82</v>
      </c>
      <c r="T35" s="71"/>
      <c r="U35" s="71"/>
      <c r="V35" s="71"/>
      <c r="W35" s="71"/>
      <c r="X35" s="71"/>
      <c r="Y35" s="71"/>
      <c r="Z35" s="71"/>
      <c r="AA35" s="72" t="s">
        <v>51</v>
      </c>
      <c r="AB35" s="71"/>
      <c r="AC35" s="71"/>
      <c r="AD35" s="71"/>
      <c r="AE35" s="71"/>
      <c r="AF35" s="72" t="s">
        <v>52</v>
      </c>
      <c r="AG35" s="71"/>
      <c r="AH35" s="71"/>
      <c r="AI35" s="10" t="s">
        <v>53</v>
      </c>
      <c r="AJ35" s="84" t="s">
        <v>54</v>
      </c>
      <c r="AK35" s="71"/>
      <c r="AL35" s="71"/>
      <c r="AM35" s="71"/>
      <c r="AN35" s="71"/>
      <c r="AO35" s="71"/>
      <c r="AP35" s="11">
        <v>139216136</v>
      </c>
      <c r="AQ35" s="11">
        <v>62908100</v>
      </c>
      <c r="AR35" s="11">
        <v>76308036</v>
      </c>
      <c r="AS35" s="75">
        <v>0</v>
      </c>
      <c r="AT35" s="76"/>
      <c r="AU35" s="75">
        <v>62908100</v>
      </c>
      <c r="AV35" s="76"/>
      <c r="AW35" s="11">
        <v>0</v>
      </c>
      <c r="AX35" s="11">
        <v>62908100</v>
      </c>
      <c r="AY35" s="11">
        <v>0</v>
      </c>
      <c r="AZ35" s="11">
        <v>62908100</v>
      </c>
      <c r="BA35" s="11">
        <v>0</v>
      </c>
      <c r="BB35" s="11">
        <v>62908100</v>
      </c>
      <c r="BC35" s="11">
        <v>0</v>
      </c>
      <c r="BD35" s="11">
        <v>0</v>
      </c>
      <c r="BE35" s="14">
        <f t="shared" si="3"/>
        <v>0.45187362476430176</v>
      </c>
      <c r="BF35" s="14">
        <f t="shared" si="0"/>
        <v>0.45187362476430176</v>
      </c>
      <c r="BG35" s="14">
        <f t="shared" si="1"/>
        <v>0.45187362476430176</v>
      </c>
      <c r="BH35" s="14">
        <f t="shared" si="2"/>
        <v>0.45187362476430176</v>
      </c>
    </row>
    <row r="36" spans="1:96" ht="13.5" x14ac:dyDescent="0.2">
      <c r="A36" s="72" t="s">
        <v>48</v>
      </c>
      <c r="B36" s="71"/>
      <c r="C36" s="72" t="s">
        <v>49</v>
      </c>
      <c r="D36" s="71"/>
      <c r="E36" s="72" t="s">
        <v>49</v>
      </c>
      <c r="F36" s="71"/>
      <c r="G36" s="72" t="s">
        <v>76</v>
      </c>
      <c r="H36" s="71"/>
      <c r="I36" s="72" t="s">
        <v>64</v>
      </c>
      <c r="J36" s="71"/>
      <c r="K36" s="71"/>
      <c r="L36" s="72"/>
      <c r="M36" s="71"/>
      <c r="N36" s="71"/>
      <c r="O36" s="72"/>
      <c r="P36" s="71"/>
      <c r="Q36" s="72"/>
      <c r="R36" s="71"/>
      <c r="S36" s="70" t="s">
        <v>83</v>
      </c>
      <c r="T36" s="71"/>
      <c r="U36" s="71"/>
      <c r="V36" s="71"/>
      <c r="W36" s="71"/>
      <c r="X36" s="71"/>
      <c r="Y36" s="71"/>
      <c r="Z36" s="71"/>
      <c r="AA36" s="72" t="s">
        <v>51</v>
      </c>
      <c r="AB36" s="71"/>
      <c r="AC36" s="71"/>
      <c r="AD36" s="71"/>
      <c r="AE36" s="71"/>
      <c r="AF36" s="72" t="s">
        <v>52</v>
      </c>
      <c r="AG36" s="71"/>
      <c r="AH36" s="71"/>
      <c r="AI36" s="10" t="s">
        <v>53</v>
      </c>
      <c r="AJ36" s="84" t="s">
        <v>54</v>
      </c>
      <c r="AK36" s="71"/>
      <c r="AL36" s="71"/>
      <c r="AM36" s="71"/>
      <c r="AN36" s="71"/>
      <c r="AO36" s="71"/>
      <c r="AP36" s="11">
        <v>28087684</v>
      </c>
      <c r="AQ36" s="11">
        <v>10003100</v>
      </c>
      <c r="AR36" s="11">
        <v>18084584</v>
      </c>
      <c r="AS36" s="75">
        <v>0</v>
      </c>
      <c r="AT36" s="76"/>
      <c r="AU36" s="75">
        <v>10003100</v>
      </c>
      <c r="AV36" s="76"/>
      <c r="AW36" s="11">
        <v>0</v>
      </c>
      <c r="AX36" s="11">
        <v>10003100</v>
      </c>
      <c r="AY36" s="11">
        <v>0</v>
      </c>
      <c r="AZ36" s="11">
        <v>10003100</v>
      </c>
      <c r="BA36" s="11">
        <v>0</v>
      </c>
      <c r="BB36" s="11">
        <v>10003100</v>
      </c>
      <c r="BC36" s="11">
        <v>0</v>
      </c>
      <c r="BD36" s="11">
        <v>0</v>
      </c>
      <c r="BE36" s="14">
        <f t="shared" si="3"/>
        <v>0.35613829890709392</v>
      </c>
      <c r="BF36" s="14">
        <f t="shared" si="0"/>
        <v>0.35613829890709392</v>
      </c>
      <c r="BG36" s="14">
        <f t="shared" si="1"/>
        <v>0.35613829890709392</v>
      </c>
      <c r="BH36" s="14">
        <f t="shared" si="2"/>
        <v>0.35613829890709392</v>
      </c>
    </row>
    <row r="37" spans="1:96" ht="13.5" x14ac:dyDescent="0.2">
      <c r="A37" s="72" t="s">
        <v>48</v>
      </c>
      <c r="B37" s="71"/>
      <c r="C37" s="72" t="s">
        <v>49</v>
      </c>
      <c r="D37" s="71"/>
      <c r="E37" s="72" t="s">
        <v>49</v>
      </c>
      <c r="F37" s="71"/>
      <c r="G37" s="72" t="s">
        <v>76</v>
      </c>
      <c r="H37" s="71"/>
      <c r="I37" s="72" t="s">
        <v>66</v>
      </c>
      <c r="J37" s="71"/>
      <c r="K37" s="71"/>
      <c r="L37" s="72"/>
      <c r="M37" s="71"/>
      <c r="N37" s="71"/>
      <c r="O37" s="72"/>
      <c r="P37" s="71"/>
      <c r="Q37" s="72"/>
      <c r="R37" s="71"/>
      <c r="S37" s="70" t="s">
        <v>84</v>
      </c>
      <c r="T37" s="71"/>
      <c r="U37" s="71"/>
      <c r="V37" s="71"/>
      <c r="W37" s="71"/>
      <c r="X37" s="71"/>
      <c r="Y37" s="71"/>
      <c r="Z37" s="71"/>
      <c r="AA37" s="72" t="s">
        <v>51</v>
      </c>
      <c r="AB37" s="71"/>
      <c r="AC37" s="71"/>
      <c r="AD37" s="71"/>
      <c r="AE37" s="71"/>
      <c r="AF37" s="72" t="s">
        <v>52</v>
      </c>
      <c r="AG37" s="71"/>
      <c r="AH37" s="71"/>
      <c r="AI37" s="10" t="s">
        <v>53</v>
      </c>
      <c r="AJ37" s="84" t="s">
        <v>54</v>
      </c>
      <c r="AK37" s="71"/>
      <c r="AL37" s="71"/>
      <c r="AM37" s="71"/>
      <c r="AN37" s="71"/>
      <c r="AO37" s="71"/>
      <c r="AP37" s="11">
        <v>104416788</v>
      </c>
      <c r="AQ37" s="11">
        <v>47183800</v>
      </c>
      <c r="AR37" s="11">
        <v>57232988</v>
      </c>
      <c r="AS37" s="75">
        <v>0</v>
      </c>
      <c r="AT37" s="76"/>
      <c r="AU37" s="75">
        <v>47183800</v>
      </c>
      <c r="AV37" s="76"/>
      <c r="AW37" s="11">
        <v>0</v>
      </c>
      <c r="AX37" s="11">
        <v>47183800</v>
      </c>
      <c r="AY37" s="11">
        <v>0</v>
      </c>
      <c r="AZ37" s="11">
        <v>47183800</v>
      </c>
      <c r="BA37" s="11">
        <v>0</v>
      </c>
      <c r="BB37" s="11">
        <v>47183800</v>
      </c>
      <c r="BC37" s="11">
        <v>0</v>
      </c>
      <c r="BD37" s="11">
        <v>0</v>
      </c>
      <c r="BE37" s="14">
        <f t="shared" si="3"/>
        <v>0.45187944298765442</v>
      </c>
      <c r="BF37" s="14">
        <f t="shared" si="0"/>
        <v>0.45187944298765442</v>
      </c>
      <c r="BG37" s="14">
        <f t="shared" si="1"/>
        <v>0.45187944298765442</v>
      </c>
      <c r="BH37" s="14">
        <f t="shared" si="2"/>
        <v>0.45187944298765442</v>
      </c>
    </row>
    <row r="38" spans="1:96" ht="13.5" x14ac:dyDescent="0.2">
      <c r="A38" s="72" t="s">
        <v>48</v>
      </c>
      <c r="B38" s="71"/>
      <c r="C38" s="72" t="s">
        <v>49</v>
      </c>
      <c r="D38" s="71"/>
      <c r="E38" s="72" t="s">
        <v>49</v>
      </c>
      <c r="F38" s="71"/>
      <c r="G38" s="72" t="s">
        <v>76</v>
      </c>
      <c r="H38" s="71"/>
      <c r="I38" s="72" t="s">
        <v>68</v>
      </c>
      <c r="J38" s="71"/>
      <c r="K38" s="71"/>
      <c r="L38" s="72"/>
      <c r="M38" s="71"/>
      <c r="N38" s="71"/>
      <c r="O38" s="72"/>
      <c r="P38" s="71"/>
      <c r="Q38" s="72"/>
      <c r="R38" s="71"/>
      <c r="S38" s="70" t="s">
        <v>85</v>
      </c>
      <c r="T38" s="71"/>
      <c r="U38" s="71"/>
      <c r="V38" s="71"/>
      <c r="W38" s="71"/>
      <c r="X38" s="71"/>
      <c r="Y38" s="71"/>
      <c r="Z38" s="71"/>
      <c r="AA38" s="72" t="s">
        <v>51</v>
      </c>
      <c r="AB38" s="71"/>
      <c r="AC38" s="71"/>
      <c r="AD38" s="71"/>
      <c r="AE38" s="71"/>
      <c r="AF38" s="72" t="s">
        <v>52</v>
      </c>
      <c r="AG38" s="71"/>
      <c r="AH38" s="71"/>
      <c r="AI38" s="10" t="s">
        <v>53</v>
      </c>
      <c r="AJ38" s="84" t="s">
        <v>54</v>
      </c>
      <c r="AK38" s="71"/>
      <c r="AL38" s="71"/>
      <c r="AM38" s="71"/>
      <c r="AN38" s="71"/>
      <c r="AO38" s="71"/>
      <c r="AP38" s="11">
        <v>69630404</v>
      </c>
      <c r="AQ38" s="11">
        <v>31464700</v>
      </c>
      <c r="AR38" s="11">
        <v>38165704</v>
      </c>
      <c r="AS38" s="75">
        <v>0</v>
      </c>
      <c r="AT38" s="76"/>
      <c r="AU38" s="75">
        <v>31464700</v>
      </c>
      <c r="AV38" s="76"/>
      <c r="AW38" s="11">
        <v>0</v>
      </c>
      <c r="AX38" s="11">
        <v>31464700</v>
      </c>
      <c r="AY38" s="11">
        <v>0</v>
      </c>
      <c r="AZ38" s="11">
        <v>31464700</v>
      </c>
      <c r="BA38" s="11">
        <v>0</v>
      </c>
      <c r="BB38" s="11">
        <v>31464700</v>
      </c>
      <c r="BC38" s="11">
        <v>0</v>
      </c>
      <c r="BD38" s="11">
        <v>0</v>
      </c>
      <c r="BE38" s="14">
        <f t="shared" si="3"/>
        <v>0.45188162343564747</v>
      </c>
      <c r="BF38" s="14">
        <f t="shared" si="0"/>
        <v>0.45188162343564747</v>
      </c>
      <c r="BG38" s="14">
        <f t="shared" si="1"/>
        <v>0.45188162343564747</v>
      </c>
      <c r="BH38" s="14">
        <f t="shared" si="2"/>
        <v>0.45188162343564747</v>
      </c>
    </row>
    <row r="39" spans="1:96" s="19" customFormat="1" ht="13.5" x14ac:dyDescent="0.2">
      <c r="A39" s="79" t="s">
        <v>48</v>
      </c>
      <c r="B39" s="78"/>
      <c r="C39" s="79" t="s">
        <v>49</v>
      </c>
      <c r="D39" s="78"/>
      <c r="E39" s="79" t="s">
        <v>49</v>
      </c>
      <c r="F39" s="78"/>
      <c r="G39" s="79" t="s">
        <v>86</v>
      </c>
      <c r="H39" s="78"/>
      <c r="I39" s="79"/>
      <c r="J39" s="78"/>
      <c r="K39" s="78"/>
      <c r="L39" s="79"/>
      <c r="M39" s="78"/>
      <c r="N39" s="78"/>
      <c r="O39" s="79"/>
      <c r="P39" s="78"/>
      <c r="Q39" s="79"/>
      <c r="R39" s="78"/>
      <c r="S39" s="77" t="s">
        <v>87</v>
      </c>
      <c r="T39" s="78"/>
      <c r="U39" s="78"/>
      <c r="V39" s="78"/>
      <c r="W39" s="78"/>
      <c r="X39" s="78"/>
      <c r="Y39" s="78"/>
      <c r="Z39" s="78"/>
      <c r="AA39" s="79" t="s">
        <v>51</v>
      </c>
      <c r="AB39" s="78"/>
      <c r="AC39" s="78"/>
      <c r="AD39" s="78"/>
      <c r="AE39" s="78"/>
      <c r="AF39" s="79" t="s">
        <v>52</v>
      </c>
      <c r="AG39" s="78"/>
      <c r="AH39" s="78"/>
      <c r="AI39" s="15" t="s">
        <v>53</v>
      </c>
      <c r="AJ39" s="85" t="s">
        <v>54</v>
      </c>
      <c r="AK39" s="78"/>
      <c r="AL39" s="78"/>
      <c r="AM39" s="78"/>
      <c r="AN39" s="78"/>
      <c r="AO39" s="78"/>
      <c r="AP39" s="16">
        <v>407595913</v>
      </c>
      <c r="AQ39" s="16">
        <v>277460971</v>
      </c>
      <c r="AR39" s="16">
        <v>130134942</v>
      </c>
      <c r="AS39" s="82">
        <v>0</v>
      </c>
      <c r="AT39" s="83"/>
      <c r="AU39" s="82">
        <v>277460971</v>
      </c>
      <c r="AV39" s="83"/>
      <c r="AW39" s="16">
        <v>0</v>
      </c>
      <c r="AX39" s="16">
        <v>277460971</v>
      </c>
      <c r="AY39" s="16">
        <v>0</v>
      </c>
      <c r="AZ39" s="16">
        <v>277460971</v>
      </c>
      <c r="BA39" s="16">
        <v>0</v>
      </c>
      <c r="BB39" s="16">
        <v>277460971</v>
      </c>
      <c r="BC39" s="16">
        <v>0</v>
      </c>
      <c r="BD39" s="16">
        <v>924164</v>
      </c>
      <c r="BE39" s="18">
        <f t="shared" si="3"/>
        <v>0.68072559648064968</v>
      </c>
      <c r="BF39" s="18">
        <f t="shared" si="0"/>
        <v>0.68072559648064968</v>
      </c>
      <c r="BG39" s="18">
        <f t="shared" si="1"/>
        <v>0.68072559648064968</v>
      </c>
      <c r="BH39" s="18">
        <f t="shared" si="2"/>
        <v>0.68072559648064968</v>
      </c>
    </row>
    <row r="40" spans="1:96" ht="13.5" x14ac:dyDescent="0.2">
      <c r="A40" s="72" t="s">
        <v>48</v>
      </c>
      <c r="B40" s="71"/>
      <c r="C40" s="72" t="s">
        <v>49</v>
      </c>
      <c r="D40" s="71"/>
      <c r="E40" s="72" t="s">
        <v>49</v>
      </c>
      <c r="F40" s="71"/>
      <c r="G40" s="72" t="s">
        <v>86</v>
      </c>
      <c r="H40" s="71"/>
      <c r="I40" s="72" t="s">
        <v>57</v>
      </c>
      <c r="J40" s="71"/>
      <c r="K40" s="71"/>
      <c r="L40" s="72"/>
      <c r="M40" s="71"/>
      <c r="N40" s="71"/>
      <c r="O40" s="72"/>
      <c r="P40" s="71"/>
      <c r="Q40" s="72"/>
      <c r="R40" s="71"/>
      <c r="S40" s="70" t="s">
        <v>88</v>
      </c>
      <c r="T40" s="71"/>
      <c r="U40" s="71"/>
      <c r="V40" s="71"/>
      <c r="W40" s="71"/>
      <c r="X40" s="71"/>
      <c r="Y40" s="71"/>
      <c r="Z40" s="71"/>
      <c r="AA40" s="72" t="s">
        <v>51</v>
      </c>
      <c r="AB40" s="71"/>
      <c r="AC40" s="71"/>
      <c r="AD40" s="71"/>
      <c r="AE40" s="71"/>
      <c r="AF40" s="72" t="s">
        <v>52</v>
      </c>
      <c r="AG40" s="71"/>
      <c r="AH40" s="71"/>
      <c r="AI40" s="10" t="s">
        <v>53</v>
      </c>
      <c r="AJ40" s="84" t="s">
        <v>54</v>
      </c>
      <c r="AK40" s="71"/>
      <c r="AL40" s="71"/>
      <c r="AM40" s="71"/>
      <c r="AN40" s="71"/>
      <c r="AO40" s="71"/>
      <c r="AP40" s="11">
        <v>182847625</v>
      </c>
      <c r="AQ40" s="11">
        <v>121592437</v>
      </c>
      <c r="AR40" s="11">
        <v>61255188</v>
      </c>
      <c r="AS40" s="75">
        <v>0</v>
      </c>
      <c r="AT40" s="76"/>
      <c r="AU40" s="75">
        <v>121592437</v>
      </c>
      <c r="AV40" s="76"/>
      <c r="AW40" s="11">
        <v>0</v>
      </c>
      <c r="AX40" s="11">
        <v>121592437</v>
      </c>
      <c r="AY40" s="11">
        <v>0</v>
      </c>
      <c r="AZ40" s="11">
        <v>121592437</v>
      </c>
      <c r="BA40" s="11">
        <v>0</v>
      </c>
      <c r="BB40" s="11">
        <v>121592437</v>
      </c>
      <c r="BC40" s="11">
        <v>0</v>
      </c>
      <c r="BD40" s="11">
        <v>0</v>
      </c>
      <c r="BE40" s="14">
        <f t="shared" si="3"/>
        <v>0.66499325326210823</v>
      </c>
      <c r="BF40" s="14">
        <f t="shared" si="0"/>
        <v>0.66499325326210823</v>
      </c>
      <c r="BG40" s="14">
        <f t="shared" si="1"/>
        <v>0.66499325326210823</v>
      </c>
      <c r="BH40" s="14">
        <f t="shared" si="2"/>
        <v>0.66499325326210823</v>
      </c>
    </row>
    <row r="41" spans="1:96" ht="13.5" x14ac:dyDescent="0.2">
      <c r="A41" s="72" t="s">
        <v>48</v>
      </c>
      <c r="B41" s="71"/>
      <c r="C41" s="72" t="s">
        <v>49</v>
      </c>
      <c r="D41" s="71"/>
      <c r="E41" s="72" t="s">
        <v>49</v>
      </c>
      <c r="F41" s="71"/>
      <c r="G41" s="72" t="s">
        <v>86</v>
      </c>
      <c r="H41" s="71"/>
      <c r="I41" s="72" t="s">
        <v>57</v>
      </c>
      <c r="J41" s="71"/>
      <c r="K41" s="71"/>
      <c r="L41" s="72" t="s">
        <v>57</v>
      </c>
      <c r="M41" s="71"/>
      <c r="N41" s="71"/>
      <c r="O41" s="72"/>
      <c r="P41" s="71"/>
      <c r="Q41" s="72"/>
      <c r="R41" s="71"/>
      <c r="S41" s="70" t="s">
        <v>89</v>
      </c>
      <c r="T41" s="71"/>
      <c r="U41" s="71"/>
      <c r="V41" s="71"/>
      <c r="W41" s="71"/>
      <c r="X41" s="71"/>
      <c r="Y41" s="71"/>
      <c r="Z41" s="71"/>
      <c r="AA41" s="72" t="s">
        <v>51</v>
      </c>
      <c r="AB41" s="71"/>
      <c r="AC41" s="71"/>
      <c r="AD41" s="71"/>
      <c r="AE41" s="71"/>
      <c r="AF41" s="72" t="s">
        <v>52</v>
      </c>
      <c r="AG41" s="71"/>
      <c r="AH41" s="71"/>
      <c r="AI41" s="10" t="s">
        <v>53</v>
      </c>
      <c r="AJ41" s="84" t="s">
        <v>54</v>
      </c>
      <c r="AK41" s="71"/>
      <c r="AL41" s="71"/>
      <c r="AM41" s="71"/>
      <c r="AN41" s="71"/>
      <c r="AO41" s="71"/>
      <c r="AP41" s="11">
        <v>81295552</v>
      </c>
      <c r="AQ41" s="11">
        <v>25659930</v>
      </c>
      <c r="AR41" s="11">
        <v>55635622</v>
      </c>
      <c r="AS41" s="75">
        <v>0</v>
      </c>
      <c r="AT41" s="76"/>
      <c r="AU41" s="75">
        <v>25659930</v>
      </c>
      <c r="AV41" s="76"/>
      <c r="AW41" s="11">
        <v>0</v>
      </c>
      <c r="AX41" s="11">
        <v>25659930</v>
      </c>
      <c r="AY41" s="11">
        <v>0</v>
      </c>
      <c r="AZ41" s="11">
        <v>25659930</v>
      </c>
      <c r="BA41" s="11">
        <v>0</v>
      </c>
      <c r="BB41" s="11">
        <v>25659930</v>
      </c>
      <c r="BC41" s="11">
        <v>0</v>
      </c>
      <c r="BD41" s="11">
        <v>0</v>
      </c>
      <c r="BE41" s="14">
        <f t="shared" si="3"/>
        <v>0.31563756403302362</v>
      </c>
      <c r="BF41" s="14">
        <f t="shared" si="0"/>
        <v>0.31563756403302362</v>
      </c>
      <c r="BG41" s="14">
        <f t="shared" si="1"/>
        <v>0.31563756403302362</v>
      </c>
      <c r="BH41" s="14">
        <f t="shared" si="2"/>
        <v>0.31563756403302362</v>
      </c>
    </row>
    <row r="42" spans="1:96" ht="13.5" x14ac:dyDescent="0.2">
      <c r="A42" s="72" t="s">
        <v>48</v>
      </c>
      <c r="B42" s="71"/>
      <c r="C42" s="72" t="s">
        <v>49</v>
      </c>
      <c r="D42" s="71"/>
      <c r="E42" s="72" t="s">
        <v>49</v>
      </c>
      <c r="F42" s="71"/>
      <c r="G42" s="72" t="s">
        <v>86</v>
      </c>
      <c r="H42" s="71"/>
      <c r="I42" s="72" t="s">
        <v>57</v>
      </c>
      <c r="J42" s="71"/>
      <c r="K42" s="71"/>
      <c r="L42" s="72" t="s">
        <v>79</v>
      </c>
      <c r="M42" s="71"/>
      <c r="N42" s="71"/>
      <c r="O42" s="72"/>
      <c r="P42" s="71"/>
      <c r="Q42" s="72"/>
      <c r="R42" s="71"/>
      <c r="S42" s="70" t="s">
        <v>90</v>
      </c>
      <c r="T42" s="71"/>
      <c r="U42" s="71"/>
      <c r="V42" s="71"/>
      <c r="W42" s="71"/>
      <c r="X42" s="71"/>
      <c r="Y42" s="71"/>
      <c r="Z42" s="71"/>
      <c r="AA42" s="72" t="s">
        <v>51</v>
      </c>
      <c r="AB42" s="71"/>
      <c r="AC42" s="71"/>
      <c r="AD42" s="71"/>
      <c r="AE42" s="71"/>
      <c r="AF42" s="72" t="s">
        <v>52</v>
      </c>
      <c r="AG42" s="71"/>
      <c r="AH42" s="71"/>
      <c r="AI42" s="10" t="s">
        <v>53</v>
      </c>
      <c r="AJ42" s="84" t="s">
        <v>54</v>
      </c>
      <c r="AK42" s="71"/>
      <c r="AL42" s="71"/>
      <c r="AM42" s="71"/>
      <c r="AN42" s="71"/>
      <c r="AO42" s="71"/>
      <c r="AP42" s="11">
        <v>88590936</v>
      </c>
      <c r="AQ42" s="11">
        <v>87048291</v>
      </c>
      <c r="AR42" s="11">
        <v>1542645</v>
      </c>
      <c r="AS42" s="75">
        <v>0</v>
      </c>
      <c r="AT42" s="76"/>
      <c r="AU42" s="75">
        <v>87048291</v>
      </c>
      <c r="AV42" s="76"/>
      <c r="AW42" s="11">
        <v>0</v>
      </c>
      <c r="AX42" s="11">
        <v>87048291</v>
      </c>
      <c r="AY42" s="11">
        <v>0</v>
      </c>
      <c r="AZ42" s="11">
        <v>87048291</v>
      </c>
      <c r="BA42" s="11">
        <v>0</v>
      </c>
      <c r="BB42" s="11">
        <v>87048291</v>
      </c>
      <c r="BC42" s="11">
        <v>0</v>
      </c>
      <c r="BD42" s="11">
        <v>0</v>
      </c>
      <c r="BE42" s="14">
        <f t="shared" si="3"/>
        <v>0.98258687547899937</v>
      </c>
      <c r="BF42" s="14">
        <f t="shared" si="0"/>
        <v>0.98258687547899937</v>
      </c>
      <c r="BG42" s="14">
        <f t="shared" si="1"/>
        <v>0.98258687547899937</v>
      </c>
      <c r="BH42" s="14">
        <f t="shared" si="2"/>
        <v>0.98258687547899937</v>
      </c>
    </row>
    <row r="43" spans="1:96" ht="13.5" x14ac:dyDescent="0.2">
      <c r="A43" s="72" t="s">
        <v>48</v>
      </c>
      <c r="B43" s="71"/>
      <c r="C43" s="72" t="s">
        <v>49</v>
      </c>
      <c r="D43" s="71"/>
      <c r="E43" s="72" t="s">
        <v>49</v>
      </c>
      <c r="F43" s="71"/>
      <c r="G43" s="72" t="s">
        <v>86</v>
      </c>
      <c r="H43" s="71"/>
      <c r="I43" s="72" t="s">
        <v>57</v>
      </c>
      <c r="J43" s="71"/>
      <c r="K43" s="71"/>
      <c r="L43" s="72" t="s">
        <v>60</v>
      </c>
      <c r="M43" s="71"/>
      <c r="N43" s="71"/>
      <c r="O43" s="72"/>
      <c r="P43" s="71"/>
      <c r="Q43" s="72"/>
      <c r="R43" s="71"/>
      <c r="S43" s="70" t="s">
        <v>91</v>
      </c>
      <c r="T43" s="71"/>
      <c r="U43" s="71"/>
      <c r="V43" s="71"/>
      <c r="W43" s="71"/>
      <c r="X43" s="71"/>
      <c r="Y43" s="71"/>
      <c r="Z43" s="71"/>
      <c r="AA43" s="72" t="s">
        <v>51</v>
      </c>
      <c r="AB43" s="71"/>
      <c r="AC43" s="71"/>
      <c r="AD43" s="71"/>
      <c r="AE43" s="71"/>
      <c r="AF43" s="72" t="s">
        <v>52</v>
      </c>
      <c r="AG43" s="71"/>
      <c r="AH43" s="71"/>
      <c r="AI43" s="10" t="s">
        <v>53</v>
      </c>
      <c r="AJ43" s="84" t="s">
        <v>54</v>
      </c>
      <c r="AK43" s="71"/>
      <c r="AL43" s="71"/>
      <c r="AM43" s="71"/>
      <c r="AN43" s="71"/>
      <c r="AO43" s="71"/>
      <c r="AP43" s="11">
        <v>12961137</v>
      </c>
      <c r="AQ43" s="11">
        <v>8884216</v>
      </c>
      <c r="AR43" s="11">
        <v>4076921</v>
      </c>
      <c r="AS43" s="75">
        <v>0</v>
      </c>
      <c r="AT43" s="76"/>
      <c r="AU43" s="75">
        <v>8884216</v>
      </c>
      <c r="AV43" s="76"/>
      <c r="AW43" s="11">
        <v>0</v>
      </c>
      <c r="AX43" s="11">
        <v>8884216</v>
      </c>
      <c r="AY43" s="11">
        <v>0</v>
      </c>
      <c r="AZ43" s="11">
        <v>8884216</v>
      </c>
      <c r="BA43" s="11">
        <v>0</v>
      </c>
      <c r="BB43" s="11">
        <v>8884216</v>
      </c>
      <c r="BC43" s="11">
        <v>0</v>
      </c>
      <c r="BD43" s="11">
        <v>0</v>
      </c>
      <c r="BE43" s="14">
        <f t="shared" si="3"/>
        <v>0.68545035825174905</v>
      </c>
      <c r="BF43" s="14">
        <f t="shared" si="0"/>
        <v>0.68545035825174905</v>
      </c>
      <c r="BG43" s="14">
        <f t="shared" si="1"/>
        <v>0.68545035825174905</v>
      </c>
      <c r="BH43" s="14">
        <f t="shared" si="2"/>
        <v>0.68545035825174905</v>
      </c>
    </row>
    <row r="44" spans="1:96" ht="13.5" x14ac:dyDescent="0.2">
      <c r="A44" s="72" t="s">
        <v>48</v>
      </c>
      <c r="B44" s="71"/>
      <c r="C44" s="72" t="s">
        <v>49</v>
      </c>
      <c r="D44" s="71"/>
      <c r="E44" s="72" t="s">
        <v>49</v>
      </c>
      <c r="F44" s="71"/>
      <c r="G44" s="72" t="s">
        <v>86</v>
      </c>
      <c r="H44" s="71"/>
      <c r="I44" s="72" t="s">
        <v>79</v>
      </c>
      <c r="J44" s="71"/>
      <c r="K44" s="71"/>
      <c r="L44" s="72"/>
      <c r="M44" s="71"/>
      <c r="N44" s="71"/>
      <c r="O44" s="72"/>
      <c r="P44" s="71"/>
      <c r="Q44" s="72"/>
      <c r="R44" s="71"/>
      <c r="S44" s="70" t="s">
        <v>92</v>
      </c>
      <c r="T44" s="71"/>
      <c r="U44" s="71"/>
      <c r="V44" s="71"/>
      <c r="W44" s="71"/>
      <c r="X44" s="71"/>
      <c r="Y44" s="71"/>
      <c r="Z44" s="71"/>
      <c r="AA44" s="72" t="s">
        <v>51</v>
      </c>
      <c r="AB44" s="71"/>
      <c r="AC44" s="71"/>
      <c r="AD44" s="71"/>
      <c r="AE44" s="71"/>
      <c r="AF44" s="72" t="s">
        <v>52</v>
      </c>
      <c r="AG44" s="71"/>
      <c r="AH44" s="71"/>
      <c r="AI44" s="10" t="s">
        <v>53</v>
      </c>
      <c r="AJ44" s="84" t="s">
        <v>54</v>
      </c>
      <c r="AK44" s="71"/>
      <c r="AL44" s="71"/>
      <c r="AM44" s="71"/>
      <c r="AN44" s="71"/>
      <c r="AO44" s="71"/>
      <c r="AP44" s="11">
        <v>130357804</v>
      </c>
      <c r="AQ44" s="11">
        <v>89298564</v>
      </c>
      <c r="AR44" s="11">
        <v>41059240</v>
      </c>
      <c r="AS44" s="75">
        <v>0</v>
      </c>
      <c r="AT44" s="76"/>
      <c r="AU44" s="75">
        <v>89298564</v>
      </c>
      <c r="AV44" s="76"/>
      <c r="AW44" s="11">
        <v>0</v>
      </c>
      <c r="AX44" s="11">
        <v>89298564</v>
      </c>
      <c r="AY44" s="11">
        <v>0</v>
      </c>
      <c r="AZ44" s="11">
        <v>89298564</v>
      </c>
      <c r="BA44" s="11">
        <v>0</v>
      </c>
      <c r="BB44" s="11">
        <v>89298564</v>
      </c>
      <c r="BC44" s="11">
        <v>0</v>
      </c>
      <c r="BD44" s="11">
        <v>0</v>
      </c>
      <c r="BE44" s="14">
        <f t="shared" si="3"/>
        <v>0.68502660569519869</v>
      </c>
      <c r="BF44" s="14">
        <f t="shared" si="0"/>
        <v>0.68502660569519869</v>
      </c>
      <c r="BG44" s="14">
        <f t="shared" si="1"/>
        <v>0.68502660569519869</v>
      </c>
      <c r="BH44" s="14">
        <f t="shared" si="2"/>
        <v>0.68502660569519869</v>
      </c>
    </row>
    <row r="45" spans="1:96" ht="13.5" x14ac:dyDescent="0.2">
      <c r="A45" s="72" t="s">
        <v>48</v>
      </c>
      <c r="B45" s="71"/>
      <c r="C45" s="72" t="s">
        <v>49</v>
      </c>
      <c r="D45" s="71"/>
      <c r="E45" s="72" t="s">
        <v>49</v>
      </c>
      <c r="F45" s="71"/>
      <c r="G45" s="72" t="s">
        <v>86</v>
      </c>
      <c r="H45" s="71"/>
      <c r="I45" s="72" t="s">
        <v>93</v>
      </c>
      <c r="J45" s="71"/>
      <c r="K45" s="71"/>
      <c r="L45" s="72"/>
      <c r="M45" s="71"/>
      <c r="N45" s="71"/>
      <c r="O45" s="72"/>
      <c r="P45" s="71"/>
      <c r="Q45" s="72"/>
      <c r="R45" s="71"/>
      <c r="S45" s="70" t="s">
        <v>94</v>
      </c>
      <c r="T45" s="71"/>
      <c r="U45" s="71"/>
      <c r="V45" s="71"/>
      <c r="W45" s="71"/>
      <c r="X45" s="71"/>
      <c r="Y45" s="71"/>
      <c r="Z45" s="71"/>
      <c r="AA45" s="72" t="s">
        <v>51</v>
      </c>
      <c r="AB45" s="71"/>
      <c r="AC45" s="71"/>
      <c r="AD45" s="71"/>
      <c r="AE45" s="71"/>
      <c r="AF45" s="72" t="s">
        <v>52</v>
      </c>
      <c r="AG45" s="71"/>
      <c r="AH45" s="71"/>
      <c r="AI45" s="10" t="s">
        <v>53</v>
      </c>
      <c r="AJ45" s="84" t="s">
        <v>54</v>
      </c>
      <c r="AK45" s="71"/>
      <c r="AL45" s="71"/>
      <c r="AM45" s="71"/>
      <c r="AN45" s="71"/>
      <c r="AO45" s="71"/>
      <c r="AP45" s="11">
        <v>52661533</v>
      </c>
      <c r="AQ45" s="11">
        <v>28974756</v>
      </c>
      <c r="AR45" s="11">
        <v>23686777</v>
      </c>
      <c r="AS45" s="75">
        <v>0</v>
      </c>
      <c r="AT45" s="76"/>
      <c r="AU45" s="75">
        <v>28974756</v>
      </c>
      <c r="AV45" s="76"/>
      <c r="AW45" s="11">
        <v>0</v>
      </c>
      <c r="AX45" s="11">
        <v>28974756</v>
      </c>
      <c r="AY45" s="11">
        <v>0</v>
      </c>
      <c r="AZ45" s="11">
        <v>28974756</v>
      </c>
      <c r="BA45" s="11">
        <v>0</v>
      </c>
      <c r="BB45" s="11">
        <v>28974756</v>
      </c>
      <c r="BC45" s="11">
        <v>0</v>
      </c>
      <c r="BD45" s="11">
        <v>924164</v>
      </c>
      <c r="BE45" s="14">
        <f t="shared" si="3"/>
        <v>0.55020722621196771</v>
      </c>
      <c r="BF45" s="14">
        <f t="shared" si="0"/>
        <v>0.55020722621196771</v>
      </c>
      <c r="BG45" s="14">
        <f t="shared" si="1"/>
        <v>0.55020722621196771</v>
      </c>
      <c r="BH45" s="14">
        <f t="shared" si="2"/>
        <v>0.55020722621196771</v>
      </c>
    </row>
    <row r="46" spans="1:96" ht="13.5" x14ac:dyDescent="0.2">
      <c r="A46" s="72" t="s">
        <v>48</v>
      </c>
      <c r="B46" s="71"/>
      <c r="C46" s="72" t="s">
        <v>49</v>
      </c>
      <c r="D46" s="71"/>
      <c r="E46" s="72" t="s">
        <v>49</v>
      </c>
      <c r="F46" s="71"/>
      <c r="G46" s="72" t="s">
        <v>86</v>
      </c>
      <c r="H46" s="71"/>
      <c r="I46" s="72" t="s">
        <v>95</v>
      </c>
      <c r="J46" s="71"/>
      <c r="K46" s="71"/>
      <c r="L46" s="72"/>
      <c r="M46" s="71"/>
      <c r="N46" s="71"/>
      <c r="O46" s="72"/>
      <c r="P46" s="71"/>
      <c r="Q46" s="72"/>
      <c r="R46" s="71"/>
      <c r="S46" s="70" t="s">
        <v>96</v>
      </c>
      <c r="T46" s="71"/>
      <c r="U46" s="71"/>
      <c r="V46" s="71"/>
      <c r="W46" s="71"/>
      <c r="X46" s="71"/>
      <c r="Y46" s="71"/>
      <c r="Z46" s="71"/>
      <c r="AA46" s="72" t="s">
        <v>51</v>
      </c>
      <c r="AB46" s="71"/>
      <c r="AC46" s="71"/>
      <c r="AD46" s="71"/>
      <c r="AE46" s="71"/>
      <c r="AF46" s="72" t="s">
        <v>52</v>
      </c>
      <c r="AG46" s="71"/>
      <c r="AH46" s="71"/>
      <c r="AI46" s="10" t="s">
        <v>53</v>
      </c>
      <c r="AJ46" s="84" t="s">
        <v>54</v>
      </c>
      <c r="AK46" s="71"/>
      <c r="AL46" s="71"/>
      <c r="AM46" s="71"/>
      <c r="AN46" s="71"/>
      <c r="AO46" s="71"/>
      <c r="AP46" s="11">
        <v>41728951</v>
      </c>
      <c r="AQ46" s="11">
        <v>37595214</v>
      </c>
      <c r="AR46" s="11">
        <v>4133737</v>
      </c>
      <c r="AS46" s="75">
        <v>0</v>
      </c>
      <c r="AT46" s="76"/>
      <c r="AU46" s="75">
        <v>37595214</v>
      </c>
      <c r="AV46" s="76"/>
      <c r="AW46" s="11">
        <v>0</v>
      </c>
      <c r="AX46" s="11">
        <v>37595214</v>
      </c>
      <c r="AY46" s="11">
        <v>0</v>
      </c>
      <c r="AZ46" s="11">
        <v>37595214</v>
      </c>
      <c r="BA46" s="11">
        <v>0</v>
      </c>
      <c r="BB46" s="11">
        <v>37595214</v>
      </c>
      <c r="BC46" s="11">
        <v>0</v>
      </c>
      <c r="BD46" s="11">
        <v>0</v>
      </c>
      <c r="BE46" s="14">
        <f t="shared" si="3"/>
        <v>0.90093839166961087</v>
      </c>
      <c r="BF46" s="14">
        <f t="shared" si="0"/>
        <v>0.90093839166961087</v>
      </c>
      <c r="BG46" s="14">
        <f t="shared" si="1"/>
        <v>0.90093839166961087</v>
      </c>
      <c r="BH46" s="14">
        <f t="shared" si="2"/>
        <v>0.90093839166961087</v>
      </c>
    </row>
    <row r="47" spans="1:96" s="23" customFormat="1" ht="15" x14ac:dyDescent="0.25">
      <c r="A47" s="86" t="s">
        <v>97</v>
      </c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8"/>
      <c r="AP47" s="20">
        <f>+AP39+AP31+AP20</f>
        <v>5319679108</v>
      </c>
      <c r="AQ47" s="20">
        <f t="shared" ref="AQ47:AR47" si="4">+AQ39+AQ31+AQ20</f>
        <v>2649114441</v>
      </c>
      <c r="AR47" s="20">
        <f t="shared" si="4"/>
        <v>2670564667</v>
      </c>
      <c r="AS47" s="89">
        <f>+AS39+AS31+AS20</f>
        <v>0</v>
      </c>
      <c r="AT47" s="90"/>
      <c r="AU47" s="89">
        <f>+AU39+AU31+AU20</f>
        <v>2649114441</v>
      </c>
      <c r="AV47" s="90"/>
      <c r="AW47" s="20">
        <f t="shared" ref="AW47:BD47" si="5">+AW39+AW31+AW20</f>
        <v>0</v>
      </c>
      <c r="AX47" s="20">
        <f t="shared" si="5"/>
        <v>2649114441</v>
      </c>
      <c r="AY47" s="20">
        <f t="shared" si="5"/>
        <v>0</v>
      </c>
      <c r="AZ47" s="20">
        <f t="shared" si="5"/>
        <v>2649114441</v>
      </c>
      <c r="BA47" s="20">
        <f t="shared" si="5"/>
        <v>0</v>
      </c>
      <c r="BB47" s="20">
        <f t="shared" si="5"/>
        <v>2649114441</v>
      </c>
      <c r="BC47" s="20">
        <f t="shared" si="5"/>
        <v>0</v>
      </c>
      <c r="BD47" s="20">
        <f t="shared" si="5"/>
        <v>24317569</v>
      </c>
      <c r="BE47" s="21">
        <f t="shared" si="3"/>
        <v>0.49798387970735469</v>
      </c>
      <c r="BF47" s="21">
        <f t="shared" si="0"/>
        <v>0.49798387970735469</v>
      </c>
      <c r="BG47" s="21">
        <f t="shared" si="1"/>
        <v>0.49798387970735469</v>
      </c>
      <c r="BH47" s="21">
        <f t="shared" si="2"/>
        <v>0.49798387970735469</v>
      </c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</row>
    <row r="48" spans="1:96" ht="13.5" x14ac:dyDescent="0.2">
      <c r="A48" s="72" t="s">
        <v>48</v>
      </c>
      <c r="B48" s="71"/>
      <c r="C48" s="72" t="s">
        <v>76</v>
      </c>
      <c r="D48" s="71"/>
      <c r="E48" s="72"/>
      <c r="F48" s="71"/>
      <c r="G48" s="72"/>
      <c r="H48" s="71"/>
      <c r="I48" s="72"/>
      <c r="J48" s="71"/>
      <c r="K48" s="71"/>
      <c r="L48" s="72"/>
      <c r="M48" s="71"/>
      <c r="N48" s="71"/>
      <c r="O48" s="72"/>
      <c r="P48" s="71"/>
      <c r="Q48" s="72"/>
      <c r="R48" s="71"/>
      <c r="S48" s="70" t="s">
        <v>98</v>
      </c>
      <c r="T48" s="71"/>
      <c r="U48" s="71"/>
      <c r="V48" s="71"/>
      <c r="W48" s="71"/>
      <c r="X48" s="71"/>
      <c r="Y48" s="71"/>
      <c r="Z48" s="71"/>
      <c r="AA48" s="72" t="s">
        <v>51</v>
      </c>
      <c r="AB48" s="71"/>
      <c r="AC48" s="71"/>
      <c r="AD48" s="71"/>
      <c r="AE48" s="71"/>
      <c r="AF48" s="72" t="s">
        <v>52</v>
      </c>
      <c r="AG48" s="71"/>
      <c r="AH48" s="71"/>
      <c r="AI48" s="10" t="s">
        <v>53</v>
      </c>
      <c r="AJ48" s="84" t="s">
        <v>54</v>
      </c>
      <c r="AK48" s="71"/>
      <c r="AL48" s="71"/>
      <c r="AM48" s="71"/>
      <c r="AN48" s="71"/>
      <c r="AO48" s="71"/>
      <c r="AP48" s="11">
        <v>708952682</v>
      </c>
      <c r="AQ48" s="11">
        <v>603553960.27999997</v>
      </c>
      <c r="AR48" s="11">
        <v>105398721.72</v>
      </c>
      <c r="AS48" s="75">
        <v>0</v>
      </c>
      <c r="AT48" s="76"/>
      <c r="AU48" s="75">
        <v>591500028.27999997</v>
      </c>
      <c r="AV48" s="76"/>
      <c r="AW48" s="11">
        <v>12053932</v>
      </c>
      <c r="AX48" s="11">
        <v>256968403.08000001</v>
      </c>
      <c r="AY48" s="11">
        <v>334531625.19999999</v>
      </c>
      <c r="AZ48" s="11">
        <v>256968403.08000001</v>
      </c>
      <c r="BA48" s="11">
        <v>0</v>
      </c>
      <c r="BB48" s="11">
        <v>256968403.08000001</v>
      </c>
      <c r="BC48" s="11">
        <v>0</v>
      </c>
      <c r="BD48" s="11">
        <v>0</v>
      </c>
      <c r="BE48" s="14">
        <f t="shared" si="3"/>
        <v>0.85133179632995593</v>
      </c>
      <c r="BF48" s="14">
        <f t="shared" si="0"/>
        <v>0.83432934707481643</v>
      </c>
      <c r="BG48" s="14">
        <f t="shared" si="1"/>
        <v>0.36246199443815635</v>
      </c>
      <c r="BH48" s="14">
        <f t="shared" si="2"/>
        <v>0.36246199443815635</v>
      </c>
    </row>
    <row r="49" spans="1:60" ht="13.5" x14ac:dyDescent="0.2">
      <c r="A49" s="72" t="s">
        <v>48</v>
      </c>
      <c r="B49" s="71"/>
      <c r="C49" s="72" t="s">
        <v>76</v>
      </c>
      <c r="D49" s="71"/>
      <c r="E49" s="72"/>
      <c r="F49" s="71"/>
      <c r="G49" s="72"/>
      <c r="H49" s="71"/>
      <c r="I49" s="72"/>
      <c r="J49" s="71"/>
      <c r="K49" s="71"/>
      <c r="L49" s="72"/>
      <c r="M49" s="71"/>
      <c r="N49" s="71"/>
      <c r="O49" s="72"/>
      <c r="P49" s="71"/>
      <c r="Q49" s="72"/>
      <c r="R49" s="71"/>
      <c r="S49" s="70" t="s">
        <v>98</v>
      </c>
      <c r="T49" s="71"/>
      <c r="U49" s="71"/>
      <c r="V49" s="71"/>
      <c r="W49" s="71"/>
      <c r="X49" s="71"/>
      <c r="Y49" s="71"/>
      <c r="Z49" s="71"/>
      <c r="AA49" s="72" t="s">
        <v>99</v>
      </c>
      <c r="AB49" s="71"/>
      <c r="AC49" s="71"/>
      <c r="AD49" s="71"/>
      <c r="AE49" s="71"/>
      <c r="AF49" s="72" t="s">
        <v>52</v>
      </c>
      <c r="AG49" s="71"/>
      <c r="AH49" s="71"/>
      <c r="AI49" s="10" t="s">
        <v>100</v>
      </c>
      <c r="AJ49" s="84" t="s">
        <v>101</v>
      </c>
      <c r="AK49" s="71"/>
      <c r="AL49" s="71"/>
      <c r="AM49" s="71"/>
      <c r="AN49" s="71"/>
      <c r="AO49" s="71"/>
      <c r="AP49" s="11">
        <v>23818628</v>
      </c>
      <c r="AQ49" s="11">
        <v>11111209</v>
      </c>
      <c r="AR49" s="11">
        <v>12707419</v>
      </c>
      <c r="AS49" s="75">
        <v>0</v>
      </c>
      <c r="AT49" s="76"/>
      <c r="AU49" s="75">
        <v>11111209</v>
      </c>
      <c r="AV49" s="76"/>
      <c r="AW49" s="11">
        <v>0</v>
      </c>
      <c r="AX49" s="11">
        <v>2052070</v>
      </c>
      <c r="AY49" s="11">
        <v>9059139</v>
      </c>
      <c r="AZ49" s="11">
        <v>2052070</v>
      </c>
      <c r="BA49" s="11">
        <v>0</v>
      </c>
      <c r="BB49" s="11">
        <v>2052070</v>
      </c>
      <c r="BC49" s="11">
        <v>0</v>
      </c>
      <c r="BD49" s="11">
        <v>0</v>
      </c>
      <c r="BE49" s="14">
        <f t="shared" si="3"/>
        <v>0.46649240250110124</v>
      </c>
      <c r="BF49" s="14">
        <f t="shared" si="0"/>
        <v>0.46649240250110124</v>
      </c>
      <c r="BG49" s="14">
        <f t="shared" si="1"/>
        <v>8.6153996779327502E-2</v>
      </c>
      <c r="BH49" s="14">
        <f t="shared" si="2"/>
        <v>8.6153996779327502E-2</v>
      </c>
    </row>
    <row r="50" spans="1:60" s="19" customFormat="1" ht="13.5" x14ac:dyDescent="0.2">
      <c r="A50" s="79" t="s">
        <v>48</v>
      </c>
      <c r="B50" s="78"/>
      <c r="C50" s="79" t="s">
        <v>76</v>
      </c>
      <c r="D50" s="78"/>
      <c r="E50" s="79" t="s">
        <v>76</v>
      </c>
      <c r="F50" s="78"/>
      <c r="G50" s="79" t="s">
        <v>49</v>
      </c>
      <c r="H50" s="78"/>
      <c r="I50" s="79"/>
      <c r="J50" s="78"/>
      <c r="K50" s="78"/>
      <c r="L50" s="79"/>
      <c r="M50" s="78"/>
      <c r="N50" s="78"/>
      <c r="O50" s="79"/>
      <c r="P50" s="78"/>
      <c r="Q50" s="79"/>
      <c r="R50" s="78"/>
      <c r="S50" s="77" t="s">
        <v>102</v>
      </c>
      <c r="T50" s="78"/>
      <c r="U50" s="78"/>
      <c r="V50" s="78"/>
      <c r="W50" s="78"/>
      <c r="X50" s="78"/>
      <c r="Y50" s="78"/>
      <c r="Z50" s="78"/>
      <c r="AA50" s="79" t="s">
        <v>51</v>
      </c>
      <c r="AB50" s="78"/>
      <c r="AC50" s="78"/>
      <c r="AD50" s="78"/>
      <c r="AE50" s="78"/>
      <c r="AF50" s="79" t="s">
        <v>52</v>
      </c>
      <c r="AG50" s="78"/>
      <c r="AH50" s="78"/>
      <c r="AI50" s="15" t="s">
        <v>53</v>
      </c>
      <c r="AJ50" s="85" t="s">
        <v>54</v>
      </c>
      <c r="AK50" s="78"/>
      <c r="AL50" s="78"/>
      <c r="AM50" s="78"/>
      <c r="AN50" s="78"/>
      <c r="AO50" s="78"/>
      <c r="AP50" s="16">
        <v>39314503</v>
      </c>
      <c r="AQ50" s="16">
        <v>35050279.539999999</v>
      </c>
      <c r="AR50" s="16">
        <v>4264223.46</v>
      </c>
      <c r="AS50" s="82">
        <v>0</v>
      </c>
      <c r="AT50" s="83"/>
      <c r="AU50" s="82">
        <v>34020279.539999999</v>
      </c>
      <c r="AV50" s="83"/>
      <c r="AW50" s="16">
        <v>1030000</v>
      </c>
      <c r="AX50" s="16">
        <v>1896428.25</v>
      </c>
      <c r="AY50" s="16">
        <v>32123851.289999999</v>
      </c>
      <c r="AZ50" s="16">
        <v>1896428.25</v>
      </c>
      <c r="BA50" s="16">
        <v>0</v>
      </c>
      <c r="BB50" s="16">
        <v>1896428.25</v>
      </c>
      <c r="BC50" s="16">
        <v>0</v>
      </c>
      <c r="BD50" s="16">
        <v>0</v>
      </c>
      <c r="BE50" s="18">
        <f t="shared" si="3"/>
        <v>0.89153561320614938</v>
      </c>
      <c r="BF50" s="18">
        <f t="shared" si="0"/>
        <v>0.86533663009805817</v>
      </c>
      <c r="BG50" s="18">
        <f t="shared" si="1"/>
        <v>4.8237370570346522E-2</v>
      </c>
      <c r="BH50" s="18">
        <f t="shared" si="2"/>
        <v>4.8237370570346522E-2</v>
      </c>
    </row>
    <row r="51" spans="1:60" ht="13.5" x14ac:dyDescent="0.2">
      <c r="A51" s="72" t="s">
        <v>48</v>
      </c>
      <c r="B51" s="71"/>
      <c r="C51" s="72" t="s">
        <v>76</v>
      </c>
      <c r="D51" s="71"/>
      <c r="E51" s="72" t="s">
        <v>76</v>
      </c>
      <c r="F51" s="71"/>
      <c r="G51" s="72" t="s">
        <v>49</v>
      </c>
      <c r="H51" s="71"/>
      <c r="I51" s="72" t="s">
        <v>103</v>
      </c>
      <c r="J51" s="71"/>
      <c r="K51" s="71"/>
      <c r="L51" s="72" t="s">
        <v>57</v>
      </c>
      <c r="M51" s="71"/>
      <c r="N51" s="71"/>
      <c r="O51" s="72"/>
      <c r="P51" s="71"/>
      <c r="Q51" s="72"/>
      <c r="R51" s="71"/>
      <c r="S51" s="70" t="s">
        <v>104</v>
      </c>
      <c r="T51" s="71"/>
      <c r="U51" s="71"/>
      <c r="V51" s="71"/>
      <c r="W51" s="71"/>
      <c r="X51" s="71"/>
      <c r="Y51" s="71"/>
      <c r="Z51" s="71"/>
      <c r="AA51" s="72" t="s">
        <v>51</v>
      </c>
      <c r="AB51" s="71"/>
      <c r="AC51" s="71"/>
      <c r="AD51" s="71"/>
      <c r="AE51" s="71"/>
      <c r="AF51" s="72" t="s">
        <v>52</v>
      </c>
      <c r="AG51" s="71"/>
      <c r="AH51" s="71"/>
      <c r="AI51" s="10" t="s">
        <v>53</v>
      </c>
      <c r="AJ51" s="84" t="s">
        <v>54</v>
      </c>
      <c r="AK51" s="71"/>
      <c r="AL51" s="71"/>
      <c r="AM51" s="71"/>
      <c r="AN51" s="71"/>
      <c r="AO51" s="71"/>
      <c r="AP51" s="11">
        <v>105947</v>
      </c>
      <c r="AQ51" s="11">
        <v>13958.41</v>
      </c>
      <c r="AR51" s="11">
        <v>91988.59</v>
      </c>
      <c r="AS51" s="75">
        <v>0</v>
      </c>
      <c r="AT51" s="76"/>
      <c r="AU51" s="75">
        <v>13958.41</v>
      </c>
      <c r="AV51" s="76"/>
      <c r="AW51" s="11">
        <v>0</v>
      </c>
      <c r="AX51" s="11">
        <v>2701.86</v>
      </c>
      <c r="AY51" s="11">
        <v>11256.55</v>
      </c>
      <c r="AZ51" s="11">
        <v>2701.86</v>
      </c>
      <c r="BA51" s="11">
        <v>0</v>
      </c>
      <c r="BB51" s="11">
        <v>2701.86</v>
      </c>
      <c r="BC51" s="11">
        <v>0</v>
      </c>
      <c r="BD51" s="11">
        <v>0</v>
      </c>
      <c r="BE51" s="14">
        <f t="shared" si="3"/>
        <v>0.13174898770139787</v>
      </c>
      <c r="BF51" s="14">
        <f t="shared" si="0"/>
        <v>0.13174898770139787</v>
      </c>
      <c r="BG51" s="14">
        <f t="shared" si="1"/>
        <v>2.5501996281159449E-2</v>
      </c>
      <c r="BH51" s="14">
        <f t="shared" si="2"/>
        <v>2.5501996281159449E-2</v>
      </c>
    </row>
    <row r="52" spans="1:60" ht="13.5" x14ac:dyDescent="0.2">
      <c r="A52" s="72" t="s">
        <v>48</v>
      </c>
      <c r="B52" s="71"/>
      <c r="C52" s="72" t="s">
        <v>76</v>
      </c>
      <c r="D52" s="71"/>
      <c r="E52" s="72" t="s">
        <v>76</v>
      </c>
      <c r="F52" s="71"/>
      <c r="G52" s="72" t="s">
        <v>49</v>
      </c>
      <c r="H52" s="71"/>
      <c r="I52" s="72" t="s">
        <v>79</v>
      </c>
      <c r="J52" s="71"/>
      <c r="K52" s="71"/>
      <c r="L52" s="72" t="s">
        <v>60</v>
      </c>
      <c r="M52" s="71"/>
      <c r="N52" s="71"/>
      <c r="O52" s="72"/>
      <c r="P52" s="71"/>
      <c r="Q52" s="72"/>
      <c r="R52" s="71"/>
      <c r="S52" s="70" t="s">
        <v>105</v>
      </c>
      <c r="T52" s="71"/>
      <c r="U52" s="71"/>
      <c r="V52" s="71"/>
      <c r="W52" s="71"/>
      <c r="X52" s="71"/>
      <c r="Y52" s="71"/>
      <c r="Z52" s="71"/>
      <c r="AA52" s="72" t="s">
        <v>51</v>
      </c>
      <c r="AB52" s="71"/>
      <c r="AC52" s="71"/>
      <c r="AD52" s="71"/>
      <c r="AE52" s="71"/>
      <c r="AF52" s="72" t="s">
        <v>52</v>
      </c>
      <c r="AG52" s="71"/>
      <c r="AH52" s="71"/>
      <c r="AI52" s="10" t="s">
        <v>53</v>
      </c>
      <c r="AJ52" s="84" t="s">
        <v>54</v>
      </c>
      <c r="AK52" s="71"/>
      <c r="AL52" s="71"/>
      <c r="AM52" s="71"/>
      <c r="AN52" s="71"/>
      <c r="AO52" s="71"/>
      <c r="AP52" s="11">
        <v>1507000</v>
      </c>
      <c r="AQ52" s="11">
        <v>570756.19999999995</v>
      </c>
      <c r="AR52" s="11">
        <v>936243.8</v>
      </c>
      <c r="AS52" s="75">
        <v>0</v>
      </c>
      <c r="AT52" s="76"/>
      <c r="AU52" s="75">
        <v>570756.19999999995</v>
      </c>
      <c r="AV52" s="76"/>
      <c r="AW52" s="11">
        <v>0</v>
      </c>
      <c r="AX52" s="11">
        <v>204348.04</v>
      </c>
      <c r="AY52" s="11">
        <v>366408.16</v>
      </c>
      <c r="AZ52" s="11">
        <v>204348.04</v>
      </c>
      <c r="BA52" s="11">
        <v>0</v>
      </c>
      <c r="BB52" s="11">
        <v>204348.04</v>
      </c>
      <c r="BC52" s="11">
        <v>0</v>
      </c>
      <c r="BD52" s="11">
        <v>0</v>
      </c>
      <c r="BE52" s="14">
        <f t="shared" si="3"/>
        <v>0.3787366954213669</v>
      </c>
      <c r="BF52" s="14">
        <f t="shared" si="0"/>
        <v>0.3787366954213669</v>
      </c>
      <c r="BG52" s="14">
        <f t="shared" si="1"/>
        <v>0.13559923025879231</v>
      </c>
      <c r="BH52" s="14">
        <f t="shared" si="2"/>
        <v>0.13559923025879231</v>
      </c>
    </row>
    <row r="53" spans="1:60" ht="13.5" x14ac:dyDescent="0.2">
      <c r="A53" s="72" t="s">
        <v>48</v>
      </c>
      <c r="B53" s="71"/>
      <c r="C53" s="72" t="s">
        <v>76</v>
      </c>
      <c r="D53" s="71"/>
      <c r="E53" s="72" t="s">
        <v>76</v>
      </c>
      <c r="F53" s="71"/>
      <c r="G53" s="72" t="s">
        <v>49</v>
      </c>
      <c r="H53" s="71"/>
      <c r="I53" s="72" t="s">
        <v>79</v>
      </c>
      <c r="J53" s="71"/>
      <c r="K53" s="71"/>
      <c r="L53" s="72" t="s">
        <v>68</v>
      </c>
      <c r="M53" s="71"/>
      <c r="N53" s="71"/>
      <c r="O53" s="72"/>
      <c r="P53" s="71"/>
      <c r="Q53" s="72"/>
      <c r="R53" s="71"/>
      <c r="S53" s="70" t="s">
        <v>106</v>
      </c>
      <c r="T53" s="71"/>
      <c r="U53" s="71"/>
      <c r="V53" s="71"/>
      <c r="W53" s="71"/>
      <c r="X53" s="71"/>
      <c r="Y53" s="71"/>
      <c r="Z53" s="71"/>
      <c r="AA53" s="72" t="s">
        <v>51</v>
      </c>
      <c r="AB53" s="71"/>
      <c r="AC53" s="71"/>
      <c r="AD53" s="71"/>
      <c r="AE53" s="71"/>
      <c r="AF53" s="72" t="s">
        <v>52</v>
      </c>
      <c r="AG53" s="71"/>
      <c r="AH53" s="71"/>
      <c r="AI53" s="10" t="s">
        <v>53</v>
      </c>
      <c r="AJ53" s="84" t="s">
        <v>54</v>
      </c>
      <c r="AK53" s="71"/>
      <c r="AL53" s="71"/>
      <c r="AM53" s="71"/>
      <c r="AN53" s="71"/>
      <c r="AO53" s="71"/>
      <c r="AP53" s="11">
        <v>455260</v>
      </c>
      <c r="AQ53" s="11">
        <v>0</v>
      </c>
      <c r="AR53" s="11">
        <v>455260</v>
      </c>
      <c r="AS53" s="75">
        <v>0</v>
      </c>
      <c r="AT53" s="76"/>
      <c r="AU53" s="75">
        <v>0</v>
      </c>
      <c r="AV53" s="76"/>
      <c r="AW53" s="11">
        <v>0</v>
      </c>
      <c r="AX53" s="11">
        <v>0</v>
      </c>
      <c r="AY53" s="11">
        <v>0</v>
      </c>
      <c r="AZ53" s="11">
        <v>0</v>
      </c>
      <c r="BA53" s="11">
        <v>0</v>
      </c>
      <c r="BB53" s="11">
        <v>0</v>
      </c>
      <c r="BC53" s="11">
        <v>0</v>
      </c>
      <c r="BD53" s="11">
        <v>0</v>
      </c>
      <c r="BE53" s="14">
        <f t="shared" si="3"/>
        <v>0</v>
      </c>
      <c r="BF53" s="14">
        <f t="shared" si="0"/>
        <v>0</v>
      </c>
      <c r="BG53" s="14">
        <f t="shared" si="1"/>
        <v>0</v>
      </c>
      <c r="BH53" s="14">
        <f t="shared" si="2"/>
        <v>0</v>
      </c>
    </row>
    <row r="54" spans="1:60" ht="13.5" x14ac:dyDescent="0.2">
      <c r="A54" s="72" t="s">
        <v>48</v>
      </c>
      <c r="B54" s="71"/>
      <c r="C54" s="72" t="s">
        <v>76</v>
      </c>
      <c r="D54" s="71"/>
      <c r="E54" s="72" t="s">
        <v>76</v>
      </c>
      <c r="F54" s="71"/>
      <c r="G54" s="72" t="s">
        <v>49</v>
      </c>
      <c r="H54" s="71"/>
      <c r="I54" s="72" t="s">
        <v>79</v>
      </c>
      <c r="J54" s="71"/>
      <c r="K54" s="71"/>
      <c r="L54" s="72" t="s">
        <v>70</v>
      </c>
      <c r="M54" s="71"/>
      <c r="N54" s="71"/>
      <c r="O54" s="72"/>
      <c r="P54" s="71"/>
      <c r="Q54" s="72"/>
      <c r="R54" s="71"/>
      <c r="S54" s="70" t="s">
        <v>107</v>
      </c>
      <c r="T54" s="71"/>
      <c r="U54" s="71"/>
      <c r="V54" s="71"/>
      <c r="W54" s="71"/>
      <c r="X54" s="71"/>
      <c r="Y54" s="71"/>
      <c r="Z54" s="71"/>
      <c r="AA54" s="72" t="s">
        <v>51</v>
      </c>
      <c r="AB54" s="71"/>
      <c r="AC54" s="71"/>
      <c r="AD54" s="71"/>
      <c r="AE54" s="71"/>
      <c r="AF54" s="72" t="s">
        <v>52</v>
      </c>
      <c r="AG54" s="71"/>
      <c r="AH54" s="71"/>
      <c r="AI54" s="10" t="s">
        <v>53</v>
      </c>
      <c r="AJ54" s="84" t="s">
        <v>54</v>
      </c>
      <c r="AK54" s="71"/>
      <c r="AL54" s="71"/>
      <c r="AM54" s="71"/>
      <c r="AN54" s="71"/>
      <c r="AO54" s="71"/>
      <c r="AP54" s="11">
        <v>18025000</v>
      </c>
      <c r="AQ54" s="11">
        <v>18024960</v>
      </c>
      <c r="AR54" s="11">
        <v>40</v>
      </c>
      <c r="AS54" s="75">
        <v>0</v>
      </c>
      <c r="AT54" s="76"/>
      <c r="AU54" s="75">
        <v>18024960</v>
      </c>
      <c r="AV54" s="76"/>
      <c r="AW54" s="11">
        <v>0</v>
      </c>
      <c r="AX54" s="11">
        <v>0</v>
      </c>
      <c r="AY54" s="11">
        <v>18024960</v>
      </c>
      <c r="AZ54" s="11">
        <v>0</v>
      </c>
      <c r="BA54" s="11">
        <v>0</v>
      </c>
      <c r="BB54" s="11">
        <v>0</v>
      </c>
      <c r="BC54" s="11">
        <v>0</v>
      </c>
      <c r="BD54" s="11">
        <v>0</v>
      </c>
      <c r="BE54" s="14">
        <f t="shared" si="3"/>
        <v>0.99999778085991675</v>
      </c>
      <c r="BF54" s="14">
        <f t="shared" si="0"/>
        <v>0.99999778085991675</v>
      </c>
      <c r="BG54" s="14">
        <f t="shared" si="1"/>
        <v>0</v>
      </c>
      <c r="BH54" s="14">
        <f t="shared" si="2"/>
        <v>0</v>
      </c>
    </row>
    <row r="55" spans="1:60" ht="13.5" x14ac:dyDescent="0.2">
      <c r="A55" s="72" t="s">
        <v>48</v>
      </c>
      <c r="B55" s="71"/>
      <c r="C55" s="72" t="s">
        <v>76</v>
      </c>
      <c r="D55" s="71"/>
      <c r="E55" s="72" t="s">
        <v>76</v>
      </c>
      <c r="F55" s="71"/>
      <c r="G55" s="72" t="s">
        <v>49</v>
      </c>
      <c r="H55" s="71"/>
      <c r="I55" s="72" t="s">
        <v>60</v>
      </c>
      <c r="J55" s="71"/>
      <c r="K55" s="71"/>
      <c r="L55" s="72" t="s">
        <v>79</v>
      </c>
      <c r="M55" s="71"/>
      <c r="N55" s="71"/>
      <c r="O55" s="72"/>
      <c r="P55" s="71"/>
      <c r="Q55" s="72"/>
      <c r="R55" s="71"/>
      <c r="S55" s="70" t="s">
        <v>108</v>
      </c>
      <c r="T55" s="71"/>
      <c r="U55" s="71"/>
      <c r="V55" s="71"/>
      <c r="W55" s="71"/>
      <c r="X55" s="71"/>
      <c r="Y55" s="71"/>
      <c r="Z55" s="71"/>
      <c r="AA55" s="72" t="s">
        <v>51</v>
      </c>
      <c r="AB55" s="71"/>
      <c r="AC55" s="71"/>
      <c r="AD55" s="71"/>
      <c r="AE55" s="71"/>
      <c r="AF55" s="72" t="s">
        <v>52</v>
      </c>
      <c r="AG55" s="71"/>
      <c r="AH55" s="71"/>
      <c r="AI55" s="10" t="s">
        <v>53</v>
      </c>
      <c r="AJ55" s="84" t="s">
        <v>54</v>
      </c>
      <c r="AK55" s="71"/>
      <c r="AL55" s="71"/>
      <c r="AM55" s="71"/>
      <c r="AN55" s="71"/>
      <c r="AO55" s="71"/>
      <c r="AP55" s="11">
        <v>6078119</v>
      </c>
      <c r="AQ55" s="11">
        <v>4809506.93</v>
      </c>
      <c r="AR55" s="11">
        <v>1268612.07</v>
      </c>
      <c r="AS55" s="75">
        <v>0</v>
      </c>
      <c r="AT55" s="76"/>
      <c r="AU55" s="75">
        <v>4809506.93</v>
      </c>
      <c r="AV55" s="76"/>
      <c r="AW55" s="11">
        <v>0</v>
      </c>
      <c r="AX55" s="11">
        <v>502865.08</v>
      </c>
      <c r="AY55" s="11">
        <v>4306641.8499999996</v>
      </c>
      <c r="AZ55" s="11">
        <v>502865.08</v>
      </c>
      <c r="BA55" s="11">
        <v>0</v>
      </c>
      <c r="BB55" s="11">
        <v>502865.08</v>
      </c>
      <c r="BC55" s="11">
        <v>0</v>
      </c>
      <c r="BD55" s="11">
        <v>0</v>
      </c>
      <c r="BE55" s="14">
        <f t="shared" si="3"/>
        <v>0.79128212692117406</v>
      </c>
      <c r="BF55" s="14">
        <f t="shared" si="0"/>
        <v>0.79128212692117406</v>
      </c>
      <c r="BG55" s="14">
        <f t="shared" si="1"/>
        <v>8.2733668096988566E-2</v>
      </c>
      <c r="BH55" s="14">
        <f t="shared" si="2"/>
        <v>8.2733668096988566E-2</v>
      </c>
    </row>
    <row r="56" spans="1:60" ht="13.5" x14ac:dyDescent="0.2">
      <c r="A56" s="72" t="s">
        <v>48</v>
      </c>
      <c r="B56" s="71"/>
      <c r="C56" s="72" t="s">
        <v>76</v>
      </c>
      <c r="D56" s="71"/>
      <c r="E56" s="72" t="s">
        <v>76</v>
      </c>
      <c r="F56" s="71"/>
      <c r="G56" s="72" t="s">
        <v>49</v>
      </c>
      <c r="H56" s="71"/>
      <c r="I56" s="72" t="s">
        <v>60</v>
      </c>
      <c r="J56" s="71"/>
      <c r="K56" s="71"/>
      <c r="L56" s="72" t="s">
        <v>60</v>
      </c>
      <c r="M56" s="71"/>
      <c r="N56" s="71"/>
      <c r="O56" s="72"/>
      <c r="P56" s="71"/>
      <c r="Q56" s="72"/>
      <c r="R56" s="71"/>
      <c r="S56" s="70" t="s">
        <v>109</v>
      </c>
      <c r="T56" s="71"/>
      <c r="U56" s="71"/>
      <c r="V56" s="71"/>
      <c r="W56" s="71"/>
      <c r="X56" s="71"/>
      <c r="Y56" s="71"/>
      <c r="Z56" s="71"/>
      <c r="AA56" s="72" t="s">
        <v>51</v>
      </c>
      <c r="AB56" s="71"/>
      <c r="AC56" s="71"/>
      <c r="AD56" s="71"/>
      <c r="AE56" s="71"/>
      <c r="AF56" s="72" t="s">
        <v>52</v>
      </c>
      <c r="AG56" s="71"/>
      <c r="AH56" s="71"/>
      <c r="AI56" s="10" t="s">
        <v>53</v>
      </c>
      <c r="AJ56" s="84" t="s">
        <v>54</v>
      </c>
      <c r="AK56" s="71"/>
      <c r="AL56" s="71"/>
      <c r="AM56" s="71"/>
      <c r="AN56" s="71"/>
      <c r="AO56" s="71"/>
      <c r="AP56" s="11">
        <v>3600000</v>
      </c>
      <c r="AQ56" s="11">
        <v>3030048</v>
      </c>
      <c r="AR56" s="11">
        <v>569952</v>
      </c>
      <c r="AS56" s="75">
        <v>0</v>
      </c>
      <c r="AT56" s="76"/>
      <c r="AU56" s="75">
        <v>3030048</v>
      </c>
      <c r="AV56" s="76"/>
      <c r="AW56" s="11">
        <v>0</v>
      </c>
      <c r="AX56" s="11">
        <v>1059149</v>
      </c>
      <c r="AY56" s="11">
        <v>1970899</v>
      </c>
      <c r="AZ56" s="11">
        <v>1059149</v>
      </c>
      <c r="BA56" s="11">
        <v>0</v>
      </c>
      <c r="BB56" s="11">
        <v>1059149</v>
      </c>
      <c r="BC56" s="11">
        <v>0</v>
      </c>
      <c r="BD56" s="11">
        <v>0</v>
      </c>
      <c r="BE56" s="14">
        <f t="shared" si="3"/>
        <v>0.84167999999999998</v>
      </c>
      <c r="BF56" s="14">
        <f t="shared" si="0"/>
        <v>0.84167999999999998</v>
      </c>
      <c r="BG56" s="14">
        <f t="shared" si="1"/>
        <v>0.29420805555555557</v>
      </c>
      <c r="BH56" s="14">
        <f t="shared" si="2"/>
        <v>0.29420805555555557</v>
      </c>
    </row>
    <row r="57" spans="1:60" ht="13.5" x14ac:dyDescent="0.2">
      <c r="A57" s="72" t="s">
        <v>48</v>
      </c>
      <c r="B57" s="71"/>
      <c r="C57" s="72" t="s">
        <v>76</v>
      </c>
      <c r="D57" s="71"/>
      <c r="E57" s="72" t="s">
        <v>76</v>
      </c>
      <c r="F57" s="71"/>
      <c r="G57" s="72" t="s">
        <v>49</v>
      </c>
      <c r="H57" s="71"/>
      <c r="I57" s="72" t="s">
        <v>60</v>
      </c>
      <c r="J57" s="71"/>
      <c r="K57" s="71"/>
      <c r="L57" s="72" t="s">
        <v>64</v>
      </c>
      <c r="M57" s="71"/>
      <c r="N57" s="71"/>
      <c r="O57" s="72"/>
      <c r="P57" s="71"/>
      <c r="Q57" s="72"/>
      <c r="R57" s="71"/>
      <c r="S57" s="70" t="s">
        <v>110</v>
      </c>
      <c r="T57" s="71"/>
      <c r="U57" s="71"/>
      <c r="V57" s="71"/>
      <c r="W57" s="71"/>
      <c r="X57" s="71"/>
      <c r="Y57" s="71"/>
      <c r="Z57" s="71"/>
      <c r="AA57" s="72" t="s">
        <v>51</v>
      </c>
      <c r="AB57" s="71"/>
      <c r="AC57" s="71"/>
      <c r="AD57" s="71"/>
      <c r="AE57" s="71"/>
      <c r="AF57" s="72" t="s">
        <v>52</v>
      </c>
      <c r="AG57" s="71"/>
      <c r="AH57" s="71"/>
      <c r="AI57" s="10" t="s">
        <v>53</v>
      </c>
      <c r="AJ57" s="84" t="s">
        <v>54</v>
      </c>
      <c r="AK57" s="71"/>
      <c r="AL57" s="71"/>
      <c r="AM57" s="71"/>
      <c r="AN57" s="71"/>
      <c r="AO57" s="71"/>
      <c r="AP57" s="11">
        <v>8440093</v>
      </c>
      <c r="AQ57" s="11">
        <v>8143601.3899999997</v>
      </c>
      <c r="AR57" s="11">
        <v>296491.61</v>
      </c>
      <c r="AS57" s="75">
        <v>0</v>
      </c>
      <c r="AT57" s="76"/>
      <c r="AU57" s="75">
        <v>7113601.3899999997</v>
      </c>
      <c r="AV57" s="76"/>
      <c r="AW57" s="11">
        <v>1030000</v>
      </c>
      <c r="AX57" s="11">
        <v>49538.1</v>
      </c>
      <c r="AY57" s="11">
        <v>7064063.29</v>
      </c>
      <c r="AZ57" s="11">
        <v>49538.1</v>
      </c>
      <c r="BA57" s="11">
        <v>0</v>
      </c>
      <c r="BB57" s="11">
        <v>49538.1</v>
      </c>
      <c r="BC57" s="11">
        <v>0</v>
      </c>
      <c r="BD57" s="11">
        <v>0</v>
      </c>
      <c r="BE57" s="14">
        <f t="shared" si="3"/>
        <v>0.964871049406683</v>
      </c>
      <c r="BF57" s="14">
        <f t="shared" si="0"/>
        <v>0.84283447943049916</v>
      </c>
      <c r="BG57" s="14">
        <f t="shared" si="1"/>
        <v>5.8693784535312583E-3</v>
      </c>
      <c r="BH57" s="14">
        <f t="shared" si="2"/>
        <v>5.8693784535312583E-3</v>
      </c>
    </row>
    <row r="58" spans="1:60" ht="13.5" x14ac:dyDescent="0.2">
      <c r="A58" s="72" t="s">
        <v>48</v>
      </c>
      <c r="B58" s="71"/>
      <c r="C58" s="72" t="s">
        <v>76</v>
      </c>
      <c r="D58" s="71"/>
      <c r="E58" s="72" t="s">
        <v>76</v>
      </c>
      <c r="F58" s="71"/>
      <c r="G58" s="72" t="s">
        <v>49</v>
      </c>
      <c r="H58" s="71"/>
      <c r="I58" s="72" t="s">
        <v>60</v>
      </c>
      <c r="J58" s="71"/>
      <c r="K58" s="71"/>
      <c r="L58" s="72" t="s">
        <v>66</v>
      </c>
      <c r="M58" s="71"/>
      <c r="N58" s="71"/>
      <c r="O58" s="72"/>
      <c r="P58" s="71"/>
      <c r="Q58" s="72"/>
      <c r="R58" s="71"/>
      <c r="S58" s="70" t="s">
        <v>111</v>
      </c>
      <c r="T58" s="71"/>
      <c r="U58" s="71"/>
      <c r="V58" s="71"/>
      <c r="W58" s="71"/>
      <c r="X58" s="71"/>
      <c r="Y58" s="71"/>
      <c r="Z58" s="71"/>
      <c r="AA58" s="72" t="s">
        <v>51</v>
      </c>
      <c r="AB58" s="71"/>
      <c r="AC58" s="71"/>
      <c r="AD58" s="71"/>
      <c r="AE58" s="71"/>
      <c r="AF58" s="72" t="s">
        <v>52</v>
      </c>
      <c r="AG58" s="71"/>
      <c r="AH58" s="71"/>
      <c r="AI58" s="10" t="s">
        <v>53</v>
      </c>
      <c r="AJ58" s="84" t="s">
        <v>54</v>
      </c>
      <c r="AK58" s="71"/>
      <c r="AL58" s="71"/>
      <c r="AM58" s="71"/>
      <c r="AN58" s="71"/>
      <c r="AO58" s="71"/>
      <c r="AP58" s="11">
        <v>1103084</v>
      </c>
      <c r="AQ58" s="11">
        <v>457448.61</v>
      </c>
      <c r="AR58" s="11">
        <v>645635.39</v>
      </c>
      <c r="AS58" s="75">
        <v>0</v>
      </c>
      <c r="AT58" s="76"/>
      <c r="AU58" s="75">
        <v>457448.61</v>
      </c>
      <c r="AV58" s="76"/>
      <c r="AW58" s="11">
        <v>0</v>
      </c>
      <c r="AX58" s="11">
        <v>77826.17</v>
      </c>
      <c r="AY58" s="11">
        <v>379622.44</v>
      </c>
      <c r="AZ58" s="11">
        <v>77826.17</v>
      </c>
      <c r="BA58" s="11">
        <v>0</v>
      </c>
      <c r="BB58" s="11">
        <v>77826.17</v>
      </c>
      <c r="BC58" s="11">
        <v>0</v>
      </c>
      <c r="BD58" s="11">
        <v>0</v>
      </c>
      <c r="BE58" s="14">
        <f t="shared" si="3"/>
        <v>0.41469970555279562</v>
      </c>
      <c r="BF58" s="14">
        <f t="shared" si="0"/>
        <v>0.41469970555279562</v>
      </c>
      <c r="BG58" s="14">
        <f t="shared" si="1"/>
        <v>7.055325795678298E-2</v>
      </c>
      <c r="BH58" s="14">
        <f t="shared" si="2"/>
        <v>7.055325795678298E-2</v>
      </c>
    </row>
    <row r="59" spans="1:60" s="19" customFormat="1" ht="13.5" x14ac:dyDescent="0.2">
      <c r="A59" s="79" t="s">
        <v>48</v>
      </c>
      <c r="B59" s="78"/>
      <c r="C59" s="79" t="s">
        <v>76</v>
      </c>
      <c r="D59" s="78"/>
      <c r="E59" s="79" t="s">
        <v>76</v>
      </c>
      <c r="F59" s="78"/>
      <c r="G59" s="79" t="s">
        <v>76</v>
      </c>
      <c r="H59" s="78"/>
      <c r="I59" s="79"/>
      <c r="J59" s="78"/>
      <c r="K59" s="78"/>
      <c r="L59" s="79"/>
      <c r="M59" s="78"/>
      <c r="N59" s="78"/>
      <c r="O59" s="79"/>
      <c r="P59" s="78"/>
      <c r="Q59" s="79"/>
      <c r="R59" s="78"/>
      <c r="S59" s="77" t="s">
        <v>112</v>
      </c>
      <c r="T59" s="78"/>
      <c r="U59" s="78"/>
      <c r="V59" s="78"/>
      <c r="W59" s="78"/>
      <c r="X59" s="78"/>
      <c r="Y59" s="78"/>
      <c r="Z59" s="78"/>
      <c r="AA59" s="79" t="s">
        <v>51</v>
      </c>
      <c r="AB59" s="78"/>
      <c r="AC59" s="78"/>
      <c r="AD59" s="78"/>
      <c r="AE59" s="78"/>
      <c r="AF59" s="79" t="s">
        <v>52</v>
      </c>
      <c r="AG59" s="78"/>
      <c r="AH59" s="78"/>
      <c r="AI59" s="15" t="s">
        <v>53</v>
      </c>
      <c r="AJ59" s="85" t="s">
        <v>54</v>
      </c>
      <c r="AK59" s="78"/>
      <c r="AL59" s="78"/>
      <c r="AM59" s="78"/>
      <c r="AN59" s="78"/>
      <c r="AO59" s="78"/>
      <c r="AP59" s="16">
        <v>669638179</v>
      </c>
      <c r="AQ59" s="16">
        <v>568503680.74000001</v>
      </c>
      <c r="AR59" s="16">
        <v>101134498.26000001</v>
      </c>
      <c r="AS59" s="82">
        <v>0</v>
      </c>
      <c r="AT59" s="83"/>
      <c r="AU59" s="82">
        <v>557479748.74000001</v>
      </c>
      <c r="AV59" s="83"/>
      <c r="AW59" s="16">
        <v>11023932</v>
      </c>
      <c r="AX59" s="16">
        <v>255071974.83000001</v>
      </c>
      <c r="AY59" s="16">
        <v>302407773.91000003</v>
      </c>
      <c r="AZ59" s="16">
        <v>255071974.83000001</v>
      </c>
      <c r="BA59" s="16">
        <v>0</v>
      </c>
      <c r="BB59" s="16">
        <v>255071974.83000001</v>
      </c>
      <c r="BC59" s="16">
        <v>0</v>
      </c>
      <c r="BD59" s="16">
        <v>0</v>
      </c>
      <c r="BE59" s="18">
        <f t="shared" si="3"/>
        <v>0.8489714275087652</v>
      </c>
      <c r="BF59" s="18">
        <f t="shared" si="0"/>
        <v>0.83250890738116057</v>
      </c>
      <c r="BG59" s="18">
        <f t="shared" si="1"/>
        <v>0.38091014346121982</v>
      </c>
      <c r="BH59" s="18">
        <f t="shared" si="2"/>
        <v>0.38091014346121982</v>
      </c>
    </row>
    <row r="60" spans="1:60" s="19" customFormat="1" ht="13.5" x14ac:dyDescent="0.2">
      <c r="A60" s="79" t="s">
        <v>48</v>
      </c>
      <c r="B60" s="78"/>
      <c r="C60" s="79" t="s">
        <v>76</v>
      </c>
      <c r="D60" s="78"/>
      <c r="E60" s="79" t="s">
        <v>76</v>
      </c>
      <c r="F60" s="78"/>
      <c r="G60" s="79" t="s">
        <v>76</v>
      </c>
      <c r="H60" s="78"/>
      <c r="I60" s="79"/>
      <c r="J60" s="78"/>
      <c r="K60" s="78"/>
      <c r="L60" s="79"/>
      <c r="M60" s="78"/>
      <c r="N60" s="78"/>
      <c r="O60" s="79"/>
      <c r="P60" s="78"/>
      <c r="Q60" s="79"/>
      <c r="R60" s="78"/>
      <c r="S60" s="77" t="s">
        <v>112</v>
      </c>
      <c r="T60" s="78"/>
      <c r="U60" s="78"/>
      <c r="V60" s="78"/>
      <c r="W60" s="78"/>
      <c r="X60" s="78"/>
      <c r="Y60" s="78"/>
      <c r="Z60" s="78"/>
      <c r="AA60" s="79" t="s">
        <v>99</v>
      </c>
      <c r="AB60" s="78"/>
      <c r="AC60" s="78"/>
      <c r="AD60" s="78"/>
      <c r="AE60" s="78"/>
      <c r="AF60" s="79" t="s">
        <v>52</v>
      </c>
      <c r="AG60" s="78"/>
      <c r="AH60" s="78"/>
      <c r="AI60" s="15" t="s">
        <v>100</v>
      </c>
      <c r="AJ60" s="85" t="s">
        <v>101</v>
      </c>
      <c r="AK60" s="78"/>
      <c r="AL60" s="78"/>
      <c r="AM60" s="78"/>
      <c r="AN60" s="78"/>
      <c r="AO60" s="78"/>
      <c r="AP60" s="16">
        <v>23818628</v>
      </c>
      <c r="AQ60" s="16">
        <v>11111209</v>
      </c>
      <c r="AR60" s="16">
        <v>12707419</v>
      </c>
      <c r="AS60" s="82">
        <v>0</v>
      </c>
      <c r="AT60" s="83"/>
      <c r="AU60" s="82">
        <v>11111209</v>
      </c>
      <c r="AV60" s="83"/>
      <c r="AW60" s="16">
        <v>0</v>
      </c>
      <c r="AX60" s="16">
        <v>2052070</v>
      </c>
      <c r="AY60" s="16">
        <v>9059139</v>
      </c>
      <c r="AZ60" s="16">
        <v>2052070</v>
      </c>
      <c r="BA60" s="16">
        <v>0</v>
      </c>
      <c r="BB60" s="16">
        <v>2052070</v>
      </c>
      <c r="BC60" s="16">
        <v>0</v>
      </c>
      <c r="BD60" s="16">
        <v>0</v>
      </c>
      <c r="BE60" s="18">
        <f t="shared" si="3"/>
        <v>0.46649240250110124</v>
      </c>
      <c r="BF60" s="18">
        <f t="shared" si="0"/>
        <v>0.46649240250110124</v>
      </c>
      <c r="BG60" s="18">
        <f t="shared" si="1"/>
        <v>8.6153996779327502E-2</v>
      </c>
      <c r="BH60" s="18">
        <f t="shared" si="2"/>
        <v>8.6153996779327502E-2</v>
      </c>
    </row>
    <row r="61" spans="1:60" ht="13.5" x14ac:dyDescent="0.2">
      <c r="A61" s="72" t="s">
        <v>48</v>
      </c>
      <c r="B61" s="71"/>
      <c r="C61" s="72" t="s">
        <v>76</v>
      </c>
      <c r="D61" s="71"/>
      <c r="E61" s="72" t="s">
        <v>76</v>
      </c>
      <c r="F61" s="71"/>
      <c r="G61" s="72" t="s">
        <v>76</v>
      </c>
      <c r="H61" s="71"/>
      <c r="I61" s="72" t="s">
        <v>66</v>
      </c>
      <c r="J61" s="71"/>
      <c r="K61" s="71"/>
      <c r="L61" s="72" t="s">
        <v>62</v>
      </c>
      <c r="M61" s="71"/>
      <c r="N61" s="71"/>
      <c r="O61" s="72"/>
      <c r="P61" s="71"/>
      <c r="Q61" s="72"/>
      <c r="R61" s="71"/>
      <c r="S61" s="70" t="s">
        <v>113</v>
      </c>
      <c r="T61" s="71"/>
      <c r="U61" s="71"/>
      <c r="V61" s="71"/>
      <c r="W61" s="71"/>
      <c r="X61" s="71"/>
      <c r="Y61" s="71"/>
      <c r="Z61" s="71"/>
      <c r="AA61" s="72" t="s">
        <v>51</v>
      </c>
      <c r="AB61" s="71"/>
      <c r="AC61" s="71"/>
      <c r="AD61" s="71"/>
      <c r="AE61" s="71"/>
      <c r="AF61" s="72" t="s">
        <v>52</v>
      </c>
      <c r="AG61" s="71"/>
      <c r="AH61" s="71"/>
      <c r="AI61" s="10" t="s">
        <v>53</v>
      </c>
      <c r="AJ61" s="84" t="s">
        <v>54</v>
      </c>
      <c r="AK61" s="71"/>
      <c r="AL61" s="71"/>
      <c r="AM61" s="71"/>
      <c r="AN61" s="71"/>
      <c r="AO61" s="71"/>
      <c r="AP61" s="11">
        <v>1200000</v>
      </c>
      <c r="AQ61" s="11">
        <v>356000</v>
      </c>
      <c r="AR61" s="11">
        <v>844000</v>
      </c>
      <c r="AS61" s="75">
        <v>0</v>
      </c>
      <c r="AT61" s="76"/>
      <c r="AU61" s="75">
        <v>356000</v>
      </c>
      <c r="AV61" s="76"/>
      <c r="AW61" s="11">
        <v>0</v>
      </c>
      <c r="AX61" s="11">
        <v>356000</v>
      </c>
      <c r="AY61" s="11">
        <v>0</v>
      </c>
      <c r="AZ61" s="11">
        <v>356000</v>
      </c>
      <c r="BA61" s="11">
        <v>0</v>
      </c>
      <c r="BB61" s="11">
        <v>356000</v>
      </c>
      <c r="BC61" s="11">
        <v>0</v>
      </c>
      <c r="BD61" s="11">
        <v>0</v>
      </c>
      <c r="BE61" s="14">
        <f t="shared" si="3"/>
        <v>0.29666666666666669</v>
      </c>
      <c r="BF61" s="14">
        <f t="shared" si="0"/>
        <v>0.29666666666666669</v>
      </c>
      <c r="BG61" s="14">
        <f t="shared" si="1"/>
        <v>0.29666666666666669</v>
      </c>
      <c r="BH61" s="14">
        <f t="shared" si="2"/>
        <v>0.29666666666666669</v>
      </c>
    </row>
    <row r="62" spans="1:60" ht="13.5" x14ac:dyDescent="0.2">
      <c r="A62" s="72" t="s">
        <v>48</v>
      </c>
      <c r="B62" s="71"/>
      <c r="C62" s="72" t="s">
        <v>76</v>
      </c>
      <c r="D62" s="71"/>
      <c r="E62" s="72" t="s">
        <v>76</v>
      </c>
      <c r="F62" s="71"/>
      <c r="G62" s="72" t="s">
        <v>76</v>
      </c>
      <c r="H62" s="71"/>
      <c r="I62" s="72" t="s">
        <v>66</v>
      </c>
      <c r="J62" s="71"/>
      <c r="K62" s="71"/>
      <c r="L62" s="72" t="s">
        <v>72</v>
      </c>
      <c r="M62" s="71"/>
      <c r="N62" s="71"/>
      <c r="O62" s="72"/>
      <c r="P62" s="71"/>
      <c r="Q62" s="72"/>
      <c r="R62" s="71"/>
      <c r="S62" s="70" t="s">
        <v>114</v>
      </c>
      <c r="T62" s="71"/>
      <c r="U62" s="71"/>
      <c r="V62" s="71"/>
      <c r="W62" s="71"/>
      <c r="X62" s="71"/>
      <c r="Y62" s="71"/>
      <c r="Z62" s="71"/>
      <c r="AA62" s="72" t="s">
        <v>51</v>
      </c>
      <c r="AB62" s="71"/>
      <c r="AC62" s="71"/>
      <c r="AD62" s="71"/>
      <c r="AE62" s="71"/>
      <c r="AF62" s="72" t="s">
        <v>52</v>
      </c>
      <c r="AG62" s="71"/>
      <c r="AH62" s="71"/>
      <c r="AI62" s="10" t="s">
        <v>53</v>
      </c>
      <c r="AJ62" s="84" t="s">
        <v>54</v>
      </c>
      <c r="AK62" s="71"/>
      <c r="AL62" s="71"/>
      <c r="AM62" s="71"/>
      <c r="AN62" s="71"/>
      <c r="AO62" s="71"/>
      <c r="AP62" s="11">
        <v>37530425</v>
      </c>
      <c r="AQ62" s="11">
        <v>22592820</v>
      </c>
      <c r="AR62" s="11">
        <v>14937605</v>
      </c>
      <c r="AS62" s="75">
        <v>0</v>
      </c>
      <c r="AT62" s="76"/>
      <c r="AU62" s="75">
        <v>22592820</v>
      </c>
      <c r="AV62" s="76"/>
      <c r="AW62" s="11">
        <v>0</v>
      </c>
      <c r="AX62" s="11">
        <v>22592820</v>
      </c>
      <c r="AY62" s="11">
        <v>0</v>
      </c>
      <c r="AZ62" s="11">
        <v>22592820</v>
      </c>
      <c r="BA62" s="11">
        <v>0</v>
      </c>
      <c r="BB62" s="11">
        <v>22592820</v>
      </c>
      <c r="BC62" s="11">
        <v>0</v>
      </c>
      <c r="BD62" s="11">
        <v>0</v>
      </c>
      <c r="BE62" s="14">
        <f t="shared" si="3"/>
        <v>0.60198678805262662</v>
      </c>
      <c r="BF62" s="14">
        <f t="shared" si="0"/>
        <v>0.60198678805262662</v>
      </c>
      <c r="BG62" s="14">
        <f t="shared" si="1"/>
        <v>0.60198678805262662</v>
      </c>
      <c r="BH62" s="14">
        <f t="shared" si="2"/>
        <v>0.60198678805262662</v>
      </c>
    </row>
    <row r="63" spans="1:60" ht="13.5" x14ac:dyDescent="0.2">
      <c r="A63" s="72" t="s">
        <v>48</v>
      </c>
      <c r="B63" s="71"/>
      <c r="C63" s="72" t="s">
        <v>76</v>
      </c>
      <c r="D63" s="71"/>
      <c r="E63" s="72" t="s">
        <v>76</v>
      </c>
      <c r="F63" s="71"/>
      <c r="G63" s="72" t="s">
        <v>76</v>
      </c>
      <c r="H63" s="71"/>
      <c r="I63" s="72" t="s">
        <v>66</v>
      </c>
      <c r="J63" s="71"/>
      <c r="K63" s="71"/>
      <c r="L63" s="72" t="s">
        <v>72</v>
      </c>
      <c r="M63" s="71"/>
      <c r="N63" s="71"/>
      <c r="O63" s="72"/>
      <c r="P63" s="71"/>
      <c r="Q63" s="72"/>
      <c r="R63" s="71"/>
      <c r="S63" s="70" t="s">
        <v>114</v>
      </c>
      <c r="T63" s="71"/>
      <c r="U63" s="71"/>
      <c r="V63" s="71"/>
      <c r="W63" s="71"/>
      <c r="X63" s="71"/>
      <c r="Y63" s="71"/>
      <c r="Z63" s="71"/>
      <c r="AA63" s="72" t="s">
        <v>99</v>
      </c>
      <c r="AB63" s="71"/>
      <c r="AC63" s="71"/>
      <c r="AD63" s="71"/>
      <c r="AE63" s="71"/>
      <c r="AF63" s="72" t="s">
        <v>52</v>
      </c>
      <c r="AG63" s="71"/>
      <c r="AH63" s="71"/>
      <c r="AI63" s="10" t="s">
        <v>100</v>
      </c>
      <c r="AJ63" s="84" t="s">
        <v>101</v>
      </c>
      <c r="AK63" s="71"/>
      <c r="AL63" s="71"/>
      <c r="AM63" s="71"/>
      <c r="AN63" s="71"/>
      <c r="AO63" s="71"/>
      <c r="AP63" s="11">
        <v>6000000</v>
      </c>
      <c r="AQ63" s="11">
        <v>0</v>
      </c>
      <c r="AR63" s="11">
        <v>6000000</v>
      </c>
      <c r="AS63" s="75">
        <v>0</v>
      </c>
      <c r="AT63" s="76"/>
      <c r="AU63" s="75">
        <v>0</v>
      </c>
      <c r="AV63" s="76"/>
      <c r="AW63" s="11">
        <v>0</v>
      </c>
      <c r="AX63" s="11">
        <v>0</v>
      </c>
      <c r="AY63" s="11">
        <v>0</v>
      </c>
      <c r="AZ63" s="11">
        <v>0</v>
      </c>
      <c r="BA63" s="11">
        <v>0</v>
      </c>
      <c r="BB63" s="11">
        <v>0</v>
      </c>
      <c r="BC63" s="11">
        <v>0</v>
      </c>
      <c r="BD63" s="11">
        <v>0</v>
      </c>
      <c r="BE63" s="14">
        <f t="shared" si="3"/>
        <v>0</v>
      </c>
      <c r="BF63" s="14">
        <f t="shared" si="0"/>
        <v>0</v>
      </c>
      <c r="BG63" s="14">
        <f t="shared" si="1"/>
        <v>0</v>
      </c>
      <c r="BH63" s="14">
        <f t="shared" si="2"/>
        <v>0</v>
      </c>
    </row>
    <row r="64" spans="1:60" ht="13.5" x14ac:dyDescent="0.2">
      <c r="A64" s="72" t="s">
        <v>48</v>
      </c>
      <c r="B64" s="71"/>
      <c r="C64" s="72" t="s">
        <v>76</v>
      </c>
      <c r="D64" s="71"/>
      <c r="E64" s="72" t="s">
        <v>76</v>
      </c>
      <c r="F64" s="71"/>
      <c r="G64" s="72" t="s">
        <v>76</v>
      </c>
      <c r="H64" s="71"/>
      <c r="I64" s="72" t="s">
        <v>68</v>
      </c>
      <c r="J64" s="71"/>
      <c r="K64" s="71"/>
      <c r="L64" s="72" t="s">
        <v>57</v>
      </c>
      <c r="M64" s="71"/>
      <c r="N64" s="71"/>
      <c r="O64" s="72"/>
      <c r="P64" s="71"/>
      <c r="Q64" s="72"/>
      <c r="R64" s="71"/>
      <c r="S64" s="70" t="s">
        <v>115</v>
      </c>
      <c r="T64" s="71"/>
      <c r="U64" s="71"/>
      <c r="V64" s="71"/>
      <c r="W64" s="71"/>
      <c r="X64" s="71"/>
      <c r="Y64" s="71"/>
      <c r="Z64" s="71"/>
      <c r="AA64" s="72" t="s">
        <v>51</v>
      </c>
      <c r="AB64" s="71"/>
      <c r="AC64" s="71"/>
      <c r="AD64" s="71"/>
      <c r="AE64" s="71"/>
      <c r="AF64" s="72" t="s">
        <v>52</v>
      </c>
      <c r="AG64" s="71"/>
      <c r="AH64" s="71"/>
      <c r="AI64" s="10" t="s">
        <v>53</v>
      </c>
      <c r="AJ64" s="84" t="s">
        <v>54</v>
      </c>
      <c r="AK64" s="71"/>
      <c r="AL64" s="71"/>
      <c r="AM64" s="71"/>
      <c r="AN64" s="71"/>
      <c r="AO64" s="71"/>
      <c r="AP64" s="11">
        <v>59814203</v>
      </c>
      <c r="AQ64" s="11">
        <v>53751126</v>
      </c>
      <c r="AR64" s="11">
        <v>6063077</v>
      </c>
      <c r="AS64" s="75">
        <v>0</v>
      </c>
      <c r="AT64" s="76"/>
      <c r="AU64" s="75">
        <v>53751126</v>
      </c>
      <c r="AV64" s="76"/>
      <c r="AW64" s="11">
        <v>0</v>
      </c>
      <c r="AX64" s="11">
        <v>46053307</v>
      </c>
      <c r="AY64" s="11">
        <v>7697819</v>
      </c>
      <c r="AZ64" s="11">
        <v>46053307</v>
      </c>
      <c r="BA64" s="11">
        <v>0</v>
      </c>
      <c r="BB64" s="11">
        <v>46053307</v>
      </c>
      <c r="BC64" s="11">
        <v>0</v>
      </c>
      <c r="BD64" s="11">
        <v>0</v>
      </c>
      <c r="BE64" s="14">
        <f t="shared" si="3"/>
        <v>0.89863482758434476</v>
      </c>
      <c r="BF64" s="14">
        <f t="shared" si="0"/>
        <v>0.89863482758434476</v>
      </c>
      <c r="BG64" s="14">
        <f t="shared" si="1"/>
        <v>0.76993932360847472</v>
      </c>
      <c r="BH64" s="14">
        <f t="shared" si="2"/>
        <v>0.76993932360847472</v>
      </c>
    </row>
    <row r="65" spans="1:96" ht="13.5" x14ac:dyDescent="0.2">
      <c r="A65" s="72" t="s">
        <v>48</v>
      </c>
      <c r="B65" s="71"/>
      <c r="C65" s="72" t="s">
        <v>76</v>
      </c>
      <c r="D65" s="71"/>
      <c r="E65" s="72" t="s">
        <v>76</v>
      </c>
      <c r="F65" s="71"/>
      <c r="G65" s="72" t="s">
        <v>76</v>
      </c>
      <c r="H65" s="71"/>
      <c r="I65" s="72" t="s">
        <v>70</v>
      </c>
      <c r="J65" s="71"/>
      <c r="K65" s="71"/>
      <c r="L65" s="72" t="s">
        <v>79</v>
      </c>
      <c r="M65" s="71"/>
      <c r="N65" s="71"/>
      <c r="O65" s="72"/>
      <c r="P65" s="71"/>
      <c r="Q65" s="72"/>
      <c r="R65" s="71"/>
      <c r="S65" s="70" t="s">
        <v>116</v>
      </c>
      <c r="T65" s="71"/>
      <c r="U65" s="71"/>
      <c r="V65" s="71"/>
      <c r="W65" s="71"/>
      <c r="X65" s="71"/>
      <c r="Y65" s="71"/>
      <c r="Z65" s="71"/>
      <c r="AA65" s="72" t="s">
        <v>51</v>
      </c>
      <c r="AB65" s="71"/>
      <c r="AC65" s="71"/>
      <c r="AD65" s="71"/>
      <c r="AE65" s="71"/>
      <c r="AF65" s="72" t="s">
        <v>52</v>
      </c>
      <c r="AG65" s="71"/>
      <c r="AH65" s="71"/>
      <c r="AI65" s="10" t="s">
        <v>53</v>
      </c>
      <c r="AJ65" s="84" t="s">
        <v>54</v>
      </c>
      <c r="AK65" s="71"/>
      <c r="AL65" s="71"/>
      <c r="AM65" s="71"/>
      <c r="AN65" s="71"/>
      <c r="AO65" s="71"/>
      <c r="AP65" s="11">
        <v>440000</v>
      </c>
      <c r="AQ65" s="11">
        <v>44000</v>
      </c>
      <c r="AR65" s="11">
        <v>396000</v>
      </c>
      <c r="AS65" s="75">
        <v>0</v>
      </c>
      <c r="AT65" s="76"/>
      <c r="AU65" s="75">
        <v>44000</v>
      </c>
      <c r="AV65" s="76"/>
      <c r="AW65" s="11">
        <v>0</v>
      </c>
      <c r="AX65" s="11">
        <v>44000</v>
      </c>
      <c r="AY65" s="11">
        <v>0</v>
      </c>
      <c r="AZ65" s="11">
        <v>44000</v>
      </c>
      <c r="BA65" s="11">
        <v>0</v>
      </c>
      <c r="BB65" s="11">
        <v>44000</v>
      </c>
      <c r="BC65" s="11">
        <v>0</v>
      </c>
      <c r="BD65" s="11">
        <v>0</v>
      </c>
      <c r="BE65" s="14">
        <f t="shared" si="3"/>
        <v>0.1</v>
      </c>
      <c r="BF65" s="14">
        <f t="shared" si="0"/>
        <v>0.1</v>
      </c>
      <c r="BG65" s="14">
        <f t="shared" si="1"/>
        <v>0.1</v>
      </c>
      <c r="BH65" s="14">
        <f t="shared" si="2"/>
        <v>0.1</v>
      </c>
    </row>
    <row r="66" spans="1:96" ht="13.5" x14ac:dyDescent="0.2">
      <c r="A66" s="72" t="s">
        <v>48</v>
      </c>
      <c r="B66" s="71"/>
      <c r="C66" s="72" t="s">
        <v>76</v>
      </c>
      <c r="D66" s="71"/>
      <c r="E66" s="72" t="s">
        <v>76</v>
      </c>
      <c r="F66" s="71"/>
      <c r="G66" s="72" t="s">
        <v>76</v>
      </c>
      <c r="H66" s="71"/>
      <c r="I66" s="72" t="s">
        <v>70</v>
      </c>
      <c r="J66" s="71"/>
      <c r="K66" s="71"/>
      <c r="L66" s="72" t="s">
        <v>60</v>
      </c>
      <c r="M66" s="71"/>
      <c r="N66" s="71"/>
      <c r="O66" s="72"/>
      <c r="P66" s="71"/>
      <c r="Q66" s="72"/>
      <c r="R66" s="71"/>
      <c r="S66" s="70" t="s">
        <v>117</v>
      </c>
      <c r="T66" s="71"/>
      <c r="U66" s="71"/>
      <c r="V66" s="71"/>
      <c r="W66" s="71"/>
      <c r="X66" s="71"/>
      <c r="Y66" s="71"/>
      <c r="Z66" s="71"/>
      <c r="AA66" s="72" t="s">
        <v>51</v>
      </c>
      <c r="AB66" s="71"/>
      <c r="AC66" s="71"/>
      <c r="AD66" s="71"/>
      <c r="AE66" s="71"/>
      <c r="AF66" s="72" t="s">
        <v>52</v>
      </c>
      <c r="AG66" s="71"/>
      <c r="AH66" s="71"/>
      <c r="AI66" s="10" t="s">
        <v>53</v>
      </c>
      <c r="AJ66" s="84" t="s">
        <v>54</v>
      </c>
      <c r="AK66" s="71"/>
      <c r="AL66" s="71"/>
      <c r="AM66" s="71"/>
      <c r="AN66" s="71"/>
      <c r="AO66" s="71"/>
      <c r="AP66" s="11">
        <v>286365782</v>
      </c>
      <c r="AQ66" s="11">
        <v>263553574</v>
      </c>
      <c r="AR66" s="11">
        <v>22812208</v>
      </c>
      <c r="AS66" s="75">
        <v>0</v>
      </c>
      <c r="AT66" s="76"/>
      <c r="AU66" s="75">
        <v>260949730</v>
      </c>
      <c r="AV66" s="76"/>
      <c r="AW66" s="11">
        <v>2603844</v>
      </c>
      <c r="AX66" s="11">
        <v>89638680</v>
      </c>
      <c r="AY66" s="11">
        <v>171311050</v>
      </c>
      <c r="AZ66" s="11">
        <v>89638680</v>
      </c>
      <c r="BA66" s="11">
        <v>0</v>
      </c>
      <c r="BB66" s="11">
        <v>89638680</v>
      </c>
      <c r="BC66" s="11">
        <v>0</v>
      </c>
      <c r="BD66" s="11">
        <v>0</v>
      </c>
      <c r="BE66" s="14">
        <f t="shared" si="3"/>
        <v>0.92033891814630286</v>
      </c>
      <c r="BF66" s="14">
        <f t="shared" si="0"/>
        <v>0.91124619770388626</v>
      </c>
      <c r="BG66" s="14">
        <f t="shared" si="1"/>
        <v>0.3130216165281926</v>
      </c>
      <c r="BH66" s="14">
        <f t="shared" si="2"/>
        <v>0.3130216165281926</v>
      </c>
    </row>
    <row r="67" spans="1:96" ht="13.5" x14ac:dyDescent="0.2">
      <c r="A67" s="72" t="s">
        <v>48</v>
      </c>
      <c r="B67" s="71"/>
      <c r="C67" s="72" t="s">
        <v>76</v>
      </c>
      <c r="D67" s="71"/>
      <c r="E67" s="72" t="s">
        <v>76</v>
      </c>
      <c r="F67" s="71"/>
      <c r="G67" s="72" t="s">
        <v>76</v>
      </c>
      <c r="H67" s="71"/>
      <c r="I67" s="72" t="s">
        <v>70</v>
      </c>
      <c r="J67" s="71"/>
      <c r="K67" s="71"/>
      <c r="L67" s="72" t="s">
        <v>62</v>
      </c>
      <c r="M67" s="71"/>
      <c r="N67" s="71"/>
      <c r="O67" s="72"/>
      <c r="P67" s="71"/>
      <c r="Q67" s="72"/>
      <c r="R67" s="71"/>
      <c r="S67" s="70" t="s">
        <v>118</v>
      </c>
      <c r="T67" s="71"/>
      <c r="U67" s="71"/>
      <c r="V67" s="71"/>
      <c r="W67" s="71"/>
      <c r="X67" s="71"/>
      <c r="Y67" s="71"/>
      <c r="Z67" s="71"/>
      <c r="AA67" s="72" t="s">
        <v>51</v>
      </c>
      <c r="AB67" s="71"/>
      <c r="AC67" s="71"/>
      <c r="AD67" s="71"/>
      <c r="AE67" s="71"/>
      <c r="AF67" s="72" t="s">
        <v>52</v>
      </c>
      <c r="AG67" s="71"/>
      <c r="AH67" s="71"/>
      <c r="AI67" s="10" t="s">
        <v>53</v>
      </c>
      <c r="AJ67" s="84" t="s">
        <v>54</v>
      </c>
      <c r="AK67" s="71"/>
      <c r="AL67" s="71"/>
      <c r="AM67" s="71"/>
      <c r="AN67" s="71"/>
      <c r="AO67" s="71"/>
      <c r="AP67" s="11">
        <v>25672980</v>
      </c>
      <c r="AQ67" s="11">
        <v>17752904.43</v>
      </c>
      <c r="AR67" s="11">
        <v>7920075.5700000003</v>
      </c>
      <c r="AS67" s="75">
        <v>0</v>
      </c>
      <c r="AT67" s="76"/>
      <c r="AU67" s="75">
        <v>17752904.43</v>
      </c>
      <c r="AV67" s="76"/>
      <c r="AW67" s="11">
        <v>0</v>
      </c>
      <c r="AX67" s="11">
        <v>9122330.7899999991</v>
      </c>
      <c r="AY67" s="11">
        <v>8630573.6400000006</v>
      </c>
      <c r="AZ67" s="11">
        <v>9122330.7899999991</v>
      </c>
      <c r="BA67" s="11">
        <v>0</v>
      </c>
      <c r="BB67" s="11">
        <v>9122330.7899999991</v>
      </c>
      <c r="BC67" s="11">
        <v>0</v>
      </c>
      <c r="BD67" s="11">
        <v>0</v>
      </c>
      <c r="BE67" s="14">
        <f t="shared" si="3"/>
        <v>0.69150150975850877</v>
      </c>
      <c r="BF67" s="14">
        <f t="shared" si="0"/>
        <v>0.69150150975850877</v>
      </c>
      <c r="BG67" s="14">
        <f t="shared" si="1"/>
        <v>0.3553280838453502</v>
      </c>
      <c r="BH67" s="14">
        <f t="shared" si="2"/>
        <v>0.3553280838453502</v>
      </c>
    </row>
    <row r="68" spans="1:96" ht="13.5" x14ac:dyDescent="0.2">
      <c r="A68" s="72" t="s">
        <v>48</v>
      </c>
      <c r="B68" s="71"/>
      <c r="C68" s="72" t="s">
        <v>76</v>
      </c>
      <c r="D68" s="71"/>
      <c r="E68" s="72" t="s">
        <v>76</v>
      </c>
      <c r="F68" s="71"/>
      <c r="G68" s="72" t="s">
        <v>76</v>
      </c>
      <c r="H68" s="71"/>
      <c r="I68" s="72" t="s">
        <v>70</v>
      </c>
      <c r="J68" s="71"/>
      <c r="K68" s="71"/>
      <c r="L68" s="72" t="s">
        <v>64</v>
      </c>
      <c r="M68" s="71"/>
      <c r="N68" s="71"/>
      <c r="O68" s="72"/>
      <c r="P68" s="71"/>
      <c r="Q68" s="72"/>
      <c r="R68" s="71"/>
      <c r="S68" s="70" t="s">
        <v>119</v>
      </c>
      <c r="T68" s="71"/>
      <c r="U68" s="71"/>
      <c r="V68" s="71"/>
      <c r="W68" s="71"/>
      <c r="X68" s="71"/>
      <c r="Y68" s="71"/>
      <c r="Z68" s="71"/>
      <c r="AA68" s="72" t="s">
        <v>51</v>
      </c>
      <c r="AB68" s="71"/>
      <c r="AC68" s="71"/>
      <c r="AD68" s="71"/>
      <c r="AE68" s="71"/>
      <c r="AF68" s="72" t="s">
        <v>52</v>
      </c>
      <c r="AG68" s="71"/>
      <c r="AH68" s="71"/>
      <c r="AI68" s="10" t="s">
        <v>53</v>
      </c>
      <c r="AJ68" s="84" t="s">
        <v>54</v>
      </c>
      <c r="AK68" s="71"/>
      <c r="AL68" s="71"/>
      <c r="AM68" s="71"/>
      <c r="AN68" s="71"/>
      <c r="AO68" s="71"/>
      <c r="AP68" s="11">
        <v>183694701</v>
      </c>
      <c r="AQ68" s="11">
        <v>181850790.81</v>
      </c>
      <c r="AR68" s="11">
        <v>1843910.19</v>
      </c>
      <c r="AS68" s="75">
        <v>0</v>
      </c>
      <c r="AT68" s="76"/>
      <c r="AU68" s="75">
        <v>181850790.81</v>
      </c>
      <c r="AV68" s="76"/>
      <c r="AW68" s="11">
        <v>0</v>
      </c>
      <c r="AX68" s="11">
        <v>85871559.540000007</v>
      </c>
      <c r="AY68" s="11">
        <v>95979231.269999996</v>
      </c>
      <c r="AZ68" s="11">
        <v>85871559.540000007</v>
      </c>
      <c r="BA68" s="11">
        <v>0</v>
      </c>
      <c r="BB68" s="11">
        <v>85871559.540000007</v>
      </c>
      <c r="BC68" s="11">
        <v>0</v>
      </c>
      <c r="BD68" s="11">
        <v>0</v>
      </c>
      <c r="BE68" s="14">
        <f t="shared" si="3"/>
        <v>0.98996209373508282</v>
      </c>
      <c r="BF68" s="14">
        <f t="shared" si="0"/>
        <v>0.98996209373508282</v>
      </c>
      <c r="BG68" s="14">
        <f t="shared" si="1"/>
        <v>0.46746889851765516</v>
      </c>
      <c r="BH68" s="14">
        <f t="shared" si="2"/>
        <v>0.46746889851765516</v>
      </c>
    </row>
    <row r="69" spans="1:96" ht="13.5" x14ac:dyDescent="0.2">
      <c r="A69" s="72" t="s">
        <v>48</v>
      </c>
      <c r="B69" s="71"/>
      <c r="C69" s="72" t="s">
        <v>76</v>
      </c>
      <c r="D69" s="71"/>
      <c r="E69" s="72" t="s">
        <v>76</v>
      </c>
      <c r="F69" s="71"/>
      <c r="G69" s="72" t="s">
        <v>76</v>
      </c>
      <c r="H69" s="71"/>
      <c r="I69" s="72" t="s">
        <v>70</v>
      </c>
      <c r="J69" s="71"/>
      <c r="K69" s="71"/>
      <c r="L69" s="72" t="s">
        <v>64</v>
      </c>
      <c r="M69" s="71"/>
      <c r="N69" s="71"/>
      <c r="O69" s="72"/>
      <c r="P69" s="71"/>
      <c r="Q69" s="72"/>
      <c r="R69" s="71"/>
      <c r="S69" s="70" t="s">
        <v>119</v>
      </c>
      <c r="T69" s="71"/>
      <c r="U69" s="71"/>
      <c r="V69" s="71"/>
      <c r="W69" s="71"/>
      <c r="X69" s="71"/>
      <c r="Y69" s="71"/>
      <c r="Z69" s="71"/>
      <c r="AA69" s="72" t="s">
        <v>99</v>
      </c>
      <c r="AB69" s="71"/>
      <c r="AC69" s="71"/>
      <c r="AD69" s="71"/>
      <c r="AE69" s="71"/>
      <c r="AF69" s="72" t="s">
        <v>52</v>
      </c>
      <c r="AG69" s="71"/>
      <c r="AH69" s="71"/>
      <c r="AI69" s="10" t="s">
        <v>100</v>
      </c>
      <c r="AJ69" s="84" t="s">
        <v>101</v>
      </c>
      <c r="AK69" s="71"/>
      <c r="AL69" s="71"/>
      <c r="AM69" s="71"/>
      <c r="AN69" s="71"/>
      <c r="AO69" s="71"/>
      <c r="AP69" s="11">
        <v>13532444</v>
      </c>
      <c r="AQ69" s="11">
        <v>9059139</v>
      </c>
      <c r="AR69" s="11">
        <v>4473305</v>
      </c>
      <c r="AS69" s="75">
        <v>0</v>
      </c>
      <c r="AT69" s="76"/>
      <c r="AU69" s="75">
        <v>9059139</v>
      </c>
      <c r="AV69" s="76"/>
      <c r="AW69" s="11">
        <v>0</v>
      </c>
      <c r="AX69" s="11">
        <v>0</v>
      </c>
      <c r="AY69" s="11">
        <v>9059139</v>
      </c>
      <c r="AZ69" s="11">
        <v>0</v>
      </c>
      <c r="BA69" s="11">
        <v>0</v>
      </c>
      <c r="BB69" s="11">
        <v>0</v>
      </c>
      <c r="BC69" s="11">
        <v>0</v>
      </c>
      <c r="BD69" s="11">
        <v>0</v>
      </c>
      <c r="BE69" s="14">
        <f t="shared" si="3"/>
        <v>0.66943849906195807</v>
      </c>
      <c r="BF69" s="14">
        <f t="shared" si="0"/>
        <v>0.66943849906195807</v>
      </c>
      <c r="BG69" s="14">
        <f t="shared" si="1"/>
        <v>0</v>
      </c>
      <c r="BH69" s="14">
        <f t="shared" si="2"/>
        <v>0</v>
      </c>
    </row>
    <row r="70" spans="1:96" ht="13.5" x14ac:dyDescent="0.2">
      <c r="A70" s="72" t="s">
        <v>48</v>
      </c>
      <c r="B70" s="71"/>
      <c r="C70" s="72" t="s">
        <v>76</v>
      </c>
      <c r="D70" s="71"/>
      <c r="E70" s="72" t="s">
        <v>76</v>
      </c>
      <c r="F70" s="71"/>
      <c r="G70" s="72" t="s">
        <v>76</v>
      </c>
      <c r="H70" s="71"/>
      <c r="I70" s="72" t="s">
        <v>70</v>
      </c>
      <c r="J70" s="71"/>
      <c r="K70" s="71"/>
      <c r="L70" s="72" t="s">
        <v>68</v>
      </c>
      <c r="M70" s="71"/>
      <c r="N70" s="71"/>
      <c r="O70" s="72"/>
      <c r="P70" s="71"/>
      <c r="Q70" s="72"/>
      <c r="R70" s="71"/>
      <c r="S70" s="70" t="s">
        <v>120</v>
      </c>
      <c r="T70" s="71"/>
      <c r="U70" s="71"/>
      <c r="V70" s="71"/>
      <c r="W70" s="71"/>
      <c r="X70" s="71"/>
      <c r="Y70" s="71"/>
      <c r="Z70" s="71"/>
      <c r="AA70" s="72" t="s">
        <v>51</v>
      </c>
      <c r="AB70" s="71"/>
      <c r="AC70" s="71"/>
      <c r="AD70" s="71"/>
      <c r="AE70" s="71"/>
      <c r="AF70" s="72" t="s">
        <v>52</v>
      </c>
      <c r="AG70" s="71"/>
      <c r="AH70" s="71"/>
      <c r="AI70" s="10" t="s">
        <v>53</v>
      </c>
      <c r="AJ70" s="84" t="s">
        <v>54</v>
      </c>
      <c r="AK70" s="71"/>
      <c r="AL70" s="71"/>
      <c r="AM70" s="71"/>
      <c r="AN70" s="71"/>
      <c r="AO70" s="71"/>
      <c r="AP70" s="11">
        <v>64500000</v>
      </c>
      <c r="AQ70" s="11">
        <v>20182377.5</v>
      </c>
      <c r="AR70" s="11">
        <v>44317622.5</v>
      </c>
      <c r="AS70" s="75">
        <v>0</v>
      </c>
      <c r="AT70" s="76"/>
      <c r="AU70" s="75">
        <v>20182377.5</v>
      </c>
      <c r="AV70" s="76"/>
      <c r="AW70" s="11">
        <v>0</v>
      </c>
      <c r="AX70" s="11">
        <v>1393277.5</v>
      </c>
      <c r="AY70" s="11">
        <v>18789100</v>
      </c>
      <c r="AZ70" s="11">
        <v>1393277.5</v>
      </c>
      <c r="BA70" s="11">
        <v>0</v>
      </c>
      <c r="BB70" s="11">
        <v>1393277.5</v>
      </c>
      <c r="BC70" s="11">
        <v>0</v>
      </c>
      <c r="BD70" s="11">
        <v>0</v>
      </c>
      <c r="BE70" s="14">
        <f t="shared" si="3"/>
        <v>0.31290507751937985</v>
      </c>
      <c r="BF70" s="14">
        <f t="shared" si="0"/>
        <v>0.31290507751937985</v>
      </c>
      <c r="BG70" s="14">
        <f t="shared" si="1"/>
        <v>2.1601201550387597E-2</v>
      </c>
      <c r="BH70" s="14">
        <f t="shared" si="2"/>
        <v>2.1601201550387597E-2</v>
      </c>
    </row>
    <row r="71" spans="1:96" ht="13.5" x14ac:dyDescent="0.2">
      <c r="A71" s="72" t="s">
        <v>48</v>
      </c>
      <c r="B71" s="71"/>
      <c r="C71" s="72" t="s">
        <v>76</v>
      </c>
      <c r="D71" s="71"/>
      <c r="E71" s="72" t="s">
        <v>76</v>
      </c>
      <c r="F71" s="71"/>
      <c r="G71" s="72" t="s">
        <v>76</v>
      </c>
      <c r="H71" s="71"/>
      <c r="I71" s="72" t="s">
        <v>72</v>
      </c>
      <c r="J71" s="71"/>
      <c r="K71" s="71"/>
      <c r="L71" s="72" t="s">
        <v>62</v>
      </c>
      <c r="M71" s="71"/>
      <c r="N71" s="71"/>
      <c r="O71" s="72"/>
      <c r="P71" s="71"/>
      <c r="Q71" s="72"/>
      <c r="R71" s="71"/>
      <c r="S71" s="70" t="s">
        <v>121</v>
      </c>
      <c r="T71" s="71"/>
      <c r="U71" s="71"/>
      <c r="V71" s="71"/>
      <c r="W71" s="71"/>
      <c r="X71" s="71"/>
      <c r="Y71" s="71"/>
      <c r="Z71" s="71"/>
      <c r="AA71" s="72" t="s">
        <v>51</v>
      </c>
      <c r="AB71" s="71"/>
      <c r="AC71" s="71"/>
      <c r="AD71" s="71"/>
      <c r="AE71" s="71"/>
      <c r="AF71" s="72" t="s">
        <v>52</v>
      </c>
      <c r="AG71" s="71"/>
      <c r="AH71" s="71"/>
      <c r="AI71" s="10" t="s">
        <v>53</v>
      </c>
      <c r="AJ71" s="84" t="s">
        <v>54</v>
      </c>
      <c r="AK71" s="71"/>
      <c r="AL71" s="71"/>
      <c r="AM71" s="71"/>
      <c r="AN71" s="71"/>
      <c r="AO71" s="71"/>
      <c r="AP71" s="11">
        <v>2240088</v>
      </c>
      <c r="AQ71" s="11">
        <v>2240088</v>
      </c>
      <c r="AR71" s="11">
        <v>0</v>
      </c>
      <c r="AS71" s="75">
        <v>0</v>
      </c>
      <c r="AT71" s="76"/>
      <c r="AU71" s="75">
        <v>0</v>
      </c>
      <c r="AV71" s="76"/>
      <c r="AW71" s="11">
        <v>2240088</v>
      </c>
      <c r="AX71" s="11">
        <v>0</v>
      </c>
      <c r="AY71" s="11">
        <v>0</v>
      </c>
      <c r="AZ71" s="11">
        <v>0</v>
      </c>
      <c r="BA71" s="11">
        <v>0</v>
      </c>
      <c r="BB71" s="11">
        <v>0</v>
      </c>
      <c r="BC71" s="11">
        <v>0</v>
      </c>
      <c r="BD71" s="11">
        <v>0</v>
      </c>
      <c r="BE71" s="14">
        <f t="shared" si="3"/>
        <v>1</v>
      </c>
      <c r="BF71" s="14">
        <f t="shared" si="0"/>
        <v>0</v>
      </c>
      <c r="BG71" s="14">
        <f t="shared" si="1"/>
        <v>0</v>
      </c>
      <c r="BH71" s="14">
        <f t="shared" si="2"/>
        <v>0</v>
      </c>
    </row>
    <row r="72" spans="1:96" ht="13.5" x14ac:dyDescent="0.2">
      <c r="A72" s="72" t="s">
        <v>48</v>
      </c>
      <c r="B72" s="71"/>
      <c r="C72" s="72" t="s">
        <v>76</v>
      </c>
      <c r="D72" s="71"/>
      <c r="E72" s="72" t="s">
        <v>76</v>
      </c>
      <c r="F72" s="71"/>
      <c r="G72" s="72" t="s">
        <v>76</v>
      </c>
      <c r="H72" s="71"/>
      <c r="I72" s="72" t="s">
        <v>72</v>
      </c>
      <c r="J72" s="71"/>
      <c r="K72" s="71"/>
      <c r="L72" s="72" t="s">
        <v>62</v>
      </c>
      <c r="M72" s="71"/>
      <c r="N72" s="71"/>
      <c r="O72" s="72"/>
      <c r="P72" s="71"/>
      <c r="Q72" s="72"/>
      <c r="R72" s="71"/>
      <c r="S72" s="70" t="s">
        <v>121</v>
      </c>
      <c r="T72" s="71"/>
      <c r="U72" s="71"/>
      <c r="V72" s="71"/>
      <c r="W72" s="71"/>
      <c r="X72" s="71"/>
      <c r="Y72" s="71"/>
      <c r="Z72" s="71"/>
      <c r="AA72" s="72" t="s">
        <v>99</v>
      </c>
      <c r="AB72" s="71"/>
      <c r="AC72" s="71"/>
      <c r="AD72" s="71"/>
      <c r="AE72" s="71"/>
      <c r="AF72" s="72" t="s">
        <v>52</v>
      </c>
      <c r="AG72" s="71"/>
      <c r="AH72" s="71"/>
      <c r="AI72" s="10" t="s">
        <v>100</v>
      </c>
      <c r="AJ72" s="84" t="s">
        <v>101</v>
      </c>
      <c r="AK72" s="71"/>
      <c r="AL72" s="71"/>
      <c r="AM72" s="71"/>
      <c r="AN72" s="71"/>
      <c r="AO72" s="71"/>
      <c r="AP72" s="11">
        <v>4286184</v>
      </c>
      <c r="AQ72" s="11">
        <v>2052070</v>
      </c>
      <c r="AR72" s="11">
        <v>2234114</v>
      </c>
      <c r="AS72" s="75">
        <v>0</v>
      </c>
      <c r="AT72" s="76"/>
      <c r="AU72" s="75">
        <v>2052070</v>
      </c>
      <c r="AV72" s="76"/>
      <c r="AW72" s="11">
        <v>0</v>
      </c>
      <c r="AX72" s="11">
        <v>2052070</v>
      </c>
      <c r="AY72" s="11">
        <v>0</v>
      </c>
      <c r="AZ72" s="11">
        <v>2052070</v>
      </c>
      <c r="BA72" s="11">
        <v>0</v>
      </c>
      <c r="BB72" s="11">
        <v>2052070</v>
      </c>
      <c r="BC72" s="11">
        <v>0</v>
      </c>
      <c r="BD72" s="11">
        <v>0</v>
      </c>
      <c r="BE72" s="14">
        <f t="shared" si="3"/>
        <v>0.47876386081418809</v>
      </c>
      <c r="BF72" s="14">
        <f t="shared" si="0"/>
        <v>0.47876386081418809</v>
      </c>
      <c r="BG72" s="14">
        <f t="shared" si="1"/>
        <v>0.47876386081418809</v>
      </c>
      <c r="BH72" s="14">
        <f t="shared" si="2"/>
        <v>0.47876386081418809</v>
      </c>
    </row>
    <row r="73" spans="1:96" ht="13.5" x14ac:dyDescent="0.2">
      <c r="A73" s="72" t="s">
        <v>48</v>
      </c>
      <c r="B73" s="71"/>
      <c r="C73" s="72" t="s">
        <v>76</v>
      </c>
      <c r="D73" s="71"/>
      <c r="E73" s="72" t="s">
        <v>76</v>
      </c>
      <c r="F73" s="71"/>
      <c r="G73" s="72" t="s">
        <v>76</v>
      </c>
      <c r="H73" s="71"/>
      <c r="I73" s="72" t="s">
        <v>72</v>
      </c>
      <c r="J73" s="71"/>
      <c r="K73" s="71"/>
      <c r="L73" s="72" t="s">
        <v>66</v>
      </c>
      <c r="M73" s="71"/>
      <c r="N73" s="71"/>
      <c r="O73" s="72"/>
      <c r="P73" s="71"/>
      <c r="Q73" s="72"/>
      <c r="R73" s="71"/>
      <c r="S73" s="70" t="s">
        <v>122</v>
      </c>
      <c r="T73" s="71"/>
      <c r="U73" s="71"/>
      <c r="V73" s="71"/>
      <c r="W73" s="71"/>
      <c r="X73" s="71"/>
      <c r="Y73" s="71"/>
      <c r="Z73" s="71"/>
      <c r="AA73" s="72" t="s">
        <v>51</v>
      </c>
      <c r="AB73" s="71"/>
      <c r="AC73" s="71"/>
      <c r="AD73" s="71"/>
      <c r="AE73" s="71"/>
      <c r="AF73" s="72" t="s">
        <v>52</v>
      </c>
      <c r="AG73" s="71"/>
      <c r="AH73" s="71"/>
      <c r="AI73" s="10" t="s">
        <v>53</v>
      </c>
      <c r="AJ73" s="84" t="s">
        <v>54</v>
      </c>
      <c r="AK73" s="71"/>
      <c r="AL73" s="71"/>
      <c r="AM73" s="71"/>
      <c r="AN73" s="71"/>
      <c r="AO73" s="71"/>
      <c r="AP73" s="11">
        <v>6180000</v>
      </c>
      <c r="AQ73" s="11">
        <v>6180000</v>
      </c>
      <c r="AR73" s="11">
        <v>0</v>
      </c>
      <c r="AS73" s="75">
        <v>0</v>
      </c>
      <c r="AT73" s="76"/>
      <c r="AU73" s="75">
        <v>0</v>
      </c>
      <c r="AV73" s="76"/>
      <c r="AW73" s="11">
        <v>6180000</v>
      </c>
      <c r="AX73" s="11">
        <v>0</v>
      </c>
      <c r="AY73" s="11">
        <v>0</v>
      </c>
      <c r="AZ73" s="11">
        <v>0</v>
      </c>
      <c r="BA73" s="11">
        <v>0</v>
      </c>
      <c r="BB73" s="11">
        <v>0</v>
      </c>
      <c r="BC73" s="11">
        <v>0</v>
      </c>
      <c r="BD73" s="11">
        <v>0</v>
      </c>
      <c r="BE73" s="14">
        <f t="shared" si="3"/>
        <v>1</v>
      </c>
      <c r="BF73" s="14">
        <f t="shared" si="0"/>
        <v>0</v>
      </c>
      <c r="BG73" s="14">
        <f t="shared" si="1"/>
        <v>0</v>
      </c>
      <c r="BH73" s="14">
        <f t="shared" si="2"/>
        <v>0</v>
      </c>
    </row>
    <row r="74" spans="1:96" ht="13.5" x14ac:dyDescent="0.2">
      <c r="A74" s="72" t="s">
        <v>48</v>
      </c>
      <c r="B74" s="71"/>
      <c r="C74" s="72" t="s">
        <v>76</v>
      </c>
      <c r="D74" s="71"/>
      <c r="E74" s="72" t="s">
        <v>76</v>
      </c>
      <c r="F74" s="71"/>
      <c r="G74" s="72" t="s">
        <v>76</v>
      </c>
      <c r="H74" s="71"/>
      <c r="I74" s="72" t="s">
        <v>72</v>
      </c>
      <c r="J74" s="71"/>
      <c r="K74" s="71"/>
      <c r="L74" s="72" t="s">
        <v>68</v>
      </c>
      <c r="M74" s="71"/>
      <c r="N74" s="71"/>
      <c r="O74" s="72"/>
      <c r="P74" s="71"/>
      <c r="Q74" s="72"/>
      <c r="R74" s="71"/>
      <c r="S74" s="70" t="s">
        <v>123</v>
      </c>
      <c r="T74" s="71"/>
      <c r="U74" s="71"/>
      <c r="V74" s="71"/>
      <c r="W74" s="71"/>
      <c r="X74" s="71"/>
      <c r="Y74" s="71"/>
      <c r="Z74" s="71"/>
      <c r="AA74" s="72" t="s">
        <v>51</v>
      </c>
      <c r="AB74" s="71"/>
      <c r="AC74" s="71"/>
      <c r="AD74" s="71"/>
      <c r="AE74" s="71"/>
      <c r="AF74" s="72" t="s">
        <v>52</v>
      </c>
      <c r="AG74" s="71"/>
      <c r="AH74" s="71"/>
      <c r="AI74" s="10" t="s">
        <v>53</v>
      </c>
      <c r="AJ74" s="84" t="s">
        <v>54</v>
      </c>
      <c r="AK74" s="71"/>
      <c r="AL74" s="71"/>
      <c r="AM74" s="71"/>
      <c r="AN74" s="71"/>
      <c r="AO74" s="71"/>
      <c r="AP74" s="11">
        <v>2000000</v>
      </c>
      <c r="AQ74" s="11">
        <v>0</v>
      </c>
      <c r="AR74" s="11">
        <v>2000000</v>
      </c>
      <c r="AS74" s="75">
        <v>0</v>
      </c>
      <c r="AT74" s="76"/>
      <c r="AU74" s="75">
        <v>0</v>
      </c>
      <c r="AV74" s="76"/>
      <c r="AW74" s="11">
        <v>0</v>
      </c>
      <c r="AX74" s="11">
        <v>0</v>
      </c>
      <c r="AY74" s="11">
        <v>0</v>
      </c>
      <c r="AZ74" s="11">
        <v>0</v>
      </c>
      <c r="BA74" s="11">
        <v>0</v>
      </c>
      <c r="BB74" s="11">
        <v>0</v>
      </c>
      <c r="BC74" s="11">
        <v>0</v>
      </c>
      <c r="BD74" s="11">
        <v>0</v>
      </c>
      <c r="BE74" s="14">
        <f t="shared" si="3"/>
        <v>0</v>
      </c>
      <c r="BF74" s="14">
        <f t="shared" si="0"/>
        <v>0</v>
      </c>
      <c r="BG74" s="14">
        <f t="shared" si="1"/>
        <v>0</v>
      </c>
      <c r="BH74" s="14">
        <f t="shared" si="2"/>
        <v>0</v>
      </c>
    </row>
    <row r="75" spans="1:96" s="23" customFormat="1" ht="15" x14ac:dyDescent="0.25">
      <c r="A75" s="86" t="s">
        <v>124</v>
      </c>
      <c r="B75" s="87"/>
      <c r="C75" s="87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87"/>
      <c r="AN75" s="87"/>
      <c r="AO75" s="88"/>
      <c r="AP75" s="20">
        <f>+AP60+AP59+AP50</f>
        <v>732771310</v>
      </c>
      <c r="AQ75" s="20">
        <f t="shared" ref="AQ75:AR75" si="6">+AQ60+AQ59+AQ50</f>
        <v>614665169.27999997</v>
      </c>
      <c r="AR75" s="20">
        <f t="shared" si="6"/>
        <v>118106140.72</v>
      </c>
      <c r="AS75" s="89">
        <f>+AS49+AS48</f>
        <v>0</v>
      </c>
      <c r="AT75" s="90"/>
      <c r="AU75" s="89">
        <f>+AU60+AU59+AU50</f>
        <v>602611237.27999997</v>
      </c>
      <c r="AV75" s="90"/>
      <c r="AW75" s="20">
        <f>+AW60+AW59+AW50</f>
        <v>12053932</v>
      </c>
      <c r="AX75" s="20">
        <f t="shared" ref="AX75:BD75" si="7">+AX60+AX59+AX50</f>
        <v>259020473.08000001</v>
      </c>
      <c r="AY75" s="20">
        <f t="shared" si="7"/>
        <v>343590764.20000005</v>
      </c>
      <c r="AZ75" s="20">
        <f t="shared" si="7"/>
        <v>259020473.08000001</v>
      </c>
      <c r="BA75" s="20">
        <f t="shared" si="7"/>
        <v>0</v>
      </c>
      <c r="BB75" s="20">
        <f t="shared" si="7"/>
        <v>259020473.08000001</v>
      </c>
      <c r="BC75" s="20">
        <f t="shared" si="7"/>
        <v>0</v>
      </c>
      <c r="BD75" s="20">
        <f t="shared" si="7"/>
        <v>0</v>
      </c>
      <c r="BE75" s="21">
        <f t="shared" si="3"/>
        <v>0.8388226461540913</v>
      </c>
      <c r="BF75" s="21">
        <f t="shared" si="0"/>
        <v>0.82237285911207414</v>
      </c>
      <c r="BG75" s="21">
        <f t="shared" si="1"/>
        <v>0.35348064197546164</v>
      </c>
      <c r="BH75" s="21">
        <f t="shared" si="2"/>
        <v>0.35348064197546164</v>
      </c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</row>
    <row r="76" spans="1:96" ht="13.5" x14ac:dyDescent="0.2">
      <c r="A76" s="72" t="s">
        <v>48</v>
      </c>
      <c r="B76" s="71"/>
      <c r="C76" s="72" t="s">
        <v>86</v>
      </c>
      <c r="D76" s="71"/>
      <c r="E76" s="72" t="s">
        <v>125</v>
      </c>
      <c r="F76" s="71"/>
      <c r="G76" s="72"/>
      <c r="H76" s="71"/>
      <c r="I76" s="72"/>
      <c r="J76" s="71"/>
      <c r="K76" s="71"/>
      <c r="L76" s="72"/>
      <c r="M76" s="71"/>
      <c r="N76" s="71"/>
      <c r="O76" s="72"/>
      <c r="P76" s="71"/>
      <c r="Q76" s="72"/>
      <c r="R76" s="71"/>
      <c r="S76" s="70" t="s">
        <v>126</v>
      </c>
      <c r="T76" s="71"/>
      <c r="U76" s="71"/>
      <c r="V76" s="71"/>
      <c r="W76" s="71"/>
      <c r="X76" s="71"/>
      <c r="Y76" s="71"/>
      <c r="Z76" s="71"/>
      <c r="AA76" s="72" t="s">
        <v>51</v>
      </c>
      <c r="AB76" s="71"/>
      <c r="AC76" s="71"/>
      <c r="AD76" s="71"/>
      <c r="AE76" s="71"/>
      <c r="AF76" s="72" t="s">
        <v>52</v>
      </c>
      <c r="AG76" s="71"/>
      <c r="AH76" s="71"/>
      <c r="AI76" s="10" t="s">
        <v>53</v>
      </c>
      <c r="AJ76" s="84" t="s">
        <v>54</v>
      </c>
      <c r="AK76" s="71"/>
      <c r="AL76" s="71"/>
      <c r="AM76" s="71"/>
      <c r="AN76" s="71"/>
      <c r="AO76" s="71"/>
      <c r="AP76" s="11">
        <v>63035300</v>
      </c>
      <c r="AQ76" s="11">
        <v>14592272</v>
      </c>
      <c r="AR76" s="11">
        <v>48443028</v>
      </c>
      <c r="AS76" s="75">
        <v>0</v>
      </c>
      <c r="AT76" s="76"/>
      <c r="AU76" s="75">
        <v>14592272</v>
      </c>
      <c r="AV76" s="76"/>
      <c r="AW76" s="11">
        <v>0</v>
      </c>
      <c r="AX76" s="11">
        <v>14592272</v>
      </c>
      <c r="AY76" s="11">
        <v>0</v>
      </c>
      <c r="AZ76" s="11">
        <v>14592272</v>
      </c>
      <c r="BA76" s="11">
        <v>0</v>
      </c>
      <c r="BB76" s="11">
        <v>14592272</v>
      </c>
      <c r="BC76" s="11">
        <v>0</v>
      </c>
      <c r="BD76" s="11">
        <v>8236410</v>
      </c>
      <c r="BE76" s="14">
        <f t="shared" si="3"/>
        <v>0.23149365514243606</v>
      </c>
      <c r="BF76" s="14">
        <f t="shared" si="0"/>
        <v>0.23149365514243606</v>
      </c>
      <c r="BG76" s="14">
        <f t="shared" si="1"/>
        <v>0.23149365514243606</v>
      </c>
      <c r="BH76" s="14">
        <f t="shared" si="2"/>
        <v>0.23149365514243606</v>
      </c>
    </row>
    <row r="77" spans="1:96" ht="13.5" x14ac:dyDescent="0.2">
      <c r="A77" s="72" t="s">
        <v>48</v>
      </c>
      <c r="B77" s="71"/>
      <c r="C77" s="72" t="s">
        <v>86</v>
      </c>
      <c r="D77" s="71"/>
      <c r="E77" s="72" t="s">
        <v>125</v>
      </c>
      <c r="F77" s="71"/>
      <c r="G77" s="72" t="s">
        <v>76</v>
      </c>
      <c r="H77" s="71"/>
      <c r="I77" s="72"/>
      <c r="J77" s="71"/>
      <c r="K77" s="71"/>
      <c r="L77" s="72"/>
      <c r="M77" s="71"/>
      <c r="N77" s="71"/>
      <c r="O77" s="72"/>
      <c r="P77" s="71"/>
      <c r="Q77" s="72"/>
      <c r="R77" s="71"/>
      <c r="S77" s="70" t="s">
        <v>127</v>
      </c>
      <c r="T77" s="71"/>
      <c r="U77" s="71"/>
      <c r="V77" s="71"/>
      <c r="W77" s="71"/>
      <c r="X77" s="71"/>
      <c r="Y77" s="71"/>
      <c r="Z77" s="71"/>
      <c r="AA77" s="72" t="s">
        <v>51</v>
      </c>
      <c r="AB77" s="71"/>
      <c r="AC77" s="71"/>
      <c r="AD77" s="71"/>
      <c r="AE77" s="71"/>
      <c r="AF77" s="72" t="s">
        <v>52</v>
      </c>
      <c r="AG77" s="71"/>
      <c r="AH77" s="71"/>
      <c r="AI77" s="10" t="s">
        <v>53</v>
      </c>
      <c r="AJ77" s="84" t="s">
        <v>54</v>
      </c>
      <c r="AK77" s="71"/>
      <c r="AL77" s="71"/>
      <c r="AM77" s="71"/>
      <c r="AN77" s="71"/>
      <c r="AO77" s="71"/>
      <c r="AP77" s="11">
        <v>63035300</v>
      </c>
      <c r="AQ77" s="11">
        <v>14592272</v>
      </c>
      <c r="AR77" s="11">
        <v>48443028</v>
      </c>
      <c r="AS77" s="75">
        <v>0</v>
      </c>
      <c r="AT77" s="76"/>
      <c r="AU77" s="75">
        <v>14592272</v>
      </c>
      <c r="AV77" s="76"/>
      <c r="AW77" s="11">
        <v>0</v>
      </c>
      <c r="AX77" s="11">
        <v>14592272</v>
      </c>
      <c r="AY77" s="11">
        <v>0</v>
      </c>
      <c r="AZ77" s="11">
        <v>14592272</v>
      </c>
      <c r="BA77" s="11">
        <v>0</v>
      </c>
      <c r="BB77" s="11">
        <v>14592272</v>
      </c>
      <c r="BC77" s="11">
        <v>0</v>
      </c>
      <c r="BD77" s="11">
        <v>8236410</v>
      </c>
      <c r="BE77" s="14">
        <f t="shared" si="3"/>
        <v>0.23149365514243606</v>
      </c>
      <c r="BF77" s="14">
        <f t="shared" si="0"/>
        <v>0.23149365514243606</v>
      </c>
      <c r="BG77" s="14">
        <f t="shared" si="1"/>
        <v>0.23149365514243606</v>
      </c>
      <c r="BH77" s="14">
        <f t="shared" si="2"/>
        <v>0.23149365514243606</v>
      </c>
    </row>
    <row r="78" spans="1:96" s="19" customFormat="1" ht="13.5" x14ac:dyDescent="0.2">
      <c r="A78" s="79" t="s">
        <v>48</v>
      </c>
      <c r="B78" s="78"/>
      <c r="C78" s="79" t="s">
        <v>86</v>
      </c>
      <c r="D78" s="78"/>
      <c r="E78" s="79" t="s">
        <v>125</v>
      </c>
      <c r="F78" s="78"/>
      <c r="G78" s="79" t="s">
        <v>76</v>
      </c>
      <c r="H78" s="78"/>
      <c r="I78" s="79" t="s">
        <v>128</v>
      </c>
      <c r="J78" s="78"/>
      <c r="K78" s="78"/>
      <c r="L78" s="79"/>
      <c r="M78" s="78"/>
      <c r="N78" s="78"/>
      <c r="O78" s="79"/>
      <c r="P78" s="78"/>
      <c r="Q78" s="79"/>
      <c r="R78" s="78"/>
      <c r="S78" s="77" t="s">
        <v>129</v>
      </c>
      <c r="T78" s="78"/>
      <c r="U78" s="78"/>
      <c r="V78" s="78"/>
      <c r="W78" s="78"/>
      <c r="X78" s="78"/>
      <c r="Y78" s="78"/>
      <c r="Z78" s="78"/>
      <c r="AA78" s="79" t="s">
        <v>51</v>
      </c>
      <c r="AB78" s="78"/>
      <c r="AC78" s="78"/>
      <c r="AD78" s="78"/>
      <c r="AE78" s="78"/>
      <c r="AF78" s="79" t="s">
        <v>52</v>
      </c>
      <c r="AG78" s="78"/>
      <c r="AH78" s="78"/>
      <c r="AI78" s="15" t="s">
        <v>53</v>
      </c>
      <c r="AJ78" s="85" t="s">
        <v>54</v>
      </c>
      <c r="AK78" s="78"/>
      <c r="AL78" s="78"/>
      <c r="AM78" s="78"/>
      <c r="AN78" s="78"/>
      <c r="AO78" s="78"/>
      <c r="AP78" s="16">
        <v>63035300</v>
      </c>
      <c r="AQ78" s="16">
        <v>14592272</v>
      </c>
      <c r="AR78" s="16">
        <v>48443028</v>
      </c>
      <c r="AS78" s="82">
        <v>0</v>
      </c>
      <c r="AT78" s="83"/>
      <c r="AU78" s="82">
        <v>14592272</v>
      </c>
      <c r="AV78" s="83"/>
      <c r="AW78" s="16">
        <v>0</v>
      </c>
      <c r="AX78" s="16">
        <v>14592272</v>
      </c>
      <c r="AY78" s="16">
        <v>0</v>
      </c>
      <c r="AZ78" s="16">
        <v>14592272</v>
      </c>
      <c r="BA78" s="16">
        <v>0</v>
      </c>
      <c r="BB78" s="16">
        <v>14592272</v>
      </c>
      <c r="BC78" s="16">
        <v>0</v>
      </c>
      <c r="BD78" s="16">
        <v>8236410</v>
      </c>
      <c r="BE78" s="18">
        <f t="shared" si="3"/>
        <v>0.23149365514243606</v>
      </c>
      <c r="BF78" s="18">
        <f t="shared" si="0"/>
        <v>0.23149365514243606</v>
      </c>
      <c r="BG78" s="18">
        <f t="shared" si="1"/>
        <v>0.23149365514243606</v>
      </c>
      <c r="BH78" s="18">
        <f t="shared" si="2"/>
        <v>0.23149365514243606</v>
      </c>
    </row>
    <row r="79" spans="1:96" ht="13.5" x14ac:dyDescent="0.2">
      <c r="A79" s="72" t="s">
        <v>48</v>
      </c>
      <c r="B79" s="71"/>
      <c r="C79" s="72" t="s">
        <v>86</v>
      </c>
      <c r="D79" s="71"/>
      <c r="E79" s="72" t="s">
        <v>125</v>
      </c>
      <c r="F79" s="71"/>
      <c r="G79" s="72" t="s">
        <v>76</v>
      </c>
      <c r="H79" s="71"/>
      <c r="I79" s="72" t="s">
        <v>128</v>
      </c>
      <c r="J79" s="71"/>
      <c r="K79" s="71"/>
      <c r="L79" s="72" t="s">
        <v>57</v>
      </c>
      <c r="M79" s="71"/>
      <c r="N79" s="71"/>
      <c r="O79" s="72"/>
      <c r="P79" s="71"/>
      <c r="Q79" s="72"/>
      <c r="R79" s="71"/>
      <c r="S79" s="70" t="s">
        <v>130</v>
      </c>
      <c r="T79" s="71"/>
      <c r="U79" s="71"/>
      <c r="V79" s="71"/>
      <c r="W79" s="71"/>
      <c r="X79" s="71"/>
      <c r="Y79" s="71"/>
      <c r="Z79" s="71"/>
      <c r="AA79" s="72" t="s">
        <v>51</v>
      </c>
      <c r="AB79" s="71"/>
      <c r="AC79" s="71"/>
      <c r="AD79" s="71"/>
      <c r="AE79" s="71"/>
      <c r="AF79" s="72" t="s">
        <v>52</v>
      </c>
      <c r="AG79" s="71"/>
      <c r="AH79" s="71"/>
      <c r="AI79" s="10" t="s">
        <v>53</v>
      </c>
      <c r="AJ79" s="84" t="s">
        <v>54</v>
      </c>
      <c r="AK79" s="71"/>
      <c r="AL79" s="71"/>
      <c r="AM79" s="71"/>
      <c r="AN79" s="71"/>
      <c r="AO79" s="71"/>
      <c r="AP79" s="11">
        <v>26288513</v>
      </c>
      <c r="AQ79" s="11">
        <v>7505055</v>
      </c>
      <c r="AR79" s="11">
        <v>18783458</v>
      </c>
      <c r="AS79" s="75">
        <v>0</v>
      </c>
      <c r="AT79" s="76"/>
      <c r="AU79" s="75">
        <v>7505055</v>
      </c>
      <c r="AV79" s="76"/>
      <c r="AW79" s="11">
        <v>0</v>
      </c>
      <c r="AX79" s="11">
        <v>7505055</v>
      </c>
      <c r="AY79" s="11">
        <v>0</v>
      </c>
      <c r="AZ79" s="11">
        <v>7505055</v>
      </c>
      <c r="BA79" s="11">
        <v>0</v>
      </c>
      <c r="BB79" s="11">
        <v>7505055</v>
      </c>
      <c r="BC79" s="11">
        <v>0</v>
      </c>
      <c r="BD79" s="11">
        <v>6354693</v>
      </c>
      <c r="BE79" s="14">
        <f t="shared" si="3"/>
        <v>0.28548800002495389</v>
      </c>
      <c r="BF79" s="14">
        <f t="shared" si="0"/>
        <v>0.28548800002495389</v>
      </c>
      <c r="BG79" s="14">
        <f t="shared" si="1"/>
        <v>0.28548800002495389</v>
      </c>
      <c r="BH79" s="14">
        <f t="shared" si="2"/>
        <v>0.28548800002495389</v>
      </c>
    </row>
    <row r="80" spans="1:96" ht="13.5" x14ac:dyDescent="0.2">
      <c r="A80" s="72" t="s">
        <v>48</v>
      </c>
      <c r="B80" s="71"/>
      <c r="C80" s="72" t="s">
        <v>86</v>
      </c>
      <c r="D80" s="71"/>
      <c r="E80" s="72" t="s">
        <v>125</v>
      </c>
      <c r="F80" s="71"/>
      <c r="G80" s="72" t="s">
        <v>76</v>
      </c>
      <c r="H80" s="71"/>
      <c r="I80" s="72" t="s">
        <v>128</v>
      </c>
      <c r="J80" s="71"/>
      <c r="K80" s="71"/>
      <c r="L80" s="72" t="s">
        <v>79</v>
      </c>
      <c r="M80" s="71"/>
      <c r="N80" s="71"/>
      <c r="O80" s="72"/>
      <c r="P80" s="71"/>
      <c r="Q80" s="72"/>
      <c r="R80" s="71"/>
      <c r="S80" s="70" t="s">
        <v>131</v>
      </c>
      <c r="T80" s="71"/>
      <c r="U80" s="71"/>
      <c r="V80" s="71"/>
      <c r="W80" s="71"/>
      <c r="X80" s="71"/>
      <c r="Y80" s="71"/>
      <c r="Z80" s="71"/>
      <c r="AA80" s="72" t="s">
        <v>51</v>
      </c>
      <c r="AB80" s="71"/>
      <c r="AC80" s="71"/>
      <c r="AD80" s="71"/>
      <c r="AE80" s="71"/>
      <c r="AF80" s="72" t="s">
        <v>52</v>
      </c>
      <c r="AG80" s="71"/>
      <c r="AH80" s="71"/>
      <c r="AI80" s="10" t="s">
        <v>53</v>
      </c>
      <c r="AJ80" s="84" t="s">
        <v>54</v>
      </c>
      <c r="AK80" s="71"/>
      <c r="AL80" s="71"/>
      <c r="AM80" s="71"/>
      <c r="AN80" s="71"/>
      <c r="AO80" s="71"/>
      <c r="AP80" s="11">
        <v>36746787</v>
      </c>
      <c r="AQ80" s="11">
        <v>7087217</v>
      </c>
      <c r="AR80" s="11">
        <v>29659570</v>
      </c>
      <c r="AS80" s="75">
        <v>0</v>
      </c>
      <c r="AT80" s="76"/>
      <c r="AU80" s="75">
        <v>7087217</v>
      </c>
      <c r="AV80" s="76"/>
      <c r="AW80" s="11">
        <v>0</v>
      </c>
      <c r="AX80" s="11">
        <v>7087217</v>
      </c>
      <c r="AY80" s="11">
        <v>0</v>
      </c>
      <c r="AZ80" s="11">
        <v>7087217</v>
      </c>
      <c r="BA80" s="11">
        <v>0</v>
      </c>
      <c r="BB80" s="11">
        <v>7087217</v>
      </c>
      <c r="BC80" s="11">
        <v>0</v>
      </c>
      <c r="BD80" s="11">
        <v>1881717</v>
      </c>
      <c r="BE80" s="14">
        <f t="shared" si="3"/>
        <v>0.19286630420232387</v>
      </c>
      <c r="BF80" s="14">
        <f t="shared" si="0"/>
        <v>0.19286630420232387</v>
      </c>
      <c r="BG80" s="14">
        <f t="shared" si="1"/>
        <v>0.19286630420232387</v>
      </c>
      <c r="BH80" s="14">
        <f t="shared" si="2"/>
        <v>0.19286630420232387</v>
      </c>
    </row>
    <row r="81" spans="1:96" s="19" customFormat="1" ht="13.5" x14ac:dyDescent="0.2">
      <c r="A81" s="79" t="s">
        <v>48</v>
      </c>
      <c r="B81" s="78"/>
      <c r="C81" s="79" t="s">
        <v>86</v>
      </c>
      <c r="D81" s="78"/>
      <c r="E81" s="79" t="s">
        <v>53</v>
      </c>
      <c r="F81" s="78"/>
      <c r="G81" s="79"/>
      <c r="H81" s="78"/>
      <c r="I81" s="79"/>
      <c r="J81" s="78"/>
      <c r="K81" s="78"/>
      <c r="L81" s="79"/>
      <c r="M81" s="78"/>
      <c r="N81" s="78"/>
      <c r="O81" s="79"/>
      <c r="P81" s="78"/>
      <c r="Q81" s="79"/>
      <c r="R81" s="78"/>
      <c r="S81" s="77" t="s">
        <v>132</v>
      </c>
      <c r="T81" s="78"/>
      <c r="U81" s="78"/>
      <c r="V81" s="78"/>
      <c r="W81" s="78"/>
      <c r="X81" s="78"/>
      <c r="Y81" s="78"/>
      <c r="Z81" s="78"/>
      <c r="AA81" s="79" t="s">
        <v>51</v>
      </c>
      <c r="AB81" s="78"/>
      <c r="AC81" s="78"/>
      <c r="AD81" s="78"/>
      <c r="AE81" s="78"/>
      <c r="AF81" s="79" t="s">
        <v>52</v>
      </c>
      <c r="AG81" s="78"/>
      <c r="AH81" s="78"/>
      <c r="AI81" s="15" t="s">
        <v>53</v>
      </c>
      <c r="AJ81" s="85" t="s">
        <v>54</v>
      </c>
      <c r="AK81" s="78"/>
      <c r="AL81" s="78"/>
      <c r="AM81" s="78"/>
      <c r="AN81" s="78"/>
      <c r="AO81" s="78"/>
      <c r="AP81" s="16">
        <v>98713275</v>
      </c>
      <c r="AQ81" s="16">
        <v>0</v>
      </c>
      <c r="AR81" s="16">
        <v>98713275</v>
      </c>
      <c r="AS81" s="82">
        <v>0</v>
      </c>
      <c r="AT81" s="83"/>
      <c r="AU81" s="82">
        <v>0</v>
      </c>
      <c r="AV81" s="83"/>
      <c r="AW81" s="16">
        <v>0</v>
      </c>
      <c r="AX81" s="16">
        <v>0</v>
      </c>
      <c r="AY81" s="16">
        <v>0</v>
      </c>
      <c r="AZ81" s="16">
        <v>0</v>
      </c>
      <c r="BA81" s="16">
        <v>0</v>
      </c>
      <c r="BB81" s="16">
        <v>0</v>
      </c>
      <c r="BC81" s="16">
        <v>0</v>
      </c>
      <c r="BD81" s="16">
        <v>0</v>
      </c>
      <c r="BE81" s="18">
        <f t="shared" si="3"/>
        <v>0</v>
      </c>
      <c r="BF81" s="18">
        <f t="shared" si="0"/>
        <v>0</v>
      </c>
      <c r="BG81" s="18">
        <f t="shared" si="1"/>
        <v>0</v>
      </c>
      <c r="BH81" s="18">
        <f t="shared" si="2"/>
        <v>0</v>
      </c>
    </row>
    <row r="82" spans="1:96" ht="13.5" x14ac:dyDescent="0.2">
      <c r="A82" s="72" t="s">
        <v>48</v>
      </c>
      <c r="B82" s="71"/>
      <c r="C82" s="72" t="s">
        <v>86</v>
      </c>
      <c r="D82" s="71"/>
      <c r="E82" s="72" t="s">
        <v>53</v>
      </c>
      <c r="F82" s="71"/>
      <c r="G82" s="72" t="s">
        <v>49</v>
      </c>
      <c r="H82" s="71"/>
      <c r="I82" s="72"/>
      <c r="J82" s="71"/>
      <c r="K82" s="71"/>
      <c r="L82" s="72"/>
      <c r="M82" s="71"/>
      <c r="N82" s="71"/>
      <c r="O82" s="72"/>
      <c r="P82" s="71"/>
      <c r="Q82" s="72"/>
      <c r="R82" s="71"/>
      <c r="S82" s="70" t="s">
        <v>133</v>
      </c>
      <c r="T82" s="71"/>
      <c r="U82" s="71"/>
      <c r="V82" s="71"/>
      <c r="W82" s="71"/>
      <c r="X82" s="71"/>
      <c r="Y82" s="71"/>
      <c r="Z82" s="71"/>
      <c r="AA82" s="72" t="s">
        <v>51</v>
      </c>
      <c r="AB82" s="71"/>
      <c r="AC82" s="71"/>
      <c r="AD82" s="71"/>
      <c r="AE82" s="71"/>
      <c r="AF82" s="72" t="s">
        <v>52</v>
      </c>
      <c r="AG82" s="71"/>
      <c r="AH82" s="71"/>
      <c r="AI82" s="10" t="s">
        <v>53</v>
      </c>
      <c r="AJ82" s="84" t="s">
        <v>54</v>
      </c>
      <c r="AK82" s="71"/>
      <c r="AL82" s="71"/>
      <c r="AM82" s="71"/>
      <c r="AN82" s="71"/>
      <c r="AO82" s="71"/>
      <c r="AP82" s="11">
        <v>98713275</v>
      </c>
      <c r="AQ82" s="11">
        <v>0</v>
      </c>
      <c r="AR82" s="11">
        <v>98713275</v>
      </c>
      <c r="AS82" s="75">
        <v>0</v>
      </c>
      <c r="AT82" s="76"/>
      <c r="AU82" s="75">
        <v>0</v>
      </c>
      <c r="AV82" s="76"/>
      <c r="AW82" s="11">
        <v>0</v>
      </c>
      <c r="AX82" s="11">
        <v>0</v>
      </c>
      <c r="AY82" s="11">
        <v>0</v>
      </c>
      <c r="AZ82" s="11">
        <v>0</v>
      </c>
      <c r="BA82" s="11">
        <v>0</v>
      </c>
      <c r="BB82" s="11">
        <v>0</v>
      </c>
      <c r="BC82" s="11">
        <v>0</v>
      </c>
      <c r="BD82" s="11">
        <v>0</v>
      </c>
      <c r="BE82" s="14">
        <f t="shared" si="3"/>
        <v>0</v>
      </c>
      <c r="BF82" s="14">
        <f t="shared" ref="BF82:BF130" si="8">+AU82/AP82</f>
        <v>0</v>
      </c>
      <c r="BG82" s="14">
        <f t="shared" ref="BG82:BG130" si="9">+AX82/AP82</f>
        <v>0</v>
      </c>
      <c r="BH82" s="14">
        <f t="shared" ref="BH82:BH130" si="10">+BB82/AP82</f>
        <v>0</v>
      </c>
    </row>
    <row r="83" spans="1:96" ht="13.5" x14ac:dyDescent="0.2">
      <c r="A83" s="72" t="s">
        <v>48</v>
      </c>
      <c r="B83" s="71"/>
      <c r="C83" s="72" t="s">
        <v>86</v>
      </c>
      <c r="D83" s="71"/>
      <c r="E83" s="72" t="s">
        <v>53</v>
      </c>
      <c r="F83" s="71"/>
      <c r="G83" s="72" t="s">
        <v>49</v>
      </c>
      <c r="H83" s="71"/>
      <c r="I83" s="72" t="s">
        <v>57</v>
      </c>
      <c r="J83" s="71"/>
      <c r="K83" s="71"/>
      <c r="L83" s="72"/>
      <c r="M83" s="71"/>
      <c r="N83" s="71"/>
      <c r="O83" s="72"/>
      <c r="P83" s="71"/>
      <c r="Q83" s="72"/>
      <c r="R83" s="71"/>
      <c r="S83" s="70" t="s">
        <v>134</v>
      </c>
      <c r="T83" s="71"/>
      <c r="U83" s="71"/>
      <c r="V83" s="71"/>
      <c r="W83" s="71"/>
      <c r="X83" s="71"/>
      <c r="Y83" s="71"/>
      <c r="Z83" s="71"/>
      <c r="AA83" s="72" t="s">
        <v>51</v>
      </c>
      <c r="AB83" s="71"/>
      <c r="AC83" s="71"/>
      <c r="AD83" s="71"/>
      <c r="AE83" s="71"/>
      <c r="AF83" s="72" t="s">
        <v>52</v>
      </c>
      <c r="AG83" s="71"/>
      <c r="AH83" s="71"/>
      <c r="AI83" s="10" t="s">
        <v>53</v>
      </c>
      <c r="AJ83" s="84" t="s">
        <v>54</v>
      </c>
      <c r="AK83" s="71"/>
      <c r="AL83" s="71"/>
      <c r="AM83" s="71"/>
      <c r="AN83" s="71"/>
      <c r="AO83" s="71"/>
      <c r="AP83" s="11">
        <v>98713275</v>
      </c>
      <c r="AQ83" s="11">
        <v>0</v>
      </c>
      <c r="AR83" s="11">
        <v>98713275</v>
      </c>
      <c r="AS83" s="75">
        <v>0</v>
      </c>
      <c r="AT83" s="76"/>
      <c r="AU83" s="75">
        <v>0</v>
      </c>
      <c r="AV83" s="76"/>
      <c r="AW83" s="11">
        <v>0</v>
      </c>
      <c r="AX83" s="11">
        <v>0</v>
      </c>
      <c r="AY83" s="11">
        <v>0</v>
      </c>
      <c r="AZ83" s="11">
        <v>0</v>
      </c>
      <c r="BA83" s="11">
        <v>0</v>
      </c>
      <c r="BB83" s="11">
        <v>0</v>
      </c>
      <c r="BC83" s="11">
        <v>0</v>
      </c>
      <c r="BD83" s="11">
        <v>0</v>
      </c>
      <c r="BE83" s="14">
        <f t="shared" ref="BE83:BE130" si="11">+AQ83/AP83</f>
        <v>0</v>
      </c>
      <c r="BF83" s="14">
        <f t="shared" si="8"/>
        <v>0</v>
      </c>
      <c r="BG83" s="14">
        <f t="shared" si="9"/>
        <v>0</v>
      </c>
      <c r="BH83" s="14">
        <f t="shared" si="10"/>
        <v>0</v>
      </c>
    </row>
    <row r="84" spans="1:96" s="19" customFormat="1" ht="13.5" x14ac:dyDescent="0.2">
      <c r="A84" s="79" t="s">
        <v>48</v>
      </c>
      <c r="B84" s="78"/>
      <c r="C84" s="79" t="s">
        <v>135</v>
      </c>
      <c r="D84" s="78"/>
      <c r="E84" s="79" t="s">
        <v>49</v>
      </c>
      <c r="F84" s="78"/>
      <c r="G84" s="79"/>
      <c r="H84" s="78"/>
      <c r="I84" s="79"/>
      <c r="J84" s="78"/>
      <c r="K84" s="78"/>
      <c r="L84" s="79"/>
      <c r="M84" s="78"/>
      <c r="N84" s="78"/>
      <c r="O84" s="79"/>
      <c r="P84" s="78"/>
      <c r="Q84" s="79"/>
      <c r="R84" s="78"/>
      <c r="S84" s="77" t="s">
        <v>136</v>
      </c>
      <c r="T84" s="78"/>
      <c r="U84" s="78"/>
      <c r="V84" s="78"/>
      <c r="W84" s="78"/>
      <c r="X84" s="78"/>
      <c r="Y84" s="78"/>
      <c r="Z84" s="78"/>
      <c r="AA84" s="79" t="s">
        <v>51</v>
      </c>
      <c r="AB84" s="78"/>
      <c r="AC84" s="78"/>
      <c r="AD84" s="78"/>
      <c r="AE84" s="78"/>
      <c r="AF84" s="79" t="s">
        <v>52</v>
      </c>
      <c r="AG84" s="78"/>
      <c r="AH84" s="78"/>
      <c r="AI84" s="15" t="s">
        <v>53</v>
      </c>
      <c r="AJ84" s="85" t="s">
        <v>54</v>
      </c>
      <c r="AK84" s="78"/>
      <c r="AL84" s="78"/>
      <c r="AM84" s="78"/>
      <c r="AN84" s="78"/>
      <c r="AO84" s="78"/>
      <c r="AP84" s="16">
        <v>27052554</v>
      </c>
      <c r="AQ84" s="16">
        <v>26953867</v>
      </c>
      <c r="AR84" s="16">
        <v>98687</v>
      </c>
      <c r="AS84" s="82">
        <v>0</v>
      </c>
      <c r="AT84" s="83"/>
      <c r="AU84" s="82">
        <v>26953867</v>
      </c>
      <c r="AV84" s="83"/>
      <c r="AW84" s="16">
        <v>0</v>
      </c>
      <c r="AX84" s="16">
        <v>26953867</v>
      </c>
      <c r="AY84" s="16">
        <v>0</v>
      </c>
      <c r="AZ84" s="16">
        <v>26953867</v>
      </c>
      <c r="BA84" s="16">
        <v>0</v>
      </c>
      <c r="BB84" s="16">
        <v>26953867</v>
      </c>
      <c r="BC84" s="16">
        <v>0</v>
      </c>
      <c r="BD84" s="16">
        <v>0</v>
      </c>
      <c r="BE84" s="18">
        <f t="shared" si="11"/>
        <v>0.99635202650367138</v>
      </c>
      <c r="BF84" s="18">
        <f t="shared" si="8"/>
        <v>0.99635202650367138</v>
      </c>
      <c r="BG84" s="18">
        <f t="shared" si="9"/>
        <v>0.99635202650367138</v>
      </c>
      <c r="BH84" s="18">
        <f t="shared" si="10"/>
        <v>0.99635202650367138</v>
      </c>
    </row>
    <row r="85" spans="1:96" s="19" customFormat="1" ht="13.5" x14ac:dyDescent="0.2">
      <c r="A85" s="79" t="s">
        <v>48</v>
      </c>
      <c r="B85" s="78"/>
      <c r="C85" s="79" t="s">
        <v>135</v>
      </c>
      <c r="D85" s="78"/>
      <c r="E85" s="79" t="s">
        <v>49</v>
      </c>
      <c r="F85" s="78"/>
      <c r="G85" s="79"/>
      <c r="H85" s="78"/>
      <c r="I85" s="79"/>
      <c r="J85" s="78"/>
      <c r="K85" s="78"/>
      <c r="L85" s="79"/>
      <c r="M85" s="78"/>
      <c r="N85" s="78"/>
      <c r="O85" s="79"/>
      <c r="P85" s="78"/>
      <c r="Q85" s="79"/>
      <c r="R85" s="78"/>
      <c r="S85" s="77" t="s">
        <v>136</v>
      </c>
      <c r="T85" s="78"/>
      <c r="U85" s="78"/>
      <c r="V85" s="78"/>
      <c r="W85" s="78"/>
      <c r="X85" s="78"/>
      <c r="Y85" s="78"/>
      <c r="Z85" s="78"/>
      <c r="AA85" s="79" t="s">
        <v>99</v>
      </c>
      <c r="AB85" s="78"/>
      <c r="AC85" s="78"/>
      <c r="AD85" s="78"/>
      <c r="AE85" s="78"/>
      <c r="AF85" s="79" t="s">
        <v>52</v>
      </c>
      <c r="AG85" s="78"/>
      <c r="AH85" s="78"/>
      <c r="AI85" s="15" t="s">
        <v>100</v>
      </c>
      <c r="AJ85" s="85" t="s">
        <v>101</v>
      </c>
      <c r="AK85" s="78"/>
      <c r="AL85" s="78"/>
      <c r="AM85" s="78"/>
      <c r="AN85" s="78"/>
      <c r="AO85" s="78"/>
      <c r="AP85" s="16">
        <v>12000000</v>
      </c>
      <c r="AQ85" s="16">
        <v>1367000</v>
      </c>
      <c r="AR85" s="16">
        <v>10633000</v>
      </c>
      <c r="AS85" s="82">
        <v>0</v>
      </c>
      <c r="AT85" s="83"/>
      <c r="AU85" s="82">
        <v>1367000</v>
      </c>
      <c r="AV85" s="83"/>
      <c r="AW85" s="16">
        <v>0</v>
      </c>
      <c r="AX85" s="16">
        <v>1367000</v>
      </c>
      <c r="AY85" s="16">
        <v>0</v>
      </c>
      <c r="AZ85" s="16">
        <v>1367000</v>
      </c>
      <c r="BA85" s="16">
        <v>0</v>
      </c>
      <c r="BB85" s="16">
        <v>1367000</v>
      </c>
      <c r="BC85" s="16">
        <v>0</v>
      </c>
      <c r="BD85" s="16">
        <v>0</v>
      </c>
      <c r="BE85" s="18">
        <f t="shared" si="11"/>
        <v>0.11391666666666667</v>
      </c>
      <c r="BF85" s="18">
        <f t="shared" si="8"/>
        <v>0.11391666666666667</v>
      </c>
      <c r="BG85" s="18">
        <f t="shared" si="9"/>
        <v>0.11391666666666667</v>
      </c>
      <c r="BH85" s="18">
        <f t="shared" si="10"/>
        <v>0.11391666666666667</v>
      </c>
    </row>
    <row r="86" spans="1:96" ht="13.5" x14ac:dyDescent="0.2">
      <c r="A86" s="72" t="s">
        <v>48</v>
      </c>
      <c r="B86" s="71"/>
      <c r="C86" s="72" t="s">
        <v>135</v>
      </c>
      <c r="D86" s="71"/>
      <c r="E86" s="72" t="s">
        <v>49</v>
      </c>
      <c r="F86" s="71"/>
      <c r="G86" s="72" t="s">
        <v>76</v>
      </c>
      <c r="H86" s="71"/>
      <c r="I86" s="72"/>
      <c r="J86" s="71"/>
      <c r="K86" s="71"/>
      <c r="L86" s="72"/>
      <c r="M86" s="71"/>
      <c r="N86" s="71"/>
      <c r="O86" s="72"/>
      <c r="P86" s="71"/>
      <c r="Q86" s="72"/>
      <c r="R86" s="71"/>
      <c r="S86" s="70" t="s">
        <v>137</v>
      </c>
      <c r="T86" s="71"/>
      <c r="U86" s="71"/>
      <c r="V86" s="71"/>
      <c r="W86" s="71"/>
      <c r="X86" s="71"/>
      <c r="Y86" s="71"/>
      <c r="Z86" s="71"/>
      <c r="AA86" s="72" t="s">
        <v>51</v>
      </c>
      <c r="AB86" s="71"/>
      <c r="AC86" s="71"/>
      <c r="AD86" s="71"/>
      <c r="AE86" s="71"/>
      <c r="AF86" s="72" t="s">
        <v>52</v>
      </c>
      <c r="AG86" s="71"/>
      <c r="AH86" s="71"/>
      <c r="AI86" s="10" t="s">
        <v>53</v>
      </c>
      <c r="AJ86" s="84" t="s">
        <v>54</v>
      </c>
      <c r="AK86" s="71"/>
      <c r="AL86" s="71"/>
      <c r="AM86" s="71"/>
      <c r="AN86" s="71"/>
      <c r="AO86" s="71"/>
      <c r="AP86" s="11">
        <v>27052554</v>
      </c>
      <c r="AQ86" s="11">
        <v>26953867</v>
      </c>
      <c r="AR86" s="11">
        <v>98687</v>
      </c>
      <c r="AS86" s="75">
        <v>0</v>
      </c>
      <c r="AT86" s="76"/>
      <c r="AU86" s="75">
        <v>26953867</v>
      </c>
      <c r="AV86" s="76"/>
      <c r="AW86" s="11">
        <v>0</v>
      </c>
      <c r="AX86" s="11">
        <v>26953867</v>
      </c>
      <c r="AY86" s="11">
        <v>0</v>
      </c>
      <c r="AZ86" s="11">
        <v>26953867</v>
      </c>
      <c r="BA86" s="11">
        <v>0</v>
      </c>
      <c r="BB86" s="11">
        <v>26953867</v>
      </c>
      <c r="BC86" s="11">
        <v>0</v>
      </c>
      <c r="BD86" s="11">
        <v>0</v>
      </c>
      <c r="BE86" s="14">
        <f t="shared" si="11"/>
        <v>0.99635202650367138</v>
      </c>
      <c r="BF86" s="14">
        <f t="shared" si="8"/>
        <v>0.99635202650367138</v>
      </c>
      <c r="BG86" s="14">
        <f t="shared" si="9"/>
        <v>0.99635202650367138</v>
      </c>
      <c r="BH86" s="14">
        <f t="shared" si="10"/>
        <v>0.99635202650367138</v>
      </c>
    </row>
    <row r="87" spans="1:96" ht="13.5" x14ac:dyDescent="0.2">
      <c r="A87" s="72" t="s">
        <v>48</v>
      </c>
      <c r="B87" s="71"/>
      <c r="C87" s="72" t="s">
        <v>135</v>
      </c>
      <c r="D87" s="71"/>
      <c r="E87" s="72" t="s">
        <v>49</v>
      </c>
      <c r="F87" s="71"/>
      <c r="G87" s="72" t="s">
        <v>76</v>
      </c>
      <c r="H87" s="71"/>
      <c r="I87" s="72"/>
      <c r="J87" s="71"/>
      <c r="K87" s="71"/>
      <c r="L87" s="72"/>
      <c r="M87" s="71"/>
      <c r="N87" s="71"/>
      <c r="O87" s="72"/>
      <c r="P87" s="71"/>
      <c r="Q87" s="72"/>
      <c r="R87" s="71"/>
      <c r="S87" s="70" t="s">
        <v>137</v>
      </c>
      <c r="T87" s="71"/>
      <c r="U87" s="71"/>
      <c r="V87" s="71"/>
      <c r="W87" s="71"/>
      <c r="X87" s="71"/>
      <c r="Y87" s="71"/>
      <c r="Z87" s="71"/>
      <c r="AA87" s="72" t="s">
        <v>99</v>
      </c>
      <c r="AB87" s="71"/>
      <c r="AC87" s="71"/>
      <c r="AD87" s="71"/>
      <c r="AE87" s="71"/>
      <c r="AF87" s="72" t="s">
        <v>52</v>
      </c>
      <c r="AG87" s="71"/>
      <c r="AH87" s="71"/>
      <c r="AI87" s="10" t="s">
        <v>100</v>
      </c>
      <c r="AJ87" s="84" t="s">
        <v>101</v>
      </c>
      <c r="AK87" s="71"/>
      <c r="AL87" s="71"/>
      <c r="AM87" s="71"/>
      <c r="AN87" s="71"/>
      <c r="AO87" s="71"/>
      <c r="AP87" s="11">
        <v>12000000</v>
      </c>
      <c r="AQ87" s="11">
        <v>1367000</v>
      </c>
      <c r="AR87" s="11">
        <v>10633000</v>
      </c>
      <c r="AS87" s="75">
        <v>0</v>
      </c>
      <c r="AT87" s="76"/>
      <c r="AU87" s="75">
        <v>1367000</v>
      </c>
      <c r="AV87" s="76"/>
      <c r="AW87" s="11">
        <v>0</v>
      </c>
      <c r="AX87" s="11">
        <v>1367000</v>
      </c>
      <c r="AY87" s="11">
        <v>0</v>
      </c>
      <c r="AZ87" s="11">
        <v>1367000</v>
      </c>
      <c r="BA87" s="11">
        <v>0</v>
      </c>
      <c r="BB87" s="11">
        <v>1367000</v>
      </c>
      <c r="BC87" s="11">
        <v>0</v>
      </c>
      <c r="BD87" s="11">
        <v>0</v>
      </c>
      <c r="BE87" s="14">
        <f t="shared" si="11"/>
        <v>0.11391666666666667</v>
      </c>
      <c r="BF87" s="14">
        <f t="shared" si="8"/>
        <v>0.11391666666666667</v>
      </c>
      <c r="BG87" s="14">
        <f t="shared" si="9"/>
        <v>0.11391666666666667</v>
      </c>
      <c r="BH87" s="14">
        <f t="shared" si="10"/>
        <v>0.11391666666666667</v>
      </c>
    </row>
    <row r="88" spans="1:96" ht="13.5" x14ac:dyDescent="0.2">
      <c r="A88" s="72" t="s">
        <v>48</v>
      </c>
      <c r="B88" s="71"/>
      <c r="C88" s="72" t="s">
        <v>135</v>
      </c>
      <c r="D88" s="71"/>
      <c r="E88" s="72" t="s">
        <v>49</v>
      </c>
      <c r="F88" s="71"/>
      <c r="G88" s="72" t="s">
        <v>76</v>
      </c>
      <c r="H88" s="71"/>
      <c r="I88" s="72" t="s">
        <v>57</v>
      </c>
      <c r="J88" s="71"/>
      <c r="K88" s="71"/>
      <c r="L88" s="72"/>
      <c r="M88" s="71"/>
      <c r="N88" s="71"/>
      <c r="O88" s="72"/>
      <c r="P88" s="71"/>
      <c r="Q88" s="72"/>
      <c r="R88" s="71"/>
      <c r="S88" s="70" t="s">
        <v>138</v>
      </c>
      <c r="T88" s="71"/>
      <c r="U88" s="71"/>
      <c r="V88" s="71"/>
      <c r="W88" s="71"/>
      <c r="X88" s="71"/>
      <c r="Y88" s="71"/>
      <c r="Z88" s="71"/>
      <c r="AA88" s="72" t="s">
        <v>51</v>
      </c>
      <c r="AB88" s="71"/>
      <c r="AC88" s="71"/>
      <c r="AD88" s="71"/>
      <c r="AE88" s="71"/>
      <c r="AF88" s="72" t="s">
        <v>52</v>
      </c>
      <c r="AG88" s="71"/>
      <c r="AH88" s="71"/>
      <c r="AI88" s="10" t="s">
        <v>53</v>
      </c>
      <c r="AJ88" s="84" t="s">
        <v>54</v>
      </c>
      <c r="AK88" s="71"/>
      <c r="AL88" s="71"/>
      <c r="AM88" s="71"/>
      <c r="AN88" s="71"/>
      <c r="AO88" s="71"/>
      <c r="AP88" s="11">
        <v>26975554</v>
      </c>
      <c r="AQ88" s="11">
        <v>26876867</v>
      </c>
      <c r="AR88" s="11">
        <v>98687</v>
      </c>
      <c r="AS88" s="75">
        <v>0</v>
      </c>
      <c r="AT88" s="76"/>
      <c r="AU88" s="75">
        <v>26876867</v>
      </c>
      <c r="AV88" s="76"/>
      <c r="AW88" s="11">
        <v>0</v>
      </c>
      <c r="AX88" s="11">
        <v>26876867</v>
      </c>
      <c r="AY88" s="11">
        <v>0</v>
      </c>
      <c r="AZ88" s="11">
        <v>26876867</v>
      </c>
      <c r="BA88" s="11">
        <v>0</v>
      </c>
      <c r="BB88" s="11">
        <v>26876867</v>
      </c>
      <c r="BC88" s="11">
        <v>0</v>
      </c>
      <c r="BD88" s="11">
        <v>0</v>
      </c>
      <c r="BE88" s="14">
        <f t="shared" si="11"/>
        <v>0.99634161359577633</v>
      </c>
      <c r="BF88" s="14">
        <f t="shared" si="8"/>
        <v>0.99634161359577633</v>
      </c>
      <c r="BG88" s="14">
        <f t="shared" si="9"/>
        <v>0.99634161359577633</v>
      </c>
      <c r="BH88" s="14">
        <f t="shared" si="10"/>
        <v>0.99634161359577633</v>
      </c>
    </row>
    <row r="89" spans="1:96" ht="13.5" x14ac:dyDescent="0.2">
      <c r="A89" s="72" t="s">
        <v>48</v>
      </c>
      <c r="B89" s="71"/>
      <c r="C89" s="72" t="s">
        <v>135</v>
      </c>
      <c r="D89" s="71"/>
      <c r="E89" s="72" t="s">
        <v>49</v>
      </c>
      <c r="F89" s="71"/>
      <c r="G89" s="72" t="s">
        <v>76</v>
      </c>
      <c r="H89" s="71"/>
      <c r="I89" s="72" t="s">
        <v>60</v>
      </c>
      <c r="J89" s="71"/>
      <c r="K89" s="71"/>
      <c r="L89" s="72"/>
      <c r="M89" s="71"/>
      <c r="N89" s="71"/>
      <c r="O89" s="72"/>
      <c r="P89" s="71"/>
      <c r="Q89" s="72"/>
      <c r="R89" s="71"/>
      <c r="S89" s="70" t="s">
        <v>139</v>
      </c>
      <c r="T89" s="71"/>
      <c r="U89" s="71"/>
      <c r="V89" s="71"/>
      <c r="W89" s="71"/>
      <c r="X89" s="71"/>
      <c r="Y89" s="71"/>
      <c r="Z89" s="71"/>
      <c r="AA89" s="72" t="s">
        <v>99</v>
      </c>
      <c r="AB89" s="71"/>
      <c r="AC89" s="71"/>
      <c r="AD89" s="71"/>
      <c r="AE89" s="71"/>
      <c r="AF89" s="72" t="s">
        <v>52</v>
      </c>
      <c r="AG89" s="71"/>
      <c r="AH89" s="71"/>
      <c r="AI89" s="10" t="s">
        <v>100</v>
      </c>
      <c r="AJ89" s="84" t="s">
        <v>101</v>
      </c>
      <c r="AK89" s="71"/>
      <c r="AL89" s="71"/>
      <c r="AM89" s="71"/>
      <c r="AN89" s="71"/>
      <c r="AO89" s="71"/>
      <c r="AP89" s="11">
        <v>12000000</v>
      </c>
      <c r="AQ89" s="11">
        <v>1367000</v>
      </c>
      <c r="AR89" s="11">
        <v>10633000</v>
      </c>
      <c r="AS89" s="75">
        <v>0</v>
      </c>
      <c r="AT89" s="76"/>
      <c r="AU89" s="75">
        <v>1367000</v>
      </c>
      <c r="AV89" s="76"/>
      <c r="AW89" s="11">
        <v>0</v>
      </c>
      <c r="AX89" s="11">
        <v>1367000</v>
      </c>
      <c r="AY89" s="11">
        <v>0</v>
      </c>
      <c r="AZ89" s="11">
        <v>1367000</v>
      </c>
      <c r="BA89" s="11">
        <v>0</v>
      </c>
      <c r="BB89" s="11">
        <v>1367000</v>
      </c>
      <c r="BC89" s="11">
        <v>0</v>
      </c>
      <c r="BD89" s="11">
        <v>0</v>
      </c>
      <c r="BE89" s="14">
        <f t="shared" si="11"/>
        <v>0.11391666666666667</v>
      </c>
      <c r="BF89" s="14">
        <f t="shared" si="8"/>
        <v>0.11391666666666667</v>
      </c>
      <c r="BG89" s="14">
        <f t="shared" si="9"/>
        <v>0.11391666666666667</v>
      </c>
      <c r="BH89" s="14">
        <f t="shared" si="10"/>
        <v>0.11391666666666667</v>
      </c>
    </row>
    <row r="90" spans="1:96" ht="13.5" x14ac:dyDescent="0.2">
      <c r="A90" s="72" t="s">
        <v>48</v>
      </c>
      <c r="B90" s="71"/>
      <c r="C90" s="72" t="s">
        <v>135</v>
      </c>
      <c r="D90" s="71"/>
      <c r="E90" s="72" t="s">
        <v>49</v>
      </c>
      <c r="F90" s="71"/>
      <c r="G90" s="72" t="s">
        <v>76</v>
      </c>
      <c r="H90" s="71"/>
      <c r="I90" s="72" t="s">
        <v>66</v>
      </c>
      <c r="J90" s="71"/>
      <c r="K90" s="71"/>
      <c r="L90" s="72"/>
      <c r="M90" s="71"/>
      <c r="N90" s="71"/>
      <c r="O90" s="72"/>
      <c r="P90" s="71"/>
      <c r="Q90" s="72"/>
      <c r="R90" s="71"/>
      <c r="S90" s="70" t="s">
        <v>140</v>
      </c>
      <c r="T90" s="71"/>
      <c r="U90" s="71"/>
      <c r="V90" s="71"/>
      <c r="W90" s="71"/>
      <c r="X90" s="71"/>
      <c r="Y90" s="71"/>
      <c r="Z90" s="71"/>
      <c r="AA90" s="72" t="s">
        <v>51</v>
      </c>
      <c r="AB90" s="71"/>
      <c r="AC90" s="71"/>
      <c r="AD90" s="71"/>
      <c r="AE90" s="71"/>
      <c r="AF90" s="72" t="s">
        <v>52</v>
      </c>
      <c r="AG90" s="71"/>
      <c r="AH90" s="71"/>
      <c r="AI90" s="10" t="s">
        <v>53</v>
      </c>
      <c r="AJ90" s="84" t="s">
        <v>54</v>
      </c>
      <c r="AK90" s="71"/>
      <c r="AL90" s="71"/>
      <c r="AM90" s="71"/>
      <c r="AN90" s="71"/>
      <c r="AO90" s="71"/>
      <c r="AP90" s="11">
        <v>77000</v>
      </c>
      <c r="AQ90" s="11">
        <v>77000</v>
      </c>
      <c r="AR90" s="11">
        <v>0</v>
      </c>
      <c r="AS90" s="75">
        <v>0</v>
      </c>
      <c r="AT90" s="76"/>
      <c r="AU90" s="75">
        <v>77000</v>
      </c>
      <c r="AV90" s="76"/>
      <c r="AW90" s="11">
        <v>0</v>
      </c>
      <c r="AX90" s="11">
        <v>77000</v>
      </c>
      <c r="AY90" s="11">
        <v>0</v>
      </c>
      <c r="AZ90" s="11">
        <v>77000</v>
      </c>
      <c r="BA90" s="11">
        <v>0</v>
      </c>
      <c r="BB90" s="11">
        <v>77000</v>
      </c>
      <c r="BC90" s="11">
        <v>0</v>
      </c>
      <c r="BD90" s="11">
        <v>0</v>
      </c>
      <c r="BE90" s="14">
        <f t="shared" si="11"/>
        <v>1</v>
      </c>
      <c r="BF90" s="14">
        <f t="shared" si="8"/>
        <v>1</v>
      </c>
      <c r="BG90" s="14">
        <f t="shared" si="9"/>
        <v>1</v>
      </c>
      <c r="BH90" s="14">
        <f t="shared" si="10"/>
        <v>1</v>
      </c>
    </row>
    <row r="91" spans="1:96" s="19" customFormat="1" ht="13.5" x14ac:dyDescent="0.2">
      <c r="A91" s="79" t="s">
        <v>48</v>
      </c>
      <c r="B91" s="78"/>
      <c r="C91" s="79" t="s">
        <v>135</v>
      </c>
      <c r="D91" s="78"/>
      <c r="E91" s="79" t="s">
        <v>125</v>
      </c>
      <c r="F91" s="78"/>
      <c r="G91" s="79"/>
      <c r="H91" s="78"/>
      <c r="I91" s="79"/>
      <c r="J91" s="78"/>
      <c r="K91" s="78"/>
      <c r="L91" s="79"/>
      <c r="M91" s="78"/>
      <c r="N91" s="78"/>
      <c r="O91" s="79"/>
      <c r="P91" s="78"/>
      <c r="Q91" s="79"/>
      <c r="R91" s="78"/>
      <c r="S91" s="77" t="s">
        <v>141</v>
      </c>
      <c r="T91" s="78"/>
      <c r="U91" s="78"/>
      <c r="V91" s="78"/>
      <c r="W91" s="78"/>
      <c r="X91" s="78"/>
      <c r="Y91" s="78"/>
      <c r="Z91" s="78"/>
      <c r="AA91" s="79" t="s">
        <v>51</v>
      </c>
      <c r="AB91" s="78"/>
      <c r="AC91" s="78"/>
      <c r="AD91" s="78"/>
      <c r="AE91" s="78"/>
      <c r="AF91" s="79" t="s">
        <v>142</v>
      </c>
      <c r="AG91" s="78"/>
      <c r="AH91" s="78"/>
      <c r="AI91" s="15" t="s">
        <v>143</v>
      </c>
      <c r="AJ91" s="85" t="s">
        <v>144</v>
      </c>
      <c r="AK91" s="78"/>
      <c r="AL91" s="78"/>
      <c r="AM91" s="78"/>
      <c r="AN91" s="78"/>
      <c r="AO91" s="78"/>
      <c r="AP91" s="16">
        <v>18000000</v>
      </c>
      <c r="AQ91" s="16">
        <v>0</v>
      </c>
      <c r="AR91" s="16">
        <v>18000000</v>
      </c>
      <c r="AS91" s="82">
        <v>0</v>
      </c>
      <c r="AT91" s="83"/>
      <c r="AU91" s="82">
        <v>0</v>
      </c>
      <c r="AV91" s="83"/>
      <c r="AW91" s="16">
        <v>0</v>
      </c>
      <c r="AX91" s="16">
        <v>0</v>
      </c>
      <c r="AY91" s="16">
        <v>0</v>
      </c>
      <c r="AZ91" s="16">
        <v>0</v>
      </c>
      <c r="BA91" s="16">
        <v>0</v>
      </c>
      <c r="BB91" s="16">
        <v>0</v>
      </c>
      <c r="BC91" s="16">
        <v>0</v>
      </c>
      <c r="BD91" s="16">
        <v>0</v>
      </c>
      <c r="BE91" s="18">
        <f t="shared" si="11"/>
        <v>0</v>
      </c>
      <c r="BF91" s="18">
        <f t="shared" si="8"/>
        <v>0</v>
      </c>
      <c r="BG91" s="18">
        <f t="shared" si="9"/>
        <v>0</v>
      </c>
      <c r="BH91" s="18">
        <f t="shared" si="10"/>
        <v>0</v>
      </c>
    </row>
    <row r="92" spans="1:96" ht="13.5" x14ac:dyDescent="0.2">
      <c r="A92" s="72" t="s">
        <v>48</v>
      </c>
      <c r="B92" s="71"/>
      <c r="C92" s="72" t="s">
        <v>135</v>
      </c>
      <c r="D92" s="71"/>
      <c r="E92" s="72" t="s">
        <v>125</v>
      </c>
      <c r="F92" s="71"/>
      <c r="G92" s="72" t="s">
        <v>49</v>
      </c>
      <c r="H92" s="71"/>
      <c r="I92" s="72"/>
      <c r="J92" s="71"/>
      <c r="K92" s="71"/>
      <c r="L92" s="72"/>
      <c r="M92" s="71"/>
      <c r="N92" s="71"/>
      <c r="O92" s="72"/>
      <c r="P92" s="71"/>
      <c r="Q92" s="72"/>
      <c r="R92" s="71"/>
      <c r="S92" s="70" t="s">
        <v>145</v>
      </c>
      <c r="T92" s="71"/>
      <c r="U92" s="71"/>
      <c r="V92" s="71"/>
      <c r="W92" s="71"/>
      <c r="X92" s="71"/>
      <c r="Y92" s="71"/>
      <c r="Z92" s="71"/>
      <c r="AA92" s="72" t="s">
        <v>51</v>
      </c>
      <c r="AB92" s="71"/>
      <c r="AC92" s="71"/>
      <c r="AD92" s="71"/>
      <c r="AE92" s="71"/>
      <c r="AF92" s="72" t="s">
        <v>142</v>
      </c>
      <c r="AG92" s="71"/>
      <c r="AH92" s="71"/>
      <c r="AI92" s="10" t="s">
        <v>143</v>
      </c>
      <c r="AJ92" s="84" t="s">
        <v>144</v>
      </c>
      <c r="AK92" s="71"/>
      <c r="AL92" s="71"/>
      <c r="AM92" s="71"/>
      <c r="AN92" s="71"/>
      <c r="AO92" s="71"/>
      <c r="AP92" s="11">
        <v>18000000</v>
      </c>
      <c r="AQ92" s="11">
        <v>0</v>
      </c>
      <c r="AR92" s="11">
        <v>18000000</v>
      </c>
      <c r="AS92" s="75">
        <v>0</v>
      </c>
      <c r="AT92" s="76"/>
      <c r="AU92" s="75">
        <v>0</v>
      </c>
      <c r="AV92" s="76"/>
      <c r="AW92" s="11">
        <v>0</v>
      </c>
      <c r="AX92" s="11">
        <v>0</v>
      </c>
      <c r="AY92" s="11">
        <v>0</v>
      </c>
      <c r="AZ92" s="11">
        <v>0</v>
      </c>
      <c r="BA92" s="11">
        <v>0</v>
      </c>
      <c r="BB92" s="11">
        <v>0</v>
      </c>
      <c r="BC92" s="11">
        <v>0</v>
      </c>
      <c r="BD92" s="11">
        <v>0</v>
      </c>
      <c r="BE92" s="14">
        <f t="shared" si="11"/>
        <v>0</v>
      </c>
      <c r="BF92" s="14">
        <f t="shared" si="8"/>
        <v>0</v>
      </c>
      <c r="BG92" s="14">
        <f t="shared" si="9"/>
        <v>0</v>
      </c>
      <c r="BH92" s="14">
        <f t="shared" si="10"/>
        <v>0</v>
      </c>
    </row>
    <row r="93" spans="1:96" s="19" customFormat="1" ht="13.5" x14ac:dyDescent="0.2">
      <c r="A93" s="79" t="s">
        <v>146</v>
      </c>
      <c r="B93" s="78"/>
      <c r="C93" s="79" t="s">
        <v>53</v>
      </c>
      <c r="D93" s="78"/>
      <c r="E93" s="79"/>
      <c r="F93" s="78"/>
      <c r="G93" s="79"/>
      <c r="H93" s="78"/>
      <c r="I93" s="79"/>
      <c r="J93" s="78"/>
      <c r="K93" s="78"/>
      <c r="L93" s="79"/>
      <c r="M93" s="78"/>
      <c r="N93" s="78"/>
      <c r="O93" s="79"/>
      <c r="P93" s="78"/>
      <c r="Q93" s="79"/>
      <c r="R93" s="78"/>
      <c r="S93" s="77" t="s">
        <v>147</v>
      </c>
      <c r="T93" s="78"/>
      <c r="U93" s="78"/>
      <c r="V93" s="78"/>
      <c r="W93" s="78"/>
      <c r="X93" s="78"/>
      <c r="Y93" s="78"/>
      <c r="Z93" s="78"/>
      <c r="AA93" s="79" t="s">
        <v>51</v>
      </c>
      <c r="AB93" s="78"/>
      <c r="AC93" s="78"/>
      <c r="AD93" s="78"/>
      <c r="AE93" s="78"/>
      <c r="AF93" s="79" t="s">
        <v>52</v>
      </c>
      <c r="AG93" s="78"/>
      <c r="AH93" s="78"/>
      <c r="AI93" s="15" t="s">
        <v>143</v>
      </c>
      <c r="AJ93" s="85" t="s">
        <v>144</v>
      </c>
      <c r="AK93" s="78"/>
      <c r="AL93" s="78"/>
      <c r="AM93" s="78"/>
      <c r="AN93" s="78"/>
      <c r="AO93" s="78"/>
      <c r="AP93" s="16">
        <v>3538067</v>
      </c>
      <c r="AQ93" s="16">
        <v>0</v>
      </c>
      <c r="AR93" s="16">
        <v>3538067</v>
      </c>
      <c r="AS93" s="82">
        <v>0</v>
      </c>
      <c r="AT93" s="83"/>
      <c r="AU93" s="82">
        <v>0</v>
      </c>
      <c r="AV93" s="83"/>
      <c r="AW93" s="16">
        <v>0</v>
      </c>
      <c r="AX93" s="16">
        <v>0</v>
      </c>
      <c r="AY93" s="16">
        <v>0</v>
      </c>
      <c r="AZ93" s="16">
        <v>0</v>
      </c>
      <c r="BA93" s="16">
        <v>0</v>
      </c>
      <c r="BB93" s="16">
        <v>0</v>
      </c>
      <c r="BC93" s="16">
        <v>0</v>
      </c>
      <c r="BD93" s="16">
        <v>0</v>
      </c>
      <c r="BE93" s="18">
        <f t="shared" si="11"/>
        <v>0</v>
      </c>
      <c r="BF93" s="18">
        <f t="shared" si="8"/>
        <v>0</v>
      </c>
      <c r="BG93" s="18">
        <f t="shared" si="9"/>
        <v>0</v>
      </c>
      <c r="BH93" s="18">
        <f t="shared" si="10"/>
        <v>0</v>
      </c>
    </row>
    <row r="94" spans="1:96" ht="13.5" x14ac:dyDescent="0.2">
      <c r="A94" s="72" t="s">
        <v>146</v>
      </c>
      <c r="B94" s="71"/>
      <c r="C94" s="72" t="s">
        <v>53</v>
      </c>
      <c r="D94" s="71"/>
      <c r="E94" s="72" t="s">
        <v>125</v>
      </c>
      <c r="F94" s="71"/>
      <c r="G94" s="72"/>
      <c r="H94" s="71"/>
      <c r="I94" s="72"/>
      <c r="J94" s="71"/>
      <c r="K94" s="71"/>
      <c r="L94" s="72"/>
      <c r="M94" s="71"/>
      <c r="N94" s="71"/>
      <c r="O94" s="72"/>
      <c r="P94" s="71"/>
      <c r="Q94" s="72"/>
      <c r="R94" s="71"/>
      <c r="S94" s="70" t="s">
        <v>148</v>
      </c>
      <c r="T94" s="71"/>
      <c r="U94" s="71"/>
      <c r="V94" s="71"/>
      <c r="W94" s="71"/>
      <c r="X94" s="71"/>
      <c r="Y94" s="71"/>
      <c r="Z94" s="71"/>
      <c r="AA94" s="72" t="s">
        <v>51</v>
      </c>
      <c r="AB94" s="71"/>
      <c r="AC94" s="71"/>
      <c r="AD94" s="71"/>
      <c r="AE94" s="71"/>
      <c r="AF94" s="72" t="s">
        <v>52</v>
      </c>
      <c r="AG94" s="71"/>
      <c r="AH94" s="71"/>
      <c r="AI94" s="10" t="s">
        <v>143</v>
      </c>
      <c r="AJ94" s="84" t="s">
        <v>144</v>
      </c>
      <c r="AK94" s="71"/>
      <c r="AL94" s="71"/>
      <c r="AM94" s="71"/>
      <c r="AN94" s="71"/>
      <c r="AO94" s="71"/>
      <c r="AP94" s="11">
        <v>3538067</v>
      </c>
      <c r="AQ94" s="11">
        <v>0</v>
      </c>
      <c r="AR94" s="11">
        <v>3538067</v>
      </c>
      <c r="AS94" s="75">
        <v>0</v>
      </c>
      <c r="AT94" s="76"/>
      <c r="AU94" s="75">
        <v>0</v>
      </c>
      <c r="AV94" s="76"/>
      <c r="AW94" s="11">
        <v>0</v>
      </c>
      <c r="AX94" s="11">
        <v>0</v>
      </c>
      <c r="AY94" s="11">
        <v>0</v>
      </c>
      <c r="AZ94" s="11">
        <v>0</v>
      </c>
      <c r="BA94" s="11">
        <v>0</v>
      </c>
      <c r="BB94" s="11">
        <v>0</v>
      </c>
      <c r="BC94" s="11">
        <v>0</v>
      </c>
      <c r="BD94" s="11">
        <v>0</v>
      </c>
      <c r="BE94" s="14">
        <f t="shared" si="11"/>
        <v>0</v>
      </c>
      <c r="BF94" s="14">
        <f t="shared" si="8"/>
        <v>0</v>
      </c>
      <c r="BG94" s="14">
        <f t="shared" si="9"/>
        <v>0</v>
      </c>
      <c r="BH94" s="14">
        <f t="shared" si="10"/>
        <v>0</v>
      </c>
    </row>
    <row r="95" spans="1:96" ht="13.5" x14ac:dyDescent="0.2">
      <c r="A95" s="72" t="s">
        <v>146</v>
      </c>
      <c r="B95" s="71"/>
      <c r="C95" s="72" t="s">
        <v>53</v>
      </c>
      <c r="D95" s="71"/>
      <c r="E95" s="72" t="s">
        <v>125</v>
      </c>
      <c r="F95" s="71"/>
      <c r="G95" s="72" t="s">
        <v>49</v>
      </c>
      <c r="H95" s="71"/>
      <c r="I95" s="72"/>
      <c r="J95" s="71"/>
      <c r="K95" s="71"/>
      <c r="L95" s="72"/>
      <c r="M95" s="71"/>
      <c r="N95" s="71"/>
      <c r="O95" s="72"/>
      <c r="P95" s="71"/>
      <c r="Q95" s="72"/>
      <c r="R95" s="71"/>
      <c r="S95" s="70" t="s">
        <v>149</v>
      </c>
      <c r="T95" s="71"/>
      <c r="U95" s="71"/>
      <c r="V95" s="71"/>
      <c r="W95" s="71"/>
      <c r="X95" s="71"/>
      <c r="Y95" s="71"/>
      <c r="Z95" s="71"/>
      <c r="AA95" s="72" t="s">
        <v>51</v>
      </c>
      <c r="AB95" s="71"/>
      <c r="AC95" s="71"/>
      <c r="AD95" s="71"/>
      <c r="AE95" s="71"/>
      <c r="AF95" s="72" t="s">
        <v>52</v>
      </c>
      <c r="AG95" s="71"/>
      <c r="AH95" s="71"/>
      <c r="AI95" s="10" t="s">
        <v>143</v>
      </c>
      <c r="AJ95" s="84" t="s">
        <v>144</v>
      </c>
      <c r="AK95" s="71"/>
      <c r="AL95" s="71"/>
      <c r="AM95" s="71"/>
      <c r="AN95" s="71"/>
      <c r="AO95" s="71"/>
      <c r="AP95" s="11">
        <v>3538067</v>
      </c>
      <c r="AQ95" s="11">
        <v>0</v>
      </c>
      <c r="AR95" s="11">
        <v>3538067</v>
      </c>
      <c r="AS95" s="75">
        <v>0</v>
      </c>
      <c r="AT95" s="76"/>
      <c r="AU95" s="75">
        <v>0</v>
      </c>
      <c r="AV95" s="76"/>
      <c r="AW95" s="11">
        <v>0</v>
      </c>
      <c r="AX95" s="11">
        <v>0</v>
      </c>
      <c r="AY95" s="11">
        <v>0</v>
      </c>
      <c r="AZ95" s="11">
        <v>0</v>
      </c>
      <c r="BA95" s="11">
        <v>0</v>
      </c>
      <c r="BB95" s="11">
        <v>0</v>
      </c>
      <c r="BC95" s="11">
        <v>0</v>
      </c>
      <c r="BD95" s="11">
        <v>0</v>
      </c>
      <c r="BE95" s="14">
        <f t="shared" si="11"/>
        <v>0</v>
      </c>
      <c r="BF95" s="14">
        <f t="shared" si="8"/>
        <v>0</v>
      </c>
      <c r="BG95" s="14">
        <f t="shared" si="9"/>
        <v>0</v>
      </c>
      <c r="BH95" s="14">
        <f t="shared" si="10"/>
        <v>0</v>
      </c>
    </row>
    <row r="96" spans="1:96" s="23" customFormat="1" ht="15" x14ac:dyDescent="0.25">
      <c r="A96" s="86" t="s">
        <v>150</v>
      </c>
      <c r="B96" s="87"/>
      <c r="C96" s="87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  <c r="AA96" s="87"/>
      <c r="AB96" s="87"/>
      <c r="AC96" s="87"/>
      <c r="AD96" s="87"/>
      <c r="AE96" s="87"/>
      <c r="AF96" s="87"/>
      <c r="AG96" s="87"/>
      <c r="AH96" s="87"/>
      <c r="AI96" s="87"/>
      <c r="AJ96" s="87"/>
      <c r="AK96" s="87"/>
      <c r="AL96" s="87"/>
      <c r="AM96" s="87"/>
      <c r="AN96" s="87"/>
      <c r="AO96" s="88"/>
      <c r="AP96" s="20">
        <f>+AP78+AP81+AP84+AP85+AP91+AP93</f>
        <v>222339196</v>
      </c>
      <c r="AQ96" s="20">
        <f t="shared" ref="AQ96:AR96" si="12">+AQ78+AQ81+AQ84+AQ85+AQ91+AQ93</f>
        <v>42913139</v>
      </c>
      <c r="AR96" s="20">
        <f t="shared" si="12"/>
        <v>179426057</v>
      </c>
      <c r="AS96" s="89">
        <f>+AS93+AS91+AS85+AS84+AS81+AS78</f>
        <v>0</v>
      </c>
      <c r="AT96" s="90"/>
      <c r="AU96" s="89">
        <f>+AU93+AU91+AU85+AU84+AU81+AU78</f>
        <v>42913139</v>
      </c>
      <c r="AV96" s="90"/>
      <c r="AW96" s="20">
        <f t="shared" ref="AW96:BD96" si="13">+AW78+AW81+AW84+AW85+AW91+AW93</f>
        <v>0</v>
      </c>
      <c r="AX96" s="20">
        <f t="shared" si="13"/>
        <v>42913139</v>
      </c>
      <c r="AY96" s="20">
        <f t="shared" si="13"/>
        <v>0</v>
      </c>
      <c r="AZ96" s="20">
        <f t="shared" si="13"/>
        <v>42913139</v>
      </c>
      <c r="BA96" s="20">
        <f t="shared" si="13"/>
        <v>0</v>
      </c>
      <c r="BB96" s="20">
        <f t="shared" si="13"/>
        <v>42913139</v>
      </c>
      <c r="BC96" s="20">
        <f t="shared" si="13"/>
        <v>0</v>
      </c>
      <c r="BD96" s="20">
        <f t="shared" si="13"/>
        <v>8236410</v>
      </c>
      <c r="BE96" s="21">
        <f t="shared" si="11"/>
        <v>0.19300752981044331</v>
      </c>
      <c r="BF96" s="21">
        <f t="shared" si="8"/>
        <v>0.19300752981044331</v>
      </c>
      <c r="BG96" s="21">
        <f t="shared" si="9"/>
        <v>0.19300752981044331</v>
      </c>
      <c r="BH96" s="21">
        <f t="shared" si="10"/>
        <v>0.19300752981044331</v>
      </c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</row>
    <row r="97" spans="1:96" s="26" customFormat="1" ht="15" x14ac:dyDescent="0.25">
      <c r="A97" s="91" t="s">
        <v>151</v>
      </c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3"/>
      <c r="AP97" s="24">
        <f>+AP96+AP75+AP47</f>
        <v>6274789614</v>
      </c>
      <c r="AQ97" s="24">
        <f t="shared" ref="AQ97" si="14">+AQ96+AQ75+AQ47</f>
        <v>3306692749.2799997</v>
      </c>
      <c r="AR97" s="24">
        <f>+AR96+AR75+AR47</f>
        <v>2968096864.7200003</v>
      </c>
      <c r="AS97" s="94">
        <f>+AS96+AS75+AS47</f>
        <v>0</v>
      </c>
      <c r="AT97" s="95"/>
      <c r="AU97" s="94">
        <f>+AU96+AU75+AU47</f>
        <v>3294638817.2799997</v>
      </c>
      <c r="AV97" s="95"/>
      <c r="AW97" s="24">
        <f>+AW96+AW75+AW47</f>
        <v>12053932</v>
      </c>
      <c r="AX97" s="24">
        <f t="shared" ref="AX97:BD97" si="15">+AX96+AX75+AX47</f>
        <v>2951048053.0799999</v>
      </c>
      <c r="AY97" s="24">
        <f t="shared" si="15"/>
        <v>343590764.20000005</v>
      </c>
      <c r="AZ97" s="24">
        <f t="shared" si="15"/>
        <v>2951048053.0799999</v>
      </c>
      <c r="BA97" s="24">
        <f t="shared" si="15"/>
        <v>0</v>
      </c>
      <c r="BB97" s="24">
        <f t="shared" si="15"/>
        <v>2951048053.0799999</v>
      </c>
      <c r="BC97" s="24">
        <f t="shared" si="15"/>
        <v>0</v>
      </c>
      <c r="BD97" s="24">
        <f t="shared" si="15"/>
        <v>32553979</v>
      </c>
      <c r="BE97" s="25">
        <f t="shared" si="11"/>
        <v>0.52698065635575586</v>
      </c>
      <c r="BF97" s="25">
        <f t="shared" si="8"/>
        <v>0.52505964661016913</v>
      </c>
      <c r="BG97" s="25">
        <f t="shared" si="9"/>
        <v>0.47030231045448401</v>
      </c>
      <c r="BH97" s="25">
        <f t="shared" si="10"/>
        <v>0.47030231045448401</v>
      </c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</row>
    <row r="98" spans="1:96" s="19" customFormat="1" ht="13.5" x14ac:dyDescent="0.2">
      <c r="A98" s="79" t="s">
        <v>152</v>
      </c>
      <c r="B98" s="78"/>
      <c r="C98" s="79" t="s">
        <v>153</v>
      </c>
      <c r="D98" s="78"/>
      <c r="E98" s="79" t="s">
        <v>154</v>
      </c>
      <c r="F98" s="78"/>
      <c r="G98" s="79" t="s">
        <v>155</v>
      </c>
      <c r="H98" s="78"/>
      <c r="I98" s="79" t="s">
        <v>156</v>
      </c>
      <c r="J98" s="78"/>
      <c r="K98" s="78"/>
      <c r="L98" s="79"/>
      <c r="M98" s="78"/>
      <c r="N98" s="78"/>
      <c r="O98" s="79"/>
      <c r="P98" s="78"/>
      <c r="Q98" s="79"/>
      <c r="R98" s="78"/>
      <c r="S98" s="77" t="s">
        <v>157</v>
      </c>
      <c r="T98" s="78"/>
      <c r="U98" s="78"/>
      <c r="V98" s="78"/>
      <c r="W98" s="78"/>
      <c r="X98" s="78"/>
      <c r="Y98" s="78"/>
      <c r="Z98" s="78"/>
      <c r="AA98" s="79" t="s">
        <v>51</v>
      </c>
      <c r="AB98" s="78"/>
      <c r="AC98" s="78"/>
      <c r="AD98" s="78"/>
      <c r="AE98" s="78"/>
      <c r="AF98" s="79" t="s">
        <v>52</v>
      </c>
      <c r="AG98" s="78"/>
      <c r="AH98" s="78"/>
      <c r="AI98" s="15" t="s">
        <v>53</v>
      </c>
      <c r="AJ98" s="85" t="s">
        <v>54</v>
      </c>
      <c r="AK98" s="78"/>
      <c r="AL98" s="78"/>
      <c r="AM98" s="78"/>
      <c r="AN98" s="78"/>
      <c r="AO98" s="78"/>
      <c r="AP98" s="16">
        <v>1277763001</v>
      </c>
      <c r="AQ98" s="16">
        <v>936014642</v>
      </c>
      <c r="AR98" s="16">
        <v>341748359</v>
      </c>
      <c r="AS98" s="82">
        <v>0</v>
      </c>
      <c r="AT98" s="83"/>
      <c r="AU98" s="82">
        <v>931541514</v>
      </c>
      <c r="AV98" s="83"/>
      <c r="AW98" s="16">
        <v>4473128</v>
      </c>
      <c r="AX98" s="16">
        <v>271427632.69999999</v>
      </c>
      <c r="AY98" s="16">
        <v>660113881.29999995</v>
      </c>
      <c r="AZ98" s="16">
        <v>271427632.69999999</v>
      </c>
      <c r="BA98" s="16">
        <v>0</v>
      </c>
      <c r="BB98" s="16">
        <v>271427632.69999999</v>
      </c>
      <c r="BC98" s="16">
        <v>0</v>
      </c>
      <c r="BD98" s="16">
        <v>4000</v>
      </c>
      <c r="BE98" s="18">
        <f t="shared" si="11"/>
        <v>0.73254166951731925</v>
      </c>
      <c r="BF98" s="18">
        <f t="shared" si="8"/>
        <v>0.72904092016356636</v>
      </c>
      <c r="BG98" s="18">
        <f t="shared" si="9"/>
        <v>0.21242408215574868</v>
      </c>
      <c r="BH98" s="18">
        <f t="shared" si="10"/>
        <v>0.21242408215574868</v>
      </c>
    </row>
    <row r="99" spans="1:96" ht="13.5" x14ac:dyDescent="0.2">
      <c r="A99" s="72" t="s">
        <v>152</v>
      </c>
      <c r="B99" s="71"/>
      <c r="C99" s="72" t="s">
        <v>153</v>
      </c>
      <c r="D99" s="71"/>
      <c r="E99" s="72" t="s">
        <v>154</v>
      </c>
      <c r="F99" s="71"/>
      <c r="G99" s="72" t="s">
        <v>155</v>
      </c>
      <c r="H99" s="71"/>
      <c r="I99" s="72" t="s">
        <v>156</v>
      </c>
      <c r="J99" s="71"/>
      <c r="K99" s="71"/>
      <c r="L99" s="72" t="s">
        <v>158</v>
      </c>
      <c r="M99" s="71"/>
      <c r="N99" s="71"/>
      <c r="O99" s="72"/>
      <c r="P99" s="71"/>
      <c r="Q99" s="72"/>
      <c r="R99" s="71"/>
      <c r="S99" s="70" t="s">
        <v>159</v>
      </c>
      <c r="T99" s="71"/>
      <c r="U99" s="71"/>
      <c r="V99" s="71"/>
      <c r="W99" s="71"/>
      <c r="X99" s="71"/>
      <c r="Y99" s="71"/>
      <c r="Z99" s="71"/>
      <c r="AA99" s="72" t="s">
        <v>51</v>
      </c>
      <c r="AB99" s="71"/>
      <c r="AC99" s="71"/>
      <c r="AD99" s="71"/>
      <c r="AE99" s="71"/>
      <c r="AF99" s="72" t="s">
        <v>52</v>
      </c>
      <c r="AG99" s="71"/>
      <c r="AH99" s="71"/>
      <c r="AI99" s="10" t="s">
        <v>53</v>
      </c>
      <c r="AJ99" s="84" t="s">
        <v>54</v>
      </c>
      <c r="AK99" s="71"/>
      <c r="AL99" s="71"/>
      <c r="AM99" s="71"/>
      <c r="AN99" s="71"/>
      <c r="AO99" s="71"/>
      <c r="AP99" s="11">
        <v>681013837</v>
      </c>
      <c r="AQ99" s="11">
        <v>525375331</v>
      </c>
      <c r="AR99" s="11">
        <v>155638506</v>
      </c>
      <c r="AS99" s="75">
        <v>0</v>
      </c>
      <c r="AT99" s="76"/>
      <c r="AU99" s="75">
        <v>525375331</v>
      </c>
      <c r="AV99" s="76"/>
      <c r="AW99" s="11">
        <v>0</v>
      </c>
      <c r="AX99" s="11">
        <v>158559475.71000001</v>
      </c>
      <c r="AY99" s="11">
        <v>366815855.29000002</v>
      </c>
      <c r="AZ99" s="11">
        <v>158559475.71000001</v>
      </c>
      <c r="BA99" s="11">
        <v>0</v>
      </c>
      <c r="BB99" s="11">
        <v>158559475.71000001</v>
      </c>
      <c r="BC99" s="11">
        <v>0</v>
      </c>
      <c r="BD99" s="11">
        <v>0</v>
      </c>
      <c r="BE99" s="14">
        <f t="shared" si="11"/>
        <v>0.77146058193821987</v>
      </c>
      <c r="BF99" s="14">
        <f t="shared" si="8"/>
        <v>0.77146058193821987</v>
      </c>
      <c r="BG99" s="14">
        <f t="shared" si="9"/>
        <v>0.23282856690325957</v>
      </c>
      <c r="BH99" s="14">
        <f t="shared" si="10"/>
        <v>0.23282856690325957</v>
      </c>
    </row>
    <row r="100" spans="1:96" ht="13.5" x14ac:dyDescent="0.2">
      <c r="A100" s="72" t="s">
        <v>152</v>
      </c>
      <c r="B100" s="71"/>
      <c r="C100" s="72" t="s">
        <v>153</v>
      </c>
      <c r="D100" s="71"/>
      <c r="E100" s="72" t="s">
        <v>154</v>
      </c>
      <c r="F100" s="71"/>
      <c r="G100" s="72" t="s">
        <v>155</v>
      </c>
      <c r="H100" s="71"/>
      <c r="I100" s="72" t="s">
        <v>156</v>
      </c>
      <c r="J100" s="71"/>
      <c r="K100" s="71"/>
      <c r="L100" s="72" t="s">
        <v>158</v>
      </c>
      <c r="M100" s="71"/>
      <c r="N100" s="71"/>
      <c r="O100" s="72" t="s">
        <v>76</v>
      </c>
      <c r="P100" s="71"/>
      <c r="Q100" s="72"/>
      <c r="R100" s="71"/>
      <c r="S100" s="70" t="s">
        <v>160</v>
      </c>
      <c r="T100" s="71"/>
      <c r="U100" s="71"/>
      <c r="V100" s="71"/>
      <c r="W100" s="71"/>
      <c r="X100" s="71"/>
      <c r="Y100" s="71"/>
      <c r="Z100" s="71"/>
      <c r="AA100" s="72" t="s">
        <v>51</v>
      </c>
      <c r="AB100" s="71"/>
      <c r="AC100" s="71"/>
      <c r="AD100" s="71"/>
      <c r="AE100" s="71"/>
      <c r="AF100" s="72" t="s">
        <v>52</v>
      </c>
      <c r="AG100" s="71"/>
      <c r="AH100" s="71"/>
      <c r="AI100" s="10" t="s">
        <v>53</v>
      </c>
      <c r="AJ100" s="84" t="s">
        <v>54</v>
      </c>
      <c r="AK100" s="71"/>
      <c r="AL100" s="71"/>
      <c r="AM100" s="71"/>
      <c r="AN100" s="71"/>
      <c r="AO100" s="71"/>
      <c r="AP100" s="11">
        <v>681013837</v>
      </c>
      <c r="AQ100" s="11">
        <v>525375331</v>
      </c>
      <c r="AR100" s="11">
        <v>155638506</v>
      </c>
      <c r="AS100" s="75">
        <v>0</v>
      </c>
      <c r="AT100" s="76"/>
      <c r="AU100" s="75">
        <v>525375331</v>
      </c>
      <c r="AV100" s="76"/>
      <c r="AW100" s="11">
        <v>0</v>
      </c>
      <c r="AX100" s="11">
        <v>158559475.71000001</v>
      </c>
      <c r="AY100" s="11">
        <v>366815855.29000002</v>
      </c>
      <c r="AZ100" s="11">
        <v>158559475.71000001</v>
      </c>
      <c r="BA100" s="11">
        <v>0</v>
      </c>
      <c r="BB100" s="11">
        <v>158559475.71000001</v>
      </c>
      <c r="BC100" s="11">
        <v>0</v>
      </c>
      <c r="BD100" s="11">
        <v>0</v>
      </c>
      <c r="BE100" s="14">
        <f t="shared" si="11"/>
        <v>0.77146058193821987</v>
      </c>
      <c r="BF100" s="14">
        <f t="shared" si="8"/>
        <v>0.77146058193821987</v>
      </c>
      <c r="BG100" s="14">
        <f t="shared" si="9"/>
        <v>0.23282856690325957</v>
      </c>
      <c r="BH100" s="14">
        <f t="shared" si="10"/>
        <v>0.23282856690325957</v>
      </c>
    </row>
    <row r="101" spans="1:96" ht="13.5" x14ac:dyDescent="0.2">
      <c r="A101" s="72" t="s">
        <v>152</v>
      </c>
      <c r="B101" s="71"/>
      <c r="C101" s="72" t="s">
        <v>153</v>
      </c>
      <c r="D101" s="71"/>
      <c r="E101" s="72" t="s">
        <v>154</v>
      </c>
      <c r="F101" s="71"/>
      <c r="G101" s="72" t="s">
        <v>155</v>
      </c>
      <c r="H101" s="71"/>
      <c r="I101" s="72" t="s">
        <v>156</v>
      </c>
      <c r="J101" s="71"/>
      <c r="K101" s="71"/>
      <c r="L101" s="72" t="s">
        <v>161</v>
      </c>
      <c r="M101" s="71"/>
      <c r="N101" s="71"/>
      <c r="O101" s="72"/>
      <c r="P101" s="71"/>
      <c r="Q101" s="72"/>
      <c r="R101" s="71"/>
      <c r="S101" s="70" t="s">
        <v>162</v>
      </c>
      <c r="T101" s="71"/>
      <c r="U101" s="71"/>
      <c r="V101" s="71"/>
      <c r="W101" s="71"/>
      <c r="X101" s="71"/>
      <c r="Y101" s="71"/>
      <c r="Z101" s="71"/>
      <c r="AA101" s="72" t="s">
        <v>51</v>
      </c>
      <c r="AB101" s="71"/>
      <c r="AC101" s="71"/>
      <c r="AD101" s="71"/>
      <c r="AE101" s="71"/>
      <c r="AF101" s="72" t="s">
        <v>52</v>
      </c>
      <c r="AG101" s="71"/>
      <c r="AH101" s="71"/>
      <c r="AI101" s="10" t="s">
        <v>53</v>
      </c>
      <c r="AJ101" s="84" t="s">
        <v>54</v>
      </c>
      <c r="AK101" s="71"/>
      <c r="AL101" s="71"/>
      <c r="AM101" s="71"/>
      <c r="AN101" s="71"/>
      <c r="AO101" s="71"/>
      <c r="AP101" s="11">
        <v>120635220</v>
      </c>
      <c r="AQ101" s="11">
        <v>85812673</v>
      </c>
      <c r="AR101" s="11">
        <v>34822547</v>
      </c>
      <c r="AS101" s="75">
        <v>0</v>
      </c>
      <c r="AT101" s="76"/>
      <c r="AU101" s="75">
        <v>85490673</v>
      </c>
      <c r="AV101" s="76"/>
      <c r="AW101" s="11">
        <v>322000</v>
      </c>
      <c r="AX101" s="11">
        <v>27914503.989999998</v>
      </c>
      <c r="AY101" s="11">
        <v>57576169.009999998</v>
      </c>
      <c r="AZ101" s="11">
        <v>27914503.989999998</v>
      </c>
      <c r="BA101" s="11">
        <v>0</v>
      </c>
      <c r="BB101" s="11">
        <v>27914503.989999998</v>
      </c>
      <c r="BC101" s="11">
        <v>0</v>
      </c>
      <c r="BD101" s="11">
        <v>0</v>
      </c>
      <c r="BE101" s="14">
        <f t="shared" si="11"/>
        <v>0.71134012935857371</v>
      </c>
      <c r="BF101" s="14">
        <f t="shared" si="8"/>
        <v>0.70867092545609811</v>
      </c>
      <c r="BG101" s="14">
        <f t="shared" si="9"/>
        <v>0.23139597200552209</v>
      </c>
      <c r="BH101" s="14">
        <f t="shared" si="10"/>
        <v>0.23139597200552209</v>
      </c>
    </row>
    <row r="102" spans="1:96" ht="13.5" x14ac:dyDescent="0.2">
      <c r="A102" s="72" t="s">
        <v>152</v>
      </c>
      <c r="B102" s="71"/>
      <c r="C102" s="72" t="s">
        <v>153</v>
      </c>
      <c r="D102" s="71"/>
      <c r="E102" s="72" t="s">
        <v>154</v>
      </c>
      <c r="F102" s="71"/>
      <c r="G102" s="72" t="s">
        <v>155</v>
      </c>
      <c r="H102" s="71"/>
      <c r="I102" s="72" t="s">
        <v>156</v>
      </c>
      <c r="J102" s="71"/>
      <c r="K102" s="71"/>
      <c r="L102" s="72" t="s">
        <v>161</v>
      </c>
      <c r="M102" s="71"/>
      <c r="N102" s="71"/>
      <c r="O102" s="72" t="s">
        <v>76</v>
      </c>
      <c r="P102" s="71"/>
      <c r="Q102" s="72"/>
      <c r="R102" s="71"/>
      <c r="S102" s="70" t="s">
        <v>163</v>
      </c>
      <c r="T102" s="71"/>
      <c r="U102" s="71"/>
      <c r="V102" s="71"/>
      <c r="W102" s="71"/>
      <c r="X102" s="71"/>
      <c r="Y102" s="71"/>
      <c r="Z102" s="71"/>
      <c r="AA102" s="72" t="s">
        <v>51</v>
      </c>
      <c r="AB102" s="71"/>
      <c r="AC102" s="71"/>
      <c r="AD102" s="71"/>
      <c r="AE102" s="71"/>
      <c r="AF102" s="72" t="s">
        <v>52</v>
      </c>
      <c r="AG102" s="71"/>
      <c r="AH102" s="71"/>
      <c r="AI102" s="10" t="s">
        <v>53</v>
      </c>
      <c r="AJ102" s="84" t="s">
        <v>54</v>
      </c>
      <c r="AK102" s="71"/>
      <c r="AL102" s="71"/>
      <c r="AM102" s="71"/>
      <c r="AN102" s="71"/>
      <c r="AO102" s="71"/>
      <c r="AP102" s="11">
        <v>120635220</v>
      </c>
      <c r="AQ102" s="11">
        <v>85812673</v>
      </c>
      <c r="AR102" s="11">
        <v>34822547</v>
      </c>
      <c r="AS102" s="75">
        <v>0</v>
      </c>
      <c r="AT102" s="76"/>
      <c r="AU102" s="75">
        <v>85490673</v>
      </c>
      <c r="AV102" s="76"/>
      <c r="AW102" s="11">
        <v>322000</v>
      </c>
      <c r="AX102" s="11">
        <v>27914503.989999998</v>
      </c>
      <c r="AY102" s="11">
        <v>57576169.009999998</v>
      </c>
      <c r="AZ102" s="11">
        <v>27914503.989999998</v>
      </c>
      <c r="BA102" s="11">
        <v>0</v>
      </c>
      <c r="BB102" s="11">
        <v>27914503.989999998</v>
      </c>
      <c r="BC102" s="11">
        <v>0</v>
      </c>
      <c r="BD102" s="11">
        <v>0</v>
      </c>
      <c r="BE102" s="14">
        <f t="shared" si="11"/>
        <v>0.71134012935857371</v>
      </c>
      <c r="BF102" s="14">
        <f t="shared" si="8"/>
        <v>0.70867092545609811</v>
      </c>
      <c r="BG102" s="14">
        <f t="shared" si="9"/>
        <v>0.23139597200552209</v>
      </c>
      <c r="BH102" s="14">
        <f t="shared" si="10"/>
        <v>0.23139597200552209</v>
      </c>
    </row>
    <row r="103" spans="1:96" ht="13.5" x14ac:dyDescent="0.2">
      <c r="A103" s="72" t="s">
        <v>152</v>
      </c>
      <c r="B103" s="71"/>
      <c r="C103" s="72" t="s">
        <v>153</v>
      </c>
      <c r="D103" s="71"/>
      <c r="E103" s="72" t="s">
        <v>154</v>
      </c>
      <c r="F103" s="71"/>
      <c r="G103" s="72" t="s">
        <v>155</v>
      </c>
      <c r="H103" s="71"/>
      <c r="I103" s="72" t="s">
        <v>156</v>
      </c>
      <c r="J103" s="71"/>
      <c r="K103" s="71"/>
      <c r="L103" s="72" t="s">
        <v>164</v>
      </c>
      <c r="M103" s="71"/>
      <c r="N103" s="71"/>
      <c r="O103" s="72" t="s">
        <v>13</v>
      </c>
      <c r="P103" s="71"/>
      <c r="Q103" s="72" t="s">
        <v>13</v>
      </c>
      <c r="R103" s="71"/>
      <c r="S103" s="70" t="s">
        <v>165</v>
      </c>
      <c r="T103" s="71"/>
      <c r="U103" s="71"/>
      <c r="V103" s="71"/>
      <c r="W103" s="71"/>
      <c r="X103" s="71"/>
      <c r="Y103" s="71"/>
      <c r="Z103" s="71"/>
      <c r="AA103" s="72" t="s">
        <v>51</v>
      </c>
      <c r="AB103" s="71"/>
      <c r="AC103" s="71"/>
      <c r="AD103" s="71"/>
      <c r="AE103" s="71"/>
      <c r="AF103" s="72" t="s">
        <v>52</v>
      </c>
      <c r="AG103" s="71"/>
      <c r="AH103" s="71"/>
      <c r="AI103" s="10" t="s">
        <v>53</v>
      </c>
      <c r="AJ103" s="84" t="s">
        <v>54</v>
      </c>
      <c r="AK103" s="71"/>
      <c r="AL103" s="71"/>
      <c r="AM103" s="71"/>
      <c r="AN103" s="71"/>
      <c r="AO103" s="71"/>
      <c r="AP103" s="11">
        <v>476113944</v>
      </c>
      <c r="AQ103" s="11">
        <v>324826638</v>
      </c>
      <c r="AR103" s="11">
        <v>151287306</v>
      </c>
      <c r="AS103" s="75">
        <v>0</v>
      </c>
      <c r="AT103" s="76"/>
      <c r="AU103" s="75">
        <v>320675510</v>
      </c>
      <c r="AV103" s="76"/>
      <c r="AW103" s="11">
        <v>4151128</v>
      </c>
      <c r="AX103" s="11">
        <v>84953653</v>
      </c>
      <c r="AY103" s="11">
        <v>235721857</v>
      </c>
      <c r="AZ103" s="11">
        <v>84953653</v>
      </c>
      <c r="BA103" s="11">
        <v>0</v>
      </c>
      <c r="BB103" s="11">
        <v>84953653</v>
      </c>
      <c r="BC103" s="11">
        <v>0</v>
      </c>
      <c r="BD103" s="11">
        <v>4000</v>
      </c>
      <c r="BE103" s="14">
        <f t="shared" si="11"/>
        <v>0.68224558867362217</v>
      </c>
      <c r="BF103" s="14">
        <f t="shared" si="8"/>
        <v>0.67352681861382324</v>
      </c>
      <c r="BG103" s="14">
        <f t="shared" si="9"/>
        <v>0.17843134835807287</v>
      </c>
      <c r="BH103" s="14">
        <f t="shared" si="10"/>
        <v>0.17843134835807287</v>
      </c>
    </row>
    <row r="104" spans="1:96" ht="13.5" x14ac:dyDescent="0.2">
      <c r="A104" s="72" t="s">
        <v>152</v>
      </c>
      <c r="B104" s="71"/>
      <c r="C104" s="72" t="s">
        <v>153</v>
      </c>
      <c r="D104" s="71"/>
      <c r="E104" s="72" t="s">
        <v>154</v>
      </c>
      <c r="F104" s="71"/>
      <c r="G104" s="72" t="s">
        <v>155</v>
      </c>
      <c r="H104" s="71"/>
      <c r="I104" s="72" t="s">
        <v>156</v>
      </c>
      <c r="J104" s="71"/>
      <c r="K104" s="71"/>
      <c r="L104" s="72" t="s">
        <v>164</v>
      </c>
      <c r="M104" s="71"/>
      <c r="N104" s="71"/>
      <c r="O104" s="72" t="s">
        <v>76</v>
      </c>
      <c r="P104" s="71"/>
      <c r="Q104" s="72" t="s">
        <v>13</v>
      </c>
      <c r="R104" s="71"/>
      <c r="S104" s="70" t="s">
        <v>166</v>
      </c>
      <c r="T104" s="71"/>
      <c r="U104" s="71"/>
      <c r="V104" s="71"/>
      <c r="W104" s="71"/>
      <c r="X104" s="71"/>
      <c r="Y104" s="71"/>
      <c r="Z104" s="71"/>
      <c r="AA104" s="72" t="s">
        <v>51</v>
      </c>
      <c r="AB104" s="71"/>
      <c r="AC104" s="71"/>
      <c r="AD104" s="71"/>
      <c r="AE104" s="71"/>
      <c r="AF104" s="72" t="s">
        <v>52</v>
      </c>
      <c r="AG104" s="71"/>
      <c r="AH104" s="71"/>
      <c r="AI104" s="10" t="s">
        <v>53</v>
      </c>
      <c r="AJ104" s="84" t="s">
        <v>54</v>
      </c>
      <c r="AK104" s="71"/>
      <c r="AL104" s="71"/>
      <c r="AM104" s="71"/>
      <c r="AN104" s="71"/>
      <c r="AO104" s="71"/>
      <c r="AP104" s="11">
        <v>476113944</v>
      </c>
      <c r="AQ104" s="11">
        <v>324826638</v>
      </c>
      <c r="AR104" s="11">
        <v>151287306</v>
      </c>
      <c r="AS104" s="75">
        <v>0</v>
      </c>
      <c r="AT104" s="76"/>
      <c r="AU104" s="75">
        <v>320675510</v>
      </c>
      <c r="AV104" s="76"/>
      <c r="AW104" s="11">
        <v>4151128</v>
      </c>
      <c r="AX104" s="11">
        <v>84953653</v>
      </c>
      <c r="AY104" s="11">
        <v>235721857</v>
      </c>
      <c r="AZ104" s="11">
        <v>84953653</v>
      </c>
      <c r="BA104" s="11">
        <v>0</v>
      </c>
      <c r="BB104" s="11">
        <v>84953653</v>
      </c>
      <c r="BC104" s="11">
        <v>0</v>
      </c>
      <c r="BD104" s="11">
        <v>4000</v>
      </c>
      <c r="BE104" s="14">
        <f t="shared" si="11"/>
        <v>0.68224558867362217</v>
      </c>
      <c r="BF104" s="14">
        <f t="shared" si="8"/>
        <v>0.67352681861382324</v>
      </c>
      <c r="BG104" s="14">
        <f t="shared" si="9"/>
        <v>0.17843134835807287</v>
      </c>
      <c r="BH104" s="14">
        <f t="shared" si="10"/>
        <v>0.17843134835807287</v>
      </c>
    </row>
    <row r="105" spans="1:96" s="19" customFormat="1" ht="13.5" x14ac:dyDescent="0.2">
      <c r="A105" s="79" t="s">
        <v>152</v>
      </c>
      <c r="B105" s="78"/>
      <c r="C105" s="79" t="s">
        <v>153</v>
      </c>
      <c r="D105" s="78"/>
      <c r="E105" s="79" t="s">
        <v>154</v>
      </c>
      <c r="F105" s="78"/>
      <c r="G105" s="79" t="s">
        <v>155</v>
      </c>
      <c r="H105" s="78"/>
      <c r="I105" s="79" t="s">
        <v>156</v>
      </c>
      <c r="J105" s="78"/>
      <c r="K105" s="78"/>
      <c r="L105" s="79"/>
      <c r="M105" s="78"/>
      <c r="N105" s="78"/>
      <c r="O105" s="79"/>
      <c r="P105" s="78"/>
      <c r="Q105" s="79"/>
      <c r="R105" s="78"/>
      <c r="S105" s="77" t="s">
        <v>157</v>
      </c>
      <c r="T105" s="78"/>
      <c r="U105" s="78"/>
      <c r="V105" s="78"/>
      <c r="W105" s="78"/>
      <c r="X105" s="78"/>
      <c r="Y105" s="78"/>
      <c r="Z105" s="78"/>
      <c r="AA105" s="79" t="s">
        <v>99</v>
      </c>
      <c r="AB105" s="78"/>
      <c r="AC105" s="78"/>
      <c r="AD105" s="78"/>
      <c r="AE105" s="78"/>
      <c r="AF105" s="79" t="s">
        <v>52</v>
      </c>
      <c r="AG105" s="78"/>
      <c r="AH105" s="78"/>
      <c r="AI105" s="15" t="s">
        <v>100</v>
      </c>
      <c r="AJ105" s="85" t="s">
        <v>101</v>
      </c>
      <c r="AK105" s="78"/>
      <c r="AL105" s="78"/>
      <c r="AM105" s="78"/>
      <c r="AN105" s="78"/>
      <c r="AO105" s="78"/>
      <c r="AP105" s="16">
        <v>186715176</v>
      </c>
      <c r="AQ105" s="16">
        <v>52120980</v>
      </c>
      <c r="AR105" s="16">
        <v>134594196</v>
      </c>
      <c r="AS105" s="82">
        <v>0</v>
      </c>
      <c r="AT105" s="83"/>
      <c r="AU105" s="82">
        <v>34494151</v>
      </c>
      <c r="AV105" s="83"/>
      <c r="AW105" s="16">
        <v>17626829</v>
      </c>
      <c r="AX105" s="16">
        <v>13845345</v>
      </c>
      <c r="AY105" s="16">
        <v>20648806</v>
      </c>
      <c r="AZ105" s="16">
        <v>13845345</v>
      </c>
      <c r="BA105" s="16">
        <v>0</v>
      </c>
      <c r="BB105" s="16">
        <v>13845345</v>
      </c>
      <c r="BC105" s="16">
        <v>0</v>
      </c>
      <c r="BD105" s="16">
        <v>0</v>
      </c>
      <c r="BE105" s="18">
        <f t="shared" si="11"/>
        <v>0.27914699338633298</v>
      </c>
      <c r="BF105" s="18">
        <f t="shared" si="8"/>
        <v>0.18474208545319315</v>
      </c>
      <c r="BG105" s="18">
        <f t="shared" si="9"/>
        <v>7.4152221027818321E-2</v>
      </c>
      <c r="BH105" s="18">
        <f t="shared" si="10"/>
        <v>7.4152221027818321E-2</v>
      </c>
    </row>
    <row r="106" spans="1:96" ht="13.5" x14ac:dyDescent="0.2">
      <c r="A106" s="72" t="s">
        <v>152</v>
      </c>
      <c r="B106" s="71"/>
      <c r="C106" s="72" t="s">
        <v>153</v>
      </c>
      <c r="D106" s="71"/>
      <c r="E106" s="72" t="s">
        <v>154</v>
      </c>
      <c r="F106" s="71"/>
      <c r="G106" s="72" t="s">
        <v>155</v>
      </c>
      <c r="H106" s="71"/>
      <c r="I106" s="72" t="s">
        <v>156</v>
      </c>
      <c r="J106" s="71"/>
      <c r="K106" s="71"/>
      <c r="L106" s="72" t="s">
        <v>158</v>
      </c>
      <c r="M106" s="71"/>
      <c r="N106" s="71"/>
      <c r="O106" s="72"/>
      <c r="P106" s="71"/>
      <c r="Q106" s="72"/>
      <c r="R106" s="71"/>
      <c r="S106" s="70" t="s">
        <v>159</v>
      </c>
      <c r="T106" s="71"/>
      <c r="U106" s="71"/>
      <c r="V106" s="71"/>
      <c r="W106" s="71"/>
      <c r="X106" s="71"/>
      <c r="Y106" s="71"/>
      <c r="Z106" s="71"/>
      <c r="AA106" s="72" t="s">
        <v>99</v>
      </c>
      <c r="AB106" s="71"/>
      <c r="AC106" s="71"/>
      <c r="AD106" s="71"/>
      <c r="AE106" s="71"/>
      <c r="AF106" s="72" t="s">
        <v>52</v>
      </c>
      <c r="AG106" s="71"/>
      <c r="AH106" s="71"/>
      <c r="AI106" s="10" t="s">
        <v>100</v>
      </c>
      <c r="AJ106" s="84" t="s">
        <v>101</v>
      </c>
      <c r="AK106" s="71"/>
      <c r="AL106" s="71"/>
      <c r="AM106" s="71"/>
      <c r="AN106" s="71"/>
      <c r="AO106" s="71"/>
      <c r="AP106" s="11">
        <v>113716646</v>
      </c>
      <c r="AQ106" s="11">
        <v>13716646</v>
      </c>
      <c r="AR106" s="11">
        <v>100000000</v>
      </c>
      <c r="AS106" s="75">
        <v>0</v>
      </c>
      <c r="AT106" s="76"/>
      <c r="AU106" s="75">
        <v>0</v>
      </c>
      <c r="AV106" s="76"/>
      <c r="AW106" s="11">
        <v>13716646</v>
      </c>
      <c r="AX106" s="11">
        <v>0</v>
      </c>
      <c r="AY106" s="11">
        <v>0</v>
      </c>
      <c r="AZ106" s="11">
        <v>0</v>
      </c>
      <c r="BA106" s="11">
        <v>0</v>
      </c>
      <c r="BB106" s="11">
        <v>0</v>
      </c>
      <c r="BC106" s="11">
        <v>0</v>
      </c>
      <c r="BD106" s="11">
        <v>0</v>
      </c>
      <c r="BE106" s="14">
        <f t="shared" si="11"/>
        <v>0.12062126770780771</v>
      </c>
      <c r="BF106" s="14">
        <f t="shared" si="8"/>
        <v>0</v>
      </c>
      <c r="BG106" s="14">
        <f t="shared" si="9"/>
        <v>0</v>
      </c>
      <c r="BH106" s="14">
        <f t="shared" si="10"/>
        <v>0</v>
      </c>
    </row>
    <row r="107" spans="1:96" ht="13.5" x14ac:dyDescent="0.2">
      <c r="A107" s="72" t="s">
        <v>152</v>
      </c>
      <c r="B107" s="71"/>
      <c r="C107" s="72" t="s">
        <v>153</v>
      </c>
      <c r="D107" s="71"/>
      <c r="E107" s="72" t="s">
        <v>154</v>
      </c>
      <c r="F107" s="71"/>
      <c r="G107" s="72" t="s">
        <v>155</v>
      </c>
      <c r="H107" s="71"/>
      <c r="I107" s="72" t="s">
        <v>156</v>
      </c>
      <c r="J107" s="71"/>
      <c r="K107" s="71"/>
      <c r="L107" s="72" t="s">
        <v>158</v>
      </c>
      <c r="M107" s="71"/>
      <c r="N107" s="71"/>
      <c r="O107" s="72" t="s">
        <v>76</v>
      </c>
      <c r="P107" s="71"/>
      <c r="Q107" s="72"/>
      <c r="R107" s="71"/>
      <c r="S107" s="70" t="s">
        <v>160</v>
      </c>
      <c r="T107" s="71"/>
      <c r="U107" s="71"/>
      <c r="V107" s="71"/>
      <c r="W107" s="71"/>
      <c r="X107" s="71"/>
      <c r="Y107" s="71"/>
      <c r="Z107" s="71"/>
      <c r="AA107" s="72" t="s">
        <v>99</v>
      </c>
      <c r="AB107" s="71"/>
      <c r="AC107" s="71"/>
      <c r="AD107" s="71"/>
      <c r="AE107" s="71"/>
      <c r="AF107" s="72" t="s">
        <v>52</v>
      </c>
      <c r="AG107" s="71"/>
      <c r="AH107" s="71"/>
      <c r="AI107" s="10" t="s">
        <v>100</v>
      </c>
      <c r="AJ107" s="84" t="s">
        <v>101</v>
      </c>
      <c r="AK107" s="71"/>
      <c r="AL107" s="71"/>
      <c r="AM107" s="71"/>
      <c r="AN107" s="71"/>
      <c r="AO107" s="71"/>
      <c r="AP107" s="11">
        <v>113716646</v>
      </c>
      <c r="AQ107" s="11">
        <v>13716646</v>
      </c>
      <c r="AR107" s="11">
        <v>100000000</v>
      </c>
      <c r="AS107" s="75">
        <v>0</v>
      </c>
      <c r="AT107" s="76"/>
      <c r="AU107" s="75">
        <v>0</v>
      </c>
      <c r="AV107" s="76"/>
      <c r="AW107" s="11">
        <v>13716646</v>
      </c>
      <c r="AX107" s="11">
        <v>0</v>
      </c>
      <c r="AY107" s="11">
        <v>0</v>
      </c>
      <c r="AZ107" s="11">
        <v>0</v>
      </c>
      <c r="BA107" s="11">
        <v>0</v>
      </c>
      <c r="BB107" s="11">
        <v>0</v>
      </c>
      <c r="BC107" s="11">
        <v>0</v>
      </c>
      <c r="BD107" s="11">
        <v>0</v>
      </c>
      <c r="BE107" s="14">
        <f t="shared" si="11"/>
        <v>0.12062126770780771</v>
      </c>
      <c r="BF107" s="14">
        <f t="shared" si="8"/>
        <v>0</v>
      </c>
      <c r="BG107" s="14">
        <f t="shared" si="9"/>
        <v>0</v>
      </c>
      <c r="BH107" s="14">
        <f t="shared" si="10"/>
        <v>0</v>
      </c>
    </row>
    <row r="108" spans="1:96" ht="13.5" x14ac:dyDescent="0.2">
      <c r="A108" s="72" t="s">
        <v>152</v>
      </c>
      <c r="B108" s="71"/>
      <c r="C108" s="72" t="s">
        <v>153</v>
      </c>
      <c r="D108" s="71"/>
      <c r="E108" s="72" t="s">
        <v>154</v>
      </c>
      <c r="F108" s="71"/>
      <c r="G108" s="72" t="s">
        <v>155</v>
      </c>
      <c r="H108" s="71"/>
      <c r="I108" s="72" t="s">
        <v>156</v>
      </c>
      <c r="J108" s="71"/>
      <c r="K108" s="71"/>
      <c r="L108" s="72" t="s">
        <v>164</v>
      </c>
      <c r="M108" s="71"/>
      <c r="N108" s="71"/>
      <c r="O108" s="72" t="s">
        <v>13</v>
      </c>
      <c r="P108" s="71"/>
      <c r="Q108" s="72" t="s">
        <v>13</v>
      </c>
      <c r="R108" s="71"/>
      <c r="S108" s="70" t="s">
        <v>165</v>
      </c>
      <c r="T108" s="71"/>
      <c r="U108" s="71"/>
      <c r="V108" s="71"/>
      <c r="W108" s="71"/>
      <c r="X108" s="71"/>
      <c r="Y108" s="71"/>
      <c r="Z108" s="71"/>
      <c r="AA108" s="72" t="s">
        <v>99</v>
      </c>
      <c r="AB108" s="71"/>
      <c r="AC108" s="71"/>
      <c r="AD108" s="71"/>
      <c r="AE108" s="71"/>
      <c r="AF108" s="72" t="s">
        <v>52</v>
      </c>
      <c r="AG108" s="71"/>
      <c r="AH108" s="71"/>
      <c r="AI108" s="10" t="s">
        <v>100</v>
      </c>
      <c r="AJ108" s="84" t="s">
        <v>101</v>
      </c>
      <c r="AK108" s="71"/>
      <c r="AL108" s="71"/>
      <c r="AM108" s="71"/>
      <c r="AN108" s="71"/>
      <c r="AO108" s="71"/>
      <c r="AP108" s="11">
        <v>72998530</v>
      </c>
      <c r="AQ108" s="11">
        <v>38404334</v>
      </c>
      <c r="AR108" s="11">
        <v>34594196</v>
      </c>
      <c r="AS108" s="75">
        <v>0</v>
      </c>
      <c r="AT108" s="76"/>
      <c r="AU108" s="75">
        <v>34494151</v>
      </c>
      <c r="AV108" s="76"/>
      <c r="AW108" s="11">
        <v>3910183</v>
      </c>
      <c r="AX108" s="11">
        <v>13845345</v>
      </c>
      <c r="AY108" s="11">
        <v>20648806</v>
      </c>
      <c r="AZ108" s="11">
        <v>13845345</v>
      </c>
      <c r="BA108" s="11">
        <v>0</v>
      </c>
      <c r="BB108" s="11">
        <v>13845345</v>
      </c>
      <c r="BC108" s="11">
        <v>0</v>
      </c>
      <c r="BD108" s="11">
        <v>0</v>
      </c>
      <c r="BE108" s="14">
        <f t="shared" si="11"/>
        <v>0.52609736113864214</v>
      </c>
      <c r="BF108" s="14">
        <f t="shared" si="8"/>
        <v>0.4725321318114214</v>
      </c>
      <c r="BG108" s="14">
        <f t="shared" si="9"/>
        <v>0.18966607957721887</v>
      </c>
      <c r="BH108" s="14">
        <f t="shared" si="10"/>
        <v>0.18966607957721887</v>
      </c>
    </row>
    <row r="109" spans="1:96" ht="13.5" x14ac:dyDescent="0.2">
      <c r="A109" s="72" t="s">
        <v>152</v>
      </c>
      <c r="B109" s="71"/>
      <c r="C109" s="72" t="s">
        <v>153</v>
      </c>
      <c r="D109" s="71"/>
      <c r="E109" s="72" t="s">
        <v>154</v>
      </c>
      <c r="F109" s="71"/>
      <c r="G109" s="72" t="s">
        <v>155</v>
      </c>
      <c r="H109" s="71"/>
      <c r="I109" s="72" t="s">
        <v>156</v>
      </c>
      <c r="J109" s="71"/>
      <c r="K109" s="71"/>
      <c r="L109" s="72" t="s">
        <v>164</v>
      </c>
      <c r="M109" s="71"/>
      <c r="N109" s="71"/>
      <c r="O109" s="72" t="s">
        <v>76</v>
      </c>
      <c r="P109" s="71"/>
      <c r="Q109" s="72" t="s">
        <v>13</v>
      </c>
      <c r="R109" s="71"/>
      <c r="S109" s="70" t="s">
        <v>166</v>
      </c>
      <c r="T109" s="71"/>
      <c r="U109" s="71"/>
      <c r="V109" s="71"/>
      <c r="W109" s="71"/>
      <c r="X109" s="71"/>
      <c r="Y109" s="71"/>
      <c r="Z109" s="71"/>
      <c r="AA109" s="72" t="s">
        <v>99</v>
      </c>
      <c r="AB109" s="71"/>
      <c r="AC109" s="71"/>
      <c r="AD109" s="71"/>
      <c r="AE109" s="71"/>
      <c r="AF109" s="72" t="s">
        <v>52</v>
      </c>
      <c r="AG109" s="71"/>
      <c r="AH109" s="71"/>
      <c r="AI109" s="10" t="s">
        <v>100</v>
      </c>
      <c r="AJ109" s="84" t="s">
        <v>101</v>
      </c>
      <c r="AK109" s="71"/>
      <c r="AL109" s="71"/>
      <c r="AM109" s="71"/>
      <c r="AN109" s="71"/>
      <c r="AO109" s="71"/>
      <c r="AP109" s="11">
        <v>72998530</v>
      </c>
      <c r="AQ109" s="11">
        <v>38404334</v>
      </c>
      <c r="AR109" s="11">
        <v>34594196</v>
      </c>
      <c r="AS109" s="75">
        <v>0</v>
      </c>
      <c r="AT109" s="76"/>
      <c r="AU109" s="75">
        <v>34494151</v>
      </c>
      <c r="AV109" s="76"/>
      <c r="AW109" s="11">
        <v>3910183</v>
      </c>
      <c r="AX109" s="11">
        <v>13845345</v>
      </c>
      <c r="AY109" s="11">
        <v>20648806</v>
      </c>
      <c r="AZ109" s="11">
        <v>13845345</v>
      </c>
      <c r="BA109" s="11">
        <v>0</v>
      </c>
      <c r="BB109" s="11">
        <v>13845345</v>
      </c>
      <c r="BC109" s="11">
        <v>0</v>
      </c>
      <c r="BD109" s="11">
        <v>0</v>
      </c>
      <c r="BE109" s="14">
        <f t="shared" si="11"/>
        <v>0.52609736113864214</v>
      </c>
      <c r="BF109" s="14">
        <f t="shared" si="8"/>
        <v>0.4725321318114214</v>
      </c>
      <c r="BG109" s="14">
        <f t="shared" si="9"/>
        <v>0.18966607957721887</v>
      </c>
      <c r="BH109" s="14">
        <f t="shared" si="10"/>
        <v>0.18966607957721887</v>
      </c>
    </row>
    <row r="110" spans="1:96" s="19" customFormat="1" ht="13.5" x14ac:dyDescent="0.2">
      <c r="A110" s="79" t="s">
        <v>152</v>
      </c>
      <c r="B110" s="78"/>
      <c r="C110" s="79" t="s">
        <v>153</v>
      </c>
      <c r="D110" s="78"/>
      <c r="E110" s="79" t="s">
        <v>154</v>
      </c>
      <c r="F110" s="78"/>
      <c r="G110" s="79" t="s">
        <v>155</v>
      </c>
      <c r="H110" s="78"/>
      <c r="I110" s="79" t="s">
        <v>156</v>
      </c>
      <c r="J110" s="78"/>
      <c r="K110" s="78"/>
      <c r="L110" s="79"/>
      <c r="M110" s="78"/>
      <c r="N110" s="78"/>
      <c r="O110" s="79"/>
      <c r="P110" s="78"/>
      <c r="Q110" s="79"/>
      <c r="R110" s="78"/>
      <c r="S110" s="77" t="s">
        <v>157</v>
      </c>
      <c r="T110" s="78"/>
      <c r="U110" s="78"/>
      <c r="V110" s="78"/>
      <c r="W110" s="78"/>
      <c r="X110" s="78"/>
      <c r="Y110" s="78"/>
      <c r="Z110" s="78"/>
      <c r="AA110" s="79" t="s">
        <v>99</v>
      </c>
      <c r="AB110" s="78"/>
      <c r="AC110" s="78"/>
      <c r="AD110" s="78"/>
      <c r="AE110" s="78"/>
      <c r="AF110" s="79" t="s">
        <v>52</v>
      </c>
      <c r="AG110" s="78"/>
      <c r="AH110" s="78"/>
      <c r="AI110" s="15" t="s">
        <v>167</v>
      </c>
      <c r="AJ110" s="85" t="s">
        <v>168</v>
      </c>
      <c r="AK110" s="78"/>
      <c r="AL110" s="78"/>
      <c r="AM110" s="78"/>
      <c r="AN110" s="78"/>
      <c r="AO110" s="78"/>
      <c r="AP110" s="16">
        <v>139177376</v>
      </c>
      <c r="AQ110" s="16">
        <v>125408500</v>
      </c>
      <c r="AR110" s="16">
        <v>13768876</v>
      </c>
      <c r="AS110" s="82">
        <v>0</v>
      </c>
      <c r="AT110" s="83"/>
      <c r="AU110" s="82">
        <v>16755116</v>
      </c>
      <c r="AV110" s="83"/>
      <c r="AW110" s="16">
        <v>108653384</v>
      </c>
      <c r="AX110" s="16">
        <v>4355860</v>
      </c>
      <c r="AY110" s="16">
        <v>12399256</v>
      </c>
      <c r="AZ110" s="16">
        <v>4355860</v>
      </c>
      <c r="BA110" s="16">
        <v>0</v>
      </c>
      <c r="BB110" s="16">
        <v>4355860</v>
      </c>
      <c r="BC110" s="16">
        <v>0</v>
      </c>
      <c r="BD110" s="16">
        <v>0</v>
      </c>
      <c r="BE110" s="18">
        <f t="shared" si="11"/>
        <v>0.90106958188376829</v>
      </c>
      <c r="BF110" s="18">
        <f t="shared" si="8"/>
        <v>0.12038677895464849</v>
      </c>
      <c r="BG110" s="18">
        <f t="shared" si="9"/>
        <v>3.1297184392957658E-2</v>
      </c>
      <c r="BH110" s="18">
        <f t="shared" si="10"/>
        <v>3.1297184392957658E-2</v>
      </c>
    </row>
    <row r="111" spans="1:96" ht="13.5" x14ac:dyDescent="0.2">
      <c r="A111" s="72" t="s">
        <v>152</v>
      </c>
      <c r="B111" s="71"/>
      <c r="C111" s="72" t="s">
        <v>153</v>
      </c>
      <c r="D111" s="71"/>
      <c r="E111" s="72" t="s">
        <v>154</v>
      </c>
      <c r="F111" s="71"/>
      <c r="G111" s="72" t="s">
        <v>155</v>
      </c>
      <c r="H111" s="71"/>
      <c r="I111" s="72" t="s">
        <v>156</v>
      </c>
      <c r="J111" s="71"/>
      <c r="K111" s="71"/>
      <c r="L111" s="72" t="s">
        <v>158</v>
      </c>
      <c r="M111" s="71"/>
      <c r="N111" s="71"/>
      <c r="O111" s="72"/>
      <c r="P111" s="71"/>
      <c r="Q111" s="72"/>
      <c r="R111" s="71"/>
      <c r="S111" s="70" t="s">
        <v>159</v>
      </c>
      <c r="T111" s="71"/>
      <c r="U111" s="71"/>
      <c r="V111" s="71"/>
      <c r="W111" s="71"/>
      <c r="X111" s="71"/>
      <c r="Y111" s="71"/>
      <c r="Z111" s="71"/>
      <c r="AA111" s="72" t="s">
        <v>99</v>
      </c>
      <c r="AB111" s="71"/>
      <c r="AC111" s="71"/>
      <c r="AD111" s="71"/>
      <c r="AE111" s="71"/>
      <c r="AF111" s="72" t="s">
        <v>52</v>
      </c>
      <c r="AG111" s="71"/>
      <c r="AH111" s="71"/>
      <c r="AI111" s="10" t="s">
        <v>167</v>
      </c>
      <c r="AJ111" s="84" t="s">
        <v>168</v>
      </c>
      <c r="AK111" s="71"/>
      <c r="AL111" s="71"/>
      <c r="AM111" s="71"/>
      <c r="AN111" s="71"/>
      <c r="AO111" s="71"/>
      <c r="AP111" s="11">
        <v>106049630</v>
      </c>
      <c r="AQ111" s="11">
        <v>106049630</v>
      </c>
      <c r="AR111" s="11">
        <v>0</v>
      </c>
      <c r="AS111" s="75">
        <v>0</v>
      </c>
      <c r="AT111" s="76"/>
      <c r="AU111" s="75">
        <v>0</v>
      </c>
      <c r="AV111" s="76"/>
      <c r="AW111" s="11">
        <v>106049630</v>
      </c>
      <c r="AX111" s="11">
        <v>0</v>
      </c>
      <c r="AY111" s="11">
        <v>0</v>
      </c>
      <c r="AZ111" s="11">
        <v>0</v>
      </c>
      <c r="BA111" s="11">
        <v>0</v>
      </c>
      <c r="BB111" s="11">
        <v>0</v>
      </c>
      <c r="BC111" s="11">
        <v>0</v>
      </c>
      <c r="BD111" s="11">
        <v>0</v>
      </c>
      <c r="BE111" s="14">
        <f t="shared" si="11"/>
        <v>1</v>
      </c>
      <c r="BF111" s="14">
        <f t="shared" si="8"/>
        <v>0</v>
      </c>
      <c r="BG111" s="14">
        <f t="shared" si="9"/>
        <v>0</v>
      </c>
      <c r="BH111" s="14">
        <f t="shared" si="10"/>
        <v>0</v>
      </c>
    </row>
    <row r="112" spans="1:96" ht="13.5" x14ac:dyDescent="0.2">
      <c r="A112" s="72" t="s">
        <v>152</v>
      </c>
      <c r="B112" s="71"/>
      <c r="C112" s="72" t="s">
        <v>153</v>
      </c>
      <c r="D112" s="71"/>
      <c r="E112" s="72" t="s">
        <v>154</v>
      </c>
      <c r="F112" s="71"/>
      <c r="G112" s="72" t="s">
        <v>155</v>
      </c>
      <c r="H112" s="71"/>
      <c r="I112" s="72" t="s">
        <v>156</v>
      </c>
      <c r="J112" s="71"/>
      <c r="K112" s="71"/>
      <c r="L112" s="72" t="s">
        <v>158</v>
      </c>
      <c r="M112" s="71"/>
      <c r="N112" s="71"/>
      <c r="O112" s="72" t="s">
        <v>76</v>
      </c>
      <c r="P112" s="71"/>
      <c r="Q112" s="72"/>
      <c r="R112" s="71"/>
      <c r="S112" s="70" t="s">
        <v>160</v>
      </c>
      <c r="T112" s="71"/>
      <c r="U112" s="71"/>
      <c r="V112" s="71"/>
      <c r="W112" s="71"/>
      <c r="X112" s="71"/>
      <c r="Y112" s="71"/>
      <c r="Z112" s="71"/>
      <c r="AA112" s="72" t="s">
        <v>99</v>
      </c>
      <c r="AB112" s="71"/>
      <c r="AC112" s="71"/>
      <c r="AD112" s="71"/>
      <c r="AE112" s="71"/>
      <c r="AF112" s="72" t="s">
        <v>52</v>
      </c>
      <c r="AG112" s="71"/>
      <c r="AH112" s="71"/>
      <c r="AI112" s="10" t="s">
        <v>167</v>
      </c>
      <c r="AJ112" s="84" t="s">
        <v>168</v>
      </c>
      <c r="AK112" s="71"/>
      <c r="AL112" s="71"/>
      <c r="AM112" s="71"/>
      <c r="AN112" s="71"/>
      <c r="AO112" s="71"/>
      <c r="AP112" s="11">
        <v>106049630</v>
      </c>
      <c r="AQ112" s="11">
        <v>106049630</v>
      </c>
      <c r="AR112" s="11">
        <v>0</v>
      </c>
      <c r="AS112" s="75">
        <v>0</v>
      </c>
      <c r="AT112" s="76"/>
      <c r="AU112" s="75">
        <v>0</v>
      </c>
      <c r="AV112" s="76"/>
      <c r="AW112" s="11">
        <v>106049630</v>
      </c>
      <c r="AX112" s="11">
        <v>0</v>
      </c>
      <c r="AY112" s="11">
        <v>0</v>
      </c>
      <c r="AZ112" s="11">
        <v>0</v>
      </c>
      <c r="BA112" s="11">
        <v>0</v>
      </c>
      <c r="BB112" s="11">
        <v>0</v>
      </c>
      <c r="BC112" s="11">
        <v>0</v>
      </c>
      <c r="BD112" s="11">
        <v>0</v>
      </c>
      <c r="BE112" s="14">
        <f t="shared" si="11"/>
        <v>1</v>
      </c>
      <c r="BF112" s="14">
        <f t="shared" si="8"/>
        <v>0</v>
      </c>
      <c r="BG112" s="14">
        <f t="shared" si="9"/>
        <v>0</v>
      </c>
      <c r="BH112" s="14">
        <f t="shared" si="10"/>
        <v>0</v>
      </c>
    </row>
    <row r="113" spans="1:60" ht="13.5" x14ac:dyDescent="0.2">
      <c r="A113" s="72" t="s">
        <v>152</v>
      </c>
      <c r="B113" s="71"/>
      <c r="C113" s="72" t="s">
        <v>153</v>
      </c>
      <c r="D113" s="71"/>
      <c r="E113" s="72" t="s">
        <v>154</v>
      </c>
      <c r="F113" s="71"/>
      <c r="G113" s="72" t="s">
        <v>155</v>
      </c>
      <c r="H113" s="71"/>
      <c r="I113" s="72" t="s">
        <v>156</v>
      </c>
      <c r="J113" s="71"/>
      <c r="K113" s="71"/>
      <c r="L113" s="72" t="s">
        <v>161</v>
      </c>
      <c r="M113" s="71"/>
      <c r="N113" s="71"/>
      <c r="O113" s="72"/>
      <c r="P113" s="71"/>
      <c r="Q113" s="72"/>
      <c r="R113" s="71"/>
      <c r="S113" s="70" t="s">
        <v>162</v>
      </c>
      <c r="T113" s="71"/>
      <c r="U113" s="71"/>
      <c r="V113" s="71"/>
      <c r="W113" s="71"/>
      <c r="X113" s="71"/>
      <c r="Y113" s="71"/>
      <c r="Z113" s="71"/>
      <c r="AA113" s="72" t="s">
        <v>99</v>
      </c>
      <c r="AB113" s="71"/>
      <c r="AC113" s="71"/>
      <c r="AD113" s="71"/>
      <c r="AE113" s="71"/>
      <c r="AF113" s="72" t="s">
        <v>52</v>
      </c>
      <c r="AG113" s="71"/>
      <c r="AH113" s="71"/>
      <c r="AI113" s="10" t="s">
        <v>167</v>
      </c>
      <c r="AJ113" s="84" t="s">
        <v>168</v>
      </c>
      <c r="AK113" s="71"/>
      <c r="AL113" s="71"/>
      <c r="AM113" s="71"/>
      <c r="AN113" s="71"/>
      <c r="AO113" s="71"/>
      <c r="AP113" s="11">
        <v>20000000</v>
      </c>
      <c r="AQ113" s="11">
        <v>9438625</v>
      </c>
      <c r="AR113" s="11">
        <v>10561375</v>
      </c>
      <c r="AS113" s="75">
        <v>0</v>
      </c>
      <c r="AT113" s="76"/>
      <c r="AU113" s="75">
        <v>6834871</v>
      </c>
      <c r="AV113" s="76"/>
      <c r="AW113" s="11">
        <v>2603754</v>
      </c>
      <c r="AX113" s="11">
        <v>4355860</v>
      </c>
      <c r="AY113" s="11">
        <v>2479011</v>
      </c>
      <c r="AZ113" s="11">
        <v>4355860</v>
      </c>
      <c r="BA113" s="11">
        <v>0</v>
      </c>
      <c r="BB113" s="11">
        <v>4355860</v>
      </c>
      <c r="BC113" s="11">
        <v>0</v>
      </c>
      <c r="BD113" s="11">
        <v>0</v>
      </c>
      <c r="BE113" s="14">
        <f t="shared" si="11"/>
        <v>0.47193125000000002</v>
      </c>
      <c r="BF113" s="14">
        <f t="shared" si="8"/>
        <v>0.34174355000000001</v>
      </c>
      <c r="BG113" s="14">
        <f t="shared" si="9"/>
        <v>0.21779299999999999</v>
      </c>
      <c r="BH113" s="14">
        <f t="shared" si="10"/>
        <v>0.21779299999999999</v>
      </c>
    </row>
    <row r="114" spans="1:60" ht="13.5" x14ac:dyDescent="0.2">
      <c r="A114" s="72" t="s">
        <v>152</v>
      </c>
      <c r="B114" s="71"/>
      <c r="C114" s="72" t="s">
        <v>153</v>
      </c>
      <c r="D114" s="71"/>
      <c r="E114" s="72" t="s">
        <v>154</v>
      </c>
      <c r="F114" s="71"/>
      <c r="G114" s="72" t="s">
        <v>155</v>
      </c>
      <c r="H114" s="71"/>
      <c r="I114" s="72" t="s">
        <v>156</v>
      </c>
      <c r="J114" s="71"/>
      <c r="K114" s="71"/>
      <c r="L114" s="72" t="s">
        <v>161</v>
      </c>
      <c r="M114" s="71"/>
      <c r="N114" s="71"/>
      <c r="O114" s="72" t="s">
        <v>76</v>
      </c>
      <c r="P114" s="71"/>
      <c r="Q114" s="72"/>
      <c r="R114" s="71"/>
      <c r="S114" s="70" t="s">
        <v>163</v>
      </c>
      <c r="T114" s="71"/>
      <c r="U114" s="71"/>
      <c r="V114" s="71"/>
      <c r="W114" s="71"/>
      <c r="X114" s="71"/>
      <c r="Y114" s="71"/>
      <c r="Z114" s="71"/>
      <c r="AA114" s="72" t="s">
        <v>99</v>
      </c>
      <c r="AB114" s="71"/>
      <c r="AC114" s="71"/>
      <c r="AD114" s="71"/>
      <c r="AE114" s="71"/>
      <c r="AF114" s="72" t="s">
        <v>52</v>
      </c>
      <c r="AG114" s="71"/>
      <c r="AH114" s="71"/>
      <c r="AI114" s="10" t="s">
        <v>167</v>
      </c>
      <c r="AJ114" s="84" t="s">
        <v>168</v>
      </c>
      <c r="AK114" s="71"/>
      <c r="AL114" s="71"/>
      <c r="AM114" s="71"/>
      <c r="AN114" s="71"/>
      <c r="AO114" s="71"/>
      <c r="AP114" s="11">
        <v>20000000</v>
      </c>
      <c r="AQ114" s="11">
        <v>9438625</v>
      </c>
      <c r="AR114" s="11">
        <v>10561375</v>
      </c>
      <c r="AS114" s="75">
        <v>0</v>
      </c>
      <c r="AT114" s="76"/>
      <c r="AU114" s="75">
        <v>6834871</v>
      </c>
      <c r="AV114" s="76"/>
      <c r="AW114" s="11">
        <v>2603754</v>
      </c>
      <c r="AX114" s="11">
        <v>4355860</v>
      </c>
      <c r="AY114" s="11">
        <v>2479011</v>
      </c>
      <c r="AZ114" s="11">
        <v>4355860</v>
      </c>
      <c r="BA114" s="11">
        <v>0</v>
      </c>
      <c r="BB114" s="11">
        <v>4355860</v>
      </c>
      <c r="BC114" s="11">
        <v>0</v>
      </c>
      <c r="BD114" s="11">
        <v>0</v>
      </c>
      <c r="BE114" s="14">
        <f t="shared" si="11"/>
        <v>0.47193125000000002</v>
      </c>
      <c r="BF114" s="14">
        <f t="shared" si="8"/>
        <v>0.34174355000000001</v>
      </c>
      <c r="BG114" s="14">
        <f t="shared" si="9"/>
        <v>0.21779299999999999</v>
      </c>
      <c r="BH114" s="14">
        <f t="shared" si="10"/>
        <v>0.21779299999999999</v>
      </c>
    </row>
    <row r="115" spans="1:60" ht="13.5" x14ac:dyDescent="0.2">
      <c r="A115" s="72" t="s">
        <v>152</v>
      </c>
      <c r="B115" s="71"/>
      <c r="C115" s="72" t="s">
        <v>153</v>
      </c>
      <c r="D115" s="71"/>
      <c r="E115" s="72" t="s">
        <v>154</v>
      </c>
      <c r="F115" s="71"/>
      <c r="G115" s="72" t="s">
        <v>155</v>
      </c>
      <c r="H115" s="71"/>
      <c r="I115" s="72" t="s">
        <v>156</v>
      </c>
      <c r="J115" s="71"/>
      <c r="K115" s="71"/>
      <c r="L115" s="72" t="s">
        <v>164</v>
      </c>
      <c r="M115" s="71"/>
      <c r="N115" s="71"/>
      <c r="O115" s="72" t="s">
        <v>13</v>
      </c>
      <c r="P115" s="71"/>
      <c r="Q115" s="72" t="s">
        <v>13</v>
      </c>
      <c r="R115" s="71"/>
      <c r="S115" s="70" t="s">
        <v>165</v>
      </c>
      <c r="T115" s="71"/>
      <c r="U115" s="71"/>
      <c r="V115" s="71"/>
      <c r="W115" s="71"/>
      <c r="X115" s="71"/>
      <c r="Y115" s="71"/>
      <c r="Z115" s="71"/>
      <c r="AA115" s="72" t="s">
        <v>99</v>
      </c>
      <c r="AB115" s="71"/>
      <c r="AC115" s="71"/>
      <c r="AD115" s="71"/>
      <c r="AE115" s="71"/>
      <c r="AF115" s="72" t="s">
        <v>52</v>
      </c>
      <c r="AG115" s="71"/>
      <c r="AH115" s="71"/>
      <c r="AI115" s="10" t="s">
        <v>167</v>
      </c>
      <c r="AJ115" s="84" t="s">
        <v>168</v>
      </c>
      <c r="AK115" s="71"/>
      <c r="AL115" s="71"/>
      <c r="AM115" s="71"/>
      <c r="AN115" s="71"/>
      <c r="AO115" s="71"/>
      <c r="AP115" s="11">
        <v>13127746</v>
      </c>
      <c r="AQ115" s="11">
        <v>9920245</v>
      </c>
      <c r="AR115" s="11">
        <v>3207501</v>
      </c>
      <c r="AS115" s="75">
        <v>0</v>
      </c>
      <c r="AT115" s="76"/>
      <c r="AU115" s="75">
        <v>9920245</v>
      </c>
      <c r="AV115" s="76"/>
      <c r="AW115" s="11">
        <v>0</v>
      </c>
      <c r="AX115" s="11">
        <v>0</v>
      </c>
      <c r="AY115" s="11">
        <v>9920245</v>
      </c>
      <c r="AZ115" s="11">
        <v>0</v>
      </c>
      <c r="BA115" s="11">
        <v>0</v>
      </c>
      <c r="BB115" s="11">
        <v>0</v>
      </c>
      <c r="BC115" s="11">
        <v>0</v>
      </c>
      <c r="BD115" s="11">
        <v>0</v>
      </c>
      <c r="BE115" s="14">
        <f t="shared" si="11"/>
        <v>0.75567008989966744</v>
      </c>
      <c r="BF115" s="14">
        <f t="shared" si="8"/>
        <v>0.75567008989966744</v>
      </c>
      <c r="BG115" s="14">
        <f t="shared" si="9"/>
        <v>0</v>
      </c>
      <c r="BH115" s="14">
        <f t="shared" si="10"/>
        <v>0</v>
      </c>
    </row>
    <row r="116" spans="1:60" ht="13.5" x14ac:dyDescent="0.2">
      <c r="A116" s="72" t="s">
        <v>152</v>
      </c>
      <c r="B116" s="71"/>
      <c r="C116" s="72" t="s">
        <v>153</v>
      </c>
      <c r="D116" s="71"/>
      <c r="E116" s="72" t="s">
        <v>154</v>
      </c>
      <c r="F116" s="71"/>
      <c r="G116" s="72" t="s">
        <v>155</v>
      </c>
      <c r="H116" s="71"/>
      <c r="I116" s="72" t="s">
        <v>156</v>
      </c>
      <c r="J116" s="71"/>
      <c r="K116" s="71"/>
      <c r="L116" s="72" t="s">
        <v>164</v>
      </c>
      <c r="M116" s="71"/>
      <c r="N116" s="71"/>
      <c r="O116" s="72" t="s">
        <v>76</v>
      </c>
      <c r="P116" s="71"/>
      <c r="Q116" s="72" t="s">
        <v>13</v>
      </c>
      <c r="R116" s="71"/>
      <c r="S116" s="70" t="s">
        <v>166</v>
      </c>
      <c r="T116" s="71"/>
      <c r="U116" s="71"/>
      <c r="V116" s="71"/>
      <c r="W116" s="71"/>
      <c r="X116" s="71"/>
      <c r="Y116" s="71"/>
      <c r="Z116" s="71"/>
      <c r="AA116" s="72" t="s">
        <v>99</v>
      </c>
      <c r="AB116" s="71"/>
      <c r="AC116" s="71"/>
      <c r="AD116" s="71"/>
      <c r="AE116" s="71"/>
      <c r="AF116" s="72" t="s">
        <v>52</v>
      </c>
      <c r="AG116" s="71"/>
      <c r="AH116" s="71"/>
      <c r="AI116" s="10" t="s">
        <v>167</v>
      </c>
      <c r="AJ116" s="84" t="s">
        <v>168</v>
      </c>
      <c r="AK116" s="71"/>
      <c r="AL116" s="71"/>
      <c r="AM116" s="71"/>
      <c r="AN116" s="71"/>
      <c r="AO116" s="71"/>
      <c r="AP116" s="11">
        <v>13127746</v>
      </c>
      <c r="AQ116" s="11">
        <v>9920245</v>
      </c>
      <c r="AR116" s="11">
        <v>3207501</v>
      </c>
      <c r="AS116" s="75">
        <v>0</v>
      </c>
      <c r="AT116" s="76"/>
      <c r="AU116" s="75">
        <v>9920245</v>
      </c>
      <c r="AV116" s="76"/>
      <c r="AW116" s="11">
        <v>0</v>
      </c>
      <c r="AX116" s="11">
        <v>0</v>
      </c>
      <c r="AY116" s="11">
        <v>9920245</v>
      </c>
      <c r="AZ116" s="11">
        <v>0</v>
      </c>
      <c r="BA116" s="11">
        <v>0</v>
      </c>
      <c r="BB116" s="11">
        <v>0</v>
      </c>
      <c r="BC116" s="11">
        <v>0</v>
      </c>
      <c r="BD116" s="11">
        <v>0</v>
      </c>
      <c r="BE116" s="14">
        <f t="shared" si="11"/>
        <v>0.75567008989966744</v>
      </c>
      <c r="BF116" s="14">
        <f t="shared" si="8"/>
        <v>0.75567008989966744</v>
      </c>
      <c r="BG116" s="14">
        <f t="shared" si="9"/>
        <v>0</v>
      </c>
      <c r="BH116" s="14">
        <f t="shared" si="10"/>
        <v>0</v>
      </c>
    </row>
    <row r="117" spans="1:60" s="19" customFormat="1" ht="13.5" x14ac:dyDescent="0.2">
      <c r="A117" s="79" t="s">
        <v>152</v>
      </c>
      <c r="B117" s="78"/>
      <c r="C117" s="79" t="s">
        <v>169</v>
      </c>
      <c r="D117" s="78"/>
      <c r="E117" s="79" t="s">
        <v>154</v>
      </c>
      <c r="F117" s="78"/>
      <c r="G117" s="79" t="s">
        <v>170</v>
      </c>
      <c r="H117" s="78"/>
      <c r="I117" s="79" t="s">
        <v>156</v>
      </c>
      <c r="J117" s="78"/>
      <c r="K117" s="78"/>
      <c r="L117" s="79"/>
      <c r="M117" s="78"/>
      <c r="N117" s="78"/>
      <c r="O117" s="79"/>
      <c r="P117" s="78"/>
      <c r="Q117" s="79"/>
      <c r="R117" s="78"/>
      <c r="S117" s="77" t="s">
        <v>171</v>
      </c>
      <c r="T117" s="78"/>
      <c r="U117" s="78"/>
      <c r="V117" s="78"/>
      <c r="W117" s="78"/>
      <c r="X117" s="78"/>
      <c r="Y117" s="78"/>
      <c r="Z117" s="78"/>
      <c r="AA117" s="79" t="s">
        <v>51</v>
      </c>
      <c r="AB117" s="78"/>
      <c r="AC117" s="78"/>
      <c r="AD117" s="78"/>
      <c r="AE117" s="78"/>
      <c r="AF117" s="79" t="s">
        <v>52</v>
      </c>
      <c r="AG117" s="78"/>
      <c r="AH117" s="78"/>
      <c r="AI117" s="15" t="s">
        <v>53</v>
      </c>
      <c r="AJ117" s="85" t="s">
        <v>54</v>
      </c>
      <c r="AK117" s="78"/>
      <c r="AL117" s="78"/>
      <c r="AM117" s="78"/>
      <c r="AN117" s="78"/>
      <c r="AO117" s="78"/>
      <c r="AP117" s="16">
        <v>499603373</v>
      </c>
      <c r="AQ117" s="16">
        <v>351355802</v>
      </c>
      <c r="AR117" s="16">
        <v>148247571</v>
      </c>
      <c r="AS117" s="82">
        <v>0</v>
      </c>
      <c r="AT117" s="83"/>
      <c r="AU117" s="82">
        <v>303021998</v>
      </c>
      <c r="AV117" s="83"/>
      <c r="AW117" s="16">
        <v>48333804</v>
      </c>
      <c r="AX117" s="16">
        <v>88662787</v>
      </c>
      <c r="AY117" s="16">
        <v>214359211</v>
      </c>
      <c r="AZ117" s="16">
        <v>88662787</v>
      </c>
      <c r="BA117" s="16">
        <v>0</v>
      </c>
      <c r="BB117" s="16">
        <v>88662787</v>
      </c>
      <c r="BC117" s="16">
        <v>0</v>
      </c>
      <c r="BD117" s="16">
        <v>0</v>
      </c>
      <c r="BE117" s="18">
        <f t="shared" si="11"/>
        <v>0.703269475324379</v>
      </c>
      <c r="BF117" s="18">
        <f t="shared" si="8"/>
        <v>0.60652512448109508</v>
      </c>
      <c r="BG117" s="18">
        <f t="shared" si="9"/>
        <v>0.17746634989191717</v>
      </c>
      <c r="BH117" s="18">
        <f t="shared" si="10"/>
        <v>0.17746634989191717</v>
      </c>
    </row>
    <row r="118" spans="1:60" ht="13.5" x14ac:dyDescent="0.2">
      <c r="A118" s="72" t="s">
        <v>152</v>
      </c>
      <c r="B118" s="71"/>
      <c r="C118" s="72" t="s">
        <v>169</v>
      </c>
      <c r="D118" s="71"/>
      <c r="E118" s="72" t="s">
        <v>154</v>
      </c>
      <c r="F118" s="71"/>
      <c r="G118" s="72" t="s">
        <v>170</v>
      </c>
      <c r="H118" s="71"/>
      <c r="I118" s="72" t="s">
        <v>156</v>
      </c>
      <c r="J118" s="71"/>
      <c r="K118" s="71"/>
      <c r="L118" s="72" t="s">
        <v>172</v>
      </c>
      <c r="M118" s="71"/>
      <c r="N118" s="71"/>
      <c r="O118" s="72"/>
      <c r="P118" s="71"/>
      <c r="Q118" s="72"/>
      <c r="R118" s="71"/>
      <c r="S118" s="70" t="s">
        <v>173</v>
      </c>
      <c r="T118" s="71"/>
      <c r="U118" s="71"/>
      <c r="V118" s="71"/>
      <c r="W118" s="71"/>
      <c r="X118" s="71"/>
      <c r="Y118" s="71"/>
      <c r="Z118" s="71"/>
      <c r="AA118" s="72" t="s">
        <v>51</v>
      </c>
      <c r="AB118" s="71"/>
      <c r="AC118" s="71"/>
      <c r="AD118" s="71"/>
      <c r="AE118" s="71"/>
      <c r="AF118" s="72" t="s">
        <v>52</v>
      </c>
      <c r="AG118" s="71"/>
      <c r="AH118" s="71"/>
      <c r="AI118" s="10" t="s">
        <v>53</v>
      </c>
      <c r="AJ118" s="84" t="s">
        <v>54</v>
      </c>
      <c r="AK118" s="71"/>
      <c r="AL118" s="71"/>
      <c r="AM118" s="71"/>
      <c r="AN118" s="71"/>
      <c r="AO118" s="71"/>
      <c r="AP118" s="11">
        <v>2138739</v>
      </c>
      <c r="AQ118" s="11">
        <v>0</v>
      </c>
      <c r="AR118" s="11">
        <v>2138739</v>
      </c>
      <c r="AS118" s="75">
        <v>0</v>
      </c>
      <c r="AT118" s="76"/>
      <c r="AU118" s="75">
        <v>0</v>
      </c>
      <c r="AV118" s="76"/>
      <c r="AW118" s="11">
        <v>0</v>
      </c>
      <c r="AX118" s="11">
        <v>0</v>
      </c>
      <c r="AY118" s="11">
        <v>0</v>
      </c>
      <c r="AZ118" s="11">
        <v>0</v>
      </c>
      <c r="BA118" s="11">
        <v>0</v>
      </c>
      <c r="BB118" s="11">
        <v>0</v>
      </c>
      <c r="BC118" s="11">
        <v>0</v>
      </c>
      <c r="BD118" s="11">
        <v>0</v>
      </c>
      <c r="BE118" s="14">
        <f t="shared" si="11"/>
        <v>0</v>
      </c>
      <c r="BF118" s="14">
        <f t="shared" si="8"/>
        <v>0</v>
      </c>
      <c r="BG118" s="14">
        <f t="shared" si="9"/>
        <v>0</v>
      </c>
      <c r="BH118" s="14">
        <f t="shared" si="10"/>
        <v>0</v>
      </c>
    </row>
    <row r="119" spans="1:60" ht="13.5" x14ac:dyDescent="0.2">
      <c r="A119" s="72" t="s">
        <v>152</v>
      </c>
      <c r="B119" s="71"/>
      <c r="C119" s="72" t="s">
        <v>169</v>
      </c>
      <c r="D119" s="71"/>
      <c r="E119" s="72" t="s">
        <v>154</v>
      </c>
      <c r="F119" s="71"/>
      <c r="G119" s="72" t="s">
        <v>170</v>
      </c>
      <c r="H119" s="71"/>
      <c r="I119" s="72" t="s">
        <v>156</v>
      </c>
      <c r="J119" s="71"/>
      <c r="K119" s="71"/>
      <c r="L119" s="72" t="s">
        <v>172</v>
      </c>
      <c r="M119" s="71"/>
      <c r="N119" s="71"/>
      <c r="O119" s="72" t="s">
        <v>76</v>
      </c>
      <c r="P119" s="71"/>
      <c r="Q119" s="72"/>
      <c r="R119" s="71"/>
      <c r="S119" s="70" t="s">
        <v>174</v>
      </c>
      <c r="T119" s="71"/>
      <c r="U119" s="71"/>
      <c r="V119" s="71"/>
      <c r="W119" s="71"/>
      <c r="X119" s="71"/>
      <c r="Y119" s="71"/>
      <c r="Z119" s="71"/>
      <c r="AA119" s="72" t="s">
        <v>51</v>
      </c>
      <c r="AB119" s="71"/>
      <c r="AC119" s="71"/>
      <c r="AD119" s="71"/>
      <c r="AE119" s="71"/>
      <c r="AF119" s="72" t="s">
        <v>52</v>
      </c>
      <c r="AG119" s="71"/>
      <c r="AH119" s="71"/>
      <c r="AI119" s="10" t="s">
        <v>53</v>
      </c>
      <c r="AJ119" s="84" t="s">
        <v>54</v>
      </c>
      <c r="AK119" s="71"/>
      <c r="AL119" s="71"/>
      <c r="AM119" s="71"/>
      <c r="AN119" s="71"/>
      <c r="AO119" s="71"/>
      <c r="AP119" s="11">
        <v>2138739</v>
      </c>
      <c r="AQ119" s="11">
        <v>0</v>
      </c>
      <c r="AR119" s="11">
        <v>2138739</v>
      </c>
      <c r="AS119" s="75">
        <v>0</v>
      </c>
      <c r="AT119" s="76"/>
      <c r="AU119" s="75">
        <v>0</v>
      </c>
      <c r="AV119" s="76"/>
      <c r="AW119" s="11">
        <v>0</v>
      </c>
      <c r="AX119" s="11">
        <v>0</v>
      </c>
      <c r="AY119" s="11">
        <v>0</v>
      </c>
      <c r="AZ119" s="11">
        <v>0</v>
      </c>
      <c r="BA119" s="11">
        <v>0</v>
      </c>
      <c r="BB119" s="11">
        <v>0</v>
      </c>
      <c r="BC119" s="11">
        <v>0</v>
      </c>
      <c r="BD119" s="11">
        <v>0</v>
      </c>
      <c r="BE119" s="14">
        <f t="shared" si="11"/>
        <v>0</v>
      </c>
      <c r="BF119" s="14">
        <f t="shared" si="8"/>
        <v>0</v>
      </c>
      <c r="BG119" s="14">
        <f t="shared" si="9"/>
        <v>0</v>
      </c>
      <c r="BH119" s="14">
        <f t="shared" si="10"/>
        <v>0</v>
      </c>
    </row>
    <row r="120" spans="1:60" ht="13.5" x14ac:dyDescent="0.2">
      <c r="A120" s="72" t="s">
        <v>152</v>
      </c>
      <c r="B120" s="71"/>
      <c r="C120" s="72" t="s">
        <v>169</v>
      </c>
      <c r="D120" s="71"/>
      <c r="E120" s="72" t="s">
        <v>154</v>
      </c>
      <c r="F120" s="71"/>
      <c r="G120" s="72" t="s">
        <v>170</v>
      </c>
      <c r="H120" s="71"/>
      <c r="I120" s="72" t="s">
        <v>156</v>
      </c>
      <c r="J120" s="71"/>
      <c r="K120" s="71"/>
      <c r="L120" s="72" t="s">
        <v>175</v>
      </c>
      <c r="M120" s="71"/>
      <c r="N120" s="71"/>
      <c r="O120" s="72"/>
      <c r="P120" s="71"/>
      <c r="Q120" s="72"/>
      <c r="R120" s="71"/>
      <c r="S120" s="70" t="s">
        <v>176</v>
      </c>
      <c r="T120" s="71"/>
      <c r="U120" s="71"/>
      <c r="V120" s="71"/>
      <c r="W120" s="71"/>
      <c r="X120" s="71"/>
      <c r="Y120" s="71"/>
      <c r="Z120" s="71"/>
      <c r="AA120" s="72" t="s">
        <v>51</v>
      </c>
      <c r="AB120" s="71"/>
      <c r="AC120" s="71"/>
      <c r="AD120" s="71"/>
      <c r="AE120" s="71"/>
      <c r="AF120" s="72" t="s">
        <v>52</v>
      </c>
      <c r="AG120" s="71"/>
      <c r="AH120" s="71"/>
      <c r="AI120" s="10" t="s">
        <v>53</v>
      </c>
      <c r="AJ120" s="84" t="s">
        <v>54</v>
      </c>
      <c r="AK120" s="71"/>
      <c r="AL120" s="71"/>
      <c r="AM120" s="71"/>
      <c r="AN120" s="71"/>
      <c r="AO120" s="71"/>
      <c r="AP120" s="11">
        <v>497464634</v>
      </c>
      <c r="AQ120" s="11">
        <v>351355802</v>
      </c>
      <c r="AR120" s="11">
        <v>146108832</v>
      </c>
      <c r="AS120" s="75">
        <v>0</v>
      </c>
      <c r="AT120" s="76"/>
      <c r="AU120" s="75">
        <v>303021998</v>
      </c>
      <c r="AV120" s="76"/>
      <c r="AW120" s="11">
        <v>48333804</v>
      </c>
      <c r="AX120" s="11">
        <v>88662787</v>
      </c>
      <c r="AY120" s="11">
        <v>214359211</v>
      </c>
      <c r="AZ120" s="11">
        <v>88662787</v>
      </c>
      <c r="BA120" s="11">
        <v>0</v>
      </c>
      <c r="BB120" s="11">
        <v>88662787</v>
      </c>
      <c r="BC120" s="11">
        <v>0</v>
      </c>
      <c r="BD120" s="11">
        <v>0</v>
      </c>
      <c r="BE120" s="14">
        <f t="shared" si="11"/>
        <v>0.70629302665161919</v>
      </c>
      <c r="BF120" s="14">
        <f t="shared" si="8"/>
        <v>0.60913274490182145</v>
      </c>
      <c r="BG120" s="14">
        <f t="shared" si="9"/>
        <v>0.17822932715253081</v>
      </c>
      <c r="BH120" s="14">
        <f t="shared" si="10"/>
        <v>0.17822932715253081</v>
      </c>
    </row>
    <row r="121" spans="1:60" ht="13.5" x14ac:dyDescent="0.2">
      <c r="A121" s="72" t="s">
        <v>152</v>
      </c>
      <c r="B121" s="71"/>
      <c r="C121" s="72" t="s">
        <v>169</v>
      </c>
      <c r="D121" s="71"/>
      <c r="E121" s="72" t="s">
        <v>154</v>
      </c>
      <c r="F121" s="71"/>
      <c r="G121" s="72" t="s">
        <v>170</v>
      </c>
      <c r="H121" s="71"/>
      <c r="I121" s="72" t="s">
        <v>156</v>
      </c>
      <c r="J121" s="71"/>
      <c r="K121" s="71"/>
      <c r="L121" s="72" t="s">
        <v>175</v>
      </c>
      <c r="M121" s="71"/>
      <c r="N121" s="71"/>
      <c r="O121" s="72" t="s">
        <v>76</v>
      </c>
      <c r="P121" s="71"/>
      <c r="Q121" s="72"/>
      <c r="R121" s="71"/>
      <c r="S121" s="70" t="s">
        <v>177</v>
      </c>
      <c r="T121" s="71"/>
      <c r="U121" s="71"/>
      <c r="V121" s="71"/>
      <c r="W121" s="71"/>
      <c r="X121" s="71"/>
      <c r="Y121" s="71"/>
      <c r="Z121" s="71"/>
      <c r="AA121" s="72" t="s">
        <v>51</v>
      </c>
      <c r="AB121" s="71"/>
      <c r="AC121" s="71"/>
      <c r="AD121" s="71"/>
      <c r="AE121" s="71"/>
      <c r="AF121" s="72" t="s">
        <v>52</v>
      </c>
      <c r="AG121" s="71"/>
      <c r="AH121" s="71"/>
      <c r="AI121" s="10" t="s">
        <v>53</v>
      </c>
      <c r="AJ121" s="84" t="s">
        <v>54</v>
      </c>
      <c r="AK121" s="71"/>
      <c r="AL121" s="71"/>
      <c r="AM121" s="71"/>
      <c r="AN121" s="71"/>
      <c r="AO121" s="71"/>
      <c r="AP121" s="11">
        <v>497464634</v>
      </c>
      <c r="AQ121" s="11">
        <v>351355802</v>
      </c>
      <c r="AR121" s="11">
        <v>146108832</v>
      </c>
      <c r="AS121" s="75">
        <v>0</v>
      </c>
      <c r="AT121" s="76"/>
      <c r="AU121" s="75">
        <v>303021998</v>
      </c>
      <c r="AV121" s="76"/>
      <c r="AW121" s="11">
        <v>48333804</v>
      </c>
      <c r="AX121" s="11">
        <v>88662787</v>
      </c>
      <c r="AY121" s="11">
        <v>214359211</v>
      </c>
      <c r="AZ121" s="11">
        <v>88662787</v>
      </c>
      <c r="BA121" s="11">
        <v>0</v>
      </c>
      <c r="BB121" s="11">
        <v>88662787</v>
      </c>
      <c r="BC121" s="11">
        <v>0</v>
      </c>
      <c r="BD121" s="11">
        <v>0</v>
      </c>
      <c r="BE121" s="14">
        <f t="shared" si="11"/>
        <v>0.70629302665161919</v>
      </c>
      <c r="BF121" s="14">
        <f t="shared" si="8"/>
        <v>0.60913274490182145</v>
      </c>
      <c r="BG121" s="14">
        <f t="shared" si="9"/>
        <v>0.17822932715253081</v>
      </c>
      <c r="BH121" s="14">
        <f t="shared" si="10"/>
        <v>0.17822932715253081</v>
      </c>
    </row>
    <row r="122" spans="1:60" s="19" customFormat="1" ht="13.5" x14ac:dyDescent="0.2">
      <c r="A122" s="79" t="s">
        <v>152</v>
      </c>
      <c r="B122" s="78"/>
      <c r="C122" s="79" t="s">
        <v>169</v>
      </c>
      <c r="D122" s="78"/>
      <c r="E122" s="79" t="s">
        <v>154</v>
      </c>
      <c r="F122" s="78"/>
      <c r="G122" s="79" t="s">
        <v>170</v>
      </c>
      <c r="H122" s="78"/>
      <c r="I122" s="79" t="s">
        <v>156</v>
      </c>
      <c r="J122" s="78"/>
      <c r="K122" s="78"/>
      <c r="L122" s="79"/>
      <c r="M122" s="78"/>
      <c r="N122" s="78"/>
      <c r="O122" s="79"/>
      <c r="P122" s="78"/>
      <c r="Q122" s="79"/>
      <c r="R122" s="78"/>
      <c r="S122" s="77" t="s">
        <v>171</v>
      </c>
      <c r="T122" s="78"/>
      <c r="U122" s="78"/>
      <c r="V122" s="78"/>
      <c r="W122" s="78"/>
      <c r="X122" s="78"/>
      <c r="Y122" s="78"/>
      <c r="Z122" s="78"/>
      <c r="AA122" s="79" t="s">
        <v>99</v>
      </c>
      <c r="AB122" s="78"/>
      <c r="AC122" s="78"/>
      <c r="AD122" s="78"/>
      <c r="AE122" s="78"/>
      <c r="AF122" s="79" t="s">
        <v>52</v>
      </c>
      <c r="AG122" s="78"/>
      <c r="AH122" s="78"/>
      <c r="AI122" s="15" t="s">
        <v>100</v>
      </c>
      <c r="AJ122" s="85" t="s">
        <v>101</v>
      </c>
      <c r="AK122" s="78"/>
      <c r="AL122" s="78"/>
      <c r="AM122" s="78"/>
      <c r="AN122" s="78"/>
      <c r="AO122" s="78"/>
      <c r="AP122" s="16">
        <v>97466196</v>
      </c>
      <c r="AQ122" s="16">
        <v>67939201</v>
      </c>
      <c r="AR122" s="16">
        <v>29526995</v>
      </c>
      <c r="AS122" s="82">
        <v>0</v>
      </c>
      <c r="AT122" s="83"/>
      <c r="AU122" s="82">
        <v>50473005</v>
      </c>
      <c r="AV122" s="83"/>
      <c r="AW122" s="16">
        <v>17466196</v>
      </c>
      <c r="AX122" s="16">
        <v>0</v>
      </c>
      <c r="AY122" s="16">
        <v>50473005</v>
      </c>
      <c r="AZ122" s="16">
        <v>0</v>
      </c>
      <c r="BA122" s="16">
        <v>0</v>
      </c>
      <c r="BB122" s="16">
        <v>0</v>
      </c>
      <c r="BC122" s="16">
        <v>0</v>
      </c>
      <c r="BD122" s="16">
        <v>0</v>
      </c>
      <c r="BE122" s="18">
        <f t="shared" si="11"/>
        <v>0.69705399192967377</v>
      </c>
      <c r="BF122" s="18">
        <f t="shared" si="8"/>
        <v>0.5178513892139589</v>
      </c>
      <c r="BG122" s="18">
        <f t="shared" si="9"/>
        <v>0</v>
      </c>
      <c r="BH122" s="18">
        <f t="shared" si="10"/>
        <v>0</v>
      </c>
    </row>
    <row r="123" spans="1:60" ht="13.5" x14ac:dyDescent="0.2">
      <c r="A123" s="72" t="s">
        <v>152</v>
      </c>
      <c r="B123" s="71"/>
      <c r="C123" s="72" t="s">
        <v>169</v>
      </c>
      <c r="D123" s="71"/>
      <c r="E123" s="72" t="s">
        <v>154</v>
      </c>
      <c r="F123" s="71"/>
      <c r="G123" s="72" t="s">
        <v>170</v>
      </c>
      <c r="H123" s="71"/>
      <c r="I123" s="72" t="s">
        <v>156</v>
      </c>
      <c r="J123" s="71"/>
      <c r="K123" s="71"/>
      <c r="L123" s="72" t="s">
        <v>175</v>
      </c>
      <c r="M123" s="71"/>
      <c r="N123" s="71"/>
      <c r="O123" s="72"/>
      <c r="P123" s="71"/>
      <c r="Q123" s="72"/>
      <c r="R123" s="71"/>
      <c r="S123" s="70" t="s">
        <v>176</v>
      </c>
      <c r="T123" s="71"/>
      <c r="U123" s="71"/>
      <c r="V123" s="71"/>
      <c r="W123" s="71"/>
      <c r="X123" s="71"/>
      <c r="Y123" s="71"/>
      <c r="Z123" s="71"/>
      <c r="AA123" s="72" t="s">
        <v>99</v>
      </c>
      <c r="AB123" s="71"/>
      <c r="AC123" s="71"/>
      <c r="AD123" s="71"/>
      <c r="AE123" s="71"/>
      <c r="AF123" s="72" t="s">
        <v>52</v>
      </c>
      <c r="AG123" s="71"/>
      <c r="AH123" s="71"/>
      <c r="AI123" s="10" t="s">
        <v>100</v>
      </c>
      <c r="AJ123" s="84" t="s">
        <v>101</v>
      </c>
      <c r="AK123" s="71"/>
      <c r="AL123" s="71"/>
      <c r="AM123" s="71"/>
      <c r="AN123" s="71"/>
      <c r="AO123" s="71"/>
      <c r="AP123" s="11">
        <v>87466196</v>
      </c>
      <c r="AQ123" s="11">
        <v>67939201</v>
      </c>
      <c r="AR123" s="11">
        <v>19526995</v>
      </c>
      <c r="AS123" s="75">
        <v>0</v>
      </c>
      <c r="AT123" s="76"/>
      <c r="AU123" s="75">
        <v>50473005</v>
      </c>
      <c r="AV123" s="76"/>
      <c r="AW123" s="11">
        <v>17466196</v>
      </c>
      <c r="AX123" s="11">
        <v>0</v>
      </c>
      <c r="AY123" s="11">
        <v>50473005</v>
      </c>
      <c r="AZ123" s="11">
        <v>0</v>
      </c>
      <c r="BA123" s="11">
        <v>0</v>
      </c>
      <c r="BB123" s="11">
        <v>0</v>
      </c>
      <c r="BC123" s="11">
        <v>0</v>
      </c>
      <c r="BD123" s="11">
        <v>0</v>
      </c>
      <c r="BE123" s="14">
        <f t="shared" si="11"/>
        <v>0.77674809362922337</v>
      </c>
      <c r="BF123" s="14">
        <f t="shared" si="8"/>
        <v>0.57705727821980501</v>
      </c>
      <c r="BG123" s="14">
        <f t="shared" si="9"/>
        <v>0</v>
      </c>
      <c r="BH123" s="14">
        <f t="shared" si="10"/>
        <v>0</v>
      </c>
    </row>
    <row r="124" spans="1:60" ht="13.5" x14ac:dyDescent="0.2">
      <c r="A124" s="72" t="s">
        <v>152</v>
      </c>
      <c r="B124" s="71"/>
      <c r="C124" s="72" t="s">
        <v>169</v>
      </c>
      <c r="D124" s="71"/>
      <c r="E124" s="72" t="s">
        <v>154</v>
      </c>
      <c r="F124" s="71"/>
      <c r="G124" s="72" t="s">
        <v>170</v>
      </c>
      <c r="H124" s="71"/>
      <c r="I124" s="72" t="s">
        <v>156</v>
      </c>
      <c r="J124" s="71"/>
      <c r="K124" s="71"/>
      <c r="L124" s="72" t="s">
        <v>175</v>
      </c>
      <c r="M124" s="71"/>
      <c r="N124" s="71"/>
      <c r="O124" s="72" t="s">
        <v>76</v>
      </c>
      <c r="P124" s="71"/>
      <c r="Q124" s="72"/>
      <c r="R124" s="71"/>
      <c r="S124" s="70" t="s">
        <v>177</v>
      </c>
      <c r="T124" s="71"/>
      <c r="U124" s="71"/>
      <c r="V124" s="71"/>
      <c r="W124" s="71"/>
      <c r="X124" s="71"/>
      <c r="Y124" s="71"/>
      <c r="Z124" s="71"/>
      <c r="AA124" s="72" t="s">
        <v>99</v>
      </c>
      <c r="AB124" s="71"/>
      <c r="AC124" s="71"/>
      <c r="AD124" s="71"/>
      <c r="AE124" s="71"/>
      <c r="AF124" s="72" t="s">
        <v>52</v>
      </c>
      <c r="AG124" s="71"/>
      <c r="AH124" s="71"/>
      <c r="AI124" s="10" t="s">
        <v>100</v>
      </c>
      <c r="AJ124" s="84" t="s">
        <v>101</v>
      </c>
      <c r="AK124" s="71"/>
      <c r="AL124" s="71"/>
      <c r="AM124" s="71"/>
      <c r="AN124" s="71"/>
      <c r="AO124" s="71"/>
      <c r="AP124" s="11">
        <v>87466196</v>
      </c>
      <c r="AQ124" s="11">
        <v>67939201</v>
      </c>
      <c r="AR124" s="11">
        <v>19526995</v>
      </c>
      <c r="AS124" s="75">
        <v>0</v>
      </c>
      <c r="AT124" s="76"/>
      <c r="AU124" s="75">
        <v>50473005</v>
      </c>
      <c r="AV124" s="76"/>
      <c r="AW124" s="11">
        <v>17466196</v>
      </c>
      <c r="AX124" s="11">
        <v>0</v>
      </c>
      <c r="AY124" s="11">
        <v>50473005</v>
      </c>
      <c r="AZ124" s="11">
        <v>0</v>
      </c>
      <c r="BA124" s="11">
        <v>0</v>
      </c>
      <c r="BB124" s="11">
        <v>0</v>
      </c>
      <c r="BC124" s="11">
        <v>0</v>
      </c>
      <c r="BD124" s="11">
        <v>0</v>
      </c>
      <c r="BE124" s="14">
        <f t="shared" si="11"/>
        <v>0.77674809362922337</v>
      </c>
      <c r="BF124" s="14">
        <f t="shared" si="8"/>
        <v>0.57705727821980501</v>
      </c>
      <c r="BG124" s="14">
        <f t="shared" si="9"/>
        <v>0</v>
      </c>
      <c r="BH124" s="14">
        <f t="shared" si="10"/>
        <v>0</v>
      </c>
    </row>
    <row r="125" spans="1:60" ht="13.5" x14ac:dyDescent="0.2">
      <c r="A125" s="72" t="s">
        <v>152</v>
      </c>
      <c r="B125" s="71"/>
      <c r="C125" s="72" t="s">
        <v>169</v>
      </c>
      <c r="D125" s="71"/>
      <c r="E125" s="72" t="s">
        <v>154</v>
      </c>
      <c r="F125" s="71"/>
      <c r="G125" s="72" t="s">
        <v>170</v>
      </c>
      <c r="H125" s="71"/>
      <c r="I125" s="72" t="s">
        <v>156</v>
      </c>
      <c r="J125" s="71"/>
      <c r="K125" s="71"/>
      <c r="L125" s="72" t="s">
        <v>172</v>
      </c>
      <c r="M125" s="71"/>
      <c r="N125" s="71"/>
      <c r="O125" s="72"/>
      <c r="P125" s="71"/>
      <c r="Q125" s="72"/>
      <c r="R125" s="71"/>
      <c r="S125" s="70" t="s">
        <v>173</v>
      </c>
      <c r="T125" s="71"/>
      <c r="U125" s="71"/>
      <c r="V125" s="71"/>
      <c r="W125" s="71"/>
      <c r="X125" s="71"/>
      <c r="Y125" s="71"/>
      <c r="Z125" s="71"/>
      <c r="AA125" s="72" t="s">
        <v>99</v>
      </c>
      <c r="AB125" s="71"/>
      <c r="AC125" s="71"/>
      <c r="AD125" s="71"/>
      <c r="AE125" s="71"/>
      <c r="AF125" s="72" t="s">
        <v>52</v>
      </c>
      <c r="AG125" s="71"/>
      <c r="AH125" s="71"/>
      <c r="AI125" s="10" t="s">
        <v>100</v>
      </c>
      <c r="AJ125" s="84" t="s">
        <v>101</v>
      </c>
      <c r="AK125" s="71"/>
      <c r="AL125" s="71"/>
      <c r="AM125" s="71"/>
      <c r="AN125" s="71"/>
      <c r="AO125" s="71"/>
      <c r="AP125" s="11">
        <v>10000000</v>
      </c>
      <c r="AQ125" s="11">
        <v>0</v>
      </c>
      <c r="AR125" s="11">
        <v>10000000</v>
      </c>
      <c r="AS125" s="75">
        <v>0</v>
      </c>
      <c r="AT125" s="76"/>
      <c r="AU125" s="75">
        <v>0</v>
      </c>
      <c r="AV125" s="76"/>
      <c r="AW125" s="11">
        <v>0</v>
      </c>
      <c r="AX125" s="11">
        <v>0</v>
      </c>
      <c r="AY125" s="11">
        <v>0</v>
      </c>
      <c r="AZ125" s="11">
        <v>0</v>
      </c>
      <c r="BA125" s="11">
        <v>0</v>
      </c>
      <c r="BB125" s="11">
        <v>0</v>
      </c>
      <c r="BC125" s="11">
        <v>0</v>
      </c>
      <c r="BD125" s="11">
        <v>0</v>
      </c>
      <c r="BE125" s="14">
        <f t="shared" si="11"/>
        <v>0</v>
      </c>
      <c r="BF125" s="14">
        <f t="shared" si="8"/>
        <v>0</v>
      </c>
      <c r="BG125" s="14">
        <f t="shared" si="9"/>
        <v>0</v>
      </c>
      <c r="BH125" s="14">
        <f t="shared" si="10"/>
        <v>0</v>
      </c>
    </row>
    <row r="126" spans="1:60" ht="13.5" x14ac:dyDescent="0.2">
      <c r="A126" s="72" t="s">
        <v>152</v>
      </c>
      <c r="B126" s="71"/>
      <c r="C126" s="72" t="s">
        <v>169</v>
      </c>
      <c r="D126" s="71"/>
      <c r="E126" s="72" t="s">
        <v>154</v>
      </c>
      <c r="F126" s="71"/>
      <c r="G126" s="72" t="s">
        <v>170</v>
      </c>
      <c r="H126" s="71"/>
      <c r="I126" s="72" t="s">
        <v>156</v>
      </c>
      <c r="J126" s="71"/>
      <c r="K126" s="71"/>
      <c r="L126" s="72" t="s">
        <v>172</v>
      </c>
      <c r="M126" s="71"/>
      <c r="N126" s="71"/>
      <c r="O126" s="72" t="s">
        <v>76</v>
      </c>
      <c r="P126" s="71"/>
      <c r="Q126" s="72"/>
      <c r="R126" s="71"/>
      <c r="S126" s="70" t="s">
        <v>174</v>
      </c>
      <c r="T126" s="71"/>
      <c r="U126" s="71"/>
      <c r="V126" s="71"/>
      <c r="W126" s="71"/>
      <c r="X126" s="71"/>
      <c r="Y126" s="71"/>
      <c r="Z126" s="71"/>
      <c r="AA126" s="72" t="s">
        <v>99</v>
      </c>
      <c r="AB126" s="71"/>
      <c r="AC126" s="71"/>
      <c r="AD126" s="71"/>
      <c r="AE126" s="71"/>
      <c r="AF126" s="72" t="s">
        <v>52</v>
      </c>
      <c r="AG126" s="71"/>
      <c r="AH126" s="71"/>
      <c r="AI126" s="10" t="s">
        <v>100</v>
      </c>
      <c r="AJ126" s="84" t="s">
        <v>101</v>
      </c>
      <c r="AK126" s="71"/>
      <c r="AL126" s="71"/>
      <c r="AM126" s="71"/>
      <c r="AN126" s="71"/>
      <c r="AO126" s="71"/>
      <c r="AP126" s="11">
        <v>10000000</v>
      </c>
      <c r="AQ126" s="11">
        <v>0</v>
      </c>
      <c r="AR126" s="11">
        <v>10000000</v>
      </c>
      <c r="AS126" s="75">
        <v>0</v>
      </c>
      <c r="AT126" s="76"/>
      <c r="AU126" s="75">
        <v>0</v>
      </c>
      <c r="AV126" s="76"/>
      <c r="AW126" s="11">
        <v>0</v>
      </c>
      <c r="AX126" s="11">
        <v>0</v>
      </c>
      <c r="AY126" s="11">
        <v>0</v>
      </c>
      <c r="AZ126" s="11">
        <v>0</v>
      </c>
      <c r="BA126" s="11">
        <v>0</v>
      </c>
      <c r="BB126" s="11">
        <v>0</v>
      </c>
      <c r="BC126" s="11">
        <v>0</v>
      </c>
      <c r="BD126" s="11">
        <v>0</v>
      </c>
      <c r="BE126" s="14">
        <f t="shared" si="11"/>
        <v>0</v>
      </c>
      <c r="BF126" s="14">
        <f t="shared" si="8"/>
        <v>0</v>
      </c>
      <c r="BG126" s="14">
        <f t="shared" si="9"/>
        <v>0</v>
      </c>
      <c r="BH126" s="14">
        <f t="shared" si="10"/>
        <v>0</v>
      </c>
    </row>
    <row r="127" spans="1:60" s="19" customFormat="1" ht="13.5" x14ac:dyDescent="0.2">
      <c r="A127" s="79" t="s">
        <v>152</v>
      </c>
      <c r="B127" s="78"/>
      <c r="C127" s="79" t="s">
        <v>169</v>
      </c>
      <c r="D127" s="78"/>
      <c r="E127" s="79" t="s">
        <v>154</v>
      </c>
      <c r="F127" s="78"/>
      <c r="G127" s="79" t="s">
        <v>170</v>
      </c>
      <c r="H127" s="78"/>
      <c r="I127" s="79" t="s">
        <v>156</v>
      </c>
      <c r="J127" s="78"/>
      <c r="K127" s="78"/>
      <c r="L127" s="79"/>
      <c r="M127" s="78"/>
      <c r="N127" s="78"/>
      <c r="O127" s="79"/>
      <c r="P127" s="78"/>
      <c r="Q127" s="79"/>
      <c r="R127" s="78"/>
      <c r="S127" s="77" t="s">
        <v>171</v>
      </c>
      <c r="T127" s="78"/>
      <c r="U127" s="78"/>
      <c r="V127" s="78"/>
      <c r="W127" s="78"/>
      <c r="X127" s="78"/>
      <c r="Y127" s="78"/>
      <c r="Z127" s="78"/>
      <c r="AA127" s="79" t="s">
        <v>99</v>
      </c>
      <c r="AB127" s="78"/>
      <c r="AC127" s="78"/>
      <c r="AD127" s="78"/>
      <c r="AE127" s="78"/>
      <c r="AF127" s="79" t="s">
        <v>52</v>
      </c>
      <c r="AG127" s="78"/>
      <c r="AH127" s="78"/>
      <c r="AI127" s="15" t="s">
        <v>167</v>
      </c>
      <c r="AJ127" s="85" t="s">
        <v>168</v>
      </c>
      <c r="AK127" s="78"/>
      <c r="AL127" s="78"/>
      <c r="AM127" s="78"/>
      <c r="AN127" s="78"/>
      <c r="AO127" s="78"/>
      <c r="AP127" s="16">
        <v>20000000</v>
      </c>
      <c r="AQ127" s="16">
        <v>0</v>
      </c>
      <c r="AR127" s="16">
        <v>20000000</v>
      </c>
      <c r="AS127" s="82">
        <v>0</v>
      </c>
      <c r="AT127" s="83"/>
      <c r="AU127" s="82">
        <v>0</v>
      </c>
      <c r="AV127" s="83"/>
      <c r="AW127" s="16">
        <v>0</v>
      </c>
      <c r="AX127" s="16">
        <v>0</v>
      </c>
      <c r="AY127" s="16">
        <v>0</v>
      </c>
      <c r="AZ127" s="16">
        <v>0</v>
      </c>
      <c r="BA127" s="16">
        <v>0</v>
      </c>
      <c r="BB127" s="16">
        <v>0</v>
      </c>
      <c r="BC127" s="16">
        <v>0</v>
      </c>
      <c r="BD127" s="16">
        <v>0</v>
      </c>
      <c r="BE127" s="18">
        <f t="shared" si="11"/>
        <v>0</v>
      </c>
      <c r="BF127" s="18">
        <f t="shared" si="8"/>
        <v>0</v>
      </c>
      <c r="BG127" s="18">
        <f t="shared" si="9"/>
        <v>0</v>
      </c>
      <c r="BH127" s="18">
        <f t="shared" si="10"/>
        <v>0</v>
      </c>
    </row>
    <row r="128" spans="1:60" ht="13.5" x14ac:dyDescent="0.2">
      <c r="A128" s="72" t="s">
        <v>152</v>
      </c>
      <c r="B128" s="71"/>
      <c r="C128" s="72" t="s">
        <v>169</v>
      </c>
      <c r="D128" s="71"/>
      <c r="E128" s="72" t="s">
        <v>154</v>
      </c>
      <c r="F128" s="71"/>
      <c r="G128" s="72" t="s">
        <v>170</v>
      </c>
      <c r="H128" s="71"/>
      <c r="I128" s="72" t="s">
        <v>156</v>
      </c>
      <c r="J128" s="71"/>
      <c r="K128" s="71"/>
      <c r="L128" s="72" t="s">
        <v>172</v>
      </c>
      <c r="M128" s="71"/>
      <c r="N128" s="71"/>
      <c r="O128" s="72"/>
      <c r="P128" s="71"/>
      <c r="Q128" s="72"/>
      <c r="R128" s="71"/>
      <c r="S128" s="70" t="s">
        <v>173</v>
      </c>
      <c r="T128" s="71"/>
      <c r="U128" s="71"/>
      <c r="V128" s="71"/>
      <c r="W128" s="71"/>
      <c r="X128" s="71"/>
      <c r="Y128" s="71"/>
      <c r="Z128" s="71"/>
      <c r="AA128" s="72" t="s">
        <v>99</v>
      </c>
      <c r="AB128" s="71"/>
      <c r="AC128" s="71"/>
      <c r="AD128" s="71"/>
      <c r="AE128" s="71"/>
      <c r="AF128" s="72" t="s">
        <v>52</v>
      </c>
      <c r="AG128" s="71"/>
      <c r="AH128" s="71"/>
      <c r="AI128" s="10" t="s">
        <v>167</v>
      </c>
      <c r="AJ128" s="84" t="s">
        <v>168</v>
      </c>
      <c r="AK128" s="71"/>
      <c r="AL128" s="71"/>
      <c r="AM128" s="71"/>
      <c r="AN128" s="71"/>
      <c r="AO128" s="71"/>
      <c r="AP128" s="11">
        <v>20000000</v>
      </c>
      <c r="AQ128" s="11">
        <v>0</v>
      </c>
      <c r="AR128" s="11">
        <v>20000000</v>
      </c>
      <c r="AS128" s="75">
        <v>0</v>
      </c>
      <c r="AT128" s="76"/>
      <c r="AU128" s="75">
        <v>0</v>
      </c>
      <c r="AV128" s="76"/>
      <c r="AW128" s="11">
        <v>0</v>
      </c>
      <c r="AX128" s="11">
        <v>0</v>
      </c>
      <c r="AY128" s="11">
        <v>0</v>
      </c>
      <c r="AZ128" s="11">
        <v>0</v>
      </c>
      <c r="BA128" s="11">
        <v>0</v>
      </c>
      <c r="BB128" s="11">
        <v>0</v>
      </c>
      <c r="BC128" s="11">
        <v>0</v>
      </c>
      <c r="BD128" s="11">
        <v>0</v>
      </c>
      <c r="BE128" s="14">
        <f t="shared" si="11"/>
        <v>0</v>
      </c>
      <c r="BF128" s="14">
        <f t="shared" si="8"/>
        <v>0</v>
      </c>
      <c r="BG128" s="14">
        <f t="shared" si="9"/>
        <v>0</v>
      </c>
      <c r="BH128" s="14">
        <f t="shared" si="10"/>
        <v>0</v>
      </c>
    </row>
    <row r="129" spans="1:190" ht="13.5" x14ac:dyDescent="0.2">
      <c r="A129" s="72" t="s">
        <v>152</v>
      </c>
      <c r="B129" s="71"/>
      <c r="C129" s="72" t="s">
        <v>169</v>
      </c>
      <c r="D129" s="71"/>
      <c r="E129" s="72" t="s">
        <v>154</v>
      </c>
      <c r="F129" s="71"/>
      <c r="G129" s="72" t="s">
        <v>170</v>
      </c>
      <c r="H129" s="71"/>
      <c r="I129" s="72" t="s">
        <v>156</v>
      </c>
      <c r="J129" s="71"/>
      <c r="K129" s="71"/>
      <c r="L129" s="72" t="s">
        <v>172</v>
      </c>
      <c r="M129" s="71"/>
      <c r="N129" s="71"/>
      <c r="O129" s="72" t="s">
        <v>76</v>
      </c>
      <c r="P129" s="71"/>
      <c r="Q129" s="72"/>
      <c r="R129" s="71"/>
      <c r="S129" s="70" t="s">
        <v>174</v>
      </c>
      <c r="T129" s="71"/>
      <c r="U129" s="71"/>
      <c r="V129" s="71"/>
      <c r="W129" s="71"/>
      <c r="X129" s="71"/>
      <c r="Y129" s="71"/>
      <c r="Z129" s="71"/>
      <c r="AA129" s="72" t="s">
        <v>99</v>
      </c>
      <c r="AB129" s="71"/>
      <c r="AC129" s="71"/>
      <c r="AD129" s="71"/>
      <c r="AE129" s="71"/>
      <c r="AF129" s="72" t="s">
        <v>52</v>
      </c>
      <c r="AG129" s="71"/>
      <c r="AH129" s="71"/>
      <c r="AI129" s="10" t="s">
        <v>167</v>
      </c>
      <c r="AJ129" s="84" t="s">
        <v>168</v>
      </c>
      <c r="AK129" s="71"/>
      <c r="AL129" s="71"/>
      <c r="AM129" s="71"/>
      <c r="AN129" s="71"/>
      <c r="AO129" s="71"/>
      <c r="AP129" s="11">
        <v>20000000</v>
      </c>
      <c r="AQ129" s="11">
        <v>0</v>
      </c>
      <c r="AR129" s="11">
        <v>20000000</v>
      </c>
      <c r="AS129" s="75">
        <v>0</v>
      </c>
      <c r="AT129" s="76"/>
      <c r="AU129" s="75">
        <v>0</v>
      </c>
      <c r="AV129" s="76"/>
      <c r="AW129" s="11">
        <v>0</v>
      </c>
      <c r="AX129" s="11">
        <v>0</v>
      </c>
      <c r="AY129" s="11">
        <v>0</v>
      </c>
      <c r="AZ129" s="11">
        <v>0</v>
      </c>
      <c r="BA129" s="11">
        <v>0</v>
      </c>
      <c r="BB129" s="11">
        <v>0</v>
      </c>
      <c r="BC129" s="11">
        <v>0</v>
      </c>
      <c r="BD129" s="11">
        <v>0</v>
      </c>
      <c r="BE129" s="14">
        <f t="shared" si="11"/>
        <v>0</v>
      </c>
      <c r="BF129" s="14">
        <f t="shared" si="8"/>
        <v>0</v>
      </c>
      <c r="BG129" s="14">
        <f t="shared" si="9"/>
        <v>0</v>
      </c>
      <c r="BH129" s="14">
        <f t="shared" si="10"/>
        <v>0</v>
      </c>
    </row>
    <row r="130" spans="1:190" s="23" customFormat="1" ht="15" x14ac:dyDescent="0.25">
      <c r="A130" s="86" t="s">
        <v>178</v>
      </c>
      <c r="B130" s="87"/>
      <c r="C130" s="87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  <c r="AC130" s="87"/>
      <c r="AD130" s="87"/>
      <c r="AE130" s="87"/>
      <c r="AF130" s="87"/>
      <c r="AG130" s="87"/>
      <c r="AH130" s="87"/>
      <c r="AI130" s="87"/>
      <c r="AJ130" s="87"/>
      <c r="AK130" s="87"/>
      <c r="AL130" s="87"/>
      <c r="AM130" s="87"/>
      <c r="AN130" s="87"/>
      <c r="AO130" s="88"/>
      <c r="AP130" s="27">
        <f>+AP127+AP122+AP117+AP110+AP105+AP98</f>
        <v>2220725122</v>
      </c>
      <c r="AQ130" s="27">
        <f t="shared" ref="AQ130" si="16">+AQ127+AQ122+AQ117+AQ110+AQ105+AQ98</f>
        <v>1532839125</v>
      </c>
      <c r="AR130" s="27">
        <f>+AR127+AR122+AR117+AR110+AR105+AR98</f>
        <v>687885997</v>
      </c>
      <c r="AS130" s="97">
        <f>+AS127+AS122+AS117+AS110+AS105+AS98</f>
        <v>0</v>
      </c>
      <c r="AT130" s="98"/>
      <c r="AU130" s="97">
        <f>+AU127+AU122+AU117+AU110+AU105+AU98</f>
        <v>1336285784</v>
      </c>
      <c r="AV130" s="98"/>
      <c r="AW130" s="27">
        <f>+AW127+AW122+AW117+AW110+AW105+AW98</f>
        <v>196553341</v>
      </c>
      <c r="AX130" s="27">
        <f t="shared" ref="AX130:BD130" si="17">+AX127+AX122+AX117+AX110+AX105+AX98</f>
        <v>378291624.69999999</v>
      </c>
      <c r="AY130" s="27">
        <f t="shared" si="17"/>
        <v>957994159.29999995</v>
      </c>
      <c r="AZ130" s="27">
        <f t="shared" si="17"/>
        <v>378291624.69999999</v>
      </c>
      <c r="BA130" s="27">
        <f t="shared" si="17"/>
        <v>0</v>
      </c>
      <c r="BB130" s="27">
        <f t="shared" si="17"/>
        <v>378291624.69999999</v>
      </c>
      <c r="BC130" s="27">
        <f t="shared" si="17"/>
        <v>0</v>
      </c>
      <c r="BD130" s="27">
        <f t="shared" si="17"/>
        <v>4000</v>
      </c>
      <c r="BE130" s="21">
        <f t="shared" si="11"/>
        <v>0.69024261932044739</v>
      </c>
      <c r="BF130" s="21">
        <f t="shared" si="8"/>
        <v>0.60173398803924549</v>
      </c>
      <c r="BG130" s="21">
        <f t="shared" si="9"/>
        <v>0.17034599237536791</v>
      </c>
      <c r="BH130" s="21">
        <f t="shared" si="10"/>
        <v>0.17034599237536791</v>
      </c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</row>
    <row r="131" spans="1:190" s="28" customFormat="1" ht="12.75" x14ac:dyDescent="0.25">
      <c r="AP131" s="29"/>
      <c r="AQ131" s="29"/>
      <c r="AR131" s="29"/>
      <c r="AS131" s="29"/>
      <c r="AT131" s="29"/>
      <c r="AU131" s="30"/>
      <c r="AV131" s="31"/>
      <c r="AW131" s="29"/>
      <c r="AX131" s="29"/>
      <c r="AY131" s="29"/>
      <c r="AZ131" s="29"/>
      <c r="BA131" s="29"/>
      <c r="BB131" s="29"/>
      <c r="BC131" s="32"/>
      <c r="BD131" s="32"/>
      <c r="BE131" s="33"/>
      <c r="BF131" s="33"/>
      <c r="BG131" s="33"/>
      <c r="BH131" s="33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  <c r="DD131" s="34"/>
      <c r="DE131" s="34"/>
      <c r="DF131" s="34"/>
      <c r="DG131" s="34"/>
      <c r="DH131" s="34"/>
      <c r="DI131" s="34"/>
      <c r="DJ131" s="34"/>
      <c r="DK131" s="34"/>
      <c r="DL131" s="34"/>
      <c r="DM131" s="34"/>
      <c r="DN131" s="34"/>
      <c r="DO131" s="34"/>
      <c r="DP131" s="34"/>
      <c r="DQ131" s="34"/>
      <c r="DR131" s="34"/>
      <c r="DS131" s="34"/>
      <c r="DT131" s="34"/>
      <c r="DU131" s="34"/>
      <c r="DV131" s="34"/>
      <c r="DW131" s="34"/>
      <c r="DX131" s="34"/>
      <c r="DY131" s="34"/>
      <c r="DZ131" s="34"/>
      <c r="EA131" s="34"/>
      <c r="EB131" s="34"/>
      <c r="EC131" s="34"/>
      <c r="ED131" s="34"/>
      <c r="EE131" s="34"/>
      <c r="EF131" s="34"/>
      <c r="EG131" s="34"/>
      <c r="EH131" s="34"/>
      <c r="EI131" s="34"/>
      <c r="EJ131" s="34"/>
      <c r="EK131" s="34"/>
      <c r="EL131" s="34"/>
      <c r="EM131" s="34"/>
      <c r="EN131" s="34"/>
      <c r="EO131" s="34"/>
      <c r="EP131" s="34"/>
      <c r="EQ131" s="34"/>
      <c r="ER131" s="34"/>
      <c r="ES131" s="34"/>
      <c r="ET131" s="34"/>
      <c r="EU131" s="34"/>
      <c r="EV131" s="34"/>
      <c r="EW131" s="34"/>
      <c r="EX131" s="34"/>
      <c r="EY131" s="34"/>
      <c r="EZ131" s="34"/>
      <c r="FA131" s="34"/>
      <c r="FB131" s="34"/>
      <c r="FC131" s="34"/>
      <c r="FD131" s="34"/>
      <c r="FE131" s="34"/>
      <c r="FF131" s="34"/>
      <c r="FG131" s="34"/>
      <c r="FH131" s="34"/>
      <c r="FI131" s="34"/>
      <c r="FJ131" s="34"/>
      <c r="FK131" s="34"/>
      <c r="FL131" s="34"/>
      <c r="FM131" s="34"/>
      <c r="FN131" s="34"/>
      <c r="FO131" s="34"/>
      <c r="FP131" s="34"/>
      <c r="FQ131" s="34"/>
      <c r="FR131" s="34"/>
      <c r="FS131" s="34"/>
      <c r="FT131" s="34"/>
      <c r="FU131" s="34"/>
      <c r="FV131" s="34"/>
      <c r="FW131" s="34"/>
      <c r="FX131" s="34"/>
      <c r="FY131" s="34"/>
      <c r="FZ131" s="34"/>
      <c r="GA131" s="34"/>
      <c r="GB131" s="34"/>
      <c r="GC131" s="34"/>
      <c r="GD131" s="34"/>
      <c r="GE131" s="34"/>
      <c r="GF131" s="34"/>
      <c r="GG131" s="34"/>
      <c r="GH131" s="34"/>
    </row>
    <row r="132" spans="1:190" s="26" customFormat="1" ht="15" x14ac:dyDescent="0.25">
      <c r="A132" s="91" t="s">
        <v>179</v>
      </c>
      <c r="B132" s="92"/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3"/>
      <c r="AP132" s="35">
        <f>+AP130+AP97</f>
        <v>8495514736</v>
      </c>
      <c r="AQ132" s="35">
        <f t="shared" ref="AQ132:AR132" si="18">+AQ130+AQ97</f>
        <v>4839531874.2799997</v>
      </c>
      <c r="AR132" s="35">
        <f t="shared" si="18"/>
        <v>3655982861.7200003</v>
      </c>
      <c r="AS132" s="99">
        <f>+AS130+AS97</f>
        <v>0</v>
      </c>
      <c r="AT132" s="100"/>
      <c r="AU132" s="99">
        <f>+AU130+AU97</f>
        <v>4630924601.2799997</v>
      </c>
      <c r="AV132" s="100"/>
      <c r="AW132" s="35">
        <f t="shared" ref="AW132:BD132" si="19">+AW130+AW97</f>
        <v>208607273</v>
      </c>
      <c r="AX132" s="35">
        <f t="shared" si="19"/>
        <v>3329339677.7799997</v>
      </c>
      <c r="AY132" s="35">
        <f t="shared" si="19"/>
        <v>1301584923.5</v>
      </c>
      <c r="AZ132" s="35">
        <f t="shared" si="19"/>
        <v>3329339677.7799997</v>
      </c>
      <c r="BA132" s="35">
        <f t="shared" si="19"/>
        <v>0</v>
      </c>
      <c r="BB132" s="35">
        <f t="shared" si="19"/>
        <v>3329339677.7799997</v>
      </c>
      <c r="BC132" s="35">
        <f t="shared" si="19"/>
        <v>0</v>
      </c>
      <c r="BD132" s="35">
        <f t="shared" si="19"/>
        <v>32557979</v>
      </c>
      <c r="BE132" s="25">
        <f>+AQ132/AP132</f>
        <v>0.56965728677655481</v>
      </c>
      <c r="BF132" s="25">
        <f t="shared" ref="BF132" si="20">+AU132/AP132</f>
        <v>0.54510229752840245</v>
      </c>
      <c r="BG132" s="25">
        <f t="shared" ref="BG132" si="21">+AX132/AP132</f>
        <v>0.39189381470575557</v>
      </c>
      <c r="BH132" s="25">
        <f t="shared" ref="BH132" si="22">+BB132/AP132</f>
        <v>0.39189381470575557</v>
      </c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</row>
    <row r="133" spans="1:190" s="36" customFormat="1" x14ac:dyDescent="0.25"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7"/>
    </row>
    <row r="134" spans="1:190" s="36" customFormat="1" x14ac:dyDescent="0.25">
      <c r="A134" s="3" t="s">
        <v>13</v>
      </c>
      <c r="B134" s="3" t="s">
        <v>13</v>
      </c>
      <c r="C134" s="3" t="s">
        <v>13</v>
      </c>
      <c r="D134" s="3" t="s">
        <v>13</v>
      </c>
      <c r="E134" s="3" t="s">
        <v>13</v>
      </c>
      <c r="F134" s="3" t="s">
        <v>13</v>
      </c>
      <c r="G134" s="3" t="s">
        <v>13</v>
      </c>
      <c r="H134" s="3" t="s">
        <v>13</v>
      </c>
      <c r="I134" s="3" t="s">
        <v>13</v>
      </c>
      <c r="J134" s="60" t="s">
        <v>13</v>
      </c>
      <c r="K134" s="96"/>
      <c r="L134" s="60" t="s">
        <v>13</v>
      </c>
      <c r="M134" s="96"/>
      <c r="N134" s="3" t="s">
        <v>13</v>
      </c>
      <c r="O134" s="3" t="s">
        <v>13</v>
      </c>
      <c r="P134" s="3" t="s">
        <v>13</v>
      </c>
      <c r="Q134" s="3" t="s">
        <v>13</v>
      </c>
      <c r="R134" s="3" t="s">
        <v>13</v>
      </c>
      <c r="S134" s="3" t="s">
        <v>13</v>
      </c>
      <c r="T134" s="3" t="s">
        <v>13</v>
      </c>
      <c r="U134" s="3" t="s">
        <v>13</v>
      </c>
      <c r="V134" s="3" t="s">
        <v>13</v>
      </c>
      <c r="W134" s="3" t="s">
        <v>13</v>
      </c>
      <c r="X134" s="3" t="s">
        <v>13</v>
      </c>
      <c r="Y134" s="3" t="s">
        <v>13</v>
      </c>
      <c r="Z134" s="3" t="s">
        <v>13</v>
      </c>
      <c r="AA134" s="60" t="s">
        <v>13</v>
      </c>
      <c r="AB134" s="96"/>
      <c r="AC134" s="60" t="s">
        <v>13</v>
      </c>
      <c r="AD134" s="96"/>
      <c r="AE134" s="3" t="s">
        <v>13</v>
      </c>
      <c r="AF134" s="3" t="s">
        <v>13</v>
      </c>
      <c r="AG134" s="3" t="s">
        <v>13</v>
      </c>
      <c r="AH134" s="3" t="s">
        <v>13</v>
      </c>
      <c r="AI134" s="3" t="s">
        <v>13</v>
      </c>
      <c r="AJ134" s="3" t="s">
        <v>13</v>
      </c>
      <c r="AK134" s="3" t="s">
        <v>13</v>
      </c>
      <c r="AL134" s="3" t="s">
        <v>13</v>
      </c>
      <c r="AM134" s="60" t="s">
        <v>13</v>
      </c>
      <c r="AN134" s="96"/>
      <c r="AO134" s="96"/>
      <c r="AP134" s="3" t="s">
        <v>13</v>
      </c>
      <c r="AQ134" s="3" t="s">
        <v>13</v>
      </c>
      <c r="AR134" s="3" t="s">
        <v>13</v>
      </c>
      <c r="AS134" s="60" t="s">
        <v>13</v>
      </c>
      <c r="AT134" s="96"/>
      <c r="AU134" s="60" t="s">
        <v>13</v>
      </c>
      <c r="AV134" s="96"/>
      <c r="AW134" s="3" t="s">
        <v>13</v>
      </c>
      <c r="AX134" s="3" t="s">
        <v>13</v>
      </c>
      <c r="AY134" s="3" t="s">
        <v>13</v>
      </c>
      <c r="AZ134" s="3" t="s">
        <v>13</v>
      </c>
      <c r="BA134" s="3" t="s">
        <v>13</v>
      </c>
      <c r="BB134" s="3" t="s">
        <v>13</v>
      </c>
      <c r="BC134" s="3" t="s">
        <v>13</v>
      </c>
      <c r="BD134" s="3" t="s">
        <v>13</v>
      </c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</row>
    <row r="135" spans="1:190" s="36" customFormat="1" x14ac:dyDescent="0.25"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</row>
    <row r="136" spans="1:190" s="43" customFormat="1" x14ac:dyDescent="0.25">
      <c r="A136" s="34" t="s">
        <v>180</v>
      </c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9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 t="s">
        <v>181</v>
      </c>
      <c r="AL136" s="34"/>
      <c r="AM136" s="34"/>
      <c r="AN136" s="34"/>
      <c r="AO136" s="34"/>
      <c r="AP136" s="34"/>
      <c r="AQ136" s="34"/>
      <c r="AR136" s="40"/>
      <c r="AS136" s="41"/>
      <c r="AT136" s="40"/>
      <c r="AU136" s="42"/>
      <c r="AV136" s="42"/>
      <c r="AW136" s="40"/>
      <c r="BE136" s="44"/>
      <c r="BF136" s="44"/>
      <c r="BG136" s="44"/>
      <c r="BH136" s="44"/>
    </row>
    <row r="137" spans="1:190" s="43" customFormat="1" ht="13.5" customHeight="1" x14ac:dyDescent="0.25">
      <c r="A137" s="34" t="s">
        <v>182</v>
      </c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9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 t="s">
        <v>183</v>
      </c>
      <c r="AL137" s="34"/>
      <c r="AM137" s="34"/>
      <c r="AN137" s="34"/>
      <c r="AO137" s="34"/>
      <c r="AP137" s="34"/>
      <c r="AQ137" s="34"/>
      <c r="AR137" s="40"/>
      <c r="AS137" s="40"/>
      <c r="AT137" s="40"/>
      <c r="AU137" s="42"/>
      <c r="AV137" s="42"/>
      <c r="AW137" s="40"/>
      <c r="BE137" s="44"/>
      <c r="BF137" s="44"/>
      <c r="BG137" s="44"/>
      <c r="BH137" s="44"/>
    </row>
    <row r="139" spans="1:190" x14ac:dyDescent="0.2">
      <c r="A139" s="3" t="s">
        <v>13</v>
      </c>
      <c r="B139" s="3" t="s">
        <v>13</v>
      </c>
      <c r="C139" s="3" t="s">
        <v>13</v>
      </c>
      <c r="D139" s="3" t="s">
        <v>13</v>
      </c>
      <c r="E139" s="3" t="s">
        <v>13</v>
      </c>
      <c r="F139" s="3" t="s">
        <v>13</v>
      </c>
      <c r="G139" s="3" t="s">
        <v>13</v>
      </c>
      <c r="H139" s="3" t="s">
        <v>13</v>
      </c>
      <c r="I139" s="3" t="s">
        <v>13</v>
      </c>
      <c r="J139" s="60" t="s">
        <v>13</v>
      </c>
      <c r="K139" s="52"/>
      <c r="L139" s="60" t="s">
        <v>13</v>
      </c>
      <c r="M139" s="52"/>
      <c r="N139" s="3" t="s">
        <v>13</v>
      </c>
      <c r="O139" s="3" t="s">
        <v>13</v>
      </c>
      <c r="P139" s="3" t="s">
        <v>13</v>
      </c>
      <c r="Q139" s="3" t="s">
        <v>13</v>
      </c>
      <c r="R139" s="3" t="s">
        <v>13</v>
      </c>
      <c r="S139" s="3" t="s">
        <v>13</v>
      </c>
      <c r="T139" s="3" t="s">
        <v>13</v>
      </c>
      <c r="U139" s="3" t="s">
        <v>13</v>
      </c>
      <c r="V139" s="3" t="s">
        <v>13</v>
      </c>
      <c r="W139" s="3" t="s">
        <v>13</v>
      </c>
      <c r="X139" s="3" t="s">
        <v>13</v>
      </c>
      <c r="Y139" s="3" t="s">
        <v>13</v>
      </c>
      <c r="Z139" s="3" t="s">
        <v>13</v>
      </c>
      <c r="AA139" s="60" t="s">
        <v>13</v>
      </c>
      <c r="AB139" s="52"/>
      <c r="AC139" s="60" t="s">
        <v>13</v>
      </c>
      <c r="AD139" s="52"/>
      <c r="AE139" s="3" t="s">
        <v>13</v>
      </c>
      <c r="AF139" s="3" t="s">
        <v>13</v>
      </c>
      <c r="AG139" s="3" t="s">
        <v>13</v>
      </c>
      <c r="AH139" s="3" t="s">
        <v>13</v>
      </c>
      <c r="AI139" s="3" t="s">
        <v>13</v>
      </c>
      <c r="AJ139" s="3" t="s">
        <v>13</v>
      </c>
      <c r="AK139" s="3" t="s">
        <v>13</v>
      </c>
      <c r="AL139" s="3" t="s">
        <v>13</v>
      </c>
      <c r="AM139" s="60" t="s">
        <v>13</v>
      </c>
      <c r="AN139" s="52"/>
      <c r="AO139" s="52"/>
      <c r="AP139" s="3" t="s">
        <v>13</v>
      </c>
      <c r="AQ139" s="3" t="s">
        <v>13</v>
      </c>
      <c r="AR139" s="3" t="s">
        <v>13</v>
      </c>
      <c r="AS139" s="60" t="s">
        <v>13</v>
      </c>
      <c r="AT139" s="52"/>
      <c r="AU139" s="60" t="s">
        <v>13</v>
      </c>
      <c r="AV139" s="52"/>
      <c r="AW139" s="3" t="s">
        <v>13</v>
      </c>
      <c r="AX139" s="3" t="s">
        <v>13</v>
      </c>
      <c r="AY139" s="3" t="s">
        <v>13</v>
      </c>
      <c r="AZ139" s="3" t="s">
        <v>13</v>
      </c>
      <c r="BA139" s="3" t="s">
        <v>13</v>
      </c>
      <c r="BB139" s="3" t="s">
        <v>13</v>
      </c>
      <c r="BC139" s="3" t="s">
        <v>13</v>
      </c>
      <c r="BD139" s="3" t="s">
        <v>13</v>
      </c>
    </row>
  </sheetData>
  <mergeCells count="1584">
    <mergeCell ref="AU134:AV134"/>
    <mergeCell ref="J139:K139"/>
    <mergeCell ref="L139:M139"/>
    <mergeCell ref="AA139:AB139"/>
    <mergeCell ref="AC139:AD139"/>
    <mergeCell ref="AM139:AO139"/>
    <mergeCell ref="AS139:AT139"/>
    <mergeCell ref="AU139:AV139"/>
    <mergeCell ref="J134:K134"/>
    <mergeCell ref="L134:M134"/>
    <mergeCell ref="AA134:AB134"/>
    <mergeCell ref="AC134:AD134"/>
    <mergeCell ref="AM134:AO134"/>
    <mergeCell ref="AS134:AT134"/>
    <mergeCell ref="A130:AO130"/>
    <mergeCell ref="AS130:AT130"/>
    <mergeCell ref="AU130:AV130"/>
    <mergeCell ref="A132:AO132"/>
    <mergeCell ref="AS132:AT132"/>
    <mergeCell ref="AU132:AV132"/>
    <mergeCell ref="S129:Z129"/>
    <mergeCell ref="AA129:AE129"/>
    <mergeCell ref="AF129:AH129"/>
    <mergeCell ref="AJ129:AO129"/>
    <mergeCell ref="AS129:AT129"/>
    <mergeCell ref="AU129:AV129"/>
    <mergeCell ref="AS128:AT128"/>
    <mergeCell ref="AU128:AV128"/>
    <mergeCell ref="A129:B129"/>
    <mergeCell ref="C129:D129"/>
    <mergeCell ref="E129:F129"/>
    <mergeCell ref="G129:H129"/>
    <mergeCell ref="I129:K129"/>
    <mergeCell ref="L129:N129"/>
    <mergeCell ref="O129:P129"/>
    <mergeCell ref="Q129:R129"/>
    <mergeCell ref="O128:P128"/>
    <mergeCell ref="Q128:R128"/>
    <mergeCell ref="S128:Z128"/>
    <mergeCell ref="AA128:AE128"/>
    <mergeCell ref="AF128:AH128"/>
    <mergeCell ref="AJ128:AO128"/>
    <mergeCell ref="A128:B128"/>
    <mergeCell ref="C128:D128"/>
    <mergeCell ref="E128:F128"/>
    <mergeCell ref="G128:H128"/>
    <mergeCell ref="I128:K128"/>
    <mergeCell ref="L128:N128"/>
    <mergeCell ref="S127:Z127"/>
    <mergeCell ref="AA127:AE127"/>
    <mergeCell ref="AF127:AH127"/>
    <mergeCell ref="AJ127:AO127"/>
    <mergeCell ref="AS127:AT127"/>
    <mergeCell ref="AU127:AV127"/>
    <mergeCell ref="AS126:AT126"/>
    <mergeCell ref="AU126:AV126"/>
    <mergeCell ref="A127:B127"/>
    <mergeCell ref="C127:D127"/>
    <mergeCell ref="E127:F127"/>
    <mergeCell ref="G127:H127"/>
    <mergeCell ref="I127:K127"/>
    <mergeCell ref="L127:N127"/>
    <mergeCell ref="O127:P127"/>
    <mergeCell ref="Q127:R127"/>
    <mergeCell ref="O126:P126"/>
    <mergeCell ref="Q126:R126"/>
    <mergeCell ref="S126:Z126"/>
    <mergeCell ref="AA126:AE126"/>
    <mergeCell ref="AF126:AH126"/>
    <mergeCell ref="AJ126:AO126"/>
    <mergeCell ref="A126:B126"/>
    <mergeCell ref="C126:D126"/>
    <mergeCell ref="E126:F126"/>
    <mergeCell ref="G126:H126"/>
    <mergeCell ref="I126:K126"/>
    <mergeCell ref="L126:N126"/>
    <mergeCell ref="S125:Z125"/>
    <mergeCell ref="AA125:AE125"/>
    <mergeCell ref="AF125:AH125"/>
    <mergeCell ref="AJ125:AO125"/>
    <mergeCell ref="AS125:AT125"/>
    <mergeCell ref="AU125:AV125"/>
    <mergeCell ref="AS124:AT124"/>
    <mergeCell ref="AU124:AV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O124:P124"/>
    <mergeCell ref="Q124:R124"/>
    <mergeCell ref="S124:Z124"/>
    <mergeCell ref="AA124:AE124"/>
    <mergeCell ref="AF124:AH124"/>
    <mergeCell ref="AJ124:AO124"/>
    <mergeCell ref="A124:B124"/>
    <mergeCell ref="C124:D124"/>
    <mergeCell ref="E124:F124"/>
    <mergeCell ref="G124:H124"/>
    <mergeCell ref="I124:K124"/>
    <mergeCell ref="L124:N124"/>
    <mergeCell ref="S123:Z123"/>
    <mergeCell ref="AA123:AE123"/>
    <mergeCell ref="AF123:AH123"/>
    <mergeCell ref="AJ123:AO123"/>
    <mergeCell ref="AS123:AT123"/>
    <mergeCell ref="AU123:AV123"/>
    <mergeCell ref="AS122:AT122"/>
    <mergeCell ref="AU122:AV122"/>
    <mergeCell ref="A123:B123"/>
    <mergeCell ref="C123:D123"/>
    <mergeCell ref="E123:F123"/>
    <mergeCell ref="G123:H123"/>
    <mergeCell ref="I123:K123"/>
    <mergeCell ref="L123:N123"/>
    <mergeCell ref="O123:P123"/>
    <mergeCell ref="Q123:R123"/>
    <mergeCell ref="O122:P122"/>
    <mergeCell ref="Q122:R122"/>
    <mergeCell ref="S122:Z122"/>
    <mergeCell ref="AA122:AE122"/>
    <mergeCell ref="AF122:AH122"/>
    <mergeCell ref="AJ122:AO122"/>
    <mergeCell ref="A122:B122"/>
    <mergeCell ref="C122:D122"/>
    <mergeCell ref="E122:F122"/>
    <mergeCell ref="G122:H122"/>
    <mergeCell ref="I122:K122"/>
    <mergeCell ref="L122:N122"/>
    <mergeCell ref="S121:Z121"/>
    <mergeCell ref="AA121:AE121"/>
    <mergeCell ref="AF121:AH121"/>
    <mergeCell ref="AJ121:AO121"/>
    <mergeCell ref="AS121:AT121"/>
    <mergeCell ref="AU121:AV121"/>
    <mergeCell ref="AS120:AT120"/>
    <mergeCell ref="AU120:AV120"/>
    <mergeCell ref="A121:B121"/>
    <mergeCell ref="C121:D121"/>
    <mergeCell ref="E121:F121"/>
    <mergeCell ref="G121:H121"/>
    <mergeCell ref="I121:K121"/>
    <mergeCell ref="L121:N121"/>
    <mergeCell ref="O121:P121"/>
    <mergeCell ref="Q121:R121"/>
    <mergeCell ref="O120:P120"/>
    <mergeCell ref="Q120:R120"/>
    <mergeCell ref="S120:Z120"/>
    <mergeCell ref="AA120:AE120"/>
    <mergeCell ref="AF120:AH120"/>
    <mergeCell ref="AJ120:AO120"/>
    <mergeCell ref="A120:B120"/>
    <mergeCell ref="C120:D120"/>
    <mergeCell ref="E120:F120"/>
    <mergeCell ref="G120:H120"/>
    <mergeCell ref="I120:K120"/>
    <mergeCell ref="L120:N120"/>
    <mergeCell ref="S119:Z119"/>
    <mergeCell ref="AA119:AE119"/>
    <mergeCell ref="AF119:AH119"/>
    <mergeCell ref="AJ119:AO119"/>
    <mergeCell ref="AS119:AT119"/>
    <mergeCell ref="AU119:AV119"/>
    <mergeCell ref="AS118:AT118"/>
    <mergeCell ref="AU118:AV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O118:P118"/>
    <mergeCell ref="Q118:R118"/>
    <mergeCell ref="S118:Z118"/>
    <mergeCell ref="AA118:AE118"/>
    <mergeCell ref="AF118:AH118"/>
    <mergeCell ref="AJ118:AO118"/>
    <mergeCell ref="A118:B118"/>
    <mergeCell ref="C118:D118"/>
    <mergeCell ref="E118:F118"/>
    <mergeCell ref="G118:H118"/>
    <mergeCell ref="I118:K118"/>
    <mergeCell ref="L118:N118"/>
    <mergeCell ref="S117:Z117"/>
    <mergeCell ref="AA117:AE117"/>
    <mergeCell ref="AF117:AH117"/>
    <mergeCell ref="AJ117:AO117"/>
    <mergeCell ref="AS117:AT117"/>
    <mergeCell ref="AU117:AV117"/>
    <mergeCell ref="AS116:AT116"/>
    <mergeCell ref="AU116:AV116"/>
    <mergeCell ref="A117:B117"/>
    <mergeCell ref="C117:D117"/>
    <mergeCell ref="E117:F117"/>
    <mergeCell ref="G117:H117"/>
    <mergeCell ref="I117:K117"/>
    <mergeCell ref="L117:N117"/>
    <mergeCell ref="O117:P117"/>
    <mergeCell ref="Q117:R117"/>
    <mergeCell ref="O116:P116"/>
    <mergeCell ref="Q116:R116"/>
    <mergeCell ref="S116:Z116"/>
    <mergeCell ref="AA116:AE116"/>
    <mergeCell ref="AF116:AH116"/>
    <mergeCell ref="AJ116:AO116"/>
    <mergeCell ref="A116:B116"/>
    <mergeCell ref="C116:D116"/>
    <mergeCell ref="E116:F116"/>
    <mergeCell ref="G116:H116"/>
    <mergeCell ref="I116:K116"/>
    <mergeCell ref="L116:N116"/>
    <mergeCell ref="S115:Z115"/>
    <mergeCell ref="AA115:AE115"/>
    <mergeCell ref="AF115:AH115"/>
    <mergeCell ref="AJ115:AO115"/>
    <mergeCell ref="AS115:AT115"/>
    <mergeCell ref="AU115:AV115"/>
    <mergeCell ref="AS114:AT114"/>
    <mergeCell ref="AU114:AV114"/>
    <mergeCell ref="A115:B115"/>
    <mergeCell ref="C115:D115"/>
    <mergeCell ref="E115:F115"/>
    <mergeCell ref="G115:H115"/>
    <mergeCell ref="I115:K115"/>
    <mergeCell ref="L115:N115"/>
    <mergeCell ref="O115:P115"/>
    <mergeCell ref="Q115:R115"/>
    <mergeCell ref="O114:P114"/>
    <mergeCell ref="Q114:R114"/>
    <mergeCell ref="S114:Z114"/>
    <mergeCell ref="AA114:AE114"/>
    <mergeCell ref="AF114:AH114"/>
    <mergeCell ref="AJ114:AO114"/>
    <mergeCell ref="A114:B114"/>
    <mergeCell ref="C114:D114"/>
    <mergeCell ref="E114:F114"/>
    <mergeCell ref="G114:H114"/>
    <mergeCell ref="I114:K114"/>
    <mergeCell ref="L114:N114"/>
    <mergeCell ref="S113:Z113"/>
    <mergeCell ref="AA113:AE113"/>
    <mergeCell ref="AF113:AH113"/>
    <mergeCell ref="AJ113:AO113"/>
    <mergeCell ref="AS113:AT113"/>
    <mergeCell ref="AU113:AV113"/>
    <mergeCell ref="AS112:AT112"/>
    <mergeCell ref="AU112:AV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O112:P112"/>
    <mergeCell ref="Q112:R112"/>
    <mergeCell ref="S112:Z112"/>
    <mergeCell ref="AA112:AE112"/>
    <mergeCell ref="AF112:AH112"/>
    <mergeCell ref="AJ112:AO112"/>
    <mergeCell ref="A112:B112"/>
    <mergeCell ref="C112:D112"/>
    <mergeCell ref="E112:F112"/>
    <mergeCell ref="G112:H112"/>
    <mergeCell ref="I112:K112"/>
    <mergeCell ref="L112:N112"/>
    <mergeCell ref="S111:Z111"/>
    <mergeCell ref="AA111:AE111"/>
    <mergeCell ref="AF111:AH111"/>
    <mergeCell ref="AJ111:AO111"/>
    <mergeCell ref="AS111:AT111"/>
    <mergeCell ref="AU111:AV111"/>
    <mergeCell ref="AS110:AT110"/>
    <mergeCell ref="AU110:AV110"/>
    <mergeCell ref="A111:B111"/>
    <mergeCell ref="C111:D111"/>
    <mergeCell ref="E111:F111"/>
    <mergeCell ref="G111:H111"/>
    <mergeCell ref="I111:K111"/>
    <mergeCell ref="L111:N111"/>
    <mergeCell ref="O111:P111"/>
    <mergeCell ref="Q111:R111"/>
    <mergeCell ref="O110:P110"/>
    <mergeCell ref="Q110:R110"/>
    <mergeCell ref="S110:Z110"/>
    <mergeCell ref="AA110:AE110"/>
    <mergeCell ref="AF110:AH110"/>
    <mergeCell ref="AJ110:AO110"/>
    <mergeCell ref="A110:B110"/>
    <mergeCell ref="C110:D110"/>
    <mergeCell ref="E110:F110"/>
    <mergeCell ref="G110:H110"/>
    <mergeCell ref="I110:K110"/>
    <mergeCell ref="L110:N110"/>
    <mergeCell ref="S109:Z109"/>
    <mergeCell ref="AA109:AE109"/>
    <mergeCell ref="AF109:AH109"/>
    <mergeCell ref="AJ109:AO109"/>
    <mergeCell ref="AS109:AT109"/>
    <mergeCell ref="AU109:AV109"/>
    <mergeCell ref="AS108:AT108"/>
    <mergeCell ref="AU108:AV108"/>
    <mergeCell ref="A109:B109"/>
    <mergeCell ref="C109:D109"/>
    <mergeCell ref="E109:F109"/>
    <mergeCell ref="G109:H109"/>
    <mergeCell ref="I109:K109"/>
    <mergeCell ref="L109:N109"/>
    <mergeCell ref="O109:P109"/>
    <mergeCell ref="Q109:R109"/>
    <mergeCell ref="O108:P108"/>
    <mergeCell ref="Q108:R108"/>
    <mergeCell ref="S108:Z108"/>
    <mergeCell ref="AA108:AE108"/>
    <mergeCell ref="AF108:AH108"/>
    <mergeCell ref="AJ108:AO108"/>
    <mergeCell ref="A108:B108"/>
    <mergeCell ref="C108:D108"/>
    <mergeCell ref="E108:F108"/>
    <mergeCell ref="G108:H108"/>
    <mergeCell ref="I108:K108"/>
    <mergeCell ref="L108:N108"/>
    <mergeCell ref="S107:Z107"/>
    <mergeCell ref="AA107:AE107"/>
    <mergeCell ref="AF107:AH107"/>
    <mergeCell ref="AJ107:AO107"/>
    <mergeCell ref="AS107:AT107"/>
    <mergeCell ref="AU107:AV107"/>
    <mergeCell ref="AS106:AT106"/>
    <mergeCell ref="AU106:AV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O106:P106"/>
    <mergeCell ref="Q106:R106"/>
    <mergeCell ref="S106:Z106"/>
    <mergeCell ref="AA106:AE106"/>
    <mergeCell ref="AF106:AH106"/>
    <mergeCell ref="AJ106:AO106"/>
    <mergeCell ref="A106:B106"/>
    <mergeCell ref="C106:D106"/>
    <mergeCell ref="E106:F106"/>
    <mergeCell ref="G106:H106"/>
    <mergeCell ref="I106:K106"/>
    <mergeCell ref="L106:N106"/>
    <mergeCell ref="S105:Z105"/>
    <mergeCell ref="AA105:AE105"/>
    <mergeCell ref="AF105:AH105"/>
    <mergeCell ref="AJ105:AO105"/>
    <mergeCell ref="AS105:AT105"/>
    <mergeCell ref="AU105:AV105"/>
    <mergeCell ref="AS104:AT104"/>
    <mergeCell ref="AU104:AV104"/>
    <mergeCell ref="A105:B105"/>
    <mergeCell ref="C105:D105"/>
    <mergeCell ref="E105:F105"/>
    <mergeCell ref="G105:H105"/>
    <mergeCell ref="I105:K105"/>
    <mergeCell ref="L105:N105"/>
    <mergeCell ref="O105:P105"/>
    <mergeCell ref="Q105:R105"/>
    <mergeCell ref="O104:P104"/>
    <mergeCell ref="Q104:R104"/>
    <mergeCell ref="S104:Z104"/>
    <mergeCell ref="AA104:AE104"/>
    <mergeCell ref="AF104:AH104"/>
    <mergeCell ref="AJ104:AO104"/>
    <mergeCell ref="A104:B104"/>
    <mergeCell ref="C104:D104"/>
    <mergeCell ref="E104:F104"/>
    <mergeCell ref="G104:H104"/>
    <mergeCell ref="I104:K104"/>
    <mergeCell ref="L104:N104"/>
    <mergeCell ref="S103:Z103"/>
    <mergeCell ref="AA103:AE103"/>
    <mergeCell ref="AF103:AH103"/>
    <mergeCell ref="AJ103:AO103"/>
    <mergeCell ref="AS103:AT103"/>
    <mergeCell ref="AU103:AV103"/>
    <mergeCell ref="AS102:AT102"/>
    <mergeCell ref="AU102:AV102"/>
    <mergeCell ref="A103:B103"/>
    <mergeCell ref="C103:D103"/>
    <mergeCell ref="E103:F103"/>
    <mergeCell ref="G103:H103"/>
    <mergeCell ref="I103:K103"/>
    <mergeCell ref="L103:N103"/>
    <mergeCell ref="O103:P103"/>
    <mergeCell ref="Q103:R103"/>
    <mergeCell ref="O102:P102"/>
    <mergeCell ref="Q102:R102"/>
    <mergeCell ref="S102:Z102"/>
    <mergeCell ref="AA102:AE102"/>
    <mergeCell ref="AF102:AH102"/>
    <mergeCell ref="AJ102:AO102"/>
    <mergeCell ref="A102:B102"/>
    <mergeCell ref="C102:D102"/>
    <mergeCell ref="E102:F102"/>
    <mergeCell ref="G102:H102"/>
    <mergeCell ref="I102:K102"/>
    <mergeCell ref="L102:N102"/>
    <mergeCell ref="S101:Z101"/>
    <mergeCell ref="AA101:AE101"/>
    <mergeCell ref="AF101:AH101"/>
    <mergeCell ref="AJ101:AO101"/>
    <mergeCell ref="AS101:AT101"/>
    <mergeCell ref="AU101:AV101"/>
    <mergeCell ref="AS100:AT100"/>
    <mergeCell ref="AU100:AV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O100:P100"/>
    <mergeCell ref="Q100:R100"/>
    <mergeCell ref="S100:Z100"/>
    <mergeCell ref="AA100:AE100"/>
    <mergeCell ref="AF100:AH100"/>
    <mergeCell ref="AJ100:AO100"/>
    <mergeCell ref="A100:B100"/>
    <mergeCell ref="C100:D100"/>
    <mergeCell ref="E100:F100"/>
    <mergeCell ref="G100:H100"/>
    <mergeCell ref="I100:K100"/>
    <mergeCell ref="L100:N100"/>
    <mergeCell ref="S99:Z99"/>
    <mergeCell ref="AA99:AE99"/>
    <mergeCell ref="AF99:AH99"/>
    <mergeCell ref="AJ99:AO99"/>
    <mergeCell ref="AS99:AT99"/>
    <mergeCell ref="AU99:AV99"/>
    <mergeCell ref="AS98:AT98"/>
    <mergeCell ref="AU98:AV98"/>
    <mergeCell ref="A99:B99"/>
    <mergeCell ref="C99:D99"/>
    <mergeCell ref="E99:F99"/>
    <mergeCell ref="G99:H99"/>
    <mergeCell ref="I99:K99"/>
    <mergeCell ref="L99:N99"/>
    <mergeCell ref="O99:P99"/>
    <mergeCell ref="Q99:R99"/>
    <mergeCell ref="O98:P98"/>
    <mergeCell ref="Q98:R98"/>
    <mergeCell ref="S98:Z98"/>
    <mergeCell ref="AA98:AE98"/>
    <mergeCell ref="AF98:AH98"/>
    <mergeCell ref="AJ98:AO98"/>
    <mergeCell ref="A98:B98"/>
    <mergeCell ref="C98:D98"/>
    <mergeCell ref="E98:F98"/>
    <mergeCell ref="G98:H98"/>
    <mergeCell ref="I98:K98"/>
    <mergeCell ref="L98:N98"/>
    <mergeCell ref="A96:AO96"/>
    <mergeCell ref="AS96:AT96"/>
    <mergeCell ref="AU96:AV96"/>
    <mergeCell ref="A97:AO97"/>
    <mergeCell ref="AS97:AT97"/>
    <mergeCell ref="AU97:AV97"/>
    <mergeCell ref="S95:Z95"/>
    <mergeCell ref="AA95:AE95"/>
    <mergeCell ref="AF95:AH95"/>
    <mergeCell ref="AJ95:AO95"/>
    <mergeCell ref="AS95:AT95"/>
    <mergeCell ref="AU95:AV95"/>
    <mergeCell ref="AS94:AT94"/>
    <mergeCell ref="AU94:AV94"/>
    <mergeCell ref="A95:B95"/>
    <mergeCell ref="C95:D95"/>
    <mergeCell ref="E95:F95"/>
    <mergeCell ref="G95:H95"/>
    <mergeCell ref="I95:K95"/>
    <mergeCell ref="L95:N95"/>
    <mergeCell ref="O95:P95"/>
    <mergeCell ref="Q95:R95"/>
    <mergeCell ref="O94:P94"/>
    <mergeCell ref="Q94:R94"/>
    <mergeCell ref="S94:Z94"/>
    <mergeCell ref="AA94:AE94"/>
    <mergeCell ref="AF94:AH94"/>
    <mergeCell ref="AJ94:AO94"/>
    <mergeCell ref="A94:B94"/>
    <mergeCell ref="C94:D94"/>
    <mergeCell ref="E94:F94"/>
    <mergeCell ref="G94:H94"/>
    <mergeCell ref="I94:K94"/>
    <mergeCell ref="L94:N94"/>
    <mergeCell ref="S93:Z93"/>
    <mergeCell ref="AA93:AE93"/>
    <mergeCell ref="AF93:AH93"/>
    <mergeCell ref="AJ93:AO93"/>
    <mergeCell ref="AS93:AT93"/>
    <mergeCell ref="AU93:AV93"/>
    <mergeCell ref="AS92:AT92"/>
    <mergeCell ref="AU92:AV92"/>
    <mergeCell ref="A93:B93"/>
    <mergeCell ref="C93:D93"/>
    <mergeCell ref="E93:F93"/>
    <mergeCell ref="G93:H93"/>
    <mergeCell ref="I93:K93"/>
    <mergeCell ref="L93:N93"/>
    <mergeCell ref="O93:P93"/>
    <mergeCell ref="Q93:R93"/>
    <mergeCell ref="O92:P92"/>
    <mergeCell ref="Q92:R92"/>
    <mergeCell ref="S92:Z92"/>
    <mergeCell ref="AA92:AE92"/>
    <mergeCell ref="AF92:AH92"/>
    <mergeCell ref="AJ92:AO92"/>
    <mergeCell ref="A92:B92"/>
    <mergeCell ref="C92:D92"/>
    <mergeCell ref="E92:F92"/>
    <mergeCell ref="G92:H92"/>
    <mergeCell ref="I92:K92"/>
    <mergeCell ref="L92:N92"/>
    <mergeCell ref="S91:Z91"/>
    <mergeCell ref="AA91:AE91"/>
    <mergeCell ref="AF91:AH91"/>
    <mergeCell ref="AJ91:AO91"/>
    <mergeCell ref="AS91:AT91"/>
    <mergeCell ref="AU91:AV91"/>
    <mergeCell ref="AS90:AT90"/>
    <mergeCell ref="AU90:AV90"/>
    <mergeCell ref="A91:B91"/>
    <mergeCell ref="C91:D91"/>
    <mergeCell ref="E91:F91"/>
    <mergeCell ref="G91:H91"/>
    <mergeCell ref="I91:K91"/>
    <mergeCell ref="L91:N91"/>
    <mergeCell ref="O91:P91"/>
    <mergeCell ref="Q91:R91"/>
    <mergeCell ref="O90:P90"/>
    <mergeCell ref="Q90:R90"/>
    <mergeCell ref="S90:Z90"/>
    <mergeCell ref="AA90:AE90"/>
    <mergeCell ref="AF90:AH90"/>
    <mergeCell ref="AJ90:AO90"/>
    <mergeCell ref="A90:B90"/>
    <mergeCell ref="C90:D90"/>
    <mergeCell ref="E90:F90"/>
    <mergeCell ref="G90:H90"/>
    <mergeCell ref="I90:K90"/>
    <mergeCell ref="L90:N90"/>
    <mergeCell ref="S89:Z89"/>
    <mergeCell ref="AA89:AE89"/>
    <mergeCell ref="AF89:AH89"/>
    <mergeCell ref="AJ89:AO89"/>
    <mergeCell ref="AS89:AT89"/>
    <mergeCell ref="AU89:AV89"/>
    <mergeCell ref="AS88:AT88"/>
    <mergeCell ref="AU88:AV88"/>
    <mergeCell ref="A89:B89"/>
    <mergeCell ref="C89:D89"/>
    <mergeCell ref="E89:F89"/>
    <mergeCell ref="G89:H89"/>
    <mergeCell ref="I89:K89"/>
    <mergeCell ref="L89:N89"/>
    <mergeCell ref="O89:P89"/>
    <mergeCell ref="Q89:R89"/>
    <mergeCell ref="O88:P88"/>
    <mergeCell ref="Q88:R88"/>
    <mergeCell ref="S88:Z88"/>
    <mergeCell ref="AA88:AE88"/>
    <mergeCell ref="AF88:AH88"/>
    <mergeCell ref="AJ88:AO88"/>
    <mergeCell ref="A88:B88"/>
    <mergeCell ref="C88:D88"/>
    <mergeCell ref="E88:F88"/>
    <mergeCell ref="G88:H88"/>
    <mergeCell ref="I88:K88"/>
    <mergeCell ref="L88:N88"/>
    <mergeCell ref="S87:Z87"/>
    <mergeCell ref="AA87:AE87"/>
    <mergeCell ref="AF87:AH87"/>
    <mergeCell ref="AJ87:AO87"/>
    <mergeCell ref="AS87:AT87"/>
    <mergeCell ref="AU87:AV87"/>
    <mergeCell ref="AS86:AT86"/>
    <mergeCell ref="AU86:AV86"/>
    <mergeCell ref="A87:B87"/>
    <mergeCell ref="C87:D87"/>
    <mergeCell ref="E87:F87"/>
    <mergeCell ref="G87:H87"/>
    <mergeCell ref="I87:K87"/>
    <mergeCell ref="L87:N87"/>
    <mergeCell ref="O87:P87"/>
    <mergeCell ref="Q87:R87"/>
    <mergeCell ref="O86:P86"/>
    <mergeCell ref="Q86:R86"/>
    <mergeCell ref="S86:Z86"/>
    <mergeCell ref="AA86:AE86"/>
    <mergeCell ref="AF86:AH86"/>
    <mergeCell ref="AJ86:AO86"/>
    <mergeCell ref="A86:B86"/>
    <mergeCell ref="C86:D86"/>
    <mergeCell ref="E86:F86"/>
    <mergeCell ref="G86:H86"/>
    <mergeCell ref="I86:K86"/>
    <mergeCell ref="L86:N86"/>
    <mergeCell ref="S85:Z85"/>
    <mergeCell ref="AA85:AE85"/>
    <mergeCell ref="AF85:AH85"/>
    <mergeCell ref="AJ85:AO85"/>
    <mergeCell ref="AS85:AT85"/>
    <mergeCell ref="AU85:AV85"/>
    <mergeCell ref="AS84:AT84"/>
    <mergeCell ref="AU84:AV84"/>
    <mergeCell ref="A85:B85"/>
    <mergeCell ref="C85:D85"/>
    <mergeCell ref="E85:F85"/>
    <mergeCell ref="G85:H85"/>
    <mergeCell ref="I85:K85"/>
    <mergeCell ref="L85:N85"/>
    <mergeCell ref="O85:P85"/>
    <mergeCell ref="Q85:R85"/>
    <mergeCell ref="O84:P84"/>
    <mergeCell ref="Q84:R84"/>
    <mergeCell ref="S84:Z84"/>
    <mergeCell ref="AA84:AE84"/>
    <mergeCell ref="AF84:AH84"/>
    <mergeCell ref="AJ84:AO84"/>
    <mergeCell ref="A84:B84"/>
    <mergeCell ref="C84:D84"/>
    <mergeCell ref="E84:F84"/>
    <mergeCell ref="G84:H84"/>
    <mergeCell ref="I84:K84"/>
    <mergeCell ref="L84:N84"/>
    <mergeCell ref="S83:Z83"/>
    <mergeCell ref="AA83:AE83"/>
    <mergeCell ref="AF83:AH83"/>
    <mergeCell ref="AJ83:AO83"/>
    <mergeCell ref="AS83:AT83"/>
    <mergeCell ref="AU83:AV83"/>
    <mergeCell ref="AS82:AT82"/>
    <mergeCell ref="AU82:AV82"/>
    <mergeCell ref="A83:B83"/>
    <mergeCell ref="C83:D83"/>
    <mergeCell ref="E83:F83"/>
    <mergeCell ref="G83:H83"/>
    <mergeCell ref="I83:K83"/>
    <mergeCell ref="L83:N83"/>
    <mergeCell ref="O83:P83"/>
    <mergeCell ref="Q83:R83"/>
    <mergeCell ref="O82:P82"/>
    <mergeCell ref="Q82:R82"/>
    <mergeCell ref="S82:Z82"/>
    <mergeCell ref="AA82:AE82"/>
    <mergeCell ref="AF82:AH82"/>
    <mergeCell ref="AJ82:AO82"/>
    <mergeCell ref="A82:B82"/>
    <mergeCell ref="C82:D82"/>
    <mergeCell ref="E82:F82"/>
    <mergeCell ref="G82:H82"/>
    <mergeCell ref="I82:K82"/>
    <mergeCell ref="L82:N82"/>
    <mergeCell ref="S81:Z81"/>
    <mergeCell ref="AA81:AE81"/>
    <mergeCell ref="AF81:AH81"/>
    <mergeCell ref="AJ81:AO81"/>
    <mergeCell ref="AS81:AT81"/>
    <mergeCell ref="AU81:AV81"/>
    <mergeCell ref="AS80:AT80"/>
    <mergeCell ref="AU80:AV80"/>
    <mergeCell ref="A81:B81"/>
    <mergeCell ref="C81:D81"/>
    <mergeCell ref="E81:F81"/>
    <mergeCell ref="G81:H81"/>
    <mergeCell ref="I81:K81"/>
    <mergeCell ref="L81:N81"/>
    <mergeCell ref="O81:P81"/>
    <mergeCell ref="Q81:R81"/>
    <mergeCell ref="O80:P80"/>
    <mergeCell ref="Q80:R80"/>
    <mergeCell ref="S80:Z80"/>
    <mergeCell ref="AA80:AE80"/>
    <mergeCell ref="AF80:AH80"/>
    <mergeCell ref="AJ80:AO80"/>
    <mergeCell ref="A80:B80"/>
    <mergeCell ref="C80:D80"/>
    <mergeCell ref="E80:F80"/>
    <mergeCell ref="G80:H80"/>
    <mergeCell ref="I80:K80"/>
    <mergeCell ref="L80:N80"/>
    <mergeCell ref="S79:Z79"/>
    <mergeCell ref="AA79:AE79"/>
    <mergeCell ref="AF79:AH79"/>
    <mergeCell ref="AJ79:AO79"/>
    <mergeCell ref="AS79:AT79"/>
    <mergeCell ref="AU79:AV79"/>
    <mergeCell ref="AS78:AT78"/>
    <mergeCell ref="AU78:AV78"/>
    <mergeCell ref="A79:B79"/>
    <mergeCell ref="C79:D79"/>
    <mergeCell ref="E79:F79"/>
    <mergeCell ref="G79:H79"/>
    <mergeCell ref="I79:K79"/>
    <mergeCell ref="L79:N79"/>
    <mergeCell ref="O79:P79"/>
    <mergeCell ref="Q79:R79"/>
    <mergeCell ref="O78:P78"/>
    <mergeCell ref="Q78:R78"/>
    <mergeCell ref="S78:Z78"/>
    <mergeCell ref="AA78:AE78"/>
    <mergeCell ref="AF78:AH78"/>
    <mergeCell ref="AJ78:AO78"/>
    <mergeCell ref="A78:B78"/>
    <mergeCell ref="C78:D78"/>
    <mergeCell ref="E78:F78"/>
    <mergeCell ref="G78:H78"/>
    <mergeCell ref="I78:K78"/>
    <mergeCell ref="L78:N78"/>
    <mergeCell ref="S77:Z77"/>
    <mergeCell ref="AA77:AE77"/>
    <mergeCell ref="AF77:AH77"/>
    <mergeCell ref="AJ77:AO77"/>
    <mergeCell ref="AS77:AT77"/>
    <mergeCell ref="AU77:AV77"/>
    <mergeCell ref="AS76:AT76"/>
    <mergeCell ref="AU76:AV76"/>
    <mergeCell ref="A77:B77"/>
    <mergeCell ref="C77:D77"/>
    <mergeCell ref="E77:F77"/>
    <mergeCell ref="G77:H77"/>
    <mergeCell ref="I77:K77"/>
    <mergeCell ref="L77:N77"/>
    <mergeCell ref="O77:P77"/>
    <mergeCell ref="Q77:R77"/>
    <mergeCell ref="O76:P76"/>
    <mergeCell ref="Q76:R76"/>
    <mergeCell ref="S76:Z76"/>
    <mergeCell ref="AA76:AE76"/>
    <mergeCell ref="AF76:AH76"/>
    <mergeCell ref="AJ76:AO76"/>
    <mergeCell ref="A76:B76"/>
    <mergeCell ref="C76:D76"/>
    <mergeCell ref="E76:F76"/>
    <mergeCell ref="G76:H76"/>
    <mergeCell ref="I76:K76"/>
    <mergeCell ref="L76:N76"/>
    <mergeCell ref="AJ74:AO74"/>
    <mergeCell ref="AS74:AT74"/>
    <mergeCell ref="AU74:AV74"/>
    <mergeCell ref="A75:AO75"/>
    <mergeCell ref="AS75:AT75"/>
    <mergeCell ref="AU75:AV75"/>
    <mergeCell ref="L74:N74"/>
    <mergeCell ref="O74:P74"/>
    <mergeCell ref="Q74:R74"/>
    <mergeCell ref="S74:Z74"/>
    <mergeCell ref="AA74:AE74"/>
    <mergeCell ref="AF74:AH74"/>
    <mergeCell ref="AA73:AE73"/>
    <mergeCell ref="AF73:AH73"/>
    <mergeCell ref="AJ73:AO73"/>
    <mergeCell ref="AS73:AT73"/>
    <mergeCell ref="AU73:AV73"/>
    <mergeCell ref="A74:B74"/>
    <mergeCell ref="C74:D74"/>
    <mergeCell ref="E74:F74"/>
    <mergeCell ref="G74:H74"/>
    <mergeCell ref="I74:K74"/>
    <mergeCell ref="AU72:AV72"/>
    <mergeCell ref="A73:B73"/>
    <mergeCell ref="C73:D73"/>
    <mergeCell ref="E73:F73"/>
    <mergeCell ref="G73:H73"/>
    <mergeCell ref="I73:K73"/>
    <mergeCell ref="L73:N73"/>
    <mergeCell ref="O73:P73"/>
    <mergeCell ref="Q73:R73"/>
    <mergeCell ref="S73:Z73"/>
    <mergeCell ref="Q72:R72"/>
    <mergeCell ref="S72:Z72"/>
    <mergeCell ref="AA72:AE72"/>
    <mergeCell ref="AF72:AH72"/>
    <mergeCell ref="AJ72:AO72"/>
    <mergeCell ref="AS72:AT72"/>
    <mergeCell ref="AJ71:AO71"/>
    <mergeCell ref="AS71:AT71"/>
    <mergeCell ref="AU71:AV71"/>
    <mergeCell ref="A72:B72"/>
    <mergeCell ref="C72:D72"/>
    <mergeCell ref="E72:F72"/>
    <mergeCell ref="G72:H72"/>
    <mergeCell ref="I72:K72"/>
    <mergeCell ref="L72:N72"/>
    <mergeCell ref="O72:P72"/>
    <mergeCell ref="L71:N71"/>
    <mergeCell ref="O71:P71"/>
    <mergeCell ref="Q71:R71"/>
    <mergeCell ref="S71:Z71"/>
    <mergeCell ref="AA71:AE71"/>
    <mergeCell ref="AF71:AH71"/>
    <mergeCell ref="AA70:AE70"/>
    <mergeCell ref="AF70:AH70"/>
    <mergeCell ref="AJ70:AO70"/>
    <mergeCell ref="AS70:AT70"/>
    <mergeCell ref="AU70:AV70"/>
    <mergeCell ref="A71:B71"/>
    <mergeCell ref="C71:D71"/>
    <mergeCell ref="E71:F71"/>
    <mergeCell ref="G71:H71"/>
    <mergeCell ref="I71:K71"/>
    <mergeCell ref="AU69:AV69"/>
    <mergeCell ref="A70:B70"/>
    <mergeCell ref="C70:D70"/>
    <mergeCell ref="E70:F70"/>
    <mergeCell ref="G70:H70"/>
    <mergeCell ref="I70:K70"/>
    <mergeCell ref="L70:N70"/>
    <mergeCell ref="O70:P70"/>
    <mergeCell ref="Q70:R70"/>
    <mergeCell ref="S70:Z70"/>
    <mergeCell ref="Q69:R69"/>
    <mergeCell ref="S69:Z69"/>
    <mergeCell ref="AA69:AE69"/>
    <mergeCell ref="AF69:AH69"/>
    <mergeCell ref="AJ69:AO69"/>
    <mergeCell ref="AS69:AT69"/>
    <mergeCell ref="AJ68:AO68"/>
    <mergeCell ref="AS68:AT68"/>
    <mergeCell ref="AU68:AV68"/>
    <mergeCell ref="A69:B69"/>
    <mergeCell ref="C69:D69"/>
    <mergeCell ref="E69:F69"/>
    <mergeCell ref="G69:H69"/>
    <mergeCell ref="I69:K69"/>
    <mergeCell ref="L69:N69"/>
    <mergeCell ref="O69:P69"/>
    <mergeCell ref="L68:N68"/>
    <mergeCell ref="O68:P68"/>
    <mergeCell ref="Q68:R68"/>
    <mergeCell ref="S68:Z68"/>
    <mergeCell ref="AA68:AE68"/>
    <mergeCell ref="AF68:AH68"/>
    <mergeCell ref="AA67:AE67"/>
    <mergeCell ref="AF67:AH67"/>
    <mergeCell ref="AJ67:AO67"/>
    <mergeCell ref="AS67:AT67"/>
    <mergeCell ref="AU67:AV67"/>
    <mergeCell ref="A68:B68"/>
    <mergeCell ref="C68:D68"/>
    <mergeCell ref="E68:F68"/>
    <mergeCell ref="G68:H68"/>
    <mergeCell ref="I68:K68"/>
    <mergeCell ref="AU66:AV66"/>
    <mergeCell ref="A67:B67"/>
    <mergeCell ref="C67:D67"/>
    <mergeCell ref="E67:F67"/>
    <mergeCell ref="G67:H67"/>
    <mergeCell ref="I67:K67"/>
    <mergeCell ref="L67:N67"/>
    <mergeCell ref="O67:P67"/>
    <mergeCell ref="Q67:R67"/>
    <mergeCell ref="S67:Z67"/>
    <mergeCell ref="Q66:R66"/>
    <mergeCell ref="S66:Z66"/>
    <mergeCell ref="AA66:AE66"/>
    <mergeCell ref="AF66:AH66"/>
    <mergeCell ref="AJ66:AO66"/>
    <mergeCell ref="AS66:AT66"/>
    <mergeCell ref="AJ65:AO65"/>
    <mergeCell ref="AS65:AT65"/>
    <mergeCell ref="AU65:AV65"/>
    <mergeCell ref="A66:B66"/>
    <mergeCell ref="C66:D66"/>
    <mergeCell ref="E66:F66"/>
    <mergeCell ref="G66:H66"/>
    <mergeCell ref="I66:K66"/>
    <mergeCell ref="L66:N66"/>
    <mergeCell ref="O66:P66"/>
    <mergeCell ref="L65:N65"/>
    <mergeCell ref="O65:P65"/>
    <mergeCell ref="Q65:R65"/>
    <mergeCell ref="S65:Z65"/>
    <mergeCell ref="AA65:AE65"/>
    <mergeCell ref="AF65:AH65"/>
    <mergeCell ref="AA64:AE64"/>
    <mergeCell ref="AF64:AH64"/>
    <mergeCell ref="AJ64:AO64"/>
    <mergeCell ref="AS64:AT64"/>
    <mergeCell ref="AU64:AV64"/>
    <mergeCell ref="A65:B65"/>
    <mergeCell ref="C65:D65"/>
    <mergeCell ref="E65:F65"/>
    <mergeCell ref="G65:H65"/>
    <mergeCell ref="I65:K65"/>
    <mergeCell ref="AU63:AV63"/>
    <mergeCell ref="A64:B64"/>
    <mergeCell ref="C64:D64"/>
    <mergeCell ref="E64:F64"/>
    <mergeCell ref="G64:H64"/>
    <mergeCell ref="I64:K64"/>
    <mergeCell ref="L64:N64"/>
    <mergeCell ref="O64:P64"/>
    <mergeCell ref="Q64:R64"/>
    <mergeCell ref="S64:Z64"/>
    <mergeCell ref="Q63:R63"/>
    <mergeCell ref="S63:Z63"/>
    <mergeCell ref="AA63:AE63"/>
    <mergeCell ref="AF63:AH63"/>
    <mergeCell ref="AJ63:AO63"/>
    <mergeCell ref="AS63:AT63"/>
    <mergeCell ref="AJ62:AO62"/>
    <mergeCell ref="AS62:AT62"/>
    <mergeCell ref="AU62:AV62"/>
    <mergeCell ref="A63:B63"/>
    <mergeCell ref="C63:D63"/>
    <mergeCell ref="E63:F63"/>
    <mergeCell ref="G63:H63"/>
    <mergeCell ref="I63:K63"/>
    <mergeCell ref="L63:N63"/>
    <mergeCell ref="O63:P63"/>
    <mergeCell ref="L62:N62"/>
    <mergeCell ref="O62:P62"/>
    <mergeCell ref="Q62:R62"/>
    <mergeCell ref="S62:Z62"/>
    <mergeCell ref="AA62:AE62"/>
    <mergeCell ref="AF62:AH62"/>
    <mergeCell ref="AA61:AE61"/>
    <mergeCell ref="AF61:AH61"/>
    <mergeCell ref="AJ61:AO61"/>
    <mergeCell ref="AS61:AT61"/>
    <mergeCell ref="AU61:AV61"/>
    <mergeCell ref="A62:B62"/>
    <mergeCell ref="C62:D62"/>
    <mergeCell ref="E62:F62"/>
    <mergeCell ref="G62:H62"/>
    <mergeCell ref="I62:K62"/>
    <mergeCell ref="AU60:AV60"/>
    <mergeCell ref="A61:B61"/>
    <mergeCell ref="C61:D61"/>
    <mergeCell ref="E61:F61"/>
    <mergeCell ref="G61:H61"/>
    <mergeCell ref="I61:K61"/>
    <mergeCell ref="L61:N61"/>
    <mergeCell ref="O61:P61"/>
    <mergeCell ref="Q61:R61"/>
    <mergeCell ref="S61:Z61"/>
    <mergeCell ref="Q60:R60"/>
    <mergeCell ref="S60:Z60"/>
    <mergeCell ref="AA60:AE60"/>
    <mergeCell ref="AF60:AH60"/>
    <mergeCell ref="AJ60:AO60"/>
    <mergeCell ref="AS60:AT60"/>
    <mergeCell ref="AJ59:AO59"/>
    <mergeCell ref="AS59:AT59"/>
    <mergeCell ref="AU59:AV59"/>
    <mergeCell ref="A60:B60"/>
    <mergeCell ref="C60:D60"/>
    <mergeCell ref="E60:F60"/>
    <mergeCell ref="G60:H60"/>
    <mergeCell ref="I60:K60"/>
    <mergeCell ref="L60:N60"/>
    <mergeCell ref="O60:P60"/>
    <mergeCell ref="L59:N59"/>
    <mergeCell ref="O59:P59"/>
    <mergeCell ref="Q59:R59"/>
    <mergeCell ref="S59:Z59"/>
    <mergeCell ref="AA59:AE59"/>
    <mergeCell ref="AF59:AH59"/>
    <mergeCell ref="AA58:AE58"/>
    <mergeCell ref="AF58:AH58"/>
    <mergeCell ref="AJ58:AO58"/>
    <mergeCell ref="AS58:AT58"/>
    <mergeCell ref="AU58:AV58"/>
    <mergeCell ref="A59:B59"/>
    <mergeCell ref="C59:D59"/>
    <mergeCell ref="E59:F59"/>
    <mergeCell ref="G59:H59"/>
    <mergeCell ref="I59:K59"/>
    <mergeCell ref="AU57:AV57"/>
    <mergeCell ref="A58:B58"/>
    <mergeCell ref="C58:D58"/>
    <mergeCell ref="E58:F58"/>
    <mergeCell ref="G58:H58"/>
    <mergeCell ref="I58:K58"/>
    <mergeCell ref="L58:N58"/>
    <mergeCell ref="O58:P58"/>
    <mergeCell ref="Q58:R58"/>
    <mergeCell ref="S58:Z58"/>
    <mergeCell ref="Q57:R57"/>
    <mergeCell ref="S57:Z57"/>
    <mergeCell ref="AA57:AE57"/>
    <mergeCell ref="AF57:AH57"/>
    <mergeCell ref="AJ57:AO57"/>
    <mergeCell ref="AS57:AT57"/>
    <mergeCell ref="AJ56:AO56"/>
    <mergeCell ref="AS56:AT56"/>
    <mergeCell ref="AU56:AV56"/>
    <mergeCell ref="A57:B57"/>
    <mergeCell ref="C57:D57"/>
    <mergeCell ref="E57:F57"/>
    <mergeCell ref="G57:H57"/>
    <mergeCell ref="I57:K57"/>
    <mergeCell ref="L57:N57"/>
    <mergeCell ref="O57:P57"/>
    <mergeCell ref="L56:N56"/>
    <mergeCell ref="O56:P56"/>
    <mergeCell ref="Q56:R56"/>
    <mergeCell ref="S56:Z56"/>
    <mergeCell ref="AA56:AE56"/>
    <mergeCell ref="AF56:AH56"/>
    <mergeCell ref="AA55:AE55"/>
    <mergeCell ref="AF55:AH55"/>
    <mergeCell ref="AJ55:AO55"/>
    <mergeCell ref="AS55:AT55"/>
    <mergeCell ref="AU55:AV55"/>
    <mergeCell ref="A56:B56"/>
    <mergeCell ref="C56:D56"/>
    <mergeCell ref="E56:F56"/>
    <mergeCell ref="G56:H56"/>
    <mergeCell ref="I56:K56"/>
    <mergeCell ref="AU54:AV54"/>
    <mergeCell ref="A55:B55"/>
    <mergeCell ref="C55:D55"/>
    <mergeCell ref="E55:F55"/>
    <mergeCell ref="G55:H55"/>
    <mergeCell ref="I55:K55"/>
    <mergeCell ref="L55:N55"/>
    <mergeCell ref="O55:P55"/>
    <mergeCell ref="Q55:R55"/>
    <mergeCell ref="S55:Z55"/>
    <mergeCell ref="Q54:R54"/>
    <mergeCell ref="S54:Z54"/>
    <mergeCell ref="AA54:AE54"/>
    <mergeCell ref="AF54:AH54"/>
    <mergeCell ref="AJ54:AO54"/>
    <mergeCell ref="AS54:AT54"/>
    <mergeCell ref="AJ53:AO53"/>
    <mergeCell ref="AS53:AT53"/>
    <mergeCell ref="AU53:AV53"/>
    <mergeCell ref="A54:B54"/>
    <mergeCell ref="C54:D54"/>
    <mergeCell ref="E54:F54"/>
    <mergeCell ref="G54:H54"/>
    <mergeCell ref="I54:K54"/>
    <mergeCell ref="L54:N54"/>
    <mergeCell ref="O54:P54"/>
    <mergeCell ref="L53:N53"/>
    <mergeCell ref="O53:P53"/>
    <mergeCell ref="Q53:R53"/>
    <mergeCell ref="S53:Z53"/>
    <mergeCell ref="AA53:AE53"/>
    <mergeCell ref="AF53:AH53"/>
    <mergeCell ref="AA52:AE52"/>
    <mergeCell ref="AF52:AH52"/>
    <mergeCell ref="AJ52:AO52"/>
    <mergeCell ref="AS52:AT52"/>
    <mergeCell ref="AU52:AV52"/>
    <mergeCell ref="A53:B53"/>
    <mergeCell ref="C53:D53"/>
    <mergeCell ref="E53:F53"/>
    <mergeCell ref="G53:H53"/>
    <mergeCell ref="I53:K53"/>
    <mergeCell ref="AU51:AV51"/>
    <mergeCell ref="A52:B52"/>
    <mergeCell ref="C52:D52"/>
    <mergeCell ref="E52:F52"/>
    <mergeCell ref="G52:H52"/>
    <mergeCell ref="I52:K52"/>
    <mergeCell ref="L52:N52"/>
    <mergeCell ref="O52:P52"/>
    <mergeCell ref="Q52:R52"/>
    <mergeCell ref="S52:Z52"/>
    <mergeCell ref="Q51:R51"/>
    <mergeCell ref="S51:Z51"/>
    <mergeCell ref="AA51:AE51"/>
    <mergeCell ref="AF51:AH51"/>
    <mergeCell ref="AJ51:AO51"/>
    <mergeCell ref="AS51:AT51"/>
    <mergeCell ref="AJ50:AO50"/>
    <mergeCell ref="AS50:AT50"/>
    <mergeCell ref="AU50:AV50"/>
    <mergeCell ref="A51:B51"/>
    <mergeCell ref="C51:D51"/>
    <mergeCell ref="E51:F51"/>
    <mergeCell ref="G51:H51"/>
    <mergeCell ref="I51:K51"/>
    <mergeCell ref="L51:N51"/>
    <mergeCell ref="O51:P51"/>
    <mergeCell ref="L50:N50"/>
    <mergeCell ref="O50:P50"/>
    <mergeCell ref="Q50:R50"/>
    <mergeCell ref="S50:Z50"/>
    <mergeCell ref="AA50:AE50"/>
    <mergeCell ref="AF50:AH50"/>
    <mergeCell ref="AA49:AE49"/>
    <mergeCell ref="AF49:AH49"/>
    <mergeCell ref="AJ49:AO49"/>
    <mergeCell ref="AS49:AT49"/>
    <mergeCell ref="AU49:AV49"/>
    <mergeCell ref="A50:B50"/>
    <mergeCell ref="C50:D50"/>
    <mergeCell ref="E50:F50"/>
    <mergeCell ref="G50:H50"/>
    <mergeCell ref="I50:K50"/>
    <mergeCell ref="AU48:AV48"/>
    <mergeCell ref="A49:B49"/>
    <mergeCell ref="C49:D49"/>
    <mergeCell ref="E49:F49"/>
    <mergeCell ref="G49:H49"/>
    <mergeCell ref="I49:K49"/>
    <mergeCell ref="L49:N49"/>
    <mergeCell ref="O49:P49"/>
    <mergeCell ref="Q49:R49"/>
    <mergeCell ref="S49:Z49"/>
    <mergeCell ref="Q48:R48"/>
    <mergeCell ref="S48:Z48"/>
    <mergeCell ref="AA48:AE48"/>
    <mergeCell ref="AF48:AH48"/>
    <mergeCell ref="AJ48:AO48"/>
    <mergeCell ref="AS48:AT48"/>
    <mergeCell ref="A47:AO47"/>
    <mergeCell ref="AS47:AT47"/>
    <mergeCell ref="AU47:AV47"/>
    <mergeCell ref="A48:B48"/>
    <mergeCell ref="C48:D48"/>
    <mergeCell ref="E48:F48"/>
    <mergeCell ref="G48:H48"/>
    <mergeCell ref="I48:K48"/>
    <mergeCell ref="L48:N48"/>
    <mergeCell ref="O48:P48"/>
    <mergeCell ref="S46:Z46"/>
    <mergeCell ref="AA46:AE46"/>
    <mergeCell ref="AF46:AH46"/>
    <mergeCell ref="AJ46:AO46"/>
    <mergeCell ref="AS46:AT46"/>
    <mergeCell ref="AU46:AV46"/>
    <mergeCell ref="AS45:AT45"/>
    <mergeCell ref="AU45:AV45"/>
    <mergeCell ref="A46:B46"/>
    <mergeCell ref="C46:D46"/>
    <mergeCell ref="E46:F46"/>
    <mergeCell ref="G46:H46"/>
    <mergeCell ref="I46:K46"/>
    <mergeCell ref="L46:N46"/>
    <mergeCell ref="O46:P46"/>
    <mergeCell ref="Q46:R46"/>
    <mergeCell ref="O45:P45"/>
    <mergeCell ref="Q45:R45"/>
    <mergeCell ref="S45:Z45"/>
    <mergeCell ref="AA45:AE45"/>
    <mergeCell ref="AF45:AH45"/>
    <mergeCell ref="AJ45:AO45"/>
    <mergeCell ref="A45:B45"/>
    <mergeCell ref="C45:D45"/>
    <mergeCell ref="E45:F45"/>
    <mergeCell ref="G45:H45"/>
    <mergeCell ref="I45:K45"/>
    <mergeCell ref="L45:N45"/>
    <mergeCell ref="S44:Z44"/>
    <mergeCell ref="AA44:AE44"/>
    <mergeCell ref="AF44:AH44"/>
    <mergeCell ref="AJ44:AO44"/>
    <mergeCell ref="AS44:AT44"/>
    <mergeCell ref="AU44:AV44"/>
    <mergeCell ref="AS43:AT43"/>
    <mergeCell ref="AU43:AV43"/>
    <mergeCell ref="A44:B44"/>
    <mergeCell ref="C44:D44"/>
    <mergeCell ref="E44:F44"/>
    <mergeCell ref="G44:H44"/>
    <mergeCell ref="I44:K44"/>
    <mergeCell ref="L44:N44"/>
    <mergeCell ref="O44:P44"/>
    <mergeCell ref="Q44:R44"/>
    <mergeCell ref="O43:P43"/>
    <mergeCell ref="Q43:R43"/>
    <mergeCell ref="S43:Z43"/>
    <mergeCell ref="AA43:AE43"/>
    <mergeCell ref="AF43:AH43"/>
    <mergeCell ref="AJ43:AO43"/>
    <mergeCell ref="A43:B43"/>
    <mergeCell ref="C43:D43"/>
    <mergeCell ref="E43:F43"/>
    <mergeCell ref="G43:H43"/>
    <mergeCell ref="I43:K43"/>
    <mergeCell ref="L43:N43"/>
    <mergeCell ref="S42:Z42"/>
    <mergeCell ref="AA42:AE42"/>
    <mergeCell ref="AF42:AH42"/>
    <mergeCell ref="AJ42:AO42"/>
    <mergeCell ref="AS42:AT42"/>
    <mergeCell ref="AU42:AV42"/>
    <mergeCell ref="AS41:AT41"/>
    <mergeCell ref="AU41:AV41"/>
    <mergeCell ref="A42:B42"/>
    <mergeCell ref="C42:D42"/>
    <mergeCell ref="E42:F42"/>
    <mergeCell ref="G42:H42"/>
    <mergeCell ref="I42:K42"/>
    <mergeCell ref="L42:N42"/>
    <mergeCell ref="O42:P42"/>
    <mergeCell ref="Q42:R42"/>
    <mergeCell ref="O41:P41"/>
    <mergeCell ref="Q41:R41"/>
    <mergeCell ref="S41:Z41"/>
    <mergeCell ref="AA41:AE41"/>
    <mergeCell ref="AF41:AH41"/>
    <mergeCell ref="AJ41:AO41"/>
    <mergeCell ref="A41:B41"/>
    <mergeCell ref="C41:D41"/>
    <mergeCell ref="E41:F41"/>
    <mergeCell ref="G41:H41"/>
    <mergeCell ref="I41:K41"/>
    <mergeCell ref="L41:N41"/>
    <mergeCell ref="S40:Z40"/>
    <mergeCell ref="AA40:AE40"/>
    <mergeCell ref="AF40:AH40"/>
    <mergeCell ref="AJ40:AO40"/>
    <mergeCell ref="AS40:AT40"/>
    <mergeCell ref="AU40:AV40"/>
    <mergeCell ref="AS39:AT39"/>
    <mergeCell ref="AU39:AV39"/>
    <mergeCell ref="A40:B40"/>
    <mergeCell ref="C40:D40"/>
    <mergeCell ref="E40:F40"/>
    <mergeCell ref="G40:H40"/>
    <mergeCell ref="I40:K40"/>
    <mergeCell ref="L40:N40"/>
    <mergeCell ref="O40:P40"/>
    <mergeCell ref="Q40:R40"/>
    <mergeCell ref="O39:P39"/>
    <mergeCell ref="Q39:R39"/>
    <mergeCell ref="S39:Z39"/>
    <mergeCell ref="AA39:AE39"/>
    <mergeCell ref="AF39:AH39"/>
    <mergeCell ref="AJ39:AO39"/>
    <mergeCell ref="A39:B39"/>
    <mergeCell ref="C39:D39"/>
    <mergeCell ref="E39:F39"/>
    <mergeCell ref="G39:H39"/>
    <mergeCell ref="I39:K39"/>
    <mergeCell ref="L39:N39"/>
    <mergeCell ref="S38:Z38"/>
    <mergeCell ref="AA38:AE38"/>
    <mergeCell ref="AF38:AH38"/>
    <mergeCell ref="AJ38:AO38"/>
    <mergeCell ref="AS38:AT38"/>
    <mergeCell ref="AU38:AV38"/>
    <mergeCell ref="AS37:AT37"/>
    <mergeCell ref="AU37:AV37"/>
    <mergeCell ref="A38:B38"/>
    <mergeCell ref="C38:D38"/>
    <mergeCell ref="E38:F38"/>
    <mergeCell ref="G38:H38"/>
    <mergeCell ref="I38:K38"/>
    <mergeCell ref="L38:N38"/>
    <mergeCell ref="O38:P38"/>
    <mergeCell ref="Q38:R38"/>
    <mergeCell ref="O37:P37"/>
    <mergeCell ref="Q37:R37"/>
    <mergeCell ref="S37:Z37"/>
    <mergeCell ref="AA37:AE37"/>
    <mergeCell ref="AF37:AH37"/>
    <mergeCell ref="AJ37:AO37"/>
    <mergeCell ref="A37:B37"/>
    <mergeCell ref="C37:D37"/>
    <mergeCell ref="E37:F37"/>
    <mergeCell ref="G37:H37"/>
    <mergeCell ref="I37:K37"/>
    <mergeCell ref="L37:N37"/>
    <mergeCell ref="S36:Z36"/>
    <mergeCell ref="AA36:AE36"/>
    <mergeCell ref="AF36:AH36"/>
    <mergeCell ref="AJ36:AO36"/>
    <mergeCell ref="AS36:AT36"/>
    <mergeCell ref="AU36:AV36"/>
    <mergeCell ref="AS35:AT35"/>
    <mergeCell ref="AU35:AV35"/>
    <mergeCell ref="A36:B36"/>
    <mergeCell ref="C36:D36"/>
    <mergeCell ref="E36:F36"/>
    <mergeCell ref="G36:H36"/>
    <mergeCell ref="I36:K36"/>
    <mergeCell ref="L36:N36"/>
    <mergeCell ref="O36:P36"/>
    <mergeCell ref="Q36:R36"/>
    <mergeCell ref="O35:P35"/>
    <mergeCell ref="Q35:R35"/>
    <mergeCell ref="S35:Z35"/>
    <mergeCell ref="AA35:AE35"/>
    <mergeCell ref="AF35:AH35"/>
    <mergeCell ref="AJ35:AO35"/>
    <mergeCell ref="A35:B35"/>
    <mergeCell ref="C35:D35"/>
    <mergeCell ref="E35:F35"/>
    <mergeCell ref="G35:H35"/>
    <mergeCell ref="I35:K35"/>
    <mergeCell ref="L35:N35"/>
    <mergeCell ref="S34:Z34"/>
    <mergeCell ref="AA34:AE34"/>
    <mergeCell ref="AF34:AH34"/>
    <mergeCell ref="AJ34:AO34"/>
    <mergeCell ref="AS34:AT34"/>
    <mergeCell ref="AU34:AV34"/>
    <mergeCell ref="AS33:AT33"/>
    <mergeCell ref="AU33:AV33"/>
    <mergeCell ref="A34:B34"/>
    <mergeCell ref="C34:D34"/>
    <mergeCell ref="E34:F34"/>
    <mergeCell ref="G34:H34"/>
    <mergeCell ref="I34:K34"/>
    <mergeCell ref="L34:N34"/>
    <mergeCell ref="O34:P34"/>
    <mergeCell ref="Q34:R34"/>
    <mergeCell ref="O33:P33"/>
    <mergeCell ref="Q33:R33"/>
    <mergeCell ref="S33:Z33"/>
    <mergeCell ref="AA33:AE33"/>
    <mergeCell ref="AF33:AH33"/>
    <mergeCell ref="AJ33:AO33"/>
    <mergeCell ref="A33:B33"/>
    <mergeCell ref="C33:D33"/>
    <mergeCell ref="E33:F33"/>
    <mergeCell ref="G33:H33"/>
    <mergeCell ref="I33:K33"/>
    <mergeCell ref="L33:N33"/>
    <mergeCell ref="S32:Z32"/>
    <mergeCell ref="AA32:AE32"/>
    <mergeCell ref="AF32:AH32"/>
    <mergeCell ref="AJ32:AO32"/>
    <mergeCell ref="AS32:AT32"/>
    <mergeCell ref="AU32:AV32"/>
    <mergeCell ref="AS31:AT31"/>
    <mergeCell ref="AU31:AV31"/>
    <mergeCell ref="A32:B32"/>
    <mergeCell ref="C32:D32"/>
    <mergeCell ref="E32:F32"/>
    <mergeCell ref="G32:H32"/>
    <mergeCell ref="I32:K32"/>
    <mergeCell ref="L32:N32"/>
    <mergeCell ref="O32:P32"/>
    <mergeCell ref="Q32:R32"/>
    <mergeCell ref="O31:P31"/>
    <mergeCell ref="Q31:R31"/>
    <mergeCell ref="S31:Z31"/>
    <mergeCell ref="AA31:AE31"/>
    <mergeCell ref="AF31:AH31"/>
    <mergeCell ref="AJ31:AO31"/>
    <mergeCell ref="A31:B31"/>
    <mergeCell ref="C31:D31"/>
    <mergeCell ref="E31:F31"/>
    <mergeCell ref="G31:H31"/>
    <mergeCell ref="I31:K31"/>
    <mergeCell ref="L31:N31"/>
    <mergeCell ref="S30:Z30"/>
    <mergeCell ref="AA30:AE30"/>
    <mergeCell ref="AF30:AH30"/>
    <mergeCell ref="AJ30:AO30"/>
    <mergeCell ref="AS30:AT30"/>
    <mergeCell ref="AU30:AV30"/>
    <mergeCell ref="AS29:AT29"/>
    <mergeCell ref="AU29:AV29"/>
    <mergeCell ref="A30:B30"/>
    <mergeCell ref="C30:D30"/>
    <mergeCell ref="E30:F30"/>
    <mergeCell ref="G30:H30"/>
    <mergeCell ref="I30:K30"/>
    <mergeCell ref="L30:N30"/>
    <mergeCell ref="O30:P30"/>
    <mergeCell ref="Q30:R30"/>
    <mergeCell ref="O29:P29"/>
    <mergeCell ref="Q29:R29"/>
    <mergeCell ref="S29:Z29"/>
    <mergeCell ref="AA29:AE29"/>
    <mergeCell ref="AF29:AH29"/>
    <mergeCell ref="AJ29:AO29"/>
    <mergeCell ref="A29:B29"/>
    <mergeCell ref="C29:D29"/>
    <mergeCell ref="E29:F29"/>
    <mergeCell ref="G29:H29"/>
    <mergeCell ref="I29:K29"/>
    <mergeCell ref="L29:N29"/>
    <mergeCell ref="S28:Z28"/>
    <mergeCell ref="AA28:AE28"/>
    <mergeCell ref="AF28:AH28"/>
    <mergeCell ref="AJ28:AO28"/>
    <mergeCell ref="AS28:AT28"/>
    <mergeCell ref="AU28:AV28"/>
    <mergeCell ref="AS27:AT27"/>
    <mergeCell ref="AU27:AV27"/>
    <mergeCell ref="A28:B28"/>
    <mergeCell ref="C28:D28"/>
    <mergeCell ref="E28:F28"/>
    <mergeCell ref="G28:H28"/>
    <mergeCell ref="I28:K28"/>
    <mergeCell ref="L28:N28"/>
    <mergeCell ref="O28:P28"/>
    <mergeCell ref="Q28:R28"/>
    <mergeCell ref="O27:P27"/>
    <mergeCell ref="Q27:R27"/>
    <mergeCell ref="S27:Z27"/>
    <mergeCell ref="AA27:AE27"/>
    <mergeCell ref="AF27:AH27"/>
    <mergeCell ref="AJ27:AO27"/>
    <mergeCell ref="A27:B27"/>
    <mergeCell ref="C27:D27"/>
    <mergeCell ref="E27:F27"/>
    <mergeCell ref="G27:H27"/>
    <mergeCell ref="I27:K27"/>
    <mergeCell ref="L27:N27"/>
    <mergeCell ref="S26:Z26"/>
    <mergeCell ref="AA26:AE26"/>
    <mergeCell ref="AF26:AH26"/>
    <mergeCell ref="AJ26:AO26"/>
    <mergeCell ref="AS26:AT26"/>
    <mergeCell ref="AU26:AV26"/>
    <mergeCell ref="AS25:AT25"/>
    <mergeCell ref="AU25:AV25"/>
    <mergeCell ref="A26:B26"/>
    <mergeCell ref="C26:D26"/>
    <mergeCell ref="E26:F26"/>
    <mergeCell ref="G26:H26"/>
    <mergeCell ref="I26:K26"/>
    <mergeCell ref="L26:N26"/>
    <mergeCell ref="O26:P26"/>
    <mergeCell ref="Q26:R26"/>
    <mergeCell ref="O25:P25"/>
    <mergeCell ref="Q25:R25"/>
    <mergeCell ref="S25:Z25"/>
    <mergeCell ref="AA25:AE25"/>
    <mergeCell ref="AF25:AH25"/>
    <mergeCell ref="AJ25:AO25"/>
    <mergeCell ref="A25:B25"/>
    <mergeCell ref="C25:D25"/>
    <mergeCell ref="E25:F25"/>
    <mergeCell ref="G25:H25"/>
    <mergeCell ref="I25:K25"/>
    <mergeCell ref="L25:N25"/>
    <mergeCell ref="S24:Z24"/>
    <mergeCell ref="AA24:AE24"/>
    <mergeCell ref="AF24:AH24"/>
    <mergeCell ref="AJ24:AO24"/>
    <mergeCell ref="AS24:AT24"/>
    <mergeCell ref="AU24:AV24"/>
    <mergeCell ref="AS23:AT23"/>
    <mergeCell ref="AU23:AV23"/>
    <mergeCell ref="A24:B24"/>
    <mergeCell ref="C24:D24"/>
    <mergeCell ref="E24:F24"/>
    <mergeCell ref="G24:H24"/>
    <mergeCell ref="I24:K24"/>
    <mergeCell ref="L24:N24"/>
    <mergeCell ref="O24:P24"/>
    <mergeCell ref="Q24:R24"/>
    <mergeCell ref="O23:P23"/>
    <mergeCell ref="Q23:R23"/>
    <mergeCell ref="S23:Z23"/>
    <mergeCell ref="AA23:AE23"/>
    <mergeCell ref="AF23:AH23"/>
    <mergeCell ref="AJ23:AO23"/>
    <mergeCell ref="A23:B23"/>
    <mergeCell ref="C23:D23"/>
    <mergeCell ref="E23:F23"/>
    <mergeCell ref="G23:H23"/>
    <mergeCell ref="I23:K23"/>
    <mergeCell ref="L23:N23"/>
    <mergeCell ref="S22:Z22"/>
    <mergeCell ref="AA22:AE22"/>
    <mergeCell ref="AF22:AH22"/>
    <mergeCell ref="AJ22:AO22"/>
    <mergeCell ref="AS22:AT22"/>
    <mergeCell ref="AU22:AV22"/>
    <mergeCell ref="AS21:AT21"/>
    <mergeCell ref="AU21:AV21"/>
    <mergeCell ref="A22:B22"/>
    <mergeCell ref="C22:D22"/>
    <mergeCell ref="E22:F22"/>
    <mergeCell ref="G22:H22"/>
    <mergeCell ref="I22:K22"/>
    <mergeCell ref="L22:N22"/>
    <mergeCell ref="O22:P22"/>
    <mergeCell ref="Q22:R22"/>
    <mergeCell ref="O21:P21"/>
    <mergeCell ref="Q21:R21"/>
    <mergeCell ref="S21:Z21"/>
    <mergeCell ref="AA21:AE21"/>
    <mergeCell ref="AF21:AH21"/>
    <mergeCell ref="AJ21:AO21"/>
    <mergeCell ref="A21:B21"/>
    <mergeCell ref="C21:D21"/>
    <mergeCell ref="E21:F21"/>
    <mergeCell ref="G21:H21"/>
    <mergeCell ref="I21:K21"/>
    <mergeCell ref="L21:N21"/>
    <mergeCell ref="S20:Z20"/>
    <mergeCell ref="AA20:AE20"/>
    <mergeCell ref="AF20:AH20"/>
    <mergeCell ref="AJ20:AO20"/>
    <mergeCell ref="AS20:AT20"/>
    <mergeCell ref="AU20:AV20"/>
    <mergeCell ref="AS19:AT19"/>
    <mergeCell ref="AU19:AV19"/>
    <mergeCell ref="A20:B20"/>
    <mergeCell ref="C20:D20"/>
    <mergeCell ref="E20:F20"/>
    <mergeCell ref="G20:H20"/>
    <mergeCell ref="I20:K20"/>
    <mergeCell ref="L20:N20"/>
    <mergeCell ref="O20:P20"/>
    <mergeCell ref="Q20:R20"/>
    <mergeCell ref="O19:P19"/>
    <mergeCell ref="Q19:R19"/>
    <mergeCell ref="S19:Z19"/>
    <mergeCell ref="AA19:AE19"/>
    <mergeCell ref="AF19:AH19"/>
    <mergeCell ref="AJ19:AO19"/>
    <mergeCell ref="A19:B19"/>
    <mergeCell ref="C19:D19"/>
    <mergeCell ref="E19:F19"/>
    <mergeCell ref="G19:H19"/>
    <mergeCell ref="I19:K19"/>
    <mergeCell ref="L19:N19"/>
    <mergeCell ref="S18:Z18"/>
    <mergeCell ref="AA18:AE18"/>
    <mergeCell ref="AF18:AH18"/>
    <mergeCell ref="AJ18:AO18"/>
    <mergeCell ref="AS18:AT18"/>
    <mergeCell ref="AU18:AV18"/>
    <mergeCell ref="AS17:AT17"/>
    <mergeCell ref="AU17:AV17"/>
    <mergeCell ref="A18:B18"/>
    <mergeCell ref="C18:D18"/>
    <mergeCell ref="E18:F18"/>
    <mergeCell ref="G18:H18"/>
    <mergeCell ref="I18:K18"/>
    <mergeCell ref="L18:N18"/>
    <mergeCell ref="O18:P18"/>
    <mergeCell ref="Q18:R18"/>
    <mergeCell ref="O17:P17"/>
    <mergeCell ref="Q17:R17"/>
    <mergeCell ref="S17:Z17"/>
    <mergeCell ref="AA17:AE17"/>
    <mergeCell ref="AF17:AH17"/>
    <mergeCell ref="AJ17:AO17"/>
    <mergeCell ref="A2:J6"/>
    <mergeCell ref="M3:AA5"/>
    <mergeCell ref="AD3:AM3"/>
    <mergeCell ref="AO3:AS3"/>
    <mergeCell ref="AD5:AM7"/>
    <mergeCell ref="AO5:AS7"/>
    <mergeCell ref="A16:G16"/>
    <mergeCell ref="H16:AO16"/>
    <mergeCell ref="AS16:AT16"/>
    <mergeCell ref="AU16:AV16"/>
    <mergeCell ref="A17:B17"/>
    <mergeCell ref="C17:D17"/>
    <mergeCell ref="E17:F17"/>
    <mergeCell ref="G17:H17"/>
    <mergeCell ref="I17:K17"/>
    <mergeCell ref="L17:N17"/>
    <mergeCell ref="AU14:AV14"/>
    <mergeCell ref="A15:F15"/>
    <mergeCell ref="G15:AG15"/>
    <mergeCell ref="AM15:AO15"/>
    <mergeCell ref="AS15:AT15"/>
    <mergeCell ref="AU15:AV15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GH446"/>
  <sheetViews>
    <sheetView showGridLines="0" tabSelected="1" topLeftCell="S411" workbookViewId="0">
      <selection activeCell="BJ444" sqref="BJ444"/>
    </sheetView>
  </sheetViews>
  <sheetFormatPr baseColWidth="10" defaultRowHeight="12" x14ac:dyDescent="0.2"/>
  <cols>
    <col min="1" max="1" width="2.85546875" style="2" hidden="1" customWidth="1"/>
    <col min="2" max="5" width="2.7109375" style="2" hidden="1" customWidth="1"/>
    <col min="6" max="6" width="2.85546875" style="2" hidden="1" customWidth="1"/>
    <col min="7" max="9" width="2.7109375" style="2" hidden="1" customWidth="1"/>
    <col min="10" max="10" width="2.42578125" style="2" hidden="1" customWidth="1"/>
    <col min="11" max="11" width="0.28515625" style="2" hidden="1" customWidth="1"/>
    <col min="12" max="12" width="1" style="2" hidden="1" customWidth="1"/>
    <col min="13" max="13" width="1.5703125" style="2" hidden="1" customWidth="1"/>
    <col min="14" max="14" width="4.28515625" style="2" hidden="1" customWidth="1"/>
    <col min="15" max="18" width="2.7109375" style="2" hidden="1" customWidth="1"/>
    <col min="19" max="25" width="2.7109375" style="2" customWidth="1"/>
    <col min="26" max="26" width="44.7109375" style="2" customWidth="1"/>
    <col min="27" max="27" width="2.42578125" style="2" hidden="1" customWidth="1"/>
    <col min="28" max="28" width="0.28515625" style="2" hidden="1" customWidth="1"/>
    <col min="29" max="29" width="1.85546875" style="2" hidden="1" customWidth="1"/>
    <col min="30" max="30" width="0.85546875" style="2" hidden="1" customWidth="1"/>
    <col min="31" max="31" width="6.85546875" style="2" hidden="1" customWidth="1"/>
    <col min="32" max="34" width="2.7109375" style="2" hidden="1" customWidth="1"/>
    <col min="35" max="35" width="3.28515625" style="2" hidden="1" customWidth="1"/>
    <col min="36" max="36" width="3.140625" style="2" hidden="1" customWidth="1"/>
    <col min="37" max="38" width="2.7109375" style="2" hidden="1" customWidth="1"/>
    <col min="39" max="40" width="0.85546875" style="2" hidden="1" customWidth="1"/>
    <col min="41" max="41" width="1" style="2" hidden="1" customWidth="1"/>
    <col min="42" max="42" width="18.5703125" style="2" customWidth="1"/>
    <col min="43" max="43" width="18.5703125" style="2" hidden="1" customWidth="1"/>
    <col min="44" max="44" width="16.7109375" style="2" hidden="1" customWidth="1"/>
    <col min="45" max="45" width="3.85546875" style="2" hidden="1" customWidth="1"/>
    <col min="46" max="46" width="7" style="2" hidden="1" customWidth="1"/>
    <col min="47" max="47" width="6.85546875" style="2" customWidth="1"/>
    <col min="48" max="48" width="9.42578125" style="2" customWidth="1"/>
    <col min="49" max="50" width="17.140625" style="2" hidden="1" customWidth="1"/>
    <col min="51" max="51" width="17.7109375" style="2" hidden="1" customWidth="1"/>
    <col min="52" max="52" width="18" style="2" hidden="1" customWidth="1"/>
    <col min="53" max="53" width="14" style="2" hidden="1" customWidth="1"/>
    <col min="54" max="54" width="18.28515625" style="2" customWidth="1"/>
    <col min="55" max="55" width="10.85546875" style="2" hidden="1" customWidth="1"/>
    <col min="56" max="56" width="14.140625" style="2" hidden="1" customWidth="1"/>
    <col min="57" max="57" width="11.140625" style="2" customWidth="1"/>
    <col min="58" max="58" width="11.42578125" style="2"/>
    <col min="59" max="59" width="13" style="2" customWidth="1"/>
    <col min="60" max="60" width="12.85546875" style="2" customWidth="1"/>
    <col min="61" max="61" width="32.7109375" style="2" customWidth="1"/>
    <col min="62" max="62" width="13.85546875" style="2" customWidth="1"/>
    <col min="63" max="16384" width="11.42578125" style="2"/>
  </cols>
  <sheetData>
    <row r="1" spans="1:56" ht="4.3499999999999996" hidden="1" customHeight="1" x14ac:dyDescent="0.2"/>
    <row r="2" spans="1:56" ht="4.3499999999999996" hidden="1" customHeight="1" x14ac:dyDescent="0.2">
      <c r="A2" s="52"/>
      <c r="B2" s="52"/>
      <c r="C2" s="52"/>
      <c r="D2" s="52"/>
      <c r="E2" s="52"/>
      <c r="F2" s="52"/>
      <c r="G2" s="52"/>
      <c r="H2" s="52"/>
      <c r="I2" s="52"/>
      <c r="J2" s="52"/>
    </row>
    <row r="3" spans="1:56" ht="14.1" hidden="1" customHeight="1" x14ac:dyDescent="0.2">
      <c r="A3" s="52"/>
      <c r="B3" s="52"/>
      <c r="C3" s="52"/>
      <c r="D3" s="52"/>
      <c r="E3" s="52"/>
      <c r="F3" s="52"/>
      <c r="G3" s="52"/>
      <c r="H3" s="52"/>
      <c r="I3" s="52"/>
      <c r="J3" s="52"/>
      <c r="M3" s="53" t="s">
        <v>0</v>
      </c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D3" s="54" t="s">
        <v>1</v>
      </c>
      <c r="AE3" s="52"/>
      <c r="AF3" s="52"/>
      <c r="AG3" s="52"/>
      <c r="AH3" s="52"/>
      <c r="AI3" s="52"/>
      <c r="AJ3" s="52"/>
      <c r="AK3" s="52"/>
      <c r="AL3" s="52"/>
      <c r="AM3" s="52"/>
      <c r="AO3" s="55" t="s">
        <v>2</v>
      </c>
      <c r="AP3" s="52"/>
      <c r="AQ3" s="52"/>
      <c r="AR3" s="52"/>
      <c r="AS3" s="52"/>
    </row>
    <row r="4" spans="1:56" ht="7.15" hidden="1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</row>
    <row r="5" spans="1:56" ht="28.35" hidden="1" customHeight="1" x14ac:dyDescent="0.2">
      <c r="A5" s="52"/>
      <c r="B5" s="52"/>
      <c r="C5" s="52"/>
      <c r="D5" s="52"/>
      <c r="E5" s="52"/>
      <c r="F5" s="52"/>
      <c r="G5" s="52"/>
      <c r="H5" s="52"/>
      <c r="I5" s="52"/>
      <c r="J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D5" s="54" t="s">
        <v>3</v>
      </c>
      <c r="AE5" s="52"/>
      <c r="AF5" s="52"/>
      <c r="AG5" s="52"/>
      <c r="AH5" s="52"/>
      <c r="AI5" s="52"/>
      <c r="AJ5" s="52"/>
      <c r="AK5" s="52"/>
      <c r="AL5" s="52"/>
      <c r="AM5" s="52"/>
      <c r="AO5" s="55" t="s">
        <v>4</v>
      </c>
      <c r="AP5" s="52"/>
      <c r="AQ5" s="52"/>
      <c r="AR5" s="52"/>
      <c r="AS5" s="52"/>
    </row>
    <row r="6" spans="1:56" ht="2.85" hidden="1" customHeight="1" x14ac:dyDescent="0.2">
      <c r="A6" s="52"/>
      <c r="B6" s="52"/>
      <c r="C6" s="52"/>
      <c r="D6" s="52"/>
      <c r="E6" s="52"/>
      <c r="F6" s="52"/>
      <c r="G6" s="52"/>
      <c r="H6" s="52"/>
      <c r="I6" s="52"/>
      <c r="J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O6" s="52"/>
      <c r="AP6" s="52"/>
      <c r="AQ6" s="52"/>
      <c r="AR6" s="52"/>
      <c r="AS6" s="52"/>
    </row>
    <row r="7" spans="1:56" hidden="1" x14ac:dyDescent="0.2">
      <c r="AD7" s="52"/>
      <c r="AE7" s="52"/>
      <c r="AF7" s="52"/>
      <c r="AG7" s="52"/>
      <c r="AH7" s="52"/>
      <c r="AI7" s="52"/>
      <c r="AJ7" s="52"/>
      <c r="AK7" s="52"/>
      <c r="AL7" s="52"/>
      <c r="AM7" s="52"/>
      <c r="AO7" s="52"/>
      <c r="AP7" s="52"/>
      <c r="AQ7" s="52"/>
      <c r="AR7" s="52"/>
      <c r="AS7" s="52"/>
    </row>
    <row r="8" spans="1:56" ht="7.15" hidden="1" customHeight="1" x14ac:dyDescent="0.2"/>
    <row r="9" spans="1:56" ht="14.1" hidden="1" customHeight="1" x14ac:dyDescent="0.2">
      <c r="AD9" s="54" t="s">
        <v>5</v>
      </c>
      <c r="AE9" s="52"/>
      <c r="AF9" s="52"/>
      <c r="AG9" s="52"/>
      <c r="AH9" s="52"/>
      <c r="AI9" s="52"/>
      <c r="AJ9" s="52"/>
      <c r="AK9" s="52"/>
      <c r="AL9" s="52"/>
      <c r="AM9" s="52"/>
      <c r="AO9" s="55" t="s">
        <v>6</v>
      </c>
      <c r="AP9" s="52"/>
      <c r="AQ9" s="52"/>
      <c r="AR9" s="52"/>
      <c r="AS9" s="52"/>
    </row>
    <row r="10" spans="1:56" ht="0" hidden="1" customHeight="1" x14ac:dyDescent="0.2"/>
    <row r="11" spans="1:56" ht="19.899999999999999" hidden="1" customHeight="1" x14ac:dyDescent="0.2"/>
    <row r="12" spans="1:56" ht="0" hidden="1" customHeight="1" x14ac:dyDescent="0.2"/>
    <row r="13" spans="1:56" ht="8.4499999999999993" hidden="1" customHeight="1" x14ac:dyDescent="0.2"/>
    <row r="14" spans="1:56" hidden="1" x14ac:dyDescent="0.2">
      <c r="A14" s="67" t="s">
        <v>7</v>
      </c>
      <c r="B14" s="57"/>
      <c r="C14" s="57"/>
      <c r="D14" s="57"/>
      <c r="E14" s="58"/>
      <c r="F14" s="68" t="s">
        <v>8</v>
      </c>
      <c r="G14" s="57"/>
      <c r="H14" s="58"/>
      <c r="I14" s="67" t="s">
        <v>9</v>
      </c>
      <c r="J14" s="57"/>
      <c r="K14" s="57"/>
      <c r="L14" s="57"/>
      <c r="M14" s="57"/>
      <c r="N14" s="57"/>
      <c r="O14" s="57"/>
      <c r="P14" s="58"/>
      <c r="Q14" s="69" t="s">
        <v>10</v>
      </c>
      <c r="R14" s="57"/>
      <c r="S14" s="57"/>
      <c r="T14" s="57"/>
      <c r="U14" s="57"/>
      <c r="V14" s="57"/>
      <c r="W14" s="58"/>
      <c r="X14" s="67" t="s">
        <v>11</v>
      </c>
      <c r="Y14" s="57"/>
      <c r="Z14" s="57"/>
      <c r="AA14" s="57"/>
      <c r="AB14" s="57"/>
      <c r="AC14" s="57"/>
      <c r="AD14" s="58"/>
      <c r="AE14" s="69" t="s">
        <v>12</v>
      </c>
      <c r="AF14" s="57"/>
      <c r="AG14" s="57"/>
      <c r="AH14" s="57"/>
      <c r="AI14" s="57"/>
      <c r="AJ14" s="58"/>
      <c r="AK14" s="4" t="s">
        <v>13</v>
      </c>
      <c r="AL14" s="4" t="s">
        <v>13</v>
      </c>
      <c r="AM14" s="60" t="s">
        <v>13</v>
      </c>
      <c r="AN14" s="52"/>
      <c r="AO14" s="52"/>
      <c r="AP14" s="4" t="s">
        <v>13</v>
      </c>
      <c r="AQ14" s="4" t="s">
        <v>13</v>
      </c>
      <c r="AR14" s="4" t="s">
        <v>13</v>
      </c>
      <c r="AS14" s="60" t="s">
        <v>13</v>
      </c>
      <c r="AT14" s="52"/>
      <c r="AU14" s="60" t="s">
        <v>13</v>
      </c>
      <c r="AV14" s="52"/>
      <c r="AW14" s="4" t="s">
        <v>13</v>
      </c>
      <c r="AX14" s="4" t="s">
        <v>13</v>
      </c>
      <c r="AY14" s="4" t="s">
        <v>13</v>
      </c>
      <c r="AZ14" s="4" t="s">
        <v>13</v>
      </c>
      <c r="BA14" s="4" t="s">
        <v>13</v>
      </c>
      <c r="BB14" s="4" t="s">
        <v>13</v>
      </c>
      <c r="BC14" s="4" t="s">
        <v>13</v>
      </c>
      <c r="BD14" s="4" t="s">
        <v>13</v>
      </c>
    </row>
    <row r="15" spans="1:56" hidden="1" x14ac:dyDescent="0.2">
      <c r="A15" s="56" t="s">
        <v>14</v>
      </c>
      <c r="B15" s="57"/>
      <c r="C15" s="57"/>
      <c r="D15" s="57"/>
      <c r="E15" s="57"/>
      <c r="F15" s="58"/>
      <c r="G15" s="59" t="s">
        <v>15</v>
      </c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8"/>
      <c r="AH15" s="6" t="s">
        <v>13</v>
      </c>
      <c r="AI15" s="6" t="s">
        <v>13</v>
      </c>
      <c r="AJ15" s="6" t="s">
        <v>13</v>
      </c>
      <c r="AK15" s="6" t="s">
        <v>13</v>
      </c>
      <c r="AL15" s="6" t="s">
        <v>13</v>
      </c>
      <c r="AM15" s="65" t="s">
        <v>13</v>
      </c>
      <c r="AN15" s="66"/>
      <c r="AO15" s="66"/>
      <c r="AP15" s="4" t="s">
        <v>13</v>
      </c>
      <c r="AQ15" s="4" t="s">
        <v>13</v>
      </c>
      <c r="AR15" s="4" t="s">
        <v>13</v>
      </c>
      <c r="AS15" s="60" t="s">
        <v>13</v>
      </c>
      <c r="AT15" s="52"/>
      <c r="AU15" s="60" t="s">
        <v>13</v>
      </c>
      <c r="AV15" s="52"/>
      <c r="AW15" s="4" t="s">
        <v>13</v>
      </c>
      <c r="AX15" s="4" t="s">
        <v>13</v>
      </c>
      <c r="AY15" s="4" t="s">
        <v>13</v>
      </c>
      <c r="AZ15" s="4" t="s">
        <v>13</v>
      </c>
      <c r="BA15" s="4" t="s">
        <v>13</v>
      </c>
      <c r="BB15" s="4" t="s">
        <v>13</v>
      </c>
      <c r="BC15" s="4" t="s">
        <v>13</v>
      </c>
      <c r="BD15" s="4" t="s">
        <v>13</v>
      </c>
    </row>
    <row r="16" spans="1:56" hidden="1" x14ac:dyDescent="0.2">
      <c r="A16" s="56" t="s">
        <v>16</v>
      </c>
      <c r="B16" s="57"/>
      <c r="C16" s="57"/>
      <c r="D16" s="57"/>
      <c r="E16" s="57"/>
      <c r="F16" s="57"/>
      <c r="G16" s="58"/>
      <c r="H16" s="59" t="s">
        <v>17</v>
      </c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8"/>
      <c r="AP16" s="4" t="s">
        <v>13</v>
      </c>
      <c r="AQ16" s="4" t="s">
        <v>13</v>
      </c>
      <c r="AR16" s="4" t="s">
        <v>13</v>
      </c>
      <c r="AS16" s="60" t="s">
        <v>13</v>
      </c>
      <c r="AT16" s="52"/>
      <c r="AU16" s="60" t="s">
        <v>13</v>
      </c>
      <c r="AV16" s="52"/>
      <c r="AW16" s="4" t="s">
        <v>13</v>
      </c>
      <c r="AX16" s="4" t="s">
        <v>13</v>
      </c>
      <c r="AY16" s="4" t="s">
        <v>13</v>
      </c>
      <c r="AZ16" s="4" t="s">
        <v>13</v>
      </c>
      <c r="BA16" s="4" t="s">
        <v>13</v>
      </c>
      <c r="BB16" s="4" t="s">
        <v>13</v>
      </c>
      <c r="BC16" s="4" t="s">
        <v>13</v>
      </c>
      <c r="BD16" s="4" t="s">
        <v>13</v>
      </c>
    </row>
    <row r="17" spans="1:60" s="9" customFormat="1" ht="47.25" hidden="1" customHeight="1" x14ac:dyDescent="0.25">
      <c r="A17" s="61" t="s">
        <v>18</v>
      </c>
      <c r="B17" s="62"/>
      <c r="C17" s="63" t="s">
        <v>19</v>
      </c>
      <c r="D17" s="62"/>
      <c r="E17" s="61" t="s">
        <v>20</v>
      </c>
      <c r="F17" s="62"/>
      <c r="G17" s="61" t="s">
        <v>21</v>
      </c>
      <c r="H17" s="62"/>
      <c r="I17" s="61" t="s">
        <v>22</v>
      </c>
      <c r="J17" s="64"/>
      <c r="K17" s="62"/>
      <c r="L17" s="61" t="s">
        <v>23</v>
      </c>
      <c r="M17" s="64"/>
      <c r="N17" s="62"/>
      <c r="O17" s="61" t="s">
        <v>24</v>
      </c>
      <c r="P17" s="62"/>
      <c r="Q17" s="61" t="s">
        <v>25</v>
      </c>
      <c r="R17" s="62"/>
      <c r="S17" s="61" t="s">
        <v>26</v>
      </c>
      <c r="T17" s="64"/>
      <c r="U17" s="64"/>
      <c r="V17" s="64"/>
      <c r="W17" s="64"/>
      <c r="X17" s="64"/>
      <c r="Y17" s="64"/>
      <c r="Z17" s="62"/>
      <c r="AA17" s="61" t="s">
        <v>27</v>
      </c>
      <c r="AB17" s="64"/>
      <c r="AC17" s="64"/>
      <c r="AD17" s="64"/>
      <c r="AE17" s="62"/>
      <c r="AF17" s="61" t="s">
        <v>28</v>
      </c>
      <c r="AG17" s="64"/>
      <c r="AH17" s="62"/>
      <c r="AI17" s="7" t="s">
        <v>29</v>
      </c>
      <c r="AJ17" s="61" t="s">
        <v>30</v>
      </c>
      <c r="AK17" s="64"/>
      <c r="AL17" s="64"/>
      <c r="AM17" s="64"/>
      <c r="AN17" s="64"/>
      <c r="AO17" s="62"/>
      <c r="AP17" s="7" t="s">
        <v>31</v>
      </c>
      <c r="AQ17" s="7" t="s">
        <v>32</v>
      </c>
      <c r="AR17" s="7" t="s">
        <v>33</v>
      </c>
      <c r="AS17" s="61" t="s">
        <v>34</v>
      </c>
      <c r="AT17" s="62"/>
      <c r="AU17" s="61" t="s">
        <v>35</v>
      </c>
      <c r="AV17" s="62"/>
      <c r="AW17" s="7" t="s">
        <v>36</v>
      </c>
      <c r="AX17" s="7" t="s">
        <v>37</v>
      </c>
      <c r="AY17" s="7" t="s">
        <v>38</v>
      </c>
      <c r="AZ17" s="7" t="s">
        <v>39</v>
      </c>
      <c r="BA17" s="7" t="s">
        <v>40</v>
      </c>
      <c r="BB17" s="7" t="s">
        <v>41</v>
      </c>
      <c r="BC17" s="7" t="s">
        <v>42</v>
      </c>
      <c r="BD17" s="7" t="s">
        <v>43</v>
      </c>
      <c r="BE17" s="8" t="s">
        <v>44</v>
      </c>
      <c r="BF17" s="8" t="s">
        <v>45</v>
      </c>
      <c r="BG17" s="8" t="s">
        <v>46</v>
      </c>
      <c r="BH17" s="8" t="s">
        <v>47</v>
      </c>
    </row>
    <row r="18" spans="1:60" ht="13.5" hidden="1" customHeight="1" x14ac:dyDescent="0.2">
      <c r="A18" s="72" t="s">
        <v>48</v>
      </c>
      <c r="B18" s="71"/>
      <c r="C18" s="72" t="s">
        <v>49</v>
      </c>
      <c r="D18" s="71"/>
      <c r="E18" s="72"/>
      <c r="F18" s="71"/>
      <c r="G18" s="72"/>
      <c r="H18" s="71"/>
      <c r="I18" s="72"/>
      <c r="J18" s="71"/>
      <c r="K18" s="71"/>
      <c r="L18" s="72"/>
      <c r="M18" s="71"/>
      <c r="N18" s="71"/>
      <c r="O18" s="72"/>
      <c r="P18" s="71"/>
      <c r="Q18" s="72"/>
      <c r="R18" s="71"/>
      <c r="S18" s="70" t="s">
        <v>50</v>
      </c>
      <c r="T18" s="71"/>
      <c r="U18" s="71"/>
      <c r="V18" s="71"/>
      <c r="W18" s="71"/>
      <c r="X18" s="71"/>
      <c r="Y18" s="71"/>
      <c r="Z18" s="71"/>
      <c r="AA18" s="72" t="s">
        <v>51</v>
      </c>
      <c r="AB18" s="71"/>
      <c r="AC18" s="71"/>
      <c r="AD18" s="71"/>
      <c r="AE18" s="71"/>
      <c r="AF18" s="72" t="s">
        <v>52</v>
      </c>
      <c r="AG18" s="71"/>
      <c r="AH18" s="71"/>
      <c r="AI18" s="10" t="s">
        <v>53</v>
      </c>
      <c r="AJ18" s="73" t="s">
        <v>54</v>
      </c>
      <c r="AK18" s="74"/>
      <c r="AL18" s="74"/>
      <c r="AM18" s="74"/>
      <c r="AN18" s="74"/>
      <c r="AO18" s="74"/>
      <c r="AP18" s="12">
        <v>5319679108</v>
      </c>
      <c r="AQ18" s="12">
        <v>2649114441</v>
      </c>
      <c r="AR18" s="12">
        <v>2670564667</v>
      </c>
      <c r="AS18" s="75">
        <v>0</v>
      </c>
      <c r="AT18" s="76"/>
      <c r="AU18" s="75">
        <v>2649114441</v>
      </c>
      <c r="AV18" s="76"/>
      <c r="AW18" s="12">
        <v>0</v>
      </c>
      <c r="AX18" s="12">
        <v>2649114441</v>
      </c>
      <c r="AY18" s="12">
        <v>0</v>
      </c>
      <c r="AZ18" s="12">
        <v>2649114441</v>
      </c>
      <c r="BA18" s="12">
        <v>0</v>
      </c>
      <c r="BB18" s="12">
        <v>2649114441</v>
      </c>
      <c r="BC18" s="12">
        <v>0</v>
      </c>
      <c r="BD18" s="12">
        <v>24317569</v>
      </c>
      <c r="BE18" s="13">
        <f>+AQ18/AP18</f>
        <v>0.49798387970735469</v>
      </c>
      <c r="BF18" s="13">
        <f t="shared" ref="BF18:BF82" si="0">+AU18/AP18</f>
        <v>0.49798387970735469</v>
      </c>
      <c r="BG18" s="13">
        <f t="shared" ref="BG18:BG82" si="1">+AX18/AP18</f>
        <v>0.49798387970735469</v>
      </c>
      <c r="BH18" s="13">
        <f t="shared" ref="BH18:BH82" si="2">+BB18/AP18</f>
        <v>0.49798387970735469</v>
      </c>
    </row>
    <row r="19" spans="1:60" ht="13.5" hidden="1" customHeight="1" x14ac:dyDescent="0.2">
      <c r="A19" s="72" t="s">
        <v>48</v>
      </c>
      <c r="B19" s="71"/>
      <c r="C19" s="72" t="s">
        <v>49</v>
      </c>
      <c r="D19" s="71"/>
      <c r="E19" s="72" t="s">
        <v>49</v>
      </c>
      <c r="F19" s="71"/>
      <c r="G19" s="72"/>
      <c r="H19" s="71"/>
      <c r="I19" s="72"/>
      <c r="J19" s="71"/>
      <c r="K19" s="71"/>
      <c r="L19" s="72"/>
      <c r="M19" s="71"/>
      <c r="N19" s="71"/>
      <c r="O19" s="72"/>
      <c r="P19" s="71"/>
      <c r="Q19" s="72"/>
      <c r="R19" s="71"/>
      <c r="S19" s="70" t="s">
        <v>55</v>
      </c>
      <c r="T19" s="71"/>
      <c r="U19" s="71"/>
      <c r="V19" s="71"/>
      <c r="W19" s="71"/>
      <c r="X19" s="71"/>
      <c r="Y19" s="71"/>
      <c r="Z19" s="71"/>
      <c r="AA19" s="72" t="s">
        <v>51</v>
      </c>
      <c r="AB19" s="71"/>
      <c r="AC19" s="71"/>
      <c r="AD19" s="71"/>
      <c r="AE19" s="71"/>
      <c r="AF19" s="72" t="s">
        <v>52</v>
      </c>
      <c r="AG19" s="71"/>
      <c r="AH19" s="71"/>
      <c r="AI19" s="10" t="s">
        <v>53</v>
      </c>
      <c r="AJ19" s="73" t="s">
        <v>54</v>
      </c>
      <c r="AK19" s="74"/>
      <c r="AL19" s="74"/>
      <c r="AM19" s="74"/>
      <c r="AN19" s="74"/>
      <c r="AO19" s="74"/>
      <c r="AP19" s="12">
        <v>5319679108</v>
      </c>
      <c r="AQ19" s="12">
        <v>2649114441</v>
      </c>
      <c r="AR19" s="12">
        <v>2670564667</v>
      </c>
      <c r="AS19" s="75">
        <v>0</v>
      </c>
      <c r="AT19" s="76"/>
      <c r="AU19" s="75">
        <v>2649114441</v>
      </c>
      <c r="AV19" s="76"/>
      <c r="AW19" s="12">
        <v>0</v>
      </c>
      <c r="AX19" s="12">
        <v>2649114441</v>
      </c>
      <c r="AY19" s="12">
        <v>0</v>
      </c>
      <c r="AZ19" s="12">
        <v>2649114441</v>
      </c>
      <c r="BA19" s="12">
        <v>0</v>
      </c>
      <c r="BB19" s="12">
        <v>2649114441</v>
      </c>
      <c r="BC19" s="12">
        <v>0</v>
      </c>
      <c r="BD19" s="12">
        <v>24317569</v>
      </c>
      <c r="BE19" s="14">
        <f t="shared" ref="BE19:BE83" si="3">+AQ19/AP19</f>
        <v>0.49798387970735469</v>
      </c>
      <c r="BF19" s="14">
        <f t="shared" si="0"/>
        <v>0.49798387970735469</v>
      </c>
      <c r="BG19" s="14">
        <f t="shared" si="1"/>
        <v>0.49798387970735469</v>
      </c>
      <c r="BH19" s="14">
        <f t="shared" si="2"/>
        <v>0.49798387970735469</v>
      </c>
    </row>
    <row r="20" spans="1:60" s="19" customFormat="1" ht="13.5" hidden="1" customHeight="1" x14ac:dyDescent="0.2">
      <c r="A20" s="79" t="s">
        <v>48</v>
      </c>
      <c r="B20" s="78"/>
      <c r="C20" s="79" t="s">
        <v>49</v>
      </c>
      <c r="D20" s="78"/>
      <c r="E20" s="79" t="s">
        <v>49</v>
      </c>
      <c r="F20" s="78"/>
      <c r="G20" s="79" t="s">
        <v>49</v>
      </c>
      <c r="H20" s="78"/>
      <c r="I20" s="79"/>
      <c r="J20" s="78"/>
      <c r="K20" s="78"/>
      <c r="L20" s="79"/>
      <c r="M20" s="78"/>
      <c r="N20" s="78"/>
      <c r="O20" s="79"/>
      <c r="P20" s="78"/>
      <c r="Q20" s="79"/>
      <c r="R20" s="78"/>
      <c r="S20" s="77" t="s">
        <v>56</v>
      </c>
      <c r="T20" s="78"/>
      <c r="U20" s="78"/>
      <c r="V20" s="78"/>
      <c r="W20" s="78"/>
      <c r="X20" s="78"/>
      <c r="Y20" s="78"/>
      <c r="Z20" s="78"/>
      <c r="AA20" s="79" t="s">
        <v>51</v>
      </c>
      <c r="AB20" s="78"/>
      <c r="AC20" s="78"/>
      <c r="AD20" s="78"/>
      <c r="AE20" s="78"/>
      <c r="AF20" s="79" t="s">
        <v>52</v>
      </c>
      <c r="AG20" s="78"/>
      <c r="AH20" s="78"/>
      <c r="AI20" s="15" t="s">
        <v>53</v>
      </c>
      <c r="AJ20" s="80" t="s">
        <v>54</v>
      </c>
      <c r="AK20" s="81"/>
      <c r="AL20" s="81"/>
      <c r="AM20" s="81"/>
      <c r="AN20" s="81"/>
      <c r="AO20" s="81"/>
      <c r="AP20" s="17">
        <v>3615419175</v>
      </c>
      <c r="AQ20" s="17">
        <v>1767676009</v>
      </c>
      <c r="AR20" s="17">
        <v>1847743166</v>
      </c>
      <c r="AS20" s="82">
        <v>0</v>
      </c>
      <c r="AT20" s="83"/>
      <c r="AU20" s="82">
        <v>1767676009</v>
      </c>
      <c r="AV20" s="83"/>
      <c r="AW20" s="17">
        <v>0</v>
      </c>
      <c r="AX20" s="17">
        <v>1767676009</v>
      </c>
      <c r="AY20" s="17">
        <v>0</v>
      </c>
      <c r="AZ20" s="17">
        <v>1767676009</v>
      </c>
      <c r="BA20" s="17">
        <v>0</v>
      </c>
      <c r="BB20" s="17">
        <v>1767676009</v>
      </c>
      <c r="BC20" s="17">
        <v>0</v>
      </c>
      <c r="BD20" s="17">
        <v>23393405</v>
      </c>
      <c r="BE20" s="18">
        <f t="shared" si="3"/>
        <v>0.48892698838994236</v>
      </c>
      <c r="BF20" s="18">
        <f t="shared" si="0"/>
        <v>0.48892698838994236</v>
      </c>
      <c r="BG20" s="18">
        <f t="shared" si="1"/>
        <v>0.48892698838994236</v>
      </c>
      <c r="BH20" s="18">
        <f t="shared" si="2"/>
        <v>0.48892698838994236</v>
      </c>
    </row>
    <row r="21" spans="1:60" ht="13.5" hidden="1" x14ac:dyDescent="0.2">
      <c r="A21" s="72" t="s">
        <v>48</v>
      </c>
      <c r="B21" s="71"/>
      <c r="C21" s="72" t="s">
        <v>49</v>
      </c>
      <c r="D21" s="71"/>
      <c r="E21" s="72" t="s">
        <v>49</v>
      </c>
      <c r="F21" s="71"/>
      <c r="G21" s="72" t="s">
        <v>49</v>
      </c>
      <c r="H21" s="71"/>
      <c r="I21" s="72" t="s">
        <v>57</v>
      </c>
      <c r="J21" s="71"/>
      <c r="K21" s="71"/>
      <c r="L21" s="72"/>
      <c r="M21" s="71"/>
      <c r="N21" s="71"/>
      <c r="O21" s="72"/>
      <c r="P21" s="71"/>
      <c r="Q21" s="72"/>
      <c r="R21" s="71"/>
      <c r="S21" s="70" t="s">
        <v>58</v>
      </c>
      <c r="T21" s="71"/>
      <c r="U21" s="71"/>
      <c r="V21" s="71"/>
      <c r="W21" s="71"/>
      <c r="X21" s="71"/>
      <c r="Y21" s="71"/>
      <c r="Z21" s="71"/>
      <c r="AA21" s="72" t="s">
        <v>51</v>
      </c>
      <c r="AB21" s="71"/>
      <c r="AC21" s="71"/>
      <c r="AD21" s="71"/>
      <c r="AE21" s="71"/>
      <c r="AF21" s="72" t="s">
        <v>52</v>
      </c>
      <c r="AG21" s="71"/>
      <c r="AH21" s="71"/>
      <c r="AI21" s="10" t="s">
        <v>53</v>
      </c>
      <c r="AJ21" s="84" t="s">
        <v>54</v>
      </c>
      <c r="AK21" s="71"/>
      <c r="AL21" s="71"/>
      <c r="AM21" s="71"/>
      <c r="AN21" s="71"/>
      <c r="AO21" s="71"/>
      <c r="AP21" s="12">
        <v>3615419175</v>
      </c>
      <c r="AQ21" s="12">
        <v>1767676009</v>
      </c>
      <c r="AR21" s="12">
        <v>1847743166</v>
      </c>
      <c r="AS21" s="75">
        <v>0</v>
      </c>
      <c r="AT21" s="76"/>
      <c r="AU21" s="75">
        <v>1767676009</v>
      </c>
      <c r="AV21" s="76"/>
      <c r="AW21" s="12">
        <v>0</v>
      </c>
      <c r="AX21" s="12">
        <v>1767676009</v>
      </c>
      <c r="AY21" s="12">
        <v>0</v>
      </c>
      <c r="AZ21" s="12">
        <v>1767676009</v>
      </c>
      <c r="BA21" s="12">
        <v>0</v>
      </c>
      <c r="BB21" s="12">
        <v>1767676009</v>
      </c>
      <c r="BC21" s="12">
        <v>0</v>
      </c>
      <c r="BD21" s="12">
        <v>23393405</v>
      </c>
      <c r="BE21" s="14">
        <f t="shared" si="3"/>
        <v>0.48892698838994236</v>
      </c>
      <c r="BF21" s="14">
        <f t="shared" si="0"/>
        <v>0.48892698838994236</v>
      </c>
      <c r="BG21" s="14">
        <f t="shared" si="1"/>
        <v>0.48892698838994236</v>
      </c>
      <c r="BH21" s="14">
        <f t="shared" si="2"/>
        <v>0.48892698838994236</v>
      </c>
    </row>
    <row r="22" spans="1:60" ht="13.5" hidden="1" x14ac:dyDescent="0.2">
      <c r="A22" s="72" t="s">
        <v>48</v>
      </c>
      <c r="B22" s="71"/>
      <c r="C22" s="72" t="s">
        <v>49</v>
      </c>
      <c r="D22" s="71"/>
      <c r="E22" s="72" t="s">
        <v>49</v>
      </c>
      <c r="F22" s="71"/>
      <c r="G22" s="72" t="s">
        <v>49</v>
      </c>
      <c r="H22" s="71"/>
      <c r="I22" s="72" t="s">
        <v>57</v>
      </c>
      <c r="J22" s="71"/>
      <c r="K22" s="71"/>
      <c r="L22" s="72" t="s">
        <v>57</v>
      </c>
      <c r="M22" s="71"/>
      <c r="N22" s="71"/>
      <c r="O22" s="72"/>
      <c r="P22" s="71"/>
      <c r="Q22" s="72"/>
      <c r="R22" s="71"/>
      <c r="S22" s="70" t="s">
        <v>59</v>
      </c>
      <c r="T22" s="71"/>
      <c r="U22" s="71"/>
      <c r="V22" s="71"/>
      <c r="W22" s="71"/>
      <c r="X22" s="71"/>
      <c r="Y22" s="71"/>
      <c r="Z22" s="71"/>
      <c r="AA22" s="72" t="s">
        <v>51</v>
      </c>
      <c r="AB22" s="71"/>
      <c r="AC22" s="71"/>
      <c r="AD22" s="71"/>
      <c r="AE22" s="71"/>
      <c r="AF22" s="72" t="s">
        <v>52</v>
      </c>
      <c r="AG22" s="71"/>
      <c r="AH22" s="71"/>
      <c r="AI22" s="10" t="s">
        <v>53</v>
      </c>
      <c r="AJ22" s="84" t="s">
        <v>54</v>
      </c>
      <c r="AK22" s="71"/>
      <c r="AL22" s="71"/>
      <c r="AM22" s="71"/>
      <c r="AN22" s="71"/>
      <c r="AO22" s="71"/>
      <c r="AP22" s="12">
        <v>2837504367</v>
      </c>
      <c r="AQ22" s="12">
        <v>1476911692</v>
      </c>
      <c r="AR22" s="12">
        <v>1360592675</v>
      </c>
      <c r="AS22" s="75">
        <v>0</v>
      </c>
      <c r="AT22" s="76"/>
      <c r="AU22" s="75">
        <v>1476911692</v>
      </c>
      <c r="AV22" s="76"/>
      <c r="AW22" s="12">
        <v>0</v>
      </c>
      <c r="AX22" s="12">
        <v>1476911692</v>
      </c>
      <c r="AY22" s="12">
        <v>0</v>
      </c>
      <c r="AZ22" s="12">
        <v>1476911692</v>
      </c>
      <c r="BA22" s="12">
        <v>0</v>
      </c>
      <c r="BB22" s="12">
        <v>1476911692</v>
      </c>
      <c r="BC22" s="12">
        <v>0</v>
      </c>
      <c r="BD22" s="12">
        <v>22911500</v>
      </c>
      <c r="BE22" s="14">
        <f t="shared" si="3"/>
        <v>0.52049671153862931</v>
      </c>
      <c r="BF22" s="14">
        <f t="shared" si="0"/>
        <v>0.52049671153862931</v>
      </c>
      <c r="BG22" s="14">
        <f t="shared" si="1"/>
        <v>0.52049671153862931</v>
      </c>
      <c r="BH22" s="14">
        <f t="shared" si="2"/>
        <v>0.52049671153862931</v>
      </c>
    </row>
    <row r="23" spans="1:60" ht="13.5" hidden="1" x14ac:dyDescent="0.2">
      <c r="A23" s="72" t="s">
        <v>48</v>
      </c>
      <c r="B23" s="71"/>
      <c r="C23" s="72" t="s">
        <v>49</v>
      </c>
      <c r="D23" s="71"/>
      <c r="E23" s="72" t="s">
        <v>49</v>
      </c>
      <c r="F23" s="71"/>
      <c r="G23" s="72" t="s">
        <v>49</v>
      </c>
      <c r="H23" s="71"/>
      <c r="I23" s="72" t="s">
        <v>57</v>
      </c>
      <c r="J23" s="71"/>
      <c r="K23" s="71"/>
      <c r="L23" s="72" t="s">
        <v>60</v>
      </c>
      <c r="M23" s="71"/>
      <c r="N23" s="71"/>
      <c r="O23" s="72"/>
      <c r="P23" s="71"/>
      <c r="Q23" s="72"/>
      <c r="R23" s="71"/>
      <c r="S23" s="70" t="s">
        <v>61</v>
      </c>
      <c r="T23" s="71"/>
      <c r="U23" s="71"/>
      <c r="V23" s="71"/>
      <c r="W23" s="71"/>
      <c r="X23" s="71"/>
      <c r="Y23" s="71"/>
      <c r="Z23" s="71"/>
      <c r="AA23" s="72" t="s">
        <v>51</v>
      </c>
      <c r="AB23" s="71"/>
      <c r="AC23" s="71"/>
      <c r="AD23" s="71"/>
      <c r="AE23" s="71"/>
      <c r="AF23" s="72" t="s">
        <v>52</v>
      </c>
      <c r="AG23" s="71"/>
      <c r="AH23" s="71"/>
      <c r="AI23" s="10" t="s">
        <v>53</v>
      </c>
      <c r="AJ23" s="84" t="s">
        <v>54</v>
      </c>
      <c r="AK23" s="71"/>
      <c r="AL23" s="71"/>
      <c r="AM23" s="71"/>
      <c r="AN23" s="71"/>
      <c r="AO23" s="71"/>
      <c r="AP23" s="12">
        <v>139801751</v>
      </c>
      <c r="AQ23" s="12">
        <v>74065533</v>
      </c>
      <c r="AR23" s="12">
        <v>65736218</v>
      </c>
      <c r="AS23" s="75">
        <v>0</v>
      </c>
      <c r="AT23" s="76"/>
      <c r="AU23" s="75">
        <v>74065533</v>
      </c>
      <c r="AV23" s="76"/>
      <c r="AW23" s="12">
        <v>0</v>
      </c>
      <c r="AX23" s="12">
        <v>74065533</v>
      </c>
      <c r="AY23" s="12">
        <v>0</v>
      </c>
      <c r="AZ23" s="12">
        <v>74065533</v>
      </c>
      <c r="BA23" s="12">
        <v>0</v>
      </c>
      <c r="BB23" s="12">
        <v>74065533</v>
      </c>
      <c r="BC23" s="12">
        <v>0</v>
      </c>
      <c r="BD23" s="12">
        <v>0</v>
      </c>
      <c r="BE23" s="14">
        <f t="shared" si="3"/>
        <v>0.52978973775514437</v>
      </c>
      <c r="BF23" s="14">
        <f t="shared" si="0"/>
        <v>0.52978973775514437</v>
      </c>
      <c r="BG23" s="14">
        <f t="shared" si="1"/>
        <v>0.52978973775514437</v>
      </c>
      <c r="BH23" s="14">
        <f t="shared" si="2"/>
        <v>0.52978973775514437</v>
      </c>
    </row>
    <row r="24" spans="1:60" ht="13.5" hidden="1" x14ac:dyDescent="0.2">
      <c r="A24" s="72" t="s">
        <v>48</v>
      </c>
      <c r="B24" s="71"/>
      <c r="C24" s="72" t="s">
        <v>49</v>
      </c>
      <c r="D24" s="71"/>
      <c r="E24" s="72" t="s">
        <v>49</v>
      </c>
      <c r="F24" s="71"/>
      <c r="G24" s="72" t="s">
        <v>49</v>
      </c>
      <c r="H24" s="71"/>
      <c r="I24" s="72" t="s">
        <v>57</v>
      </c>
      <c r="J24" s="71"/>
      <c r="K24" s="71"/>
      <c r="L24" s="72" t="s">
        <v>62</v>
      </c>
      <c r="M24" s="71"/>
      <c r="N24" s="71"/>
      <c r="O24" s="72"/>
      <c r="P24" s="71"/>
      <c r="Q24" s="72"/>
      <c r="R24" s="71"/>
      <c r="S24" s="70" t="s">
        <v>63</v>
      </c>
      <c r="T24" s="71"/>
      <c r="U24" s="71"/>
      <c r="V24" s="71"/>
      <c r="W24" s="71"/>
      <c r="X24" s="71"/>
      <c r="Y24" s="71"/>
      <c r="Z24" s="71"/>
      <c r="AA24" s="72" t="s">
        <v>51</v>
      </c>
      <c r="AB24" s="71"/>
      <c r="AC24" s="71"/>
      <c r="AD24" s="71"/>
      <c r="AE24" s="71"/>
      <c r="AF24" s="72" t="s">
        <v>52</v>
      </c>
      <c r="AG24" s="71"/>
      <c r="AH24" s="71"/>
      <c r="AI24" s="10" t="s">
        <v>53</v>
      </c>
      <c r="AJ24" s="84" t="s">
        <v>54</v>
      </c>
      <c r="AK24" s="71"/>
      <c r="AL24" s="71"/>
      <c r="AM24" s="71"/>
      <c r="AN24" s="71"/>
      <c r="AO24" s="71"/>
      <c r="AP24" s="12">
        <v>12670072</v>
      </c>
      <c r="AQ24" s="12">
        <v>7025461</v>
      </c>
      <c r="AR24" s="12">
        <v>5644611</v>
      </c>
      <c r="AS24" s="75">
        <v>0</v>
      </c>
      <c r="AT24" s="76"/>
      <c r="AU24" s="75">
        <v>7025461</v>
      </c>
      <c r="AV24" s="76"/>
      <c r="AW24" s="12">
        <v>0</v>
      </c>
      <c r="AX24" s="12">
        <v>7025461</v>
      </c>
      <c r="AY24" s="12">
        <v>0</v>
      </c>
      <c r="AZ24" s="12">
        <v>7025461</v>
      </c>
      <c r="BA24" s="12">
        <v>0</v>
      </c>
      <c r="BB24" s="12">
        <v>7025461</v>
      </c>
      <c r="BC24" s="12">
        <v>0</v>
      </c>
      <c r="BD24" s="12">
        <v>83514</v>
      </c>
      <c r="BE24" s="14">
        <f t="shared" si="3"/>
        <v>0.55449258694031101</v>
      </c>
      <c r="BF24" s="14">
        <f t="shared" si="0"/>
        <v>0.55449258694031101</v>
      </c>
      <c r="BG24" s="14">
        <f t="shared" si="1"/>
        <v>0.55449258694031101</v>
      </c>
      <c r="BH24" s="14">
        <f t="shared" si="2"/>
        <v>0.55449258694031101</v>
      </c>
    </row>
    <row r="25" spans="1:60" ht="13.5" hidden="1" x14ac:dyDescent="0.2">
      <c r="A25" s="72" t="s">
        <v>48</v>
      </c>
      <c r="B25" s="71"/>
      <c r="C25" s="72" t="s">
        <v>49</v>
      </c>
      <c r="D25" s="71"/>
      <c r="E25" s="72" t="s">
        <v>49</v>
      </c>
      <c r="F25" s="71"/>
      <c r="G25" s="72" t="s">
        <v>49</v>
      </c>
      <c r="H25" s="71"/>
      <c r="I25" s="72" t="s">
        <v>57</v>
      </c>
      <c r="J25" s="71"/>
      <c r="K25" s="71"/>
      <c r="L25" s="72" t="s">
        <v>64</v>
      </c>
      <c r="M25" s="71"/>
      <c r="N25" s="71"/>
      <c r="O25" s="72"/>
      <c r="P25" s="71"/>
      <c r="Q25" s="72"/>
      <c r="R25" s="71"/>
      <c r="S25" s="70" t="s">
        <v>65</v>
      </c>
      <c r="T25" s="71"/>
      <c r="U25" s="71"/>
      <c r="V25" s="71"/>
      <c r="W25" s="71"/>
      <c r="X25" s="71"/>
      <c r="Y25" s="71"/>
      <c r="Z25" s="71"/>
      <c r="AA25" s="72" t="s">
        <v>51</v>
      </c>
      <c r="AB25" s="71"/>
      <c r="AC25" s="71"/>
      <c r="AD25" s="71"/>
      <c r="AE25" s="71"/>
      <c r="AF25" s="72" t="s">
        <v>52</v>
      </c>
      <c r="AG25" s="71"/>
      <c r="AH25" s="71"/>
      <c r="AI25" s="10" t="s">
        <v>53</v>
      </c>
      <c r="AJ25" s="84" t="s">
        <v>54</v>
      </c>
      <c r="AK25" s="71"/>
      <c r="AL25" s="71"/>
      <c r="AM25" s="71"/>
      <c r="AN25" s="71"/>
      <c r="AO25" s="71"/>
      <c r="AP25" s="12">
        <v>21784701</v>
      </c>
      <c r="AQ25" s="12">
        <v>15424487</v>
      </c>
      <c r="AR25" s="12">
        <v>6360214</v>
      </c>
      <c r="AS25" s="75">
        <v>0</v>
      </c>
      <c r="AT25" s="76"/>
      <c r="AU25" s="75">
        <v>15424487</v>
      </c>
      <c r="AV25" s="76"/>
      <c r="AW25" s="12">
        <v>0</v>
      </c>
      <c r="AX25" s="12">
        <v>15424487</v>
      </c>
      <c r="AY25" s="12">
        <v>0</v>
      </c>
      <c r="AZ25" s="12">
        <v>15424487</v>
      </c>
      <c r="BA25" s="12">
        <v>0</v>
      </c>
      <c r="BB25" s="12">
        <v>15424487</v>
      </c>
      <c r="BC25" s="12">
        <v>0</v>
      </c>
      <c r="BD25" s="12">
        <v>398391</v>
      </c>
      <c r="BE25" s="14">
        <f t="shared" si="3"/>
        <v>0.7080421714303079</v>
      </c>
      <c r="BF25" s="14">
        <f t="shared" si="0"/>
        <v>0.7080421714303079</v>
      </c>
      <c r="BG25" s="14">
        <f t="shared" si="1"/>
        <v>0.7080421714303079</v>
      </c>
      <c r="BH25" s="14">
        <f t="shared" si="2"/>
        <v>0.7080421714303079</v>
      </c>
    </row>
    <row r="26" spans="1:60" ht="13.5" hidden="1" x14ac:dyDescent="0.2">
      <c r="A26" s="72" t="s">
        <v>48</v>
      </c>
      <c r="B26" s="71"/>
      <c r="C26" s="72" t="s">
        <v>49</v>
      </c>
      <c r="D26" s="71"/>
      <c r="E26" s="72" t="s">
        <v>49</v>
      </c>
      <c r="F26" s="71"/>
      <c r="G26" s="72" t="s">
        <v>49</v>
      </c>
      <c r="H26" s="71"/>
      <c r="I26" s="72" t="s">
        <v>57</v>
      </c>
      <c r="J26" s="71"/>
      <c r="K26" s="71"/>
      <c r="L26" s="72" t="s">
        <v>66</v>
      </c>
      <c r="M26" s="71"/>
      <c r="N26" s="71"/>
      <c r="O26" s="72"/>
      <c r="P26" s="71"/>
      <c r="Q26" s="72"/>
      <c r="R26" s="71"/>
      <c r="S26" s="70" t="s">
        <v>67</v>
      </c>
      <c r="T26" s="71"/>
      <c r="U26" s="71"/>
      <c r="V26" s="71"/>
      <c r="W26" s="71"/>
      <c r="X26" s="71"/>
      <c r="Y26" s="71"/>
      <c r="Z26" s="71"/>
      <c r="AA26" s="72" t="s">
        <v>51</v>
      </c>
      <c r="AB26" s="71"/>
      <c r="AC26" s="71"/>
      <c r="AD26" s="71"/>
      <c r="AE26" s="71"/>
      <c r="AF26" s="72" t="s">
        <v>52</v>
      </c>
      <c r="AG26" s="71"/>
      <c r="AH26" s="71"/>
      <c r="AI26" s="10" t="s">
        <v>53</v>
      </c>
      <c r="AJ26" s="84" t="s">
        <v>54</v>
      </c>
      <c r="AK26" s="71"/>
      <c r="AL26" s="71"/>
      <c r="AM26" s="71"/>
      <c r="AN26" s="71"/>
      <c r="AO26" s="71"/>
      <c r="AP26" s="12">
        <v>136286819</v>
      </c>
      <c r="AQ26" s="12">
        <v>32444913</v>
      </c>
      <c r="AR26" s="12">
        <v>103841906</v>
      </c>
      <c r="AS26" s="75">
        <v>0</v>
      </c>
      <c r="AT26" s="76"/>
      <c r="AU26" s="75">
        <v>32444913</v>
      </c>
      <c r="AV26" s="76"/>
      <c r="AW26" s="12">
        <v>0</v>
      </c>
      <c r="AX26" s="12">
        <v>32444913</v>
      </c>
      <c r="AY26" s="12">
        <v>0</v>
      </c>
      <c r="AZ26" s="12">
        <v>32444913</v>
      </c>
      <c r="BA26" s="12">
        <v>0</v>
      </c>
      <c r="BB26" s="12">
        <v>32444913</v>
      </c>
      <c r="BC26" s="12">
        <v>0</v>
      </c>
      <c r="BD26" s="12">
        <v>0</v>
      </c>
      <c r="BE26" s="14">
        <f t="shared" si="3"/>
        <v>0.23806346965952738</v>
      </c>
      <c r="BF26" s="14">
        <f t="shared" si="0"/>
        <v>0.23806346965952738</v>
      </c>
      <c r="BG26" s="14">
        <f t="shared" si="1"/>
        <v>0.23806346965952738</v>
      </c>
      <c r="BH26" s="14">
        <f t="shared" si="2"/>
        <v>0.23806346965952738</v>
      </c>
    </row>
    <row r="27" spans="1:60" ht="13.5" hidden="1" x14ac:dyDescent="0.2">
      <c r="A27" s="72" t="s">
        <v>48</v>
      </c>
      <c r="B27" s="71"/>
      <c r="C27" s="72" t="s">
        <v>49</v>
      </c>
      <c r="D27" s="71"/>
      <c r="E27" s="72" t="s">
        <v>49</v>
      </c>
      <c r="F27" s="71"/>
      <c r="G27" s="72" t="s">
        <v>49</v>
      </c>
      <c r="H27" s="71"/>
      <c r="I27" s="72" t="s">
        <v>57</v>
      </c>
      <c r="J27" s="71"/>
      <c r="K27" s="71"/>
      <c r="L27" s="72" t="s">
        <v>68</v>
      </c>
      <c r="M27" s="71"/>
      <c r="N27" s="71"/>
      <c r="O27" s="72"/>
      <c r="P27" s="71"/>
      <c r="Q27" s="72"/>
      <c r="R27" s="71"/>
      <c r="S27" s="70" t="s">
        <v>69</v>
      </c>
      <c r="T27" s="71"/>
      <c r="U27" s="71"/>
      <c r="V27" s="71"/>
      <c r="W27" s="71"/>
      <c r="X27" s="71"/>
      <c r="Y27" s="71"/>
      <c r="Z27" s="71"/>
      <c r="AA27" s="72" t="s">
        <v>51</v>
      </c>
      <c r="AB27" s="71"/>
      <c r="AC27" s="71"/>
      <c r="AD27" s="71"/>
      <c r="AE27" s="71"/>
      <c r="AF27" s="72" t="s">
        <v>52</v>
      </c>
      <c r="AG27" s="71"/>
      <c r="AH27" s="71"/>
      <c r="AI27" s="10" t="s">
        <v>53</v>
      </c>
      <c r="AJ27" s="84" t="s">
        <v>54</v>
      </c>
      <c r="AK27" s="71"/>
      <c r="AL27" s="71"/>
      <c r="AM27" s="71"/>
      <c r="AN27" s="71"/>
      <c r="AO27" s="71"/>
      <c r="AP27" s="12">
        <v>91454102</v>
      </c>
      <c r="AQ27" s="12">
        <v>71924330</v>
      </c>
      <c r="AR27" s="12">
        <v>19529772</v>
      </c>
      <c r="AS27" s="75">
        <v>0</v>
      </c>
      <c r="AT27" s="76"/>
      <c r="AU27" s="75">
        <v>71924330</v>
      </c>
      <c r="AV27" s="76"/>
      <c r="AW27" s="12">
        <v>0</v>
      </c>
      <c r="AX27" s="12">
        <v>71924330</v>
      </c>
      <c r="AY27" s="12">
        <v>0</v>
      </c>
      <c r="AZ27" s="12">
        <v>71924330</v>
      </c>
      <c r="BA27" s="12">
        <v>0</v>
      </c>
      <c r="BB27" s="12">
        <v>71924330</v>
      </c>
      <c r="BC27" s="12">
        <v>0</v>
      </c>
      <c r="BD27" s="12">
        <v>0</v>
      </c>
      <c r="BE27" s="14">
        <f t="shared" si="3"/>
        <v>0.78645274981760793</v>
      </c>
      <c r="BF27" s="14">
        <f t="shared" si="0"/>
        <v>0.78645274981760793</v>
      </c>
      <c r="BG27" s="14">
        <f t="shared" si="1"/>
        <v>0.78645274981760793</v>
      </c>
      <c r="BH27" s="14">
        <f t="shared" si="2"/>
        <v>0.78645274981760793</v>
      </c>
    </row>
    <row r="28" spans="1:60" ht="13.5" hidden="1" x14ac:dyDescent="0.2">
      <c r="A28" s="72" t="s">
        <v>48</v>
      </c>
      <c r="B28" s="71"/>
      <c r="C28" s="72" t="s">
        <v>49</v>
      </c>
      <c r="D28" s="71"/>
      <c r="E28" s="72" t="s">
        <v>49</v>
      </c>
      <c r="F28" s="71"/>
      <c r="G28" s="72" t="s">
        <v>49</v>
      </c>
      <c r="H28" s="71"/>
      <c r="I28" s="72" t="s">
        <v>57</v>
      </c>
      <c r="J28" s="71"/>
      <c r="K28" s="71"/>
      <c r="L28" s="72" t="s">
        <v>70</v>
      </c>
      <c r="M28" s="71"/>
      <c r="N28" s="71"/>
      <c r="O28" s="72"/>
      <c r="P28" s="71"/>
      <c r="Q28" s="72"/>
      <c r="R28" s="71"/>
      <c r="S28" s="70" t="s">
        <v>71</v>
      </c>
      <c r="T28" s="71"/>
      <c r="U28" s="71"/>
      <c r="V28" s="71"/>
      <c r="W28" s="71"/>
      <c r="X28" s="71"/>
      <c r="Y28" s="71"/>
      <c r="Z28" s="71"/>
      <c r="AA28" s="72" t="s">
        <v>51</v>
      </c>
      <c r="AB28" s="71"/>
      <c r="AC28" s="71"/>
      <c r="AD28" s="71"/>
      <c r="AE28" s="71"/>
      <c r="AF28" s="72" t="s">
        <v>52</v>
      </c>
      <c r="AG28" s="71"/>
      <c r="AH28" s="71"/>
      <c r="AI28" s="10" t="s">
        <v>53</v>
      </c>
      <c r="AJ28" s="84" t="s">
        <v>54</v>
      </c>
      <c r="AK28" s="71"/>
      <c r="AL28" s="71"/>
      <c r="AM28" s="71"/>
      <c r="AN28" s="71"/>
      <c r="AO28" s="71"/>
      <c r="AP28" s="12">
        <v>1876031</v>
      </c>
      <c r="AQ28" s="12">
        <v>975209</v>
      </c>
      <c r="AR28" s="12">
        <v>900822</v>
      </c>
      <c r="AS28" s="75">
        <v>0</v>
      </c>
      <c r="AT28" s="76"/>
      <c r="AU28" s="75">
        <v>975209</v>
      </c>
      <c r="AV28" s="76"/>
      <c r="AW28" s="12">
        <v>0</v>
      </c>
      <c r="AX28" s="12">
        <v>975209</v>
      </c>
      <c r="AY28" s="12">
        <v>0</v>
      </c>
      <c r="AZ28" s="12">
        <v>975209</v>
      </c>
      <c r="BA28" s="12">
        <v>0</v>
      </c>
      <c r="BB28" s="12">
        <v>975209</v>
      </c>
      <c r="BC28" s="12">
        <v>0</v>
      </c>
      <c r="BD28" s="12">
        <v>0</v>
      </c>
      <c r="BE28" s="14">
        <f t="shared" si="3"/>
        <v>0.51982563187921738</v>
      </c>
      <c r="BF28" s="14">
        <f t="shared" si="0"/>
        <v>0.51982563187921738</v>
      </c>
      <c r="BG28" s="14">
        <f t="shared" si="1"/>
        <v>0.51982563187921738</v>
      </c>
      <c r="BH28" s="14">
        <f t="shared" si="2"/>
        <v>0.51982563187921738</v>
      </c>
    </row>
    <row r="29" spans="1:60" ht="13.5" hidden="1" x14ac:dyDescent="0.2">
      <c r="A29" s="72" t="s">
        <v>48</v>
      </c>
      <c r="B29" s="71"/>
      <c r="C29" s="72" t="s">
        <v>49</v>
      </c>
      <c r="D29" s="71"/>
      <c r="E29" s="72" t="s">
        <v>49</v>
      </c>
      <c r="F29" s="71"/>
      <c r="G29" s="72" t="s">
        <v>49</v>
      </c>
      <c r="H29" s="71"/>
      <c r="I29" s="72" t="s">
        <v>57</v>
      </c>
      <c r="J29" s="71"/>
      <c r="K29" s="71"/>
      <c r="L29" s="72" t="s">
        <v>72</v>
      </c>
      <c r="M29" s="71"/>
      <c r="N29" s="71"/>
      <c r="O29" s="72"/>
      <c r="P29" s="71"/>
      <c r="Q29" s="72"/>
      <c r="R29" s="71"/>
      <c r="S29" s="70" t="s">
        <v>73</v>
      </c>
      <c r="T29" s="71"/>
      <c r="U29" s="71"/>
      <c r="V29" s="71"/>
      <c r="W29" s="71"/>
      <c r="X29" s="71"/>
      <c r="Y29" s="71"/>
      <c r="Z29" s="71"/>
      <c r="AA29" s="72" t="s">
        <v>51</v>
      </c>
      <c r="AB29" s="71"/>
      <c r="AC29" s="71"/>
      <c r="AD29" s="71"/>
      <c r="AE29" s="71"/>
      <c r="AF29" s="72" t="s">
        <v>52</v>
      </c>
      <c r="AG29" s="71"/>
      <c r="AH29" s="71"/>
      <c r="AI29" s="10" t="s">
        <v>53</v>
      </c>
      <c r="AJ29" s="84" t="s">
        <v>54</v>
      </c>
      <c r="AK29" s="71"/>
      <c r="AL29" s="71"/>
      <c r="AM29" s="71"/>
      <c r="AN29" s="71"/>
      <c r="AO29" s="71"/>
      <c r="AP29" s="12">
        <v>246255061</v>
      </c>
      <c r="AQ29" s="12">
        <v>17098542</v>
      </c>
      <c r="AR29" s="12">
        <v>229156519</v>
      </c>
      <c r="AS29" s="75">
        <v>0</v>
      </c>
      <c r="AT29" s="76"/>
      <c r="AU29" s="75">
        <v>17098542</v>
      </c>
      <c r="AV29" s="76"/>
      <c r="AW29" s="12">
        <v>0</v>
      </c>
      <c r="AX29" s="12">
        <v>17098542</v>
      </c>
      <c r="AY29" s="12">
        <v>0</v>
      </c>
      <c r="AZ29" s="12">
        <v>17098542</v>
      </c>
      <c r="BA29" s="12">
        <v>0</v>
      </c>
      <c r="BB29" s="12">
        <v>17098542</v>
      </c>
      <c r="BC29" s="12">
        <v>0</v>
      </c>
      <c r="BD29" s="12">
        <v>0</v>
      </c>
      <c r="BE29" s="14">
        <f t="shared" si="3"/>
        <v>6.9434276520310784E-2</v>
      </c>
      <c r="BF29" s="14">
        <f t="shared" si="0"/>
        <v>6.9434276520310784E-2</v>
      </c>
      <c r="BG29" s="14">
        <f t="shared" si="1"/>
        <v>6.9434276520310784E-2</v>
      </c>
      <c r="BH29" s="14">
        <f t="shared" si="2"/>
        <v>6.9434276520310784E-2</v>
      </c>
    </row>
    <row r="30" spans="1:60" ht="13.5" hidden="1" x14ac:dyDescent="0.2">
      <c r="A30" s="72" t="s">
        <v>48</v>
      </c>
      <c r="B30" s="71"/>
      <c r="C30" s="72" t="s">
        <v>49</v>
      </c>
      <c r="D30" s="71"/>
      <c r="E30" s="72" t="s">
        <v>49</v>
      </c>
      <c r="F30" s="71"/>
      <c r="G30" s="72" t="s">
        <v>49</v>
      </c>
      <c r="H30" s="71"/>
      <c r="I30" s="72" t="s">
        <v>57</v>
      </c>
      <c r="J30" s="71"/>
      <c r="K30" s="71"/>
      <c r="L30" s="72" t="s">
        <v>74</v>
      </c>
      <c r="M30" s="71"/>
      <c r="N30" s="71"/>
      <c r="O30" s="72"/>
      <c r="P30" s="71"/>
      <c r="Q30" s="72"/>
      <c r="R30" s="71"/>
      <c r="S30" s="70" t="s">
        <v>75</v>
      </c>
      <c r="T30" s="71"/>
      <c r="U30" s="71"/>
      <c r="V30" s="71"/>
      <c r="W30" s="71"/>
      <c r="X30" s="71"/>
      <c r="Y30" s="71"/>
      <c r="Z30" s="71"/>
      <c r="AA30" s="72" t="s">
        <v>51</v>
      </c>
      <c r="AB30" s="71"/>
      <c r="AC30" s="71"/>
      <c r="AD30" s="71"/>
      <c r="AE30" s="71"/>
      <c r="AF30" s="72" t="s">
        <v>52</v>
      </c>
      <c r="AG30" s="71"/>
      <c r="AH30" s="71"/>
      <c r="AI30" s="10" t="s">
        <v>53</v>
      </c>
      <c r="AJ30" s="84" t="s">
        <v>54</v>
      </c>
      <c r="AK30" s="71"/>
      <c r="AL30" s="71"/>
      <c r="AM30" s="71"/>
      <c r="AN30" s="71"/>
      <c r="AO30" s="71"/>
      <c r="AP30" s="12">
        <v>127786271</v>
      </c>
      <c r="AQ30" s="12">
        <v>71805842</v>
      </c>
      <c r="AR30" s="12">
        <v>55980429</v>
      </c>
      <c r="AS30" s="75">
        <v>0</v>
      </c>
      <c r="AT30" s="76"/>
      <c r="AU30" s="75">
        <v>71805842</v>
      </c>
      <c r="AV30" s="76"/>
      <c r="AW30" s="12">
        <v>0</v>
      </c>
      <c r="AX30" s="12">
        <v>71805842</v>
      </c>
      <c r="AY30" s="12">
        <v>0</v>
      </c>
      <c r="AZ30" s="12">
        <v>71805842</v>
      </c>
      <c r="BA30" s="12">
        <v>0</v>
      </c>
      <c r="BB30" s="12">
        <v>71805842</v>
      </c>
      <c r="BC30" s="12">
        <v>0</v>
      </c>
      <c r="BD30" s="12">
        <v>0</v>
      </c>
      <c r="BE30" s="14">
        <f t="shared" si="3"/>
        <v>0.56192141329486012</v>
      </c>
      <c r="BF30" s="14">
        <f t="shared" si="0"/>
        <v>0.56192141329486012</v>
      </c>
      <c r="BG30" s="14">
        <f t="shared" si="1"/>
        <v>0.56192141329486012</v>
      </c>
      <c r="BH30" s="14">
        <f t="shared" si="2"/>
        <v>0.56192141329486012</v>
      </c>
    </row>
    <row r="31" spans="1:60" s="19" customFormat="1" ht="13.5" hidden="1" x14ac:dyDescent="0.2">
      <c r="A31" s="79" t="s">
        <v>48</v>
      </c>
      <c r="B31" s="78"/>
      <c r="C31" s="79" t="s">
        <v>49</v>
      </c>
      <c r="D31" s="78"/>
      <c r="E31" s="79" t="s">
        <v>49</v>
      </c>
      <c r="F31" s="78"/>
      <c r="G31" s="79" t="s">
        <v>76</v>
      </c>
      <c r="H31" s="78"/>
      <c r="I31" s="79"/>
      <c r="J31" s="78"/>
      <c r="K31" s="78"/>
      <c r="L31" s="79"/>
      <c r="M31" s="78"/>
      <c r="N31" s="78"/>
      <c r="O31" s="79"/>
      <c r="P31" s="78"/>
      <c r="Q31" s="79"/>
      <c r="R31" s="78"/>
      <c r="S31" s="77" t="s">
        <v>77</v>
      </c>
      <c r="T31" s="78"/>
      <c r="U31" s="78"/>
      <c r="V31" s="78"/>
      <c r="W31" s="78"/>
      <c r="X31" s="78"/>
      <c r="Y31" s="78"/>
      <c r="Z31" s="78"/>
      <c r="AA31" s="79" t="s">
        <v>51</v>
      </c>
      <c r="AB31" s="78"/>
      <c r="AC31" s="78"/>
      <c r="AD31" s="78"/>
      <c r="AE31" s="78"/>
      <c r="AF31" s="79" t="s">
        <v>52</v>
      </c>
      <c r="AG31" s="78"/>
      <c r="AH31" s="78"/>
      <c r="AI31" s="15" t="s">
        <v>53</v>
      </c>
      <c r="AJ31" s="85" t="s">
        <v>54</v>
      </c>
      <c r="AK31" s="78"/>
      <c r="AL31" s="78"/>
      <c r="AM31" s="78"/>
      <c r="AN31" s="78"/>
      <c r="AO31" s="78"/>
      <c r="AP31" s="17">
        <v>1296664020</v>
      </c>
      <c r="AQ31" s="17">
        <v>603977461</v>
      </c>
      <c r="AR31" s="17">
        <v>692686559</v>
      </c>
      <c r="AS31" s="82">
        <v>0</v>
      </c>
      <c r="AT31" s="83"/>
      <c r="AU31" s="82">
        <v>603977461</v>
      </c>
      <c r="AV31" s="83"/>
      <c r="AW31" s="17">
        <v>0</v>
      </c>
      <c r="AX31" s="17">
        <v>603977461</v>
      </c>
      <c r="AY31" s="17">
        <v>0</v>
      </c>
      <c r="AZ31" s="17">
        <v>603977461</v>
      </c>
      <c r="BA31" s="17">
        <v>0</v>
      </c>
      <c r="BB31" s="17">
        <v>603977461</v>
      </c>
      <c r="BC31" s="17">
        <v>0</v>
      </c>
      <c r="BD31" s="17">
        <v>0</v>
      </c>
      <c r="BE31" s="18">
        <f t="shared" si="3"/>
        <v>0.4657933371205904</v>
      </c>
      <c r="BF31" s="18">
        <f t="shared" si="0"/>
        <v>0.4657933371205904</v>
      </c>
      <c r="BG31" s="18">
        <f t="shared" si="1"/>
        <v>0.4657933371205904</v>
      </c>
      <c r="BH31" s="18">
        <f t="shared" si="2"/>
        <v>0.4657933371205904</v>
      </c>
    </row>
    <row r="32" spans="1:60" ht="13.5" hidden="1" x14ac:dyDescent="0.2">
      <c r="A32" s="72" t="s">
        <v>48</v>
      </c>
      <c r="B32" s="71"/>
      <c r="C32" s="72" t="s">
        <v>49</v>
      </c>
      <c r="D32" s="71"/>
      <c r="E32" s="72" t="s">
        <v>49</v>
      </c>
      <c r="F32" s="71"/>
      <c r="G32" s="72" t="s">
        <v>76</v>
      </c>
      <c r="H32" s="71"/>
      <c r="I32" s="72" t="s">
        <v>57</v>
      </c>
      <c r="J32" s="71"/>
      <c r="K32" s="71"/>
      <c r="L32" s="72"/>
      <c r="M32" s="71"/>
      <c r="N32" s="71"/>
      <c r="O32" s="72"/>
      <c r="P32" s="71"/>
      <c r="Q32" s="72"/>
      <c r="R32" s="71"/>
      <c r="S32" s="70" t="s">
        <v>78</v>
      </c>
      <c r="T32" s="71"/>
      <c r="U32" s="71"/>
      <c r="V32" s="71"/>
      <c r="W32" s="71"/>
      <c r="X32" s="71"/>
      <c r="Y32" s="71"/>
      <c r="Z32" s="71"/>
      <c r="AA32" s="72" t="s">
        <v>51</v>
      </c>
      <c r="AB32" s="71"/>
      <c r="AC32" s="71"/>
      <c r="AD32" s="71"/>
      <c r="AE32" s="71"/>
      <c r="AF32" s="72" t="s">
        <v>52</v>
      </c>
      <c r="AG32" s="71"/>
      <c r="AH32" s="71"/>
      <c r="AI32" s="10" t="s">
        <v>53</v>
      </c>
      <c r="AJ32" s="84" t="s">
        <v>54</v>
      </c>
      <c r="AK32" s="71"/>
      <c r="AL32" s="71"/>
      <c r="AM32" s="71"/>
      <c r="AN32" s="71"/>
      <c r="AO32" s="71"/>
      <c r="AP32" s="12">
        <v>360996354</v>
      </c>
      <c r="AQ32" s="12">
        <v>174477045</v>
      </c>
      <c r="AR32" s="12">
        <v>186519309</v>
      </c>
      <c r="AS32" s="75">
        <v>0</v>
      </c>
      <c r="AT32" s="76"/>
      <c r="AU32" s="75">
        <v>174477045</v>
      </c>
      <c r="AV32" s="76"/>
      <c r="AW32" s="12">
        <v>0</v>
      </c>
      <c r="AX32" s="12">
        <v>174477045</v>
      </c>
      <c r="AY32" s="12">
        <v>0</v>
      </c>
      <c r="AZ32" s="12">
        <v>174477045</v>
      </c>
      <c r="BA32" s="12">
        <v>0</v>
      </c>
      <c r="BB32" s="12">
        <v>174477045</v>
      </c>
      <c r="BC32" s="12">
        <v>0</v>
      </c>
      <c r="BD32" s="12">
        <v>0</v>
      </c>
      <c r="BE32" s="14">
        <f t="shared" si="3"/>
        <v>0.48332079553357482</v>
      </c>
      <c r="BF32" s="14">
        <f t="shared" si="0"/>
        <v>0.48332079553357482</v>
      </c>
      <c r="BG32" s="14">
        <f t="shared" si="1"/>
        <v>0.48332079553357482</v>
      </c>
      <c r="BH32" s="14">
        <f t="shared" si="2"/>
        <v>0.48332079553357482</v>
      </c>
    </row>
    <row r="33" spans="1:96" ht="13.5" hidden="1" x14ac:dyDescent="0.2">
      <c r="A33" s="72" t="s">
        <v>48</v>
      </c>
      <c r="B33" s="71"/>
      <c r="C33" s="72" t="s">
        <v>49</v>
      </c>
      <c r="D33" s="71"/>
      <c r="E33" s="72" t="s">
        <v>49</v>
      </c>
      <c r="F33" s="71"/>
      <c r="G33" s="72" t="s">
        <v>76</v>
      </c>
      <c r="H33" s="71"/>
      <c r="I33" s="72" t="s">
        <v>79</v>
      </c>
      <c r="J33" s="71"/>
      <c r="K33" s="71"/>
      <c r="L33" s="72"/>
      <c r="M33" s="71"/>
      <c r="N33" s="71"/>
      <c r="O33" s="72"/>
      <c r="P33" s="71"/>
      <c r="Q33" s="72"/>
      <c r="R33" s="71"/>
      <c r="S33" s="70" t="s">
        <v>80</v>
      </c>
      <c r="T33" s="71"/>
      <c r="U33" s="71"/>
      <c r="V33" s="71"/>
      <c r="W33" s="71"/>
      <c r="X33" s="71"/>
      <c r="Y33" s="71"/>
      <c r="Z33" s="71"/>
      <c r="AA33" s="72" t="s">
        <v>51</v>
      </c>
      <c r="AB33" s="71"/>
      <c r="AC33" s="71"/>
      <c r="AD33" s="71"/>
      <c r="AE33" s="71"/>
      <c r="AF33" s="72" t="s">
        <v>52</v>
      </c>
      <c r="AG33" s="71"/>
      <c r="AH33" s="71"/>
      <c r="AI33" s="10" t="s">
        <v>53</v>
      </c>
      <c r="AJ33" s="84" t="s">
        <v>54</v>
      </c>
      <c r="AK33" s="71"/>
      <c r="AL33" s="71"/>
      <c r="AM33" s="71"/>
      <c r="AN33" s="71"/>
      <c r="AO33" s="71"/>
      <c r="AP33" s="12">
        <v>274396745</v>
      </c>
      <c r="AQ33" s="12">
        <v>132736450</v>
      </c>
      <c r="AR33" s="12">
        <v>141660295</v>
      </c>
      <c r="AS33" s="75">
        <v>0</v>
      </c>
      <c r="AT33" s="76"/>
      <c r="AU33" s="75">
        <v>132736450</v>
      </c>
      <c r="AV33" s="76"/>
      <c r="AW33" s="12">
        <v>0</v>
      </c>
      <c r="AX33" s="12">
        <v>132736450</v>
      </c>
      <c r="AY33" s="12">
        <v>0</v>
      </c>
      <c r="AZ33" s="12">
        <v>132736450</v>
      </c>
      <c r="BA33" s="12">
        <v>0</v>
      </c>
      <c r="BB33" s="12">
        <v>132736450</v>
      </c>
      <c r="BC33" s="12">
        <v>0</v>
      </c>
      <c r="BD33" s="12">
        <v>0</v>
      </c>
      <c r="BE33" s="14">
        <f t="shared" si="3"/>
        <v>0.48373915659968925</v>
      </c>
      <c r="BF33" s="14">
        <f t="shared" si="0"/>
        <v>0.48373915659968925</v>
      </c>
      <c r="BG33" s="14">
        <f t="shared" si="1"/>
        <v>0.48373915659968925</v>
      </c>
      <c r="BH33" s="14">
        <f t="shared" si="2"/>
        <v>0.48373915659968925</v>
      </c>
    </row>
    <row r="34" spans="1:96" ht="13.5" hidden="1" x14ac:dyDescent="0.2">
      <c r="A34" s="72" t="s">
        <v>48</v>
      </c>
      <c r="B34" s="71"/>
      <c r="C34" s="72" t="s">
        <v>49</v>
      </c>
      <c r="D34" s="71"/>
      <c r="E34" s="72" t="s">
        <v>49</v>
      </c>
      <c r="F34" s="71"/>
      <c r="G34" s="72" t="s">
        <v>76</v>
      </c>
      <c r="H34" s="71"/>
      <c r="I34" s="72" t="s">
        <v>60</v>
      </c>
      <c r="J34" s="71"/>
      <c r="K34" s="71"/>
      <c r="L34" s="72"/>
      <c r="M34" s="71"/>
      <c r="N34" s="71"/>
      <c r="O34" s="72"/>
      <c r="P34" s="71"/>
      <c r="Q34" s="72"/>
      <c r="R34" s="71"/>
      <c r="S34" s="70" t="s">
        <v>81</v>
      </c>
      <c r="T34" s="71"/>
      <c r="U34" s="71"/>
      <c r="V34" s="71"/>
      <c r="W34" s="71"/>
      <c r="X34" s="71"/>
      <c r="Y34" s="71"/>
      <c r="Z34" s="71"/>
      <c r="AA34" s="72" t="s">
        <v>51</v>
      </c>
      <c r="AB34" s="71"/>
      <c r="AC34" s="71"/>
      <c r="AD34" s="71"/>
      <c r="AE34" s="71"/>
      <c r="AF34" s="72" t="s">
        <v>52</v>
      </c>
      <c r="AG34" s="71"/>
      <c r="AH34" s="71"/>
      <c r="AI34" s="10" t="s">
        <v>53</v>
      </c>
      <c r="AJ34" s="84" t="s">
        <v>54</v>
      </c>
      <c r="AK34" s="71"/>
      <c r="AL34" s="71"/>
      <c r="AM34" s="71"/>
      <c r="AN34" s="71"/>
      <c r="AO34" s="71"/>
      <c r="AP34" s="12">
        <v>319919909</v>
      </c>
      <c r="AQ34" s="12">
        <v>145204266</v>
      </c>
      <c r="AR34" s="12">
        <v>174715643</v>
      </c>
      <c r="AS34" s="75">
        <v>0</v>
      </c>
      <c r="AT34" s="76"/>
      <c r="AU34" s="75">
        <v>145204266</v>
      </c>
      <c r="AV34" s="76"/>
      <c r="AW34" s="12">
        <v>0</v>
      </c>
      <c r="AX34" s="12">
        <v>145204266</v>
      </c>
      <c r="AY34" s="12">
        <v>0</v>
      </c>
      <c r="AZ34" s="12">
        <v>145204266</v>
      </c>
      <c r="BA34" s="12">
        <v>0</v>
      </c>
      <c r="BB34" s="12">
        <v>145204266</v>
      </c>
      <c r="BC34" s="12">
        <v>0</v>
      </c>
      <c r="BD34" s="12">
        <v>0</v>
      </c>
      <c r="BE34" s="14">
        <f t="shared" si="3"/>
        <v>0.45387692955364023</v>
      </c>
      <c r="BF34" s="14">
        <f t="shared" si="0"/>
        <v>0.45387692955364023</v>
      </c>
      <c r="BG34" s="14">
        <f t="shared" si="1"/>
        <v>0.45387692955364023</v>
      </c>
      <c r="BH34" s="14">
        <f t="shared" si="2"/>
        <v>0.45387692955364023</v>
      </c>
    </row>
    <row r="35" spans="1:96" ht="13.5" hidden="1" x14ac:dyDescent="0.2">
      <c r="A35" s="72" t="s">
        <v>48</v>
      </c>
      <c r="B35" s="71"/>
      <c r="C35" s="72" t="s">
        <v>49</v>
      </c>
      <c r="D35" s="71"/>
      <c r="E35" s="72" t="s">
        <v>49</v>
      </c>
      <c r="F35" s="71"/>
      <c r="G35" s="72" t="s">
        <v>76</v>
      </c>
      <c r="H35" s="71"/>
      <c r="I35" s="72" t="s">
        <v>62</v>
      </c>
      <c r="J35" s="71"/>
      <c r="K35" s="71"/>
      <c r="L35" s="72"/>
      <c r="M35" s="71"/>
      <c r="N35" s="71"/>
      <c r="O35" s="72"/>
      <c r="P35" s="71"/>
      <c r="Q35" s="72"/>
      <c r="R35" s="71"/>
      <c r="S35" s="70" t="s">
        <v>82</v>
      </c>
      <c r="T35" s="71"/>
      <c r="U35" s="71"/>
      <c r="V35" s="71"/>
      <c r="W35" s="71"/>
      <c r="X35" s="71"/>
      <c r="Y35" s="71"/>
      <c r="Z35" s="71"/>
      <c r="AA35" s="72" t="s">
        <v>51</v>
      </c>
      <c r="AB35" s="71"/>
      <c r="AC35" s="71"/>
      <c r="AD35" s="71"/>
      <c r="AE35" s="71"/>
      <c r="AF35" s="72" t="s">
        <v>52</v>
      </c>
      <c r="AG35" s="71"/>
      <c r="AH35" s="71"/>
      <c r="AI35" s="10" t="s">
        <v>53</v>
      </c>
      <c r="AJ35" s="84" t="s">
        <v>54</v>
      </c>
      <c r="AK35" s="71"/>
      <c r="AL35" s="71"/>
      <c r="AM35" s="71"/>
      <c r="AN35" s="71"/>
      <c r="AO35" s="71"/>
      <c r="AP35" s="12">
        <v>139216136</v>
      </c>
      <c r="AQ35" s="12">
        <v>62908100</v>
      </c>
      <c r="AR35" s="12">
        <v>76308036</v>
      </c>
      <c r="AS35" s="75">
        <v>0</v>
      </c>
      <c r="AT35" s="76"/>
      <c r="AU35" s="75">
        <v>62908100</v>
      </c>
      <c r="AV35" s="76"/>
      <c r="AW35" s="12">
        <v>0</v>
      </c>
      <c r="AX35" s="12">
        <v>62908100</v>
      </c>
      <c r="AY35" s="12">
        <v>0</v>
      </c>
      <c r="AZ35" s="12">
        <v>62908100</v>
      </c>
      <c r="BA35" s="12">
        <v>0</v>
      </c>
      <c r="BB35" s="12">
        <v>62908100</v>
      </c>
      <c r="BC35" s="12">
        <v>0</v>
      </c>
      <c r="BD35" s="12">
        <v>0</v>
      </c>
      <c r="BE35" s="14">
        <f t="shared" si="3"/>
        <v>0.45187362476430176</v>
      </c>
      <c r="BF35" s="14">
        <f t="shared" si="0"/>
        <v>0.45187362476430176</v>
      </c>
      <c r="BG35" s="14">
        <f t="shared" si="1"/>
        <v>0.45187362476430176</v>
      </c>
      <c r="BH35" s="14">
        <f t="shared" si="2"/>
        <v>0.45187362476430176</v>
      </c>
    </row>
    <row r="36" spans="1:96" ht="13.5" hidden="1" x14ac:dyDescent="0.2">
      <c r="A36" s="72" t="s">
        <v>48</v>
      </c>
      <c r="B36" s="71"/>
      <c r="C36" s="72" t="s">
        <v>49</v>
      </c>
      <c r="D36" s="71"/>
      <c r="E36" s="72" t="s">
        <v>49</v>
      </c>
      <c r="F36" s="71"/>
      <c r="G36" s="72" t="s">
        <v>76</v>
      </c>
      <c r="H36" s="71"/>
      <c r="I36" s="72" t="s">
        <v>64</v>
      </c>
      <c r="J36" s="71"/>
      <c r="K36" s="71"/>
      <c r="L36" s="72"/>
      <c r="M36" s="71"/>
      <c r="N36" s="71"/>
      <c r="O36" s="72"/>
      <c r="P36" s="71"/>
      <c r="Q36" s="72"/>
      <c r="R36" s="71"/>
      <c r="S36" s="70" t="s">
        <v>83</v>
      </c>
      <c r="T36" s="71"/>
      <c r="U36" s="71"/>
      <c r="V36" s="71"/>
      <c r="W36" s="71"/>
      <c r="X36" s="71"/>
      <c r="Y36" s="71"/>
      <c r="Z36" s="71"/>
      <c r="AA36" s="72" t="s">
        <v>51</v>
      </c>
      <c r="AB36" s="71"/>
      <c r="AC36" s="71"/>
      <c r="AD36" s="71"/>
      <c r="AE36" s="71"/>
      <c r="AF36" s="72" t="s">
        <v>52</v>
      </c>
      <c r="AG36" s="71"/>
      <c r="AH36" s="71"/>
      <c r="AI36" s="10" t="s">
        <v>53</v>
      </c>
      <c r="AJ36" s="84" t="s">
        <v>54</v>
      </c>
      <c r="AK36" s="71"/>
      <c r="AL36" s="71"/>
      <c r="AM36" s="71"/>
      <c r="AN36" s="71"/>
      <c r="AO36" s="71"/>
      <c r="AP36" s="12">
        <v>28087684</v>
      </c>
      <c r="AQ36" s="12">
        <v>10003100</v>
      </c>
      <c r="AR36" s="12">
        <v>18084584</v>
      </c>
      <c r="AS36" s="75">
        <v>0</v>
      </c>
      <c r="AT36" s="76"/>
      <c r="AU36" s="75">
        <v>10003100</v>
      </c>
      <c r="AV36" s="76"/>
      <c r="AW36" s="12">
        <v>0</v>
      </c>
      <c r="AX36" s="12">
        <v>10003100</v>
      </c>
      <c r="AY36" s="12">
        <v>0</v>
      </c>
      <c r="AZ36" s="12">
        <v>10003100</v>
      </c>
      <c r="BA36" s="12">
        <v>0</v>
      </c>
      <c r="BB36" s="12">
        <v>10003100</v>
      </c>
      <c r="BC36" s="12">
        <v>0</v>
      </c>
      <c r="BD36" s="12">
        <v>0</v>
      </c>
      <c r="BE36" s="14">
        <f t="shared" si="3"/>
        <v>0.35613829890709392</v>
      </c>
      <c r="BF36" s="14">
        <f t="shared" si="0"/>
        <v>0.35613829890709392</v>
      </c>
      <c r="BG36" s="14">
        <f t="shared" si="1"/>
        <v>0.35613829890709392</v>
      </c>
      <c r="BH36" s="14">
        <f t="shared" si="2"/>
        <v>0.35613829890709392</v>
      </c>
    </row>
    <row r="37" spans="1:96" ht="13.5" hidden="1" x14ac:dyDescent="0.2">
      <c r="A37" s="72" t="s">
        <v>48</v>
      </c>
      <c r="B37" s="71"/>
      <c r="C37" s="72" t="s">
        <v>49</v>
      </c>
      <c r="D37" s="71"/>
      <c r="E37" s="72" t="s">
        <v>49</v>
      </c>
      <c r="F37" s="71"/>
      <c r="G37" s="72" t="s">
        <v>76</v>
      </c>
      <c r="H37" s="71"/>
      <c r="I37" s="72" t="s">
        <v>66</v>
      </c>
      <c r="J37" s="71"/>
      <c r="K37" s="71"/>
      <c r="L37" s="72"/>
      <c r="M37" s="71"/>
      <c r="N37" s="71"/>
      <c r="O37" s="72"/>
      <c r="P37" s="71"/>
      <c r="Q37" s="72"/>
      <c r="R37" s="71"/>
      <c r="S37" s="70" t="s">
        <v>84</v>
      </c>
      <c r="T37" s="71"/>
      <c r="U37" s="71"/>
      <c r="V37" s="71"/>
      <c r="W37" s="71"/>
      <c r="X37" s="71"/>
      <c r="Y37" s="71"/>
      <c r="Z37" s="71"/>
      <c r="AA37" s="72" t="s">
        <v>51</v>
      </c>
      <c r="AB37" s="71"/>
      <c r="AC37" s="71"/>
      <c r="AD37" s="71"/>
      <c r="AE37" s="71"/>
      <c r="AF37" s="72" t="s">
        <v>52</v>
      </c>
      <c r="AG37" s="71"/>
      <c r="AH37" s="71"/>
      <c r="AI37" s="10" t="s">
        <v>53</v>
      </c>
      <c r="AJ37" s="84" t="s">
        <v>54</v>
      </c>
      <c r="AK37" s="71"/>
      <c r="AL37" s="71"/>
      <c r="AM37" s="71"/>
      <c r="AN37" s="71"/>
      <c r="AO37" s="71"/>
      <c r="AP37" s="12">
        <v>104416788</v>
      </c>
      <c r="AQ37" s="12">
        <v>47183800</v>
      </c>
      <c r="AR37" s="12">
        <v>57232988</v>
      </c>
      <c r="AS37" s="75">
        <v>0</v>
      </c>
      <c r="AT37" s="76"/>
      <c r="AU37" s="75">
        <v>47183800</v>
      </c>
      <c r="AV37" s="76"/>
      <c r="AW37" s="12">
        <v>0</v>
      </c>
      <c r="AX37" s="12">
        <v>47183800</v>
      </c>
      <c r="AY37" s="12">
        <v>0</v>
      </c>
      <c r="AZ37" s="12">
        <v>47183800</v>
      </c>
      <c r="BA37" s="12">
        <v>0</v>
      </c>
      <c r="BB37" s="12">
        <v>47183800</v>
      </c>
      <c r="BC37" s="12">
        <v>0</v>
      </c>
      <c r="BD37" s="12">
        <v>0</v>
      </c>
      <c r="BE37" s="14">
        <f t="shared" si="3"/>
        <v>0.45187944298765442</v>
      </c>
      <c r="BF37" s="14">
        <f t="shared" si="0"/>
        <v>0.45187944298765442</v>
      </c>
      <c r="BG37" s="14">
        <f t="shared" si="1"/>
        <v>0.45187944298765442</v>
      </c>
      <c r="BH37" s="14">
        <f t="shared" si="2"/>
        <v>0.45187944298765442</v>
      </c>
    </row>
    <row r="38" spans="1:96" ht="13.5" hidden="1" x14ac:dyDescent="0.2">
      <c r="A38" s="72" t="s">
        <v>48</v>
      </c>
      <c r="B38" s="71"/>
      <c r="C38" s="72" t="s">
        <v>49</v>
      </c>
      <c r="D38" s="71"/>
      <c r="E38" s="72" t="s">
        <v>49</v>
      </c>
      <c r="F38" s="71"/>
      <c r="G38" s="72" t="s">
        <v>76</v>
      </c>
      <c r="H38" s="71"/>
      <c r="I38" s="72" t="s">
        <v>68</v>
      </c>
      <c r="J38" s="71"/>
      <c r="K38" s="71"/>
      <c r="L38" s="72"/>
      <c r="M38" s="71"/>
      <c r="N38" s="71"/>
      <c r="O38" s="72"/>
      <c r="P38" s="71"/>
      <c r="Q38" s="72"/>
      <c r="R38" s="71"/>
      <c r="S38" s="70" t="s">
        <v>85</v>
      </c>
      <c r="T38" s="71"/>
      <c r="U38" s="71"/>
      <c r="V38" s="71"/>
      <c r="W38" s="71"/>
      <c r="X38" s="71"/>
      <c r="Y38" s="71"/>
      <c r="Z38" s="71"/>
      <c r="AA38" s="72" t="s">
        <v>51</v>
      </c>
      <c r="AB38" s="71"/>
      <c r="AC38" s="71"/>
      <c r="AD38" s="71"/>
      <c r="AE38" s="71"/>
      <c r="AF38" s="72" t="s">
        <v>52</v>
      </c>
      <c r="AG38" s="71"/>
      <c r="AH38" s="71"/>
      <c r="AI38" s="10" t="s">
        <v>53</v>
      </c>
      <c r="AJ38" s="84" t="s">
        <v>54</v>
      </c>
      <c r="AK38" s="71"/>
      <c r="AL38" s="71"/>
      <c r="AM38" s="71"/>
      <c r="AN38" s="71"/>
      <c r="AO38" s="71"/>
      <c r="AP38" s="12">
        <v>69630404</v>
      </c>
      <c r="AQ38" s="12">
        <v>31464700</v>
      </c>
      <c r="AR38" s="12">
        <v>38165704</v>
      </c>
      <c r="AS38" s="75">
        <v>0</v>
      </c>
      <c r="AT38" s="76"/>
      <c r="AU38" s="75">
        <v>31464700</v>
      </c>
      <c r="AV38" s="76"/>
      <c r="AW38" s="12">
        <v>0</v>
      </c>
      <c r="AX38" s="12">
        <v>31464700</v>
      </c>
      <c r="AY38" s="12">
        <v>0</v>
      </c>
      <c r="AZ38" s="12">
        <v>31464700</v>
      </c>
      <c r="BA38" s="12">
        <v>0</v>
      </c>
      <c r="BB38" s="12">
        <v>31464700</v>
      </c>
      <c r="BC38" s="12">
        <v>0</v>
      </c>
      <c r="BD38" s="12">
        <v>0</v>
      </c>
      <c r="BE38" s="14">
        <f t="shared" si="3"/>
        <v>0.45188162343564747</v>
      </c>
      <c r="BF38" s="14">
        <f t="shared" si="0"/>
        <v>0.45188162343564747</v>
      </c>
      <c r="BG38" s="14">
        <f t="shared" si="1"/>
        <v>0.45188162343564747</v>
      </c>
      <c r="BH38" s="14">
        <f t="shared" si="2"/>
        <v>0.45188162343564747</v>
      </c>
    </row>
    <row r="39" spans="1:96" s="19" customFormat="1" ht="13.5" hidden="1" x14ac:dyDescent="0.2">
      <c r="A39" s="79" t="s">
        <v>48</v>
      </c>
      <c r="B39" s="78"/>
      <c r="C39" s="79" t="s">
        <v>49</v>
      </c>
      <c r="D39" s="78"/>
      <c r="E39" s="79" t="s">
        <v>49</v>
      </c>
      <c r="F39" s="78"/>
      <c r="G39" s="79" t="s">
        <v>86</v>
      </c>
      <c r="H39" s="78"/>
      <c r="I39" s="79"/>
      <c r="J39" s="78"/>
      <c r="K39" s="78"/>
      <c r="L39" s="79"/>
      <c r="M39" s="78"/>
      <c r="N39" s="78"/>
      <c r="O39" s="79"/>
      <c r="P39" s="78"/>
      <c r="Q39" s="79"/>
      <c r="R39" s="78"/>
      <c r="S39" s="77" t="s">
        <v>87</v>
      </c>
      <c r="T39" s="78"/>
      <c r="U39" s="78"/>
      <c r="V39" s="78"/>
      <c r="W39" s="78"/>
      <c r="X39" s="78"/>
      <c r="Y39" s="78"/>
      <c r="Z39" s="78"/>
      <c r="AA39" s="79" t="s">
        <v>51</v>
      </c>
      <c r="AB39" s="78"/>
      <c r="AC39" s="78"/>
      <c r="AD39" s="78"/>
      <c r="AE39" s="78"/>
      <c r="AF39" s="79" t="s">
        <v>52</v>
      </c>
      <c r="AG39" s="78"/>
      <c r="AH39" s="78"/>
      <c r="AI39" s="15" t="s">
        <v>53</v>
      </c>
      <c r="AJ39" s="85" t="s">
        <v>54</v>
      </c>
      <c r="AK39" s="78"/>
      <c r="AL39" s="78"/>
      <c r="AM39" s="78"/>
      <c r="AN39" s="78"/>
      <c r="AO39" s="78"/>
      <c r="AP39" s="17">
        <v>407595913</v>
      </c>
      <c r="AQ39" s="17">
        <v>277460971</v>
      </c>
      <c r="AR39" s="17">
        <v>130134942</v>
      </c>
      <c r="AS39" s="82">
        <v>0</v>
      </c>
      <c r="AT39" s="83"/>
      <c r="AU39" s="82">
        <v>277460971</v>
      </c>
      <c r="AV39" s="83"/>
      <c r="AW39" s="17">
        <v>0</v>
      </c>
      <c r="AX39" s="17">
        <v>277460971</v>
      </c>
      <c r="AY39" s="17">
        <v>0</v>
      </c>
      <c r="AZ39" s="17">
        <v>277460971</v>
      </c>
      <c r="BA39" s="17">
        <v>0</v>
      </c>
      <c r="BB39" s="17">
        <v>277460971</v>
      </c>
      <c r="BC39" s="17">
        <v>0</v>
      </c>
      <c r="BD39" s="17">
        <v>924164</v>
      </c>
      <c r="BE39" s="18">
        <f t="shared" si="3"/>
        <v>0.68072559648064968</v>
      </c>
      <c r="BF39" s="18">
        <f t="shared" si="0"/>
        <v>0.68072559648064968</v>
      </c>
      <c r="BG39" s="18">
        <f t="shared" si="1"/>
        <v>0.68072559648064968</v>
      </c>
      <c r="BH39" s="18">
        <f t="shared" si="2"/>
        <v>0.68072559648064968</v>
      </c>
    </row>
    <row r="40" spans="1:96" ht="13.5" hidden="1" x14ac:dyDescent="0.2">
      <c r="A40" s="72" t="s">
        <v>48</v>
      </c>
      <c r="B40" s="71"/>
      <c r="C40" s="72" t="s">
        <v>49</v>
      </c>
      <c r="D40" s="71"/>
      <c r="E40" s="72" t="s">
        <v>49</v>
      </c>
      <c r="F40" s="71"/>
      <c r="G40" s="72" t="s">
        <v>86</v>
      </c>
      <c r="H40" s="71"/>
      <c r="I40" s="72" t="s">
        <v>57</v>
      </c>
      <c r="J40" s="71"/>
      <c r="K40" s="71"/>
      <c r="L40" s="72"/>
      <c r="M40" s="71"/>
      <c r="N40" s="71"/>
      <c r="O40" s="72"/>
      <c r="P40" s="71"/>
      <c r="Q40" s="72"/>
      <c r="R40" s="71"/>
      <c r="S40" s="70" t="s">
        <v>88</v>
      </c>
      <c r="T40" s="71"/>
      <c r="U40" s="71"/>
      <c r="V40" s="71"/>
      <c r="W40" s="71"/>
      <c r="X40" s="71"/>
      <c r="Y40" s="71"/>
      <c r="Z40" s="71"/>
      <c r="AA40" s="72" t="s">
        <v>51</v>
      </c>
      <c r="AB40" s="71"/>
      <c r="AC40" s="71"/>
      <c r="AD40" s="71"/>
      <c r="AE40" s="71"/>
      <c r="AF40" s="72" t="s">
        <v>52</v>
      </c>
      <c r="AG40" s="71"/>
      <c r="AH40" s="71"/>
      <c r="AI40" s="10" t="s">
        <v>53</v>
      </c>
      <c r="AJ40" s="84" t="s">
        <v>54</v>
      </c>
      <c r="AK40" s="71"/>
      <c r="AL40" s="71"/>
      <c r="AM40" s="71"/>
      <c r="AN40" s="71"/>
      <c r="AO40" s="71"/>
      <c r="AP40" s="12">
        <v>182847625</v>
      </c>
      <c r="AQ40" s="12">
        <v>121592437</v>
      </c>
      <c r="AR40" s="12">
        <v>61255188</v>
      </c>
      <c r="AS40" s="75">
        <v>0</v>
      </c>
      <c r="AT40" s="76"/>
      <c r="AU40" s="75">
        <v>121592437</v>
      </c>
      <c r="AV40" s="76"/>
      <c r="AW40" s="12">
        <v>0</v>
      </c>
      <c r="AX40" s="12">
        <v>121592437</v>
      </c>
      <c r="AY40" s="12">
        <v>0</v>
      </c>
      <c r="AZ40" s="12">
        <v>121592437</v>
      </c>
      <c r="BA40" s="12">
        <v>0</v>
      </c>
      <c r="BB40" s="12">
        <v>121592437</v>
      </c>
      <c r="BC40" s="12">
        <v>0</v>
      </c>
      <c r="BD40" s="12">
        <v>0</v>
      </c>
      <c r="BE40" s="14">
        <f t="shared" si="3"/>
        <v>0.66499325326210823</v>
      </c>
      <c r="BF40" s="14">
        <f t="shared" si="0"/>
        <v>0.66499325326210823</v>
      </c>
      <c r="BG40" s="14">
        <f t="shared" si="1"/>
        <v>0.66499325326210823</v>
      </c>
      <c r="BH40" s="14">
        <f t="shared" si="2"/>
        <v>0.66499325326210823</v>
      </c>
    </row>
    <row r="41" spans="1:96" ht="13.5" hidden="1" x14ac:dyDescent="0.2">
      <c r="A41" s="72" t="s">
        <v>48</v>
      </c>
      <c r="B41" s="71"/>
      <c r="C41" s="72" t="s">
        <v>49</v>
      </c>
      <c r="D41" s="71"/>
      <c r="E41" s="72" t="s">
        <v>49</v>
      </c>
      <c r="F41" s="71"/>
      <c r="G41" s="72" t="s">
        <v>86</v>
      </c>
      <c r="H41" s="71"/>
      <c r="I41" s="72" t="s">
        <v>57</v>
      </c>
      <c r="J41" s="71"/>
      <c r="K41" s="71"/>
      <c r="L41" s="72" t="s">
        <v>57</v>
      </c>
      <c r="M41" s="71"/>
      <c r="N41" s="71"/>
      <c r="O41" s="72"/>
      <c r="P41" s="71"/>
      <c r="Q41" s="72"/>
      <c r="R41" s="71"/>
      <c r="S41" s="70" t="s">
        <v>89</v>
      </c>
      <c r="T41" s="71"/>
      <c r="U41" s="71"/>
      <c r="V41" s="71"/>
      <c r="W41" s="71"/>
      <c r="X41" s="71"/>
      <c r="Y41" s="71"/>
      <c r="Z41" s="71"/>
      <c r="AA41" s="72" t="s">
        <v>51</v>
      </c>
      <c r="AB41" s="71"/>
      <c r="AC41" s="71"/>
      <c r="AD41" s="71"/>
      <c r="AE41" s="71"/>
      <c r="AF41" s="72" t="s">
        <v>52</v>
      </c>
      <c r="AG41" s="71"/>
      <c r="AH41" s="71"/>
      <c r="AI41" s="10" t="s">
        <v>53</v>
      </c>
      <c r="AJ41" s="84" t="s">
        <v>54</v>
      </c>
      <c r="AK41" s="71"/>
      <c r="AL41" s="71"/>
      <c r="AM41" s="71"/>
      <c r="AN41" s="71"/>
      <c r="AO41" s="71"/>
      <c r="AP41" s="12">
        <v>81295552</v>
      </c>
      <c r="AQ41" s="12">
        <v>25659930</v>
      </c>
      <c r="AR41" s="12">
        <v>55635622</v>
      </c>
      <c r="AS41" s="75">
        <v>0</v>
      </c>
      <c r="AT41" s="76"/>
      <c r="AU41" s="75">
        <v>25659930</v>
      </c>
      <c r="AV41" s="76"/>
      <c r="AW41" s="12">
        <v>0</v>
      </c>
      <c r="AX41" s="12">
        <v>25659930</v>
      </c>
      <c r="AY41" s="12">
        <v>0</v>
      </c>
      <c r="AZ41" s="12">
        <v>25659930</v>
      </c>
      <c r="BA41" s="12">
        <v>0</v>
      </c>
      <c r="BB41" s="12">
        <v>25659930</v>
      </c>
      <c r="BC41" s="12">
        <v>0</v>
      </c>
      <c r="BD41" s="12">
        <v>0</v>
      </c>
      <c r="BE41" s="14">
        <f t="shared" si="3"/>
        <v>0.31563756403302362</v>
      </c>
      <c r="BF41" s="14">
        <f t="shared" si="0"/>
        <v>0.31563756403302362</v>
      </c>
      <c r="BG41" s="14">
        <f t="shared" si="1"/>
        <v>0.31563756403302362</v>
      </c>
      <c r="BH41" s="14">
        <f t="shared" si="2"/>
        <v>0.31563756403302362</v>
      </c>
    </row>
    <row r="42" spans="1:96" ht="13.5" hidden="1" x14ac:dyDescent="0.2">
      <c r="A42" s="72" t="s">
        <v>48</v>
      </c>
      <c r="B42" s="71"/>
      <c r="C42" s="72" t="s">
        <v>49</v>
      </c>
      <c r="D42" s="71"/>
      <c r="E42" s="72" t="s">
        <v>49</v>
      </c>
      <c r="F42" s="71"/>
      <c r="G42" s="72" t="s">
        <v>86</v>
      </c>
      <c r="H42" s="71"/>
      <c r="I42" s="72" t="s">
        <v>57</v>
      </c>
      <c r="J42" s="71"/>
      <c r="K42" s="71"/>
      <c r="L42" s="72" t="s">
        <v>79</v>
      </c>
      <c r="M42" s="71"/>
      <c r="N42" s="71"/>
      <c r="O42" s="72"/>
      <c r="P42" s="71"/>
      <c r="Q42" s="72"/>
      <c r="R42" s="71"/>
      <c r="S42" s="70" t="s">
        <v>90</v>
      </c>
      <c r="T42" s="71"/>
      <c r="U42" s="71"/>
      <c r="V42" s="71"/>
      <c r="W42" s="71"/>
      <c r="X42" s="71"/>
      <c r="Y42" s="71"/>
      <c r="Z42" s="71"/>
      <c r="AA42" s="72" t="s">
        <v>51</v>
      </c>
      <c r="AB42" s="71"/>
      <c r="AC42" s="71"/>
      <c r="AD42" s="71"/>
      <c r="AE42" s="71"/>
      <c r="AF42" s="72" t="s">
        <v>52</v>
      </c>
      <c r="AG42" s="71"/>
      <c r="AH42" s="71"/>
      <c r="AI42" s="10" t="s">
        <v>53</v>
      </c>
      <c r="AJ42" s="84" t="s">
        <v>54</v>
      </c>
      <c r="AK42" s="71"/>
      <c r="AL42" s="71"/>
      <c r="AM42" s="71"/>
      <c r="AN42" s="71"/>
      <c r="AO42" s="71"/>
      <c r="AP42" s="12">
        <v>88590936</v>
      </c>
      <c r="AQ42" s="12">
        <v>87048291</v>
      </c>
      <c r="AR42" s="12">
        <v>1542645</v>
      </c>
      <c r="AS42" s="75">
        <v>0</v>
      </c>
      <c r="AT42" s="76"/>
      <c r="AU42" s="75">
        <v>87048291</v>
      </c>
      <c r="AV42" s="76"/>
      <c r="AW42" s="12">
        <v>0</v>
      </c>
      <c r="AX42" s="12">
        <v>87048291</v>
      </c>
      <c r="AY42" s="12">
        <v>0</v>
      </c>
      <c r="AZ42" s="12">
        <v>87048291</v>
      </c>
      <c r="BA42" s="12">
        <v>0</v>
      </c>
      <c r="BB42" s="12">
        <v>87048291</v>
      </c>
      <c r="BC42" s="12">
        <v>0</v>
      </c>
      <c r="BD42" s="12">
        <v>0</v>
      </c>
      <c r="BE42" s="14">
        <f t="shared" si="3"/>
        <v>0.98258687547899937</v>
      </c>
      <c r="BF42" s="14">
        <f t="shared" si="0"/>
        <v>0.98258687547899937</v>
      </c>
      <c r="BG42" s="14">
        <f t="shared" si="1"/>
        <v>0.98258687547899937</v>
      </c>
      <c r="BH42" s="14">
        <f t="shared" si="2"/>
        <v>0.98258687547899937</v>
      </c>
    </row>
    <row r="43" spans="1:96" ht="13.5" hidden="1" x14ac:dyDescent="0.2">
      <c r="A43" s="72" t="s">
        <v>48</v>
      </c>
      <c r="B43" s="71"/>
      <c r="C43" s="72" t="s">
        <v>49</v>
      </c>
      <c r="D43" s="71"/>
      <c r="E43" s="72" t="s">
        <v>49</v>
      </c>
      <c r="F43" s="71"/>
      <c r="G43" s="72" t="s">
        <v>86</v>
      </c>
      <c r="H43" s="71"/>
      <c r="I43" s="72" t="s">
        <v>57</v>
      </c>
      <c r="J43" s="71"/>
      <c r="K43" s="71"/>
      <c r="L43" s="72" t="s">
        <v>60</v>
      </c>
      <c r="M43" s="71"/>
      <c r="N43" s="71"/>
      <c r="O43" s="72"/>
      <c r="P43" s="71"/>
      <c r="Q43" s="72"/>
      <c r="R43" s="71"/>
      <c r="S43" s="70" t="s">
        <v>91</v>
      </c>
      <c r="T43" s="71"/>
      <c r="U43" s="71"/>
      <c r="V43" s="71"/>
      <c r="W43" s="71"/>
      <c r="X43" s="71"/>
      <c r="Y43" s="71"/>
      <c r="Z43" s="71"/>
      <c r="AA43" s="72" t="s">
        <v>51</v>
      </c>
      <c r="AB43" s="71"/>
      <c r="AC43" s="71"/>
      <c r="AD43" s="71"/>
      <c r="AE43" s="71"/>
      <c r="AF43" s="72" t="s">
        <v>52</v>
      </c>
      <c r="AG43" s="71"/>
      <c r="AH43" s="71"/>
      <c r="AI43" s="10" t="s">
        <v>53</v>
      </c>
      <c r="AJ43" s="84" t="s">
        <v>54</v>
      </c>
      <c r="AK43" s="71"/>
      <c r="AL43" s="71"/>
      <c r="AM43" s="71"/>
      <c r="AN43" s="71"/>
      <c r="AO43" s="71"/>
      <c r="AP43" s="12">
        <v>12961137</v>
      </c>
      <c r="AQ43" s="12">
        <v>8884216</v>
      </c>
      <c r="AR43" s="12">
        <v>4076921</v>
      </c>
      <c r="AS43" s="75">
        <v>0</v>
      </c>
      <c r="AT43" s="76"/>
      <c r="AU43" s="75">
        <v>8884216</v>
      </c>
      <c r="AV43" s="76"/>
      <c r="AW43" s="12">
        <v>0</v>
      </c>
      <c r="AX43" s="12">
        <v>8884216</v>
      </c>
      <c r="AY43" s="12">
        <v>0</v>
      </c>
      <c r="AZ43" s="12">
        <v>8884216</v>
      </c>
      <c r="BA43" s="12">
        <v>0</v>
      </c>
      <c r="BB43" s="12">
        <v>8884216</v>
      </c>
      <c r="BC43" s="12">
        <v>0</v>
      </c>
      <c r="BD43" s="12">
        <v>0</v>
      </c>
      <c r="BE43" s="14">
        <f t="shared" si="3"/>
        <v>0.68545035825174905</v>
      </c>
      <c r="BF43" s="14">
        <f t="shared" si="0"/>
        <v>0.68545035825174905</v>
      </c>
      <c r="BG43" s="14">
        <f t="shared" si="1"/>
        <v>0.68545035825174905</v>
      </c>
      <c r="BH43" s="14">
        <f t="shared" si="2"/>
        <v>0.68545035825174905</v>
      </c>
    </row>
    <row r="44" spans="1:96" ht="13.5" hidden="1" x14ac:dyDescent="0.2">
      <c r="A44" s="72" t="s">
        <v>48</v>
      </c>
      <c r="B44" s="71"/>
      <c r="C44" s="72" t="s">
        <v>49</v>
      </c>
      <c r="D44" s="71"/>
      <c r="E44" s="72" t="s">
        <v>49</v>
      </c>
      <c r="F44" s="71"/>
      <c r="G44" s="72" t="s">
        <v>86</v>
      </c>
      <c r="H44" s="71"/>
      <c r="I44" s="72" t="s">
        <v>79</v>
      </c>
      <c r="J44" s="71"/>
      <c r="K44" s="71"/>
      <c r="L44" s="72"/>
      <c r="M44" s="71"/>
      <c r="N44" s="71"/>
      <c r="O44" s="72"/>
      <c r="P44" s="71"/>
      <c r="Q44" s="72"/>
      <c r="R44" s="71"/>
      <c r="S44" s="70" t="s">
        <v>92</v>
      </c>
      <c r="T44" s="71"/>
      <c r="U44" s="71"/>
      <c r="V44" s="71"/>
      <c r="W44" s="71"/>
      <c r="X44" s="71"/>
      <c r="Y44" s="71"/>
      <c r="Z44" s="71"/>
      <c r="AA44" s="72" t="s">
        <v>51</v>
      </c>
      <c r="AB44" s="71"/>
      <c r="AC44" s="71"/>
      <c r="AD44" s="71"/>
      <c r="AE44" s="71"/>
      <c r="AF44" s="72" t="s">
        <v>52</v>
      </c>
      <c r="AG44" s="71"/>
      <c r="AH44" s="71"/>
      <c r="AI44" s="10" t="s">
        <v>53</v>
      </c>
      <c r="AJ44" s="84" t="s">
        <v>54</v>
      </c>
      <c r="AK44" s="71"/>
      <c r="AL44" s="71"/>
      <c r="AM44" s="71"/>
      <c r="AN44" s="71"/>
      <c r="AO44" s="71"/>
      <c r="AP44" s="12">
        <v>130357804</v>
      </c>
      <c r="AQ44" s="12">
        <v>89298564</v>
      </c>
      <c r="AR44" s="12">
        <v>41059240</v>
      </c>
      <c r="AS44" s="75">
        <v>0</v>
      </c>
      <c r="AT44" s="76"/>
      <c r="AU44" s="75">
        <v>89298564</v>
      </c>
      <c r="AV44" s="76"/>
      <c r="AW44" s="12">
        <v>0</v>
      </c>
      <c r="AX44" s="12">
        <v>89298564</v>
      </c>
      <c r="AY44" s="12">
        <v>0</v>
      </c>
      <c r="AZ44" s="12">
        <v>89298564</v>
      </c>
      <c r="BA44" s="12">
        <v>0</v>
      </c>
      <c r="BB44" s="12">
        <v>89298564</v>
      </c>
      <c r="BC44" s="12">
        <v>0</v>
      </c>
      <c r="BD44" s="12">
        <v>0</v>
      </c>
      <c r="BE44" s="14">
        <f t="shared" si="3"/>
        <v>0.68502660569519869</v>
      </c>
      <c r="BF44" s="14">
        <f t="shared" si="0"/>
        <v>0.68502660569519869</v>
      </c>
      <c r="BG44" s="14">
        <f t="shared" si="1"/>
        <v>0.68502660569519869</v>
      </c>
      <c r="BH44" s="14">
        <f t="shared" si="2"/>
        <v>0.68502660569519869</v>
      </c>
    </row>
    <row r="45" spans="1:96" ht="13.5" hidden="1" x14ac:dyDescent="0.2">
      <c r="A45" s="72" t="s">
        <v>48</v>
      </c>
      <c r="B45" s="71"/>
      <c r="C45" s="72" t="s">
        <v>49</v>
      </c>
      <c r="D45" s="71"/>
      <c r="E45" s="72" t="s">
        <v>49</v>
      </c>
      <c r="F45" s="71"/>
      <c r="G45" s="72" t="s">
        <v>86</v>
      </c>
      <c r="H45" s="71"/>
      <c r="I45" s="72" t="s">
        <v>93</v>
      </c>
      <c r="J45" s="71"/>
      <c r="K45" s="71"/>
      <c r="L45" s="72"/>
      <c r="M45" s="71"/>
      <c r="N45" s="71"/>
      <c r="O45" s="72"/>
      <c r="P45" s="71"/>
      <c r="Q45" s="72"/>
      <c r="R45" s="71"/>
      <c r="S45" s="70" t="s">
        <v>94</v>
      </c>
      <c r="T45" s="71"/>
      <c r="U45" s="71"/>
      <c r="V45" s="71"/>
      <c r="W45" s="71"/>
      <c r="X45" s="71"/>
      <c r="Y45" s="71"/>
      <c r="Z45" s="71"/>
      <c r="AA45" s="72" t="s">
        <v>51</v>
      </c>
      <c r="AB45" s="71"/>
      <c r="AC45" s="71"/>
      <c r="AD45" s="71"/>
      <c r="AE45" s="71"/>
      <c r="AF45" s="72" t="s">
        <v>52</v>
      </c>
      <c r="AG45" s="71"/>
      <c r="AH45" s="71"/>
      <c r="AI45" s="10" t="s">
        <v>53</v>
      </c>
      <c r="AJ45" s="84" t="s">
        <v>54</v>
      </c>
      <c r="AK45" s="71"/>
      <c r="AL45" s="71"/>
      <c r="AM45" s="71"/>
      <c r="AN45" s="71"/>
      <c r="AO45" s="71"/>
      <c r="AP45" s="12">
        <v>52661533</v>
      </c>
      <c r="AQ45" s="12">
        <v>28974756</v>
      </c>
      <c r="AR45" s="12">
        <v>23686777</v>
      </c>
      <c r="AS45" s="75">
        <v>0</v>
      </c>
      <c r="AT45" s="76"/>
      <c r="AU45" s="75">
        <v>28974756</v>
      </c>
      <c r="AV45" s="76"/>
      <c r="AW45" s="12">
        <v>0</v>
      </c>
      <c r="AX45" s="12">
        <v>28974756</v>
      </c>
      <c r="AY45" s="12">
        <v>0</v>
      </c>
      <c r="AZ45" s="12">
        <v>28974756</v>
      </c>
      <c r="BA45" s="12">
        <v>0</v>
      </c>
      <c r="BB45" s="12">
        <v>28974756</v>
      </c>
      <c r="BC45" s="12">
        <v>0</v>
      </c>
      <c r="BD45" s="12">
        <v>924164</v>
      </c>
      <c r="BE45" s="14">
        <f t="shared" si="3"/>
        <v>0.55020722621196771</v>
      </c>
      <c r="BF45" s="14">
        <f t="shared" si="0"/>
        <v>0.55020722621196771</v>
      </c>
      <c r="BG45" s="14">
        <f t="shared" si="1"/>
        <v>0.55020722621196771</v>
      </c>
      <c r="BH45" s="14">
        <f t="shared" si="2"/>
        <v>0.55020722621196771</v>
      </c>
    </row>
    <row r="46" spans="1:96" ht="13.5" hidden="1" x14ac:dyDescent="0.2">
      <c r="A46" s="72" t="s">
        <v>48</v>
      </c>
      <c r="B46" s="71"/>
      <c r="C46" s="72" t="s">
        <v>49</v>
      </c>
      <c r="D46" s="71"/>
      <c r="E46" s="72" t="s">
        <v>49</v>
      </c>
      <c r="F46" s="71"/>
      <c r="G46" s="72" t="s">
        <v>86</v>
      </c>
      <c r="H46" s="71"/>
      <c r="I46" s="72" t="s">
        <v>95</v>
      </c>
      <c r="J46" s="71"/>
      <c r="K46" s="71"/>
      <c r="L46" s="72"/>
      <c r="M46" s="71"/>
      <c r="N46" s="71"/>
      <c r="O46" s="72"/>
      <c r="P46" s="71"/>
      <c r="Q46" s="72"/>
      <c r="R46" s="71"/>
      <c r="S46" s="70" t="s">
        <v>96</v>
      </c>
      <c r="T46" s="71"/>
      <c r="U46" s="71"/>
      <c r="V46" s="71"/>
      <c r="W46" s="71"/>
      <c r="X46" s="71"/>
      <c r="Y46" s="71"/>
      <c r="Z46" s="71"/>
      <c r="AA46" s="72" t="s">
        <v>51</v>
      </c>
      <c r="AB46" s="71"/>
      <c r="AC46" s="71"/>
      <c r="AD46" s="71"/>
      <c r="AE46" s="71"/>
      <c r="AF46" s="72" t="s">
        <v>52</v>
      </c>
      <c r="AG46" s="71"/>
      <c r="AH46" s="71"/>
      <c r="AI46" s="10" t="s">
        <v>53</v>
      </c>
      <c r="AJ46" s="84" t="s">
        <v>54</v>
      </c>
      <c r="AK46" s="71"/>
      <c r="AL46" s="71"/>
      <c r="AM46" s="71"/>
      <c r="AN46" s="71"/>
      <c r="AO46" s="71"/>
      <c r="AP46" s="12">
        <v>41728951</v>
      </c>
      <c r="AQ46" s="12">
        <v>37595214</v>
      </c>
      <c r="AR46" s="12">
        <v>4133737</v>
      </c>
      <c r="AS46" s="75">
        <v>0</v>
      </c>
      <c r="AT46" s="76"/>
      <c r="AU46" s="75">
        <v>37595214</v>
      </c>
      <c r="AV46" s="76"/>
      <c r="AW46" s="12">
        <v>0</v>
      </c>
      <c r="AX46" s="12">
        <v>37595214</v>
      </c>
      <c r="AY46" s="12">
        <v>0</v>
      </c>
      <c r="AZ46" s="12">
        <v>37595214</v>
      </c>
      <c r="BA46" s="12">
        <v>0</v>
      </c>
      <c r="BB46" s="12">
        <v>37595214</v>
      </c>
      <c r="BC46" s="12">
        <v>0</v>
      </c>
      <c r="BD46" s="12">
        <v>0</v>
      </c>
      <c r="BE46" s="14">
        <f t="shared" si="3"/>
        <v>0.90093839166961087</v>
      </c>
      <c r="BF46" s="14">
        <f t="shared" si="0"/>
        <v>0.90093839166961087</v>
      </c>
      <c r="BG46" s="14">
        <f t="shared" si="1"/>
        <v>0.90093839166961087</v>
      </c>
      <c r="BH46" s="14">
        <f t="shared" si="2"/>
        <v>0.90093839166961087</v>
      </c>
    </row>
    <row r="47" spans="1:96" s="23" customFormat="1" ht="15" hidden="1" x14ac:dyDescent="0.25">
      <c r="A47" s="111" t="s">
        <v>97</v>
      </c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12"/>
      <c r="Q47" s="112"/>
      <c r="R47" s="112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112"/>
      <c r="AL47" s="112"/>
      <c r="AM47" s="112"/>
      <c r="AN47" s="112"/>
      <c r="AO47" s="113"/>
      <c r="AP47" s="20">
        <f>+AP39+AP31+AP20</f>
        <v>5319679108</v>
      </c>
      <c r="AQ47" s="20">
        <f t="shared" ref="AQ47:AR47" si="4">+AQ39+AQ31+AQ20</f>
        <v>2649114441</v>
      </c>
      <c r="AR47" s="20">
        <f t="shared" si="4"/>
        <v>2670564667</v>
      </c>
      <c r="AS47" s="89">
        <f>+AS39+AS31+AS20</f>
        <v>0</v>
      </c>
      <c r="AT47" s="90"/>
      <c r="AU47" s="89">
        <f>+AU39+AU31+AU20</f>
        <v>2649114441</v>
      </c>
      <c r="AV47" s="90"/>
      <c r="AW47" s="20">
        <f t="shared" ref="AW47:BD47" si="5">+AW39+AW31+AW20</f>
        <v>0</v>
      </c>
      <c r="AX47" s="20">
        <f t="shared" si="5"/>
        <v>2649114441</v>
      </c>
      <c r="AY47" s="20">
        <f t="shared" si="5"/>
        <v>0</v>
      </c>
      <c r="AZ47" s="20">
        <f t="shared" si="5"/>
        <v>2649114441</v>
      </c>
      <c r="BA47" s="20">
        <f t="shared" si="5"/>
        <v>0</v>
      </c>
      <c r="BB47" s="20">
        <f t="shared" si="5"/>
        <v>2649114441</v>
      </c>
      <c r="BC47" s="20">
        <f t="shared" si="5"/>
        <v>0</v>
      </c>
      <c r="BD47" s="20">
        <f t="shared" si="5"/>
        <v>24317569</v>
      </c>
      <c r="BE47" s="21">
        <f t="shared" si="3"/>
        <v>0.49798387970735469</v>
      </c>
      <c r="BF47" s="21">
        <f t="shared" si="0"/>
        <v>0.49798387970735469</v>
      </c>
      <c r="BG47" s="21">
        <f t="shared" si="1"/>
        <v>0.49798387970735469</v>
      </c>
      <c r="BH47" s="21">
        <f t="shared" si="2"/>
        <v>0.49798387970735469</v>
      </c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</row>
    <row r="48" spans="1:96" ht="13.5" hidden="1" x14ac:dyDescent="0.2">
      <c r="A48" s="72" t="s">
        <v>48</v>
      </c>
      <c r="B48" s="71"/>
      <c r="C48" s="72" t="s">
        <v>76</v>
      </c>
      <c r="D48" s="71"/>
      <c r="E48" s="72"/>
      <c r="F48" s="71"/>
      <c r="G48" s="72"/>
      <c r="H48" s="71"/>
      <c r="I48" s="72"/>
      <c r="J48" s="71"/>
      <c r="K48" s="71"/>
      <c r="L48" s="72"/>
      <c r="M48" s="71"/>
      <c r="N48" s="71"/>
      <c r="O48" s="72"/>
      <c r="P48" s="71"/>
      <c r="Q48" s="72"/>
      <c r="R48" s="71"/>
      <c r="S48" s="70" t="s">
        <v>98</v>
      </c>
      <c r="T48" s="71"/>
      <c r="U48" s="71"/>
      <c r="V48" s="71"/>
      <c r="W48" s="71"/>
      <c r="X48" s="71"/>
      <c r="Y48" s="71"/>
      <c r="Z48" s="71"/>
      <c r="AA48" s="72" t="s">
        <v>51</v>
      </c>
      <c r="AB48" s="71"/>
      <c r="AC48" s="71"/>
      <c r="AD48" s="71"/>
      <c r="AE48" s="71"/>
      <c r="AF48" s="72" t="s">
        <v>52</v>
      </c>
      <c r="AG48" s="71"/>
      <c r="AH48" s="71"/>
      <c r="AI48" s="10" t="s">
        <v>53</v>
      </c>
      <c r="AJ48" s="84" t="s">
        <v>54</v>
      </c>
      <c r="AK48" s="71"/>
      <c r="AL48" s="71"/>
      <c r="AM48" s="71"/>
      <c r="AN48" s="71"/>
      <c r="AO48" s="71"/>
      <c r="AP48" s="12">
        <v>708952682</v>
      </c>
      <c r="AQ48" s="12">
        <v>603553960.27999997</v>
      </c>
      <c r="AR48" s="12">
        <v>105398721.72</v>
      </c>
      <c r="AS48" s="75">
        <v>0</v>
      </c>
      <c r="AT48" s="76"/>
      <c r="AU48" s="75">
        <v>591500028.27999997</v>
      </c>
      <c r="AV48" s="76"/>
      <c r="AW48" s="12">
        <v>12053932</v>
      </c>
      <c r="AX48" s="12">
        <v>256968403.08000001</v>
      </c>
      <c r="AY48" s="12">
        <v>334531625.19999999</v>
      </c>
      <c r="AZ48" s="12">
        <v>256968403.08000001</v>
      </c>
      <c r="BA48" s="12">
        <v>0</v>
      </c>
      <c r="BB48" s="12">
        <v>256968403.08000001</v>
      </c>
      <c r="BC48" s="12">
        <v>0</v>
      </c>
      <c r="BD48" s="12">
        <v>0</v>
      </c>
      <c r="BE48" s="14">
        <f t="shared" si="3"/>
        <v>0.85133179632995593</v>
      </c>
      <c r="BF48" s="14">
        <f t="shared" si="0"/>
        <v>0.83432934707481643</v>
      </c>
      <c r="BG48" s="14">
        <f t="shared" si="1"/>
        <v>0.36246199443815635</v>
      </c>
      <c r="BH48" s="14">
        <f t="shared" si="2"/>
        <v>0.36246199443815635</v>
      </c>
    </row>
    <row r="49" spans="1:60" ht="13.5" hidden="1" x14ac:dyDescent="0.2">
      <c r="A49" s="72" t="s">
        <v>48</v>
      </c>
      <c r="B49" s="71"/>
      <c r="C49" s="72" t="s">
        <v>76</v>
      </c>
      <c r="D49" s="71"/>
      <c r="E49" s="72"/>
      <c r="F49" s="71"/>
      <c r="G49" s="72"/>
      <c r="H49" s="71"/>
      <c r="I49" s="72"/>
      <c r="J49" s="71"/>
      <c r="K49" s="71"/>
      <c r="L49" s="72"/>
      <c r="M49" s="71"/>
      <c r="N49" s="71"/>
      <c r="O49" s="72"/>
      <c r="P49" s="71"/>
      <c r="Q49" s="72"/>
      <c r="R49" s="71"/>
      <c r="S49" s="70" t="s">
        <v>98</v>
      </c>
      <c r="T49" s="71"/>
      <c r="U49" s="71"/>
      <c r="V49" s="71"/>
      <c r="W49" s="71"/>
      <c r="X49" s="71"/>
      <c r="Y49" s="71"/>
      <c r="Z49" s="71"/>
      <c r="AA49" s="72" t="s">
        <v>99</v>
      </c>
      <c r="AB49" s="71"/>
      <c r="AC49" s="71"/>
      <c r="AD49" s="71"/>
      <c r="AE49" s="71"/>
      <c r="AF49" s="72" t="s">
        <v>52</v>
      </c>
      <c r="AG49" s="71"/>
      <c r="AH49" s="71"/>
      <c r="AI49" s="10" t="s">
        <v>100</v>
      </c>
      <c r="AJ49" s="84" t="s">
        <v>101</v>
      </c>
      <c r="AK49" s="71"/>
      <c r="AL49" s="71"/>
      <c r="AM49" s="71"/>
      <c r="AN49" s="71"/>
      <c r="AO49" s="71"/>
      <c r="AP49" s="12">
        <v>23818628</v>
      </c>
      <c r="AQ49" s="12">
        <v>11111209</v>
      </c>
      <c r="AR49" s="12">
        <v>12707419</v>
      </c>
      <c r="AS49" s="75">
        <v>0</v>
      </c>
      <c r="AT49" s="76"/>
      <c r="AU49" s="75">
        <v>11111209</v>
      </c>
      <c r="AV49" s="76"/>
      <c r="AW49" s="12">
        <v>0</v>
      </c>
      <c r="AX49" s="12">
        <v>2052070</v>
      </c>
      <c r="AY49" s="12">
        <v>9059139</v>
      </c>
      <c r="AZ49" s="12">
        <v>2052070</v>
      </c>
      <c r="BA49" s="12">
        <v>0</v>
      </c>
      <c r="BB49" s="12">
        <v>2052070</v>
      </c>
      <c r="BC49" s="12">
        <v>0</v>
      </c>
      <c r="BD49" s="12">
        <v>0</v>
      </c>
      <c r="BE49" s="14">
        <f t="shared" si="3"/>
        <v>0.46649240250110124</v>
      </c>
      <c r="BF49" s="14">
        <f t="shared" si="0"/>
        <v>0.46649240250110124</v>
      </c>
      <c r="BG49" s="14">
        <f t="shared" si="1"/>
        <v>8.6153996779327502E-2</v>
      </c>
      <c r="BH49" s="14">
        <f t="shared" si="2"/>
        <v>8.6153996779327502E-2</v>
      </c>
    </row>
    <row r="50" spans="1:60" s="19" customFormat="1" ht="13.5" hidden="1" x14ac:dyDescent="0.2">
      <c r="A50" s="79" t="s">
        <v>48</v>
      </c>
      <c r="B50" s="78"/>
      <c r="C50" s="79" t="s">
        <v>76</v>
      </c>
      <c r="D50" s="78"/>
      <c r="E50" s="79" t="s">
        <v>76</v>
      </c>
      <c r="F50" s="78"/>
      <c r="G50" s="79" t="s">
        <v>49</v>
      </c>
      <c r="H50" s="78"/>
      <c r="I50" s="79"/>
      <c r="J50" s="78"/>
      <c r="K50" s="78"/>
      <c r="L50" s="79"/>
      <c r="M50" s="78"/>
      <c r="N50" s="78"/>
      <c r="O50" s="79"/>
      <c r="P50" s="78"/>
      <c r="Q50" s="79"/>
      <c r="R50" s="78"/>
      <c r="S50" s="77" t="s">
        <v>102</v>
      </c>
      <c r="T50" s="78"/>
      <c r="U50" s="78"/>
      <c r="V50" s="78"/>
      <c r="W50" s="78"/>
      <c r="X50" s="78"/>
      <c r="Y50" s="78"/>
      <c r="Z50" s="78"/>
      <c r="AA50" s="79" t="s">
        <v>51</v>
      </c>
      <c r="AB50" s="78"/>
      <c r="AC50" s="78"/>
      <c r="AD50" s="78"/>
      <c r="AE50" s="78"/>
      <c r="AF50" s="79" t="s">
        <v>52</v>
      </c>
      <c r="AG50" s="78"/>
      <c r="AH50" s="78"/>
      <c r="AI50" s="15" t="s">
        <v>53</v>
      </c>
      <c r="AJ50" s="85" t="s">
        <v>54</v>
      </c>
      <c r="AK50" s="78"/>
      <c r="AL50" s="78"/>
      <c r="AM50" s="78"/>
      <c r="AN50" s="78"/>
      <c r="AO50" s="78"/>
      <c r="AP50" s="17">
        <v>39314503</v>
      </c>
      <c r="AQ50" s="17">
        <v>35050279.539999999</v>
      </c>
      <c r="AR50" s="17">
        <v>4264223.46</v>
      </c>
      <c r="AS50" s="82">
        <v>0</v>
      </c>
      <c r="AT50" s="83"/>
      <c r="AU50" s="82">
        <v>34020279.539999999</v>
      </c>
      <c r="AV50" s="83"/>
      <c r="AW50" s="17">
        <v>1030000</v>
      </c>
      <c r="AX50" s="17">
        <v>1896428.25</v>
      </c>
      <c r="AY50" s="17">
        <v>32123851.289999999</v>
      </c>
      <c r="AZ50" s="17">
        <v>1896428.25</v>
      </c>
      <c r="BA50" s="17">
        <v>0</v>
      </c>
      <c r="BB50" s="17">
        <v>1896428.25</v>
      </c>
      <c r="BC50" s="17">
        <v>0</v>
      </c>
      <c r="BD50" s="17">
        <v>0</v>
      </c>
      <c r="BE50" s="18">
        <f t="shared" si="3"/>
        <v>0.89153561320614938</v>
      </c>
      <c r="BF50" s="18">
        <f t="shared" si="0"/>
        <v>0.86533663009805817</v>
      </c>
      <c r="BG50" s="18">
        <f t="shared" si="1"/>
        <v>4.8237370570346522E-2</v>
      </c>
      <c r="BH50" s="18">
        <f t="shared" si="2"/>
        <v>4.8237370570346522E-2</v>
      </c>
    </row>
    <row r="51" spans="1:60" ht="13.5" hidden="1" x14ac:dyDescent="0.2">
      <c r="A51" s="72" t="s">
        <v>48</v>
      </c>
      <c r="B51" s="71"/>
      <c r="C51" s="72" t="s">
        <v>76</v>
      </c>
      <c r="D51" s="71"/>
      <c r="E51" s="72" t="s">
        <v>76</v>
      </c>
      <c r="F51" s="71"/>
      <c r="G51" s="72" t="s">
        <v>49</v>
      </c>
      <c r="H51" s="71"/>
      <c r="I51" s="72" t="s">
        <v>103</v>
      </c>
      <c r="J51" s="71"/>
      <c r="K51" s="71"/>
      <c r="L51" s="72" t="s">
        <v>57</v>
      </c>
      <c r="M51" s="71"/>
      <c r="N51" s="71"/>
      <c r="O51" s="72"/>
      <c r="P51" s="71"/>
      <c r="Q51" s="72"/>
      <c r="R51" s="71"/>
      <c r="S51" s="70" t="s">
        <v>104</v>
      </c>
      <c r="T51" s="71"/>
      <c r="U51" s="71"/>
      <c r="V51" s="71"/>
      <c r="W51" s="71"/>
      <c r="X51" s="71"/>
      <c r="Y51" s="71"/>
      <c r="Z51" s="71"/>
      <c r="AA51" s="72" t="s">
        <v>51</v>
      </c>
      <c r="AB51" s="71"/>
      <c r="AC51" s="71"/>
      <c r="AD51" s="71"/>
      <c r="AE51" s="71"/>
      <c r="AF51" s="72" t="s">
        <v>52</v>
      </c>
      <c r="AG51" s="71"/>
      <c r="AH51" s="71"/>
      <c r="AI51" s="10" t="s">
        <v>53</v>
      </c>
      <c r="AJ51" s="84" t="s">
        <v>54</v>
      </c>
      <c r="AK51" s="71"/>
      <c r="AL51" s="71"/>
      <c r="AM51" s="71"/>
      <c r="AN51" s="71"/>
      <c r="AO51" s="71"/>
      <c r="AP51" s="12">
        <v>105947</v>
      </c>
      <c r="AQ51" s="12">
        <v>13958.41</v>
      </c>
      <c r="AR51" s="12">
        <v>91988.59</v>
      </c>
      <c r="AS51" s="75">
        <v>0</v>
      </c>
      <c r="AT51" s="76"/>
      <c r="AU51" s="75">
        <v>13958.41</v>
      </c>
      <c r="AV51" s="76"/>
      <c r="AW51" s="12">
        <v>0</v>
      </c>
      <c r="AX51" s="12">
        <v>2701.86</v>
      </c>
      <c r="AY51" s="12">
        <v>11256.55</v>
      </c>
      <c r="AZ51" s="12">
        <v>2701.86</v>
      </c>
      <c r="BA51" s="12">
        <v>0</v>
      </c>
      <c r="BB51" s="12">
        <v>2701.86</v>
      </c>
      <c r="BC51" s="12">
        <v>0</v>
      </c>
      <c r="BD51" s="12">
        <v>0</v>
      </c>
      <c r="BE51" s="14">
        <f t="shared" si="3"/>
        <v>0.13174898770139787</v>
      </c>
      <c r="BF51" s="14">
        <f t="shared" si="0"/>
        <v>0.13174898770139787</v>
      </c>
      <c r="BG51" s="14">
        <f t="shared" si="1"/>
        <v>2.5501996281159449E-2</v>
      </c>
      <c r="BH51" s="14">
        <f t="shared" si="2"/>
        <v>2.5501996281159449E-2</v>
      </c>
    </row>
    <row r="52" spans="1:60" ht="13.5" hidden="1" x14ac:dyDescent="0.2">
      <c r="A52" s="72" t="s">
        <v>48</v>
      </c>
      <c r="B52" s="71"/>
      <c r="C52" s="72" t="s">
        <v>76</v>
      </c>
      <c r="D52" s="71"/>
      <c r="E52" s="72" t="s">
        <v>76</v>
      </c>
      <c r="F52" s="71"/>
      <c r="G52" s="72" t="s">
        <v>49</v>
      </c>
      <c r="H52" s="71"/>
      <c r="I52" s="72" t="s">
        <v>79</v>
      </c>
      <c r="J52" s="71"/>
      <c r="K52" s="71"/>
      <c r="L52" s="72" t="s">
        <v>60</v>
      </c>
      <c r="M52" s="71"/>
      <c r="N52" s="71"/>
      <c r="O52" s="72"/>
      <c r="P52" s="71"/>
      <c r="Q52" s="72"/>
      <c r="R52" s="71"/>
      <c r="S52" s="70" t="s">
        <v>105</v>
      </c>
      <c r="T52" s="71"/>
      <c r="U52" s="71"/>
      <c r="V52" s="71"/>
      <c r="W52" s="71"/>
      <c r="X52" s="71"/>
      <c r="Y52" s="71"/>
      <c r="Z52" s="71"/>
      <c r="AA52" s="72" t="s">
        <v>51</v>
      </c>
      <c r="AB52" s="71"/>
      <c r="AC52" s="71"/>
      <c r="AD52" s="71"/>
      <c r="AE52" s="71"/>
      <c r="AF52" s="72" t="s">
        <v>52</v>
      </c>
      <c r="AG52" s="71"/>
      <c r="AH52" s="71"/>
      <c r="AI52" s="10" t="s">
        <v>53</v>
      </c>
      <c r="AJ52" s="84" t="s">
        <v>54</v>
      </c>
      <c r="AK52" s="71"/>
      <c r="AL52" s="71"/>
      <c r="AM52" s="71"/>
      <c r="AN52" s="71"/>
      <c r="AO52" s="71"/>
      <c r="AP52" s="12">
        <v>1507000</v>
      </c>
      <c r="AQ52" s="12">
        <v>570756.19999999995</v>
      </c>
      <c r="AR52" s="12">
        <v>936243.8</v>
      </c>
      <c r="AS52" s="75">
        <v>0</v>
      </c>
      <c r="AT52" s="76"/>
      <c r="AU52" s="75">
        <v>570756.19999999995</v>
      </c>
      <c r="AV52" s="76"/>
      <c r="AW52" s="12">
        <v>0</v>
      </c>
      <c r="AX52" s="12">
        <v>204348.04</v>
      </c>
      <c r="AY52" s="12">
        <v>366408.16</v>
      </c>
      <c r="AZ52" s="12">
        <v>204348.04</v>
      </c>
      <c r="BA52" s="12">
        <v>0</v>
      </c>
      <c r="BB52" s="12">
        <v>204348.04</v>
      </c>
      <c r="BC52" s="12">
        <v>0</v>
      </c>
      <c r="BD52" s="12">
        <v>0</v>
      </c>
      <c r="BE52" s="14">
        <f t="shared" si="3"/>
        <v>0.3787366954213669</v>
      </c>
      <c r="BF52" s="14">
        <f t="shared" si="0"/>
        <v>0.3787366954213669</v>
      </c>
      <c r="BG52" s="14">
        <f t="shared" si="1"/>
        <v>0.13559923025879231</v>
      </c>
      <c r="BH52" s="14">
        <f t="shared" si="2"/>
        <v>0.13559923025879231</v>
      </c>
    </row>
    <row r="53" spans="1:60" ht="13.5" hidden="1" x14ac:dyDescent="0.2">
      <c r="A53" s="72" t="s">
        <v>48</v>
      </c>
      <c r="B53" s="71"/>
      <c r="C53" s="72" t="s">
        <v>76</v>
      </c>
      <c r="D53" s="71"/>
      <c r="E53" s="72" t="s">
        <v>76</v>
      </c>
      <c r="F53" s="71"/>
      <c r="G53" s="72" t="s">
        <v>49</v>
      </c>
      <c r="H53" s="71"/>
      <c r="I53" s="72" t="s">
        <v>79</v>
      </c>
      <c r="J53" s="71"/>
      <c r="K53" s="71"/>
      <c r="L53" s="72" t="s">
        <v>68</v>
      </c>
      <c r="M53" s="71"/>
      <c r="N53" s="71"/>
      <c r="O53" s="72"/>
      <c r="P53" s="71"/>
      <c r="Q53" s="72"/>
      <c r="R53" s="71"/>
      <c r="S53" s="70" t="s">
        <v>106</v>
      </c>
      <c r="T53" s="71"/>
      <c r="U53" s="71"/>
      <c r="V53" s="71"/>
      <c r="W53" s="71"/>
      <c r="X53" s="71"/>
      <c r="Y53" s="71"/>
      <c r="Z53" s="71"/>
      <c r="AA53" s="72" t="s">
        <v>51</v>
      </c>
      <c r="AB53" s="71"/>
      <c r="AC53" s="71"/>
      <c r="AD53" s="71"/>
      <c r="AE53" s="71"/>
      <c r="AF53" s="72" t="s">
        <v>52</v>
      </c>
      <c r="AG53" s="71"/>
      <c r="AH53" s="71"/>
      <c r="AI53" s="10" t="s">
        <v>53</v>
      </c>
      <c r="AJ53" s="84" t="s">
        <v>54</v>
      </c>
      <c r="AK53" s="71"/>
      <c r="AL53" s="71"/>
      <c r="AM53" s="71"/>
      <c r="AN53" s="71"/>
      <c r="AO53" s="71"/>
      <c r="AP53" s="12">
        <v>455260</v>
      </c>
      <c r="AQ53" s="12">
        <v>0</v>
      </c>
      <c r="AR53" s="12">
        <v>455260</v>
      </c>
      <c r="AS53" s="75">
        <v>0</v>
      </c>
      <c r="AT53" s="76"/>
      <c r="AU53" s="75">
        <v>0</v>
      </c>
      <c r="AV53" s="76"/>
      <c r="AW53" s="12">
        <v>0</v>
      </c>
      <c r="AX53" s="12">
        <v>0</v>
      </c>
      <c r="AY53" s="12">
        <v>0</v>
      </c>
      <c r="AZ53" s="12">
        <v>0</v>
      </c>
      <c r="BA53" s="12">
        <v>0</v>
      </c>
      <c r="BB53" s="12">
        <v>0</v>
      </c>
      <c r="BC53" s="12">
        <v>0</v>
      </c>
      <c r="BD53" s="12">
        <v>0</v>
      </c>
      <c r="BE53" s="14">
        <f t="shared" si="3"/>
        <v>0</v>
      </c>
      <c r="BF53" s="14">
        <f t="shared" si="0"/>
        <v>0</v>
      </c>
      <c r="BG53" s="14">
        <f t="shared" si="1"/>
        <v>0</v>
      </c>
      <c r="BH53" s="14">
        <f t="shared" si="2"/>
        <v>0</v>
      </c>
    </row>
    <row r="54" spans="1:60" ht="13.5" hidden="1" x14ac:dyDescent="0.2">
      <c r="A54" s="72" t="s">
        <v>48</v>
      </c>
      <c r="B54" s="71"/>
      <c r="C54" s="72" t="s">
        <v>76</v>
      </c>
      <c r="D54" s="71"/>
      <c r="E54" s="72" t="s">
        <v>76</v>
      </c>
      <c r="F54" s="71"/>
      <c r="G54" s="72" t="s">
        <v>49</v>
      </c>
      <c r="H54" s="71"/>
      <c r="I54" s="72" t="s">
        <v>79</v>
      </c>
      <c r="J54" s="71"/>
      <c r="K54" s="71"/>
      <c r="L54" s="72" t="s">
        <v>70</v>
      </c>
      <c r="M54" s="71"/>
      <c r="N54" s="71"/>
      <c r="O54" s="72"/>
      <c r="P54" s="71"/>
      <c r="Q54" s="72"/>
      <c r="R54" s="71"/>
      <c r="S54" s="70" t="s">
        <v>107</v>
      </c>
      <c r="T54" s="71"/>
      <c r="U54" s="71"/>
      <c r="V54" s="71"/>
      <c r="W54" s="71"/>
      <c r="X54" s="71"/>
      <c r="Y54" s="71"/>
      <c r="Z54" s="71"/>
      <c r="AA54" s="72" t="s">
        <v>51</v>
      </c>
      <c r="AB54" s="71"/>
      <c r="AC54" s="71"/>
      <c r="AD54" s="71"/>
      <c r="AE54" s="71"/>
      <c r="AF54" s="72" t="s">
        <v>52</v>
      </c>
      <c r="AG54" s="71"/>
      <c r="AH54" s="71"/>
      <c r="AI54" s="10" t="s">
        <v>53</v>
      </c>
      <c r="AJ54" s="84" t="s">
        <v>54</v>
      </c>
      <c r="AK54" s="71"/>
      <c r="AL54" s="71"/>
      <c r="AM54" s="71"/>
      <c r="AN54" s="71"/>
      <c r="AO54" s="71"/>
      <c r="AP54" s="12">
        <v>18025000</v>
      </c>
      <c r="AQ54" s="12">
        <v>18024960</v>
      </c>
      <c r="AR54" s="12">
        <v>40</v>
      </c>
      <c r="AS54" s="75">
        <v>0</v>
      </c>
      <c r="AT54" s="76"/>
      <c r="AU54" s="75">
        <v>18024960</v>
      </c>
      <c r="AV54" s="76"/>
      <c r="AW54" s="12">
        <v>0</v>
      </c>
      <c r="AX54" s="12">
        <v>0</v>
      </c>
      <c r="AY54" s="12">
        <v>18024960</v>
      </c>
      <c r="AZ54" s="12">
        <v>0</v>
      </c>
      <c r="BA54" s="12">
        <v>0</v>
      </c>
      <c r="BB54" s="12">
        <v>0</v>
      </c>
      <c r="BC54" s="12">
        <v>0</v>
      </c>
      <c r="BD54" s="12">
        <v>0</v>
      </c>
      <c r="BE54" s="14">
        <f t="shared" si="3"/>
        <v>0.99999778085991675</v>
      </c>
      <c r="BF54" s="14">
        <f t="shared" si="0"/>
        <v>0.99999778085991675</v>
      </c>
      <c r="BG54" s="14">
        <f t="shared" si="1"/>
        <v>0</v>
      </c>
      <c r="BH54" s="14">
        <f t="shared" si="2"/>
        <v>0</v>
      </c>
    </row>
    <row r="55" spans="1:60" ht="13.5" hidden="1" x14ac:dyDescent="0.2">
      <c r="A55" s="72" t="s">
        <v>48</v>
      </c>
      <c r="B55" s="71"/>
      <c r="C55" s="72" t="s">
        <v>76</v>
      </c>
      <c r="D55" s="71"/>
      <c r="E55" s="72" t="s">
        <v>76</v>
      </c>
      <c r="F55" s="71"/>
      <c r="G55" s="72" t="s">
        <v>49</v>
      </c>
      <c r="H55" s="71"/>
      <c r="I55" s="72" t="s">
        <v>60</v>
      </c>
      <c r="J55" s="71"/>
      <c r="K55" s="71"/>
      <c r="L55" s="72" t="s">
        <v>79</v>
      </c>
      <c r="M55" s="71"/>
      <c r="N55" s="71"/>
      <c r="O55" s="72"/>
      <c r="P55" s="71"/>
      <c r="Q55" s="72"/>
      <c r="R55" s="71"/>
      <c r="S55" s="70" t="s">
        <v>108</v>
      </c>
      <c r="T55" s="71"/>
      <c r="U55" s="71"/>
      <c r="V55" s="71"/>
      <c r="W55" s="71"/>
      <c r="X55" s="71"/>
      <c r="Y55" s="71"/>
      <c r="Z55" s="71"/>
      <c r="AA55" s="72" t="s">
        <v>51</v>
      </c>
      <c r="AB55" s="71"/>
      <c r="AC55" s="71"/>
      <c r="AD55" s="71"/>
      <c r="AE55" s="71"/>
      <c r="AF55" s="72" t="s">
        <v>52</v>
      </c>
      <c r="AG55" s="71"/>
      <c r="AH55" s="71"/>
      <c r="AI55" s="10" t="s">
        <v>53</v>
      </c>
      <c r="AJ55" s="84" t="s">
        <v>54</v>
      </c>
      <c r="AK55" s="71"/>
      <c r="AL55" s="71"/>
      <c r="AM55" s="71"/>
      <c r="AN55" s="71"/>
      <c r="AO55" s="71"/>
      <c r="AP55" s="12">
        <v>6078119</v>
      </c>
      <c r="AQ55" s="12">
        <v>4809506.93</v>
      </c>
      <c r="AR55" s="12">
        <v>1268612.07</v>
      </c>
      <c r="AS55" s="75">
        <v>0</v>
      </c>
      <c r="AT55" s="76"/>
      <c r="AU55" s="75">
        <v>4809506.93</v>
      </c>
      <c r="AV55" s="76"/>
      <c r="AW55" s="12">
        <v>0</v>
      </c>
      <c r="AX55" s="12">
        <v>502865.08</v>
      </c>
      <c r="AY55" s="12">
        <v>4306641.8499999996</v>
      </c>
      <c r="AZ55" s="12">
        <v>502865.08</v>
      </c>
      <c r="BA55" s="12">
        <v>0</v>
      </c>
      <c r="BB55" s="12">
        <v>502865.08</v>
      </c>
      <c r="BC55" s="12">
        <v>0</v>
      </c>
      <c r="BD55" s="12">
        <v>0</v>
      </c>
      <c r="BE55" s="14">
        <f t="shared" si="3"/>
        <v>0.79128212692117406</v>
      </c>
      <c r="BF55" s="14">
        <f t="shared" si="0"/>
        <v>0.79128212692117406</v>
      </c>
      <c r="BG55" s="14">
        <f t="shared" si="1"/>
        <v>8.2733668096988566E-2</v>
      </c>
      <c r="BH55" s="14">
        <f t="shared" si="2"/>
        <v>8.2733668096988566E-2</v>
      </c>
    </row>
    <row r="56" spans="1:60" ht="13.5" hidden="1" x14ac:dyDescent="0.2">
      <c r="A56" s="72" t="s">
        <v>48</v>
      </c>
      <c r="B56" s="71"/>
      <c r="C56" s="72" t="s">
        <v>76</v>
      </c>
      <c r="D56" s="71"/>
      <c r="E56" s="72" t="s">
        <v>76</v>
      </c>
      <c r="F56" s="71"/>
      <c r="G56" s="72" t="s">
        <v>49</v>
      </c>
      <c r="H56" s="71"/>
      <c r="I56" s="72" t="s">
        <v>60</v>
      </c>
      <c r="J56" s="71"/>
      <c r="K56" s="71"/>
      <c r="L56" s="72" t="s">
        <v>60</v>
      </c>
      <c r="M56" s="71"/>
      <c r="N56" s="71"/>
      <c r="O56" s="72"/>
      <c r="P56" s="71"/>
      <c r="Q56" s="72"/>
      <c r="R56" s="71"/>
      <c r="S56" s="70" t="s">
        <v>109</v>
      </c>
      <c r="T56" s="71"/>
      <c r="U56" s="71"/>
      <c r="V56" s="71"/>
      <c r="W56" s="71"/>
      <c r="X56" s="71"/>
      <c r="Y56" s="71"/>
      <c r="Z56" s="71"/>
      <c r="AA56" s="72" t="s">
        <v>51</v>
      </c>
      <c r="AB56" s="71"/>
      <c r="AC56" s="71"/>
      <c r="AD56" s="71"/>
      <c r="AE56" s="71"/>
      <c r="AF56" s="72" t="s">
        <v>52</v>
      </c>
      <c r="AG56" s="71"/>
      <c r="AH56" s="71"/>
      <c r="AI56" s="10" t="s">
        <v>53</v>
      </c>
      <c r="AJ56" s="84" t="s">
        <v>54</v>
      </c>
      <c r="AK56" s="71"/>
      <c r="AL56" s="71"/>
      <c r="AM56" s="71"/>
      <c r="AN56" s="71"/>
      <c r="AO56" s="71"/>
      <c r="AP56" s="12">
        <v>3600000</v>
      </c>
      <c r="AQ56" s="12">
        <v>3030048</v>
      </c>
      <c r="AR56" s="12">
        <v>569952</v>
      </c>
      <c r="AS56" s="75">
        <v>0</v>
      </c>
      <c r="AT56" s="76"/>
      <c r="AU56" s="75">
        <v>3030048</v>
      </c>
      <c r="AV56" s="76"/>
      <c r="AW56" s="12">
        <v>0</v>
      </c>
      <c r="AX56" s="12">
        <v>1059149</v>
      </c>
      <c r="AY56" s="12">
        <v>1970899</v>
      </c>
      <c r="AZ56" s="12">
        <v>1059149</v>
      </c>
      <c r="BA56" s="12">
        <v>0</v>
      </c>
      <c r="BB56" s="12">
        <v>1059149</v>
      </c>
      <c r="BC56" s="12">
        <v>0</v>
      </c>
      <c r="BD56" s="12">
        <v>0</v>
      </c>
      <c r="BE56" s="14">
        <f t="shared" si="3"/>
        <v>0.84167999999999998</v>
      </c>
      <c r="BF56" s="14">
        <f t="shared" si="0"/>
        <v>0.84167999999999998</v>
      </c>
      <c r="BG56" s="14">
        <f t="shared" si="1"/>
        <v>0.29420805555555557</v>
      </c>
      <c r="BH56" s="14">
        <f t="shared" si="2"/>
        <v>0.29420805555555557</v>
      </c>
    </row>
    <row r="57" spans="1:60" ht="13.5" hidden="1" x14ac:dyDescent="0.2">
      <c r="A57" s="72" t="s">
        <v>48</v>
      </c>
      <c r="B57" s="71"/>
      <c r="C57" s="72" t="s">
        <v>76</v>
      </c>
      <c r="D57" s="71"/>
      <c r="E57" s="72" t="s">
        <v>76</v>
      </c>
      <c r="F57" s="71"/>
      <c r="G57" s="72" t="s">
        <v>49</v>
      </c>
      <c r="H57" s="71"/>
      <c r="I57" s="72" t="s">
        <v>60</v>
      </c>
      <c r="J57" s="71"/>
      <c r="K57" s="71"/>
      <c r="L57" s="72" t="s">
        <v>64</v>
      </c>
      <c r="M57" s="71"/>
      <c r="N57" s="71"/>
      <c r="O57" s="72"/>
      <c r="P57" s="71"/>
      <c r="Q57" s="72"/>
      <c r="R57" s="71"/>
      <c r="S57" s="70" t="s">
        <v>110</v>
      </c>
      <c r="T57" s="71"/>
      <c r="U57" s="71"/>
      <c r="V57" s="71"/>
      <c r="W57" s="71"/>
      <c r="X57" s="71"/>
      <c r="Y57" s="71"/>
      <c r="Z57" s="71"/>
      <c r="AA57" s="72" t="s">
        <v>51</v>
      </c>
      <c r="AB57" s="71"/>
      <c r="AC57" s="71"/>
      <c r="AD57" s="71"/>
      <c r="AE57" s="71"/>
      <c r="AF57" s="72" t="s">
        <v>52</v>
      </c>
      <c r="AG57" s="71"/>
      <c r="AH57" s="71"/>
      <c r="AI57" s="10" t="s">
        <v>53</v>
      </c>
      <c r="AJ57" s="84" t="s">
        <v>54</v>
      </c>
      <c r="AK57" s="71"/>
      <c r="AL57" s="71"/>
      <c r="AM57" s="71"/>
      <c r="AN57" s="71"/>
      <c r="AO57" s="71"/>
      <c r="AP57" s="12">
        <v>8440093</v>
      </c>
      <c r="AQ57" s="12">
        <v>8143601.3899999997</v>
      </c>
      <c r="AR57" s="12">
        <v>296491.61</v>
      </c>
      <c r="AS57" s="75">
        <v>0</v>
      </c>
      <c r="AT57" s="76"/>
      <c r="AU57" s="75">
        <v>7113601.3899999997</v>
      </c>
      <c r="AV57" s="76"/>
      <c r="AW57" s="12">
        <v>1030000</v>
      </c>
      <c r="AX57" s="12">
        <v>49538.1</v>
      </c>
      <c r="AY57" s="12">
        <v>7064063.29</v>
      </c>
      <c r="AZ57" s="12">
        <v>49538.1</v>
      </c>
      <c r="BA57" s="12">
        <v>0</v>
      </c>
      <c r="BB57" s="12">
        <v>49538.1</v>
      </c>
      <c r="BC57" s="12">
        <v>0</v>
      </c>
      <c r="BD57" s="12">
        <v>0</v>
      </c>
      <c r="BE57" s="14">
        <f t="shared" si="3"/>
        <v>0.964871049406683</v>
      </c>
      <c r="BF57" s="14">
        <f t="shared" si="0"/>
        <v>0.84283447943049916</v>
      </c>
      <c r="BG57" s="14">
        <f t="shared" si="1"/>
        <v>5.8693784535312583E-3</v>
      </c>
      <c r="BH57" s="14">
        <f t="shared" si="2"/>
        <v>5.8693784535312583E-3</v>
      </c>
    </row>
    <row r="58" spans="1:60" ht="13.5" hidden="1" x14ac:dyDescent="0.2">
      <c r="A58" s="72" t="s">
        <v>48</v>
      </c>
      <c r="B58" s="71"/>
      <c r="C58" s="72" t="s">
        <v>76</v>
      </c>
      <c r="D58" s="71"/>
      <c r="E58" s="72" t="s">
        <v>76</v>
      </c>
      <c r="F58" s="71"/>
      <c r="G58" s="72" t="s">
        <v>49</v>
      </c>
      <c r="H58" s="71"/>
      <c r="I58" s="72" t="s">
        <v>60</v>
      </c>
      <c r="J58" s="71"/>
      <c r="K58" s="71"/>
      <c r="L58" s="72" t="s">
        <v>66</v>
      </c>
      <c r="M58" s="71"/>
      <c r="N58" s="71"/>
      <c r="O58" s="72"/>
      <c r="P58" s="71"/>
      <c r="Q58" s="72"/>
      <c r="R58" s="71"/>
      <c r="S58" s="70" t="s">
        <v>111</v>
      </c>
      <c r="T58" s="71"/>
      <c r="U58" s="71"/>
      <c r="V58" s="71"/>
      <c r="W58" s="71"/>
      <c r="X58" s="71"/>
      <c r="Y58" s="71"/>
      <c r="Z58" s="71"/>
      <c r="AA58" s="72" t="s">
        <v>51</v>
      </c>
      <c r="AB58" s="71"/>
      <c r="AC58" s="71"/>
      <c r="AD58" s="71"/>
      <c r="AE58" s="71"/>
      <c r="AF58" s="72" t="s">
        <v>52</v>
      </c>
      <c r="AG58" s="71"/>
      <c r="AH58" s="71"/>
      <c r="AI58" s="10" t="s">
        <v>53</v>
      </c>
      <c r="AJ58" s="84" t="s">
        <v>54</v>
      </c>
      <c r="AK58" s="71"/>
      <c r="AL58" s="71"/>
      <c r="AM58" s="71"/>
      <c r="AN58" s="71"/>
      <c r="AO58" s="71"/>
      <c r="AP58" s="12">
        <v>1103084</v>
      </c>
      <c r="AQ58" s="12">
        <v>457448.61</v>
      </c>
      <c r="AR58" s="12">
        <v>645635.39</v>
      </c>
      <c r="AS58" s="75">
        <v>0</v>
      </c>
      <c r="AT58" s="76"/>
      <c r="AU58" s="75">
        <v>457448.61</v>
      </c>
      <c r="AV58" s="76"/>
      <c r="AW58" s="12">
        <v>0</v>
      </c>
      <c r="AX58" s="12">
        <v>77826.17</v>
      </c>
      <c r="AY58" s="12">
        <v>379622.44</v>
      </c>
      <c r="AZ58" s="12">
        <v>77826.17</v>
      </c>
      <c r="BA58" s="12">
        <v>0</v>
      </c>
      <c r="BB58" s="12">
        <v>77826.17</v>
      </c>
      <c r="BC58" s="12">
        <v>0</v>
      </c>
      <c r="BD58" s="12">
        <v>0</v>
      </c>
      <c r="BE58" s="14">
        <f t="shared" si="3"/>
        <v>0.41469970555279562</v>
      </c>
      <c r="BF58" s="14">
        <f t="shared" si="0"/>
        <v>0.41469970555279562</v>
      </c>
      <c r="BG58" s="14">
        <f t="shared" si="1"/>
        <v>7.055325795678298E-2</v>
      </c>
      <c r="BH58" s="14">
        <f t="shared" si="2"/>
        <v>7.055325795678298E-2</v>
      </c>
    </row>
    <row r="59" spans="1:60" s="19" customFormat="1" ht="13.5" hidden="1" x14ac:dyDescent="0.2">
      <c r="A59" s="79" t="s">
        <v>48</v>
      </c>
      <c r="B59" s="78"/>
      <c r="C59" s="79" t="s">
        <v>76</v>
      </c>
      <c r="D59" s="78"/>
      <c r="E59" s="79" t="s">
        <v>76</v>
      </c>
      <c r="F59" s="78"/>
      <c r="G59" s="79" t="s">
        <v>76</v>
      </c>
      <c r="H59" s="78"/>
      <c r="I59" s="79"/>
      <c r="J59" s="78"/>
      <c r="K59" s="78"/>
      <c r="L59" s="79"/>
      <c r="M59" s="78"/>
      <c r="N59" s="78"/>
      <c r="O59" s="79"/>
      <c r="P59" s="78"/>
      <c r="Q59" s="79"/>
      <c r="R59" s="78"/>
      <c r="S59" s="77" t="s">
        <v>112</v>
      </c>
      <c r="T59" s="78"/>
      <c r="U59" s="78"/>
      <c r="V59" s="78"/>
      <c r="W59" s="78"/>
      <c r="X59" s="78"/>
      <c r="Y59" s="78"/>
      <c r="Z59" s="78"/>
      <c r="AA59" s="79" t="s">
        <v>51</v>
      </c>
      <c r="AB59" s="78"/>
      <c r="AC59" s="78"/>
      <c r="AD59" s="78"/>
      <c r="AE59" s="78"/>
      <c r="AF59" s="79" t="s">
        <v>52</v>
      </c>
      <c r="AG59" s="78"/>
      <c r="AH59" s="78"/>
      <c r="AI59" s="15" t="s">
        <v>53</v>
      </c>
      <c r="AJ59" s="85" t="s">
        <v>54</v>
      </c>
      <c r="AK59" s="78"/>
      <c r="AL59" s="78"/>
      <c r="AM59" s="78"/>
      <c r="AN59" s="78"/>
      <c r="AO59" s="78"/>
      <c r="AP59" s="17">
        <v>669638179</v>
      </c>
      <c r="AQ59" s="17">
        <v>568503680.74000001</v>
      </c>
      <c r="AR59" s="17">
        <v>101134498.26000001</v>
      </c>
      <c r="AS59" s="82">
        <v>0</v>
      </c>
      <c r="AT59" s="83"/>
      <c r="AU59" s="82">
        <v>557479748.74000001</v>
      </c>
      <c r="AV59" s="83"/>
      <c r="AW59" s="17">
        <v>11023932</v>
      </c>
      <c r="AX59" s="17">
        <v>255071974.83000001</v>
      </c>
      <c r="AY59" s="17">
        <v>302407773.91000003</v>
      </c>
      <c r="AZ59" s="17">
        <v>255071974.83000001</v>
      </c>
      <c r="BA59" s="17">
        <v>0</v>
      </c>
      <c r="BB59" s="17">
        <v>255071974.83000001</v>
      </c>
      <c r="BC59" s="17">
        <v>0</v>
      </c>
      <c r="BD59" s="17">
        <v>0</v>
      </c>
      <c r="BE59" s="18">
        <f t="shared" si="3"/>
        <v>0.8489714275087652</v>
      </c>
      <c r="BF59" s="18">
        <f t="shared" si="0"/>
        <v>0.83250890738116057</v>
      </c>
      <c r="BG59" s="18">
        <f t="shared" si="1"/>
        <v>0.38091014346121982</v>
      </c>
      <c r="BH59" s="18">
        <f t="shared" si="2"/>
        <v>0.38091014346121982</v>
      </c>
    </row>
    <row r="60" spans="1:60" s="19" customFormat="1" ht="13.5" hidden="1" x14ac:dyDescent="0.2">
      <c r="A60" s="79" t="s">
        <v>48</v>
      </c>
      <c r="B60" s="78"/>
      <c r="C60" s="79" t="s">
        <v>76</v>
      </c>
      <c r="D60" s="78"/>
      <c r="E60" s="79" t="s">
        <v>76</v>
      </c>
      <c r="F60" s="78"/>
      <c r="G60" s="79" t="s">
        <v>76</v>
      </c>
      <c r="H60" s="78"/>
      <c r="I60" s="79"/>
      <c r="J60" s="78"/>
      <c r="K60" s="78"/>
      <c r="L60" s="79"/>
      <c r="M60" s="78"/>
      <c r="N60" s="78"/>
      <c r="O60" s="79"/>
      <c r="P60" s="78"/>
      <c r="Q60" s="79"/>
      <c r="R60" s="78"/>
      <c r="S60" s="77" t="s">
        <v>112</v>
      </c>
      <c r="T60" s="78"/>
      <c r="U60" s="78"/>
      <c r="V60" s="78"/>
      <c r="W60" s="78"/>
      <c r="X60" s="78"/>
      <c r="Y60" s="78"/>
      <c r="Z60" s="78"/>
      <c r="AA60" s="79" t="s">
        <v>99</v>
      </c>
      <c r="AB60" s="78"/>
      <c r="AC60" s="78"/>
      <c r="AD60" s="78"/>
      <c r="AE60" s="78"/>
      <c r="AF60" s="79" t="s">
        <v>52</v>
      </c>
      <c r="AG60" s="78"/>
      <c r="AH60" s="78"/>
      <c r="AI60" s="15" t="s">
        <v>100</v>
      </c>
      <c r="AJ60" s="85" t="s">
        <v>101</v>
      </c>
      <c r="AK60" s="78"/>
      <c r="AL60" s="78"/>
      <c r="AM60" s="78"/>
      <c r="AN60" s="78"/>
      <c r="AO60" s="78"/>
      <c r="AP60" s="17">
        <v>23818628</v>
      </c>
      <c r="AQ60" s="17">
        <v>11111209</v>
      </c>
      <c r="AR60" s="17">
        <v>12707419</v>
      </c>
      <c r="AS60" s="82">
        <v>0</v>
      </c>
      <c r="AT60" s="83"/>
      <c r="AU60" s="82">
        <v>11111209</v>
      </c>
      <c r="AV60" s="83"/>
      <c r="AW60" s="17">
        <v>0</v>
      </c>
      <c r="AX60" s="17">
        <v>2052070</v>
      </c>
      <c r="AY60" s="17">
        <v>9059139</v>
      </c>
      <c r="AZ60" s="17">
        <v>2052070</v>
      </c>
      <c r="BA60" s="17">
        <v>0</v>
      </c>
      <c r="BB60" s="17">
        <v>2052070</v>
      </c>
      <c r="BC60" s="17">
        <v>0</v>
      </c>
      <c r="BD60" s="17">
        <v>0</v>
      </c>
      <c r="BE60" s="18">
        <f t="shared" si="3"/>
        <v>0.46649240250110124</v>
      </c>
      <c r="BF60" s="18">
        <f t="shared" si="0"/>
        <v>0.46649240250110124</v>
      </c>
      <c r="BG60" s="18">
        <f t="shared" si="1"/>
        <v>8.6153996779327502E-2</v>
      </c>
      <c r="BH60" s="18">
        <f t="shared" si="2"/>
        <v>8.6153996779327502E-2</v>
      </c>
    </row>
    <row r="61" spans="1:60" s="19" customFormat="1" ht="13.5" hidden="1" x14ac:dyDescent="0.2">
      <c r="A61" s="79" t="s">
        <v>48</v>
      </c>
      <c r="B61" s="78"/>
      <c r="C61" s="79" t="s">
        <v>76</v>
      </c>
      <c r="D61" s="78"/>
      <c r="E61" s="79" t="s">
        <v>76</v>
      </c>
      <c r="F61" s="78"/>
      <c r="G61" s="79" t="s">
        <v>76</v>
      </c>
      <c r="H61" s="78"/>
      <c r="I61" s="79"/>
      <c r="J61" s="78"/>
      <c r="K61" s="78"/>
      <c r="L61" s="79"/>
      <c r="M61" s="78"/>
      <c r="N61" s="78"/>
      <c r="O61" s="79"/>
      <c r="P61" s="78"/>
      <c r="Q61" s="79"/>
      <c r="R61" s="78"/>
      <c r="S61" s="77" t="s">
        <v>112</v>
      </c>
      <c r="T61" s="78"/>
      <c r="U61" s="78"/>
      <c r="V61" s="78"/>
      <c r="W61" s="78"/>
      <c r="X61" s="78"/>
      <c r="Y61" s="78"/>
      <c r="Z61" s="78"/>
      <c r="AA61" s="79" t="s">
        <v>184</v>
      </c>
      <c r="AB61" s="78"/>
      <c r="AC61" s="78"/>
      <c r="AD61" s="78"/>
      <c r="AE61" s="78"/>
      <c r="AF61" s="79" t="s">
        <v>52</v>
      </c>
      <c r="AG61" s="78"/>
      <c r="AH61" s="78"/>
      <c r="AI61" s="15" t="s">
        <v>100</v>
      </c>
      <c r="AJ61" s="85" t="s">
        <v>101</v>
      </c>
      <c r="AK61" s="78"/>
      <c r="AL61" s="78"/>
      <c r="AM61" s="78"/>
      <c r="AN61" s="78"/>
      <c r="AO61" s="78"/>
      <c r="AP61" s="17">
        <f>+AP59+AP60</f>
        <v>693456807</v>
      </c>
      <c r="AQ61" s="17">
        <f>+AQ59+AQ60</f>
        <v>579614889.74000001</v>
      </c>
      <c r="AR61" s="17">
        <f>+AR59+AR60</f>
        <v>113841917.26000001</v>
      </c>
      <c r="AS61" s="17">
        <f t="shared" ref="AS61:AV61" si="6">+AS59+AS60</f>
        <v>0</v>
      </c>
      <c r="AT61" s="17">
        <f t="shared" si="6"/>
        <v>0</v>
      </c>
      <c r="AU61" s="109">
        <f t="shared" si="6"/>
        <v>568590957.74000001</v>
      </c>
      <c r="AV61" s="110">
        <f t="shared" si="6"/>
        <v>0</v>
      </c>
      <c r="AW61" s="17">
        <f>+AW59+AW60</f>
        <v>11023932</v>
      </c>
      <c r="AX61" s="17">
        <f>+AX59+AX60</f>
        <v>257124044.83000001</v>
      </c>
      <c r="AY61" s="17">
        <f>+AY59+AY60</f>
        <v>311466912.91000003</v>
      </c>
      <c r="AZ61" s="17">
        <f>+AZ59+AZ60</f>
        <v>257124044.83000001</v>
      </c>
      <c r="BA61" s="17">
        <v>0</v>
      </c>
      <c r="BB61" s="17">
        <f>+BB59+BB60</f>
        <v>257124044.83000001</v>
      </c>
      <c r="BC61" s="17" t="s">
        <v>185</v>
      </c>
      <c r="BD61" s="17">
        <v>0</v>
      </c>
      <c r="BE61" s="18">
        <f>+AQ61/AP61</f>
        <v>0.83583416283344669</v>
      </c>
      <c r="BF61" s="18">
        <f t="shared" ref="BF61" si="7">+AU61/AP61</f>
        <v>0.81993709197233389</v>
      </c>
      <c r="BG61" s="18">
        <f t="shared" ref="BG61" si="8">+AX61/AP61</f>
        <v>0.37078595556997684</v>
      </c>
      <c r="BH61" s="18">
        <f t="shared" ref="BH61" si="9">+BB61/AP61</f>
        <v>0.37078595556997684</v>
      </c>
    </row>
    <row r="62" spans="1:60" ht="13.5" hidden="1" x14ac:dyDescent="0.2">
      <c r="A62" s="72" t="s">
        <v>48</v>
      </c>
      <c r="B62" s="71"/>
      <c r="C62" s="72" t="s">
        <v>76</v>
      </c>
      <c r="D62" s="71"/>
      <c r="E62" s="72" t="s">
        <v>76</v>
      </c>
      <c r="F62" s="71"/>
      <c r="G62" s="72" t="s">
        <v>76</v>
      </c>
      <c r="H62" s="71"/>
      <c r="I62" s="72" t="s">
        <v>66</v>
      </c>
      <c r="J62" s="71"/>
      <c r="K62" s="71"/>
      <c r="L62" s="72" t="s">
        <v>62</v>
      </c>
      <c r="M62" s="71"/>
      <c r="N62" s="71"/>
      <c r="O62" s="72"/>
      <c r="P62" s="71"/>
      <c r="Q62" s="72"/>
      <c r="R62" s="71"/>
      <c r="S62" s="70" t="s">
        <v>113</v>
      </c>
      <c r="T62" s="71"/>
      <c r="U62" s="71"/>
      <c r="V62" s="71"/>
      <c r="W62" s="71"/>
      <c r="X62" s="71"/>
      <c r="Y62" s="71"/>
      <c r="Z62" s="71"/>
      <c r="AA62" s="72" t="s">
        <v>51</v>
      </c>
      <c r="AB62" s="71"/>
      <c r="AC62" s="71"/>
      <c r="AD62" s="71"/>
      <c r="AE62" s="71"/>
      <c r="AF62" s="72" t="s">
        <v>52</v>
      </c>
      <c r="AG62" s="71"/>
      <c r="AH62" s="71"/>
      <c r="AI62" s="10" t="s">
        <v>53</v>
      </c>
      <c r="AJ62" s="84" t="s">
        <v>54</v>
      </c>
      <c r="AK62" s="71"/>
      <c r="AL62" s="71"/>
      <c r="AM62" s="71"/>
      <c r="AN62" s="71"/>
      <c r="AO62" s="71"/>
      <c r="AP62" s="12">
        <v>1200000</v>
      </c>
      <c r="AQ62" s="12">
        <v>356000</v>
      </c>
      <c r="AR62" s="12">
        <v>844000</v>
      </c>
      <c r="AS62" s="75">
        <v>0</v>
      </c>
      <c r="AT62" s="76"/>
      <c r="AU62" s="75">
        <v>356000</v>
      </c>
      <c r="AV62" s="76"/>
      <c r="AW62" s="12">
        <v>0</v>
      </c>
      <c r="AX62" s="12">
        <v>356000</v>
      </c>
      <c r="AY62" s="12">
        <v>0</v>
      </c>
      <c r="AZ62" s="12">
        <v>356000</v>
      </c>
      <c r="BA62" s="12">
        <v>0</v>
      </c>
      <c r="BB62" s="12">
        <v>356000</v>
      </c>
      <c r="BC62" s="12">
        <v>0</v>
      </c>
      <c r="BD62" s="12">
        <v>0</v>
      </c>
      <c r="BE62" s="14">
        <f t="shared" si="3"/>
        <v>0.29666666666666669</v>
      </c>
      <c r="BF62" s="14">
        <f t="shared" si="0"/>
        <v>0.29666666666666669</v>
      </c>
      <c r="BG62" s="14">
        <f t="shared" si="1"/>
        <v>0.29666666666666669</v>
      </c>
      <c r="BH62" s="14">
        <f t="shared" si="2"/>
        <v>0.29666666666666669</v>
      </c>
    </row>
    <row r="63" spans="1:60" ht="13.5" hidden="1" x14ac:dyDescent="0.2">
      <c r="A63" s="72" t="s">
        <v>48</v>
      </c>
      <c r="B63" s="71"/>
      <c r="C63" s="72" t="s">
        <v>76</v>
      </c>
      <c r="D63" s="71"/>
      <c r="E63" s="72" t="s">
        <v>76</v>
      </c>
      <c r="F63" s="71"/>
      <c r="G63" s="72" t="s">
        <v>76</v>
      </c>
      <c r="H63" s="71"/>
      <c r="I63" s="72" t="s">
        <v>66</v>
      </c>
      <c r="J63" s="71"/>
      <c r="K63" s="71"/>
      <c r="L63" s="72" t="s">
        <v>72</v>
      </c>
      <c r="M63" s="71"/>
      <c r="N63" s="71"/>
      <c r="O63" s="72"/>
      <c r="P63" s="71"/>
      <c r="Q63" s="72"/>
      <c r="R63" s="71"/>
      <c r="S63" s="70" t="s">
        <v>114</v>
      </c>
      <c r="T63" s="71"/>
      <c r="U63" s="71"/>
      <c r="V63" s="71"/>
      <c r="W63" s="71"/>
      <c r="X63" s="71"/>
      <c r="Y63" s="71"/>
      <c r="Z63" s="71"/>
      <c r="AA63" s="72" t="s">
        <v>51</v>
      </c>
      <c r="AB63" s="71"/>
      <c r="AC63" s="71"/>
      <c r="AD63" s="71"/>
      <c r="AE63" s="71"/>
      <c r="AF63" s="72" t="s">
        <v>52</v>
      </c>
      <c r="AG63" s="71"/>
      <c r="AH63" s="71"/>
      <c r="AI63" s="10" t="s">
        <v>53</v>
      </c>
      <c r="AJ63" s="84" t="s">
        <v>54</v>
      </c>
      <c r="AK63" s="71"/>
      <c r="AL63" s="71"/>
      <c r="AM63" s="71"/>
      <c r="AN63" s="71"/>
      <c r="AO63" s="71"/>
      <c r="AP63" s="12">
        <v>37530425</v>
      </c>
      <c r="AQ63" s="12">
        <v>22592820</v>
      </c>
      <c r="AR63" s="12">
        <v>14937605</v>
      </c>
      <c r="AS63" s="75">
        <v>0</v>
      </c>
      <c r="AT63" s="76"/>
      <c r="AU63" s="75">
        <v>22592820</v>
      </c>
      <c r="AV63" s="76"/>
      <c r="AW63" s="12">
        <v>0</v>
      </c>
      <c r="AX63" s="12">
        <v>22592820</v>
      </c>
      <c r="AY63" s="12">
        <v>0</v>
      </c>
      <c r="AZ63" s="12">
        <v>22592820</v>
      </c>
      <c r="BA63" s="12">
        <v>0</v>
      </c>
      <c r="BB63" s="12">
        <v>22592820</v>
      </c>
      <c r="BC63" s="12">
        <v>0</v>
      </c>
      <c r="BD63" s="12">
        <v>0</v>
      </c>
      <c r="BE63" s="14">
        <f t="shared" si="3"/>
        <v>0.60198678805262662</v>
      </c>
      <c r="BF63" s="14">
        <f t="shared" si="0"/>
        <v>0.60198678805262662</v>
      </c>
      <c r="BG63" s="14">
        <f t="shared" si="1"/>
        <v>0.60198678805262662</v>
      </c>
      <c r="BH63" s="14">
        <f t="shared" si="2"/>
        <v>0.60198678805262662</v>
      </c>
    </row>
    <row r="64" spans="1:60" ht="13.5" hidden="1" x14ac:dyDescent="0.2">
      <c r="A64" s="72" t="s">
        <v>48</v>
      </c>
      <c r="B64" s="71"/>
      <c r="C64" s="72" t="s">
        <v>76</v>
      </c>
      <c r="D64" s="71"/>
      <c r="E64" s="72" t="s">
        <v>76</v>
      </c>
      <c r="F64" s="71"/>
      <c r="G64" s="72" t="s">
        <v>76</v>
      </c>
      <c r="H64" s="71"/>
      <c r="I64" s="72" t="s">
        <v>66</v>
      </c>
      <c r="J64" s="71"/>
      <c r="K64" s="71"/>
      <c r="L64" s="72" t="s">
        <v>72</v>
      </c>
      <c r="M64" s="71"/>
      <c r="N64" s="71"/>
      <c r="O64" s="72"/>
      <c r="P64" s="71"/>
      <c r="Q64" s="72"/>
      <c r="R64" s="71"/>
      <c r="S64" s="70" t="s">
        <v>114</v>
      </c>
      <c r="T64" s="71"/>
      <c r="U64" s="71"/>
      <c r="V64" s="71"/>
      <c r="W64" s="71"/>
      <c r="X64" s="71"/>
      <c r="Y64" s="71"/>
      <c r="Z64" s="71"/>
      <c r="AA64" s="72" t="s">
        <v>99</v>
      </c>
      <c r="AB64" s="71"/>
      <c r="AC64" s="71"/>
      <c r="AD64" s="71"/>
      <c r="AE64" s="71"/>
      <c r="AF64" s="72" t="s">
        <v>52</v>
      </c>
      <c r="AG64" s="71"/>
      <c r="AH64" s="71"/>
      <c r="AI64" s="10" t="s">
        <v>100</v>
      </c>
      <c r="AJ64" s="84" t="s">
        <v>101</v>
      </c>
      <c r="AK64" s="71"/>
      <c r="AL64" s="71"/>
      <c r="AM64" s="71"/>
      <c r="AN64" s="71"/>
      <c r="AO64" s="71"/>
      <c r="AP64" s="12">
        <v>6000000</v>
      </c>
      <c r="AQ64" s="12">
        <v>0</v>
      </c>
      <c r="AR64" s="12">
        <v>6000000</v>
      </c>
      <c r="AS64" s="75">
        <v>0</v>
      </c>
      <c r="AT64" s="76"/>
      <c r="AU64" s="75">
        <v>0</v>
      </c>
      <c r="AV64" s="76"/>
      <c r="AW64" s="12">
        <v>0</v>
      </c>
      <c r="AX64" s="12">
        <v>0</v>
      </c>
      <c r="AY64" s="12">
        <v>0</v>
      </c>
      <c r="AZ64" s="12">
        <v>0</v>
      </c>
      <c r="BA64" s="12">
        <v>0</v>
      </c>
      <c r="BB64" s="12">
        <v>0</v>
      </c>
      <c r="BC64" s="12">
        <v>0</v>
      </c>
      <c r="BD64" s="12">
        <v>0</v>
      </c>
      <c r="BE64" s="14">
        <f t="shared" si="3"/>
        <v>0</v>
      </c>
      <c r="BF64" s="14">
        <f t="shared" si="0"/>
        <v>0</v>
      </c>
      <c r="BG64" s="14">
        <f t="shared" si="1"/>
        <v>0</v>
      </c>
      <c r="BH64" s="14">
        <f t="shared" si="2"/>
        <v>0</v>
      </c>
    </row>
    <row r="65" spans="1:96" ht="13.5" hidden="1" x14ac:dyDescent="0.2">
      <c r="A65" s="72" t="s">
        <v>48</v>
      </c>
      <c r="B65" s="71"/>
      <c r="C65" s="72" t="s">
        <v>76</v>
      </c>
      <c r="D65" s="71"/>
      <c r="E65" s="72" t="s">
        <v>76</v>
      </c>
      <c r="F65" s="71"/>
      <c r="G65" s="72" t="s">
        <v>76</v>
      </c>
      <c r="H65" s="71"/>
      <c r="I65" s="72" t="s">
        <v>68</v>
      </c>
      <c r="J65" s="71"/>
      <c r="K65" s="71"/>
      <c r="L65" s="72" t="s">
        <v>57</v>
      </c>
      <c r="M65" s="71"/>
      <c r="N65" s="71"/>
      <c r="O65" s="72"/>
      <c r="P65" s="71"/>
      <c r="Q65" s="72"/>
      <c r="R65" s="71"/>
      <c r="S65" s="70" t="s">
        <v>115</v>
      </c>
      <c r="T65" s="71"/>
      <c r="U65" s="71"/>
      <c r="V65" s="71"/>
      <c r="W65" s="71"/>
      <c r="X65" s="71"/>
      <c r="Y65" s="71"/>
      <c r="Z65" s="71"/>
      <c r="AA65" s="72" t="s">
        <v>51</v>
      </c>
      <c r="AB65" s="71"/>
      <c r="AC65" s="71"/>
      <c r="AD65" s="71"/>
      <c r="AE65" s="71"/>
      <c r="AF65" s="72" t="s">
        <v>52</v>
      </c>
      <c r="AG65" s="71"/>
      <c r="AH65" s="71"/>
      <c r="AI65" s="10" t="s">
        <v>53</v>
      </c>
      <c r="AJ65" s="84" t="s">
        <v>54</v>
      </c>
      <c r="AK65" s="71"/>
      <c r="AL65" s="71"/>
      <c r="AM65" s="71"/>
      <c r="AN65" s="71"/>
      <c r="AO65" s="71"/>
      <c r="AP65" s="12">
        <v>59814203</v>
      </c>
      <c r="AQ65" s="12">
        <v>53751126</v>
      </c>
      <c r="AR65" s="12">
        <v>6063077</v>
      </c>
      <c r="AS65" s="75">
        <v>0</v>
      </c>
      <c r="AT65" s="76"/>
      <c r="AU65" s="75">
        <v>53751126</v>
      </c>
      <c r="AV65" s="76"/>
      <c r="AW65" s="12">
        <v>0</v>
      </c>
      <c r="AX65" s="12">
        <v>46053307</v>
      </c>
      <c r="AY65" s="12">
        <v>7697819</v>
      </c>
      <c r="AZ65" s="12">
        <v>46053307</v>
      </c>
      <c r="BA65" s="12">
        <v>0</v>
      </c>
      <c r="BB65" s="12">
        <v>46053307</v>
      </c>
      <c r="BC65" s="12">
        <v>0</v>
      </c>
      <c r="BD65" s="12">
        <v>0</v>
      </c>
      <c r="BE65" s="14">
        <f t="shared" si="3"/>
        <v>0.89863482758434476</v>
      </c>
      <c r="BF65" s="14">
        <f t="shared" si="0"/>
        <v>0.89863482758434476</v>
      </c>
      <c r="BG65" s="14">
        <f t="shared" si="1"/>
        <v>0.76993932360847472</v>
      </c>
      <c r="BH65" s="14">
        <f t="shared" si="2"/>
        <v>0.76993932360847472</v>
      </c>
    </row>
    <row r="66" spans="1:96" ht="13.5" hidden="1" x14ac:dyDescent="0.2">
      <c r="A66" s="72" t="s">
        <v>48</v>
      </c>
      <c r="B66" s="71"/>
      <c r="C66" s="72" t="s">
        <v>76</v>
      </c>
      <c r="D66" s="71"/>
      <c r="E66" s="72" t="s">
        <v>76</v>
      </c>
      <c r="F66" s="71"/>
      <c r="G66" s="72" t="s">
        <v>76</v>
      </c>
      <c r="H66" s="71"/>
      <c r="I66" s="72" t="s">
        <v>70</v>
      </c>
      <c r="J66" s="71"/>
      <c r="K66" s="71"/>
      <c r="L66" s="72" t="s">
        <v>79</v>
      </c>
      <c r="M66" s="71"/>
      <c r="N66" s="71"/>
      <c r="O66" s="72"/>
      <c r="P66" s="71"/>
      <c r="Q66" s="72"/>
      <c r="R66" s="71"/>
      <c r="S66" s="70" t="s">
        <v>116</v>
      </c>
      <c r="T66" s="71"/>
      <c r="U66" s="71"/>
      <c r="V66" s="71"/>
      <c r="W66" s="71"/>
      <c r="X66" s="71"/>
      <c r="Y66" s="71"/>
      <c r="Z66" s="71"/>
      <c r="AA66" s="72" t="s">
        <v>51</v>
      </c>
      <c r="AB66" s="71"/>
      <c r="AC66" s="71"/>
      <c r="AD66" s="71"/>
      <c r="AE66" s="71"/>
      <c r="AF66" s="72" t="s">
        <v>52</v>
      </c>
      <c r="AG66" s="71"/>
      <c r="AH66" s="71"/>
      <c r="AI66" s="10" t="s">
        <v>53</v>
      </c>
      <c r="AJ66" s="84" t="s">
        <v>54</v>
      </c>
      <c r="AK66" s="71"/>
      <c r="AL66" s="71"/>
      <c r="AM66" s="71"/>
      <c r="AN66" s="71"/>
      <c r="AO66" s="71"/>
      <c r="AP66" s="12">
        <v>440000</v>
      </c>
      <c r="AQ66" s="12">
        <v>44000</v>
      </c>
      <c r="AR66" s="12">
        <v>396000</v>
      </c>
      <c r="AS66" s="75">
        <v>0</v>
      </c>
      <c r="AT66" s="76"/>
      <c r="AU66" s="75">
        <v>44000</v>
      </c>
      <c r="AV66" s="76"/>
      <c r="AW66" s="12">
        <v>0</v>
      </c>
      <c r="AX66" s="12">
        <v>44000</v>
      </c>
      <c r="AY66" s="12">
        <v>0</v>
      </c>
      <c r="AZ66" s="12">
        <v>44000</v>
      </c>
      <c r="BA66" s="12">
        <v>0</v>
      </c>
      <c r="BB66" s="12">
        <v>44000</v>
      </c>
      <c r="BC66" s="12">
        <v>0</v>
      </c>
      <c r="BD66" s="12">
        <v>0</v>
      </c>
      <c r="BE66" s="14">
        <f t="shared" si="3"/>
        <v>0.1</v>
      </c>
      <c r="BF66" s="14">
        <f t="shared" si="0"/>
        <v>0.1</v>
      </c>
      <c r="BG66" s="14">
        <f t="shared" si="1"/>
        <v>0.1</v>
      </c>
      <c r="BH66" s="14">
        <f t="shared" si="2"/>
        <v>0.1</v>
      </c>
    </row>
    <row r="67" spans="1:96" ht="13.5" hidden="1" x14ac:dyDescent="0.2">
      <c r="A67" s="72" t="s">
        <v>48</v>
      </c>
      <c r="B67" s="71"/>
      <c r="C67" s="72" t="s">
        <v>76</v>
      </c>
      <c r="D67" s="71"/>
      <c r="E67" s="72" t="s">
        <v>76</v>
      </c>
      <c r="F67" s="71"/>
      <c r="G67" s="72" t="s">
        <v>76</v>
      </c>
      <c r="H67" s="71"/>
      <c r="I67" s="72" t="s">
        <v>70</v>
      </c>
      <c r="J67" s="71"/>
      <c r="K67" s="71"/>
      <c r="L67" s="72" t="s">
        <v>60</v>
      </c>
      <c r="M67" s="71"/>
      <c r="N67" s="71"/>
      <c r="O67" s="72"/>
      <c r="P67" s="71"/>
      <c r="Q67" s="72"/>
      <c r="R67" s="71"/>
      <c r="S67" s="70" t="s">
        <v>117</v>
      </c>
      <c r="T67" s="71"/>
      <c r="U67" s="71"/>
      <c r="V67" s="71"/>
      <c r="W67" s="71"/>
      <c r="X67" s="71"/>
      <c r="Y67" s="71"/>
      <c r="Z67" s="71"/>
      <c r="AA67" s="72" t="s">
        <v>51</v>
      </c>
      <c r="AB67" s="71"/>
      <c r="AC67" s="71"/>
      <c r="AD67" s="71"/>
      <c r="AE67" s="71"/>
      <c r="AF67" s="72" t="s">
        <v>52</v>
      </c>
      <c r="AG67" s="71"/>
      <c r="AH67" s="71"/>
      <c r="AI67" s="10" t="s">
        <v>53</v>
      </c>
      <c r="AJ67" s="84" t="s">
        <v>54</v>
      </c>
      <c r="AK67" s="71"/>
      <c r="AL67" s="71"/>
      <c r="AM67" s="71"/>
      <c r="AN67" s="71"/>
      <c r="AO67" s="71"/>
      <c r="AP67" s="12">
        <v>286365782</v>
      </c>
      <c r="AQ67" s="12">
        <v>263553574</v>
      </c>
      <c r="AR67" s="12">
        <v>22812208</v>
      </c>
      <c r="AS67" s="75">
        <v>0</v>
      </c>
      <c r="AT67" s="76"/>
      <c r="AU67" s="75">
        <v>260949730</v>
      </c>
      <c r="AV67" s="76"/>
      <c r="AW67" s="12">
        <v>2603844</v>
      </c>
      <c r="AX67" s="12">
        <v>89638680</v>
      </c>
      <c r="AY67" s="12">
        <v>171311050</v>
      </c>
      <c r="AZ67" s="12">
        <v>89638680</v>
      </c>
      <c r="BA67" s="12">
        <v>0</v>
      </c>
      <c r="BB67" s="12">
        <v>89638680</v>
      </c>
      <c r="BC67" s="12">
        <v>0</v>
      </c>
      <c r="BD67" s="12">
        <v>0</v>
      </c>
      <c r="BE67" s="14">
        <f t="shared" si="3"/>
        <v>0.92033891814630286</v>
      </c>
      <c r="BF67" s="14">
        <f t="shared" si="0"/>
        <v>0.91124619770388626</v>
      </c>
      <c r="BG67" s="14">
        <f t="shared" si="1"/>
        <v>0.3130216165281926</v>
      </c>
      <c r="BH67" s="14">
        <f t="shared" si="2"/>
        <v>0.3130216165281926</v>
      </c>
    </row>
    <row r="68" spans="1:96" ht="13.5" hidden="1" x14ac:dyDescent="0.2">
      <c r="A68" s="72" t="s">
        <v>48</v>
      </c>
      <c r="B68" s="71"/>
      <c r="C68" s="72" t="s">
        <v>76</v>
      </c>
      <c r="D68" s="71"/>
      <c r="E68" s="72" t="s">
        <v>76</v>
      </c>
      <c r="F68" s="71"/>
      <c r="G68" s="72" t="s">
        <v>76</v>
      </c>
      <c r="H68" s="71"/>
      <c r="I68" s="72" t="s">
        <v>70</v>
      </c>
      <c r="J68" s="71"/>
      <c r="K68" s="71"/>
      <c r="L68" s="72" t="s">
        <v>62</v>
      </c>
      <c r="M68" s="71"/>
      <c r="N68" s="71"/>
      <c r="O68" s="72"/>
      <c r="P68" s="71"/>
      <c r="Q68" s="72"/>
      <c r="R68" s="71"/>
      <c r="S68" s="70" t="s">
        <v>118</v>
      </c>
      <c r="T68" s="71"/>
      <c r="U68" s="71"/>
      <c r="V68" s="71"/>
      <c r="W68" s="71"/>
      <c r="X68" s="71"/>
      <c r="Y68" s="71"/>
      <c r="Z68" s="71"/>
      <c r="AA68" s="72" t="s">
        <v>51</v>
      </c>
      <c r="AB68" s="71"/>
      <c r="AC68" s="71"/>
      <c r="AD68" s="71"/>
      <c r="AE68" s="71"/>
      <c r="AF68" s="72" t="s">
        <v>52</v>
      </c>
      <c r="AG68" s="71"/>
      <c r="AH68" s="71"/>
      <c r="AI68" s="10" t="s">
        <v>53</v>
      </c>
      <c r="AJ68" s="84" t="s">
        <v>54</v>
      </c>
      <c r="AK68" s="71"/>
      <c r="AL68" s="71"/>
      <c r="AM68" s="71"/>
      <c r="AN68" s="71"/>
      <c r="AO68" s="71"/>
      <c r="AP68" s="12">
        <v>25672980</v>
      </c>
      <c r="AQ68" s="12">
        <v>17752904.43</v>
      </c>
      <c r="AR68" s="12">
        <v>7920075.5700000003</v>
      </c>
      <c r="AS68" s="75">
        <v>0</v>
      </c>
      <c r="AT68" s="76"/>
      <c r="AU68" s="75">
        <v>17752904.43</v>
      </c>
      <c r="AV68" s="76"/>
      <c r="AW68" s="12">
        <v>0</v>
      </c>
      <c r="AX68" s="12">
        <v>9122330.7899999991</v>
      </c>
      <c r="AY68" s="12">
        <v>8630573.6400000006</v>
      </c>
      <c r="AZ68" s="12">
        <v>9122330.7899999991</v>
      </c>
      <c r="BA68" s="12">
        <v>0</v>
      </c>
      <c r="BB68" s="12">
        <v>9122330.7899999991</v>
      </c>
      <c r="BC68" s="12">
        <v>0</v>
      </c>
      <c r="BD68" s="12">
        <v>0</v>
      </c>
      <c r="BE68" s="14">
        <f t="shared" si="3"/>
        <v>0.69150150975850877</v>
      </c>
      <c r="BF68" s="14">
        <f t="shared" si="0"/>
        <v>0.69150150975850877</v>
      </c>
      <c r="BG68" s="14">
        <f t="shared" si="1"/>
        <v>0.3553280838453502</v>
      </c>
      <c r="BH68" s="14">
        <f t="shared" si="2"/>
        <v>0.3553280838453502</v>
      </c>
    </row>
    <row r="69" spans="1:96" ht="13.5" hidden="1" x14ac:dyDescent="0.2">
      <c r="A69" s="72" t="s">
        <v>48</v>
      </c>
      <c r="B69" s="71"/>
      <c r="C69" s="72" t="s">
        <v>76</v>
      </c>
      <c r="D69" s="71"/>
      <c r="E69" s="72" t="s">
        <v>76</v>
      </c>
      <c r="F69" s="71"/>
      <c r="G69" s="72" t="s">
        <v>76</v>
      </c>
      <c r="H69" s="71"/>
      <c r="I69" s="72" t="s">
        <v>70</v>
      </c>
      <c r="J69" s="71"/>
      <c r="K69" s="71"/>
      <c r="L69" s="72" t="s">
        <v>64</v>
      </c>
      <c r="M69" s="71"/>
      <c r="N69" s="71"/>
      <c r="O69" s="72"/>
      <c r="P69" s="71"/>
      <c r="Q69" s="72"/>
      <c r="R69" s="71"/>
      <c r="S69" s="70" t="s">
        <v>119</v>
      </c>
      <c r="T69" s="71"/>
      <c r="U69" s="71"/>
      <c r="V69" s="71"/>
      <c r="W69" s="71"/>
      <c r="X69" s="71"/>
      <c r="Y69" s="71"/>
      <c r="Z69" s="71"/>
      <c r="AA69" s="72" t="s">
        <v>51</v>
      </c>
      <c r="AB69" s="71"/>
      <c r="AC69" s="71"/>
      <c r="AD69" s="71"/>
      <c r="AE69" s="71"/>
      <c r="AF69" s="72" t="s">
        <v>52</v>
      </c>
      <c r="AG69" s="71"/>
      <c r="AH69" s="71"/>
      <c r="AI69" s="10" t="s">
        <v>53</v>
      </c>
      <c r="AJ69" s="84" t="s">
        <v>54</v>
      </c>
      <c r="AK69" s="71"/>
      <c r="AL69" s="71"/>
      <c r="AM69" s="71"/>
      <c r="AN69" s="71"/>
      <c r="AO69" s="71"/>
      <c r="AP69" s="12">
        <v>183694701</v>
      </c>
      <c r="AQ69" s="12">
        <v>181850790.81</v>
      </c>
      <c r="AR69" s="12">
        <v>1843910.19</v>
      </c>
      <c r="AS69" s="75">
        <v>0</v>
      </c>
      <c r="AT69" s="76"/>
      <c r="AU69" s="75">
        <v>181850790.81</v>
      </c>
      <c r="AV69" s="76"/>
      <c r="AW69" s="12">
        <v>0</v>
      </c>
      <c r="AX69" s="12">
        <v>85871559.540000007</v>
      </c>
      <c r="AY69" s="12">
        <v>95979231.269999996</v>
      </c>
      <c r="AZ69" s="12">
        <v>85871559.540000007</v>
      </c>
      <c r="BA69" s="12">
        <v>0</v>
      </c>
      <c r="BB69" s="12">
        <v>85871559.540000007</v>
      </c>
      <c r="BC69" s="12">
        <v>0</v>
      </c>
      <c r="BD69" s="12">
        <v>0</v>
      </c>
      <c r="BE69" s="14">
        <f t="shared" si="3"/>
        <v>0.98996209373508282</v>
      </c>
      <c r="BF69" s="14">
        <f t="shared" si="0"/>
        <v>0.98996209373508282</v>
      </c>
      <c r="BG69" s="14">
        <f t="shared" si="1"/>
        <v>0.46746889851765516</v>
      </c>
      <c r="BH69" s="14">
        <f t="shared" si="2"/>
        <v>0.46746889851765516</v>
      </c>
    </row>
    <row r="70" spans="1:96" ht="13.5" hidden="1" x14ac:dyDescent="0.2">
      <c r="A70" s="72" t="s">
        <v>48</v>
      </c>
      <c r="B70" s="71"/>
      <c r="C70" s="72" t="s">
        <v>76</v>
      </c>
      <c r="D70" s="71"/>
      <c r="E70" s="72" t="s">
        <v>76</v>
      </c>
      <c r="F70" s="71"/>
      <c r="G70" s="72" t="s">
        <v>76</v>
      </c>
      <c r="H70" s="71"/>
      <c r="I70" s="72" t="s">
        <v>70</v>
      </c>
      <c r="J70" s="71"/>
      <c r="K70" s="71"/>
      <c r="L70" s="72" t="s">
        <v>64</v>
      </c>
      <c r="M70" s="71"/>
      <c r="N70" s="71"/>
      <c r="O70" s="72"/>
      <c r="P70" s="71"/>
      <c r="Q70" s="72"/>
      <c r="R70" s="71"/>
      <c r="S70" s="70" t="s">
        <v>119</v>
      </c>
      <c r="T70" s="71"/>
      <c r="U70" s="71"/>
      <c r="V70" s="71"/>
      <c r="W70" s="71"/>
      <c r="X70" s="71"/>
      <c r="Y70" s="71"/>
      <c r="Z70" s="71"/>
      <c r="AA70" s="72" t="s">
        <v>99</v>
      </c>
      <c r="AB70" s="71"/>
      <c r="AC70" s="71"/>
      <c r="AD70" s="71"/>
      <c r="AE70" s="71"/>
      <c r="AF70" s="72" t="s">
        <v>52</v>
      </c>
      <c r="AG70" s="71"/>
      <c r="AH70" s="71"/>
      <c r="AI70" s="10" t="s">
        <v>100</v>
      </c>
      <c r="AJ70" s="84" t="s">
        <v>101</v>
      </c>
      <c r="AK70" s="71"/>
      <c r="AL70" s="71"/>
      <c r="AM70" s="71"/>
      <c r="AN70" s="71"/>
      <c r="AO70" s="71"/>
      <c r="AP70" s="12">
        <v>13532444</v>
      </c>
      <c r="AQ70" s="12">
        <v>9059139</v>
      </c>
      <c r="AR70" s="12">
        <v>4473305</v>
      </c>
      <c r="AS70" s="75">
        <v>0</v>
      </c>
      <c r="AT70" s="76"/>
      <c r="AU70" s="75">
        <v>9059139</v>
      </c>
      <c r="AV70" s="76"/>
      <c r="AW70" s="12">
        <v>0</v>
      </c>
      <c r="AX70" s="12">
        <v>0</v>
      </c>
      <c r="AY70" s="12">
        <v>9059139</v>
      </c>
      <c r="AZ70" s="12">
        <v>0</v>
      </c>
      <c r="BA70" s="12">
        <v>0</v>
      </c>
      <c r="BB70" s="12">
        <v>0</v>
      </c>
      <c r="BC70" s="12">
        <v>0</v>
      </c>
      <c r="BD70" s="12">
        <v>0</v>
      </c>
      <c r="BE70" s="14">
        <f t="shared" si="3"/>
        <v>0.66943849906195807</v>
      </c>
      <c r="BF70" s="14">
        <f t="shared" si="0"/>
        <v>0.66943849906195807</v>
      </c>
      <c r="BG70" s="14">
        <f t="shared" si="1"/>
        <v>0</v>
      </c>
      <c r="BH70" s="14">
        <f t="shared" si="2"/>
        <v>0</v>
      </c>
    </row>
    <row r="71" spans="1:96" ht="13.5" hidden="1" x14ac:dyDescent="0.2">
      <c r="A71" s="72" t="s">
        <v>48</v>
      </c>
      <c r="B71" s="71"/>
      <c r="C71" s="72" t="s">
        <v>76</v>
      </c>
      <c r="D71" s="71"/>
      <c r="E71" s="72" t="s">
        <v>76</v>
      </c>
      <c r="F71" s="71"/>
      <c r="G71" s="72" t="s">
        <v>76</v>
      </c>
      <c r="H71" s="71"/>
      <c r="I71" s="72" t="s">
        <v>70</v>
      </c>
      <c r="J71" s="71"/>
      <c r="K71" s="71"/>
      <c r="L71" s="72" t="s">
        <v>68</v>
      </c>
      <c r="M71" s="71"/>
      <c r="N71" s="71"/>
      <c r="O71" s="72"/>
      <c r="P71" s="71"/>
      <c r="Q71" s="72"/>
      <c r="R71" s="71"/>
      <c r="S71" s="70" t="s">
        <v>120</v>
      </c>
      <c r="T71" s="71"/>
      <c r="U71" s="71"/>
      <c r="V71" s="71"/>
      <c r="W71" s="71"/>
      <c r="X71" s="71"/>
      <c r="Y71" s="71"/>
      <c r="Z71" s="71"/>
      <c r="AA71" s="72" t="s">
        <v>51</v>
      </c>
      <c r="AB71" s="71"/>
      <c r="AC71" s="71"/>
      <c r="AD71" s="71"/>
      <c r="AE71" s="71"/>
      <c r="AF71" s="72" t="s">
        <v>52</v>
      </c>
      <c r="AG71" s="71"/>
      <c r="AH71" s="71"/>
      <c r="AI71" s="10" t="s">
        <v>53</v>
      </c>
      <c r="AJ71" s="84" t="s">
        <v>54</v>
      </c>
      <c r="AK71" s="71"/>
      <c r="AL71" s="71"/>
      <c r="AM71" s="71"/>
      <c r="AN71" s="71"/>
      <c r="AO71" s="71"/>
      <c r="AP71" s="12">
        <v>64500000</v>
      </c>
      <c r="AQ71" s="12">
        <v>20182377.5</v>
      </c>
      <c r="AR71" s="12">
        <v>44317622.5</v>
      </c>
      <c r="AS71" s="75">
        <v>0</v>
      </c>
      <c r="AT71" s="76"/>
      <c r="AU71" s="75">
        <v>20182377.5</v>
      </c>
      <c r="AV71" s="76"/>
      <c r="AW71" s="12">
        <v>0</v>
      </c>
      <c r="AX71" s="12">
        <v>1393277.5</v>
      </c>
      <c r="AY71" s="12">
        <v>18789100</v>
      </c>
      <c r="AZ71" s="12">
        <v>1393277.5</v>
      </c>
      <c r="BA71" s="12">
        <v>0</v>
      </c>
      <c r="BB71" s="12">
        <v>1393277.5</v>
      </c>
      <c r="BC71" s="12">
        <v>0</v>
      </c>
      <c r="BD71" s="12">
        <v>0</v>
      </c>
      <c r="BE71" s="14">
        <f t="shared" si="3"/>
        <v>0.31290507751937985</v>
      </c>
      <c r="BF71" s="14">
        <f t="shared" si="0"/>
        <v>0.31290507751937985</v>
      </c>
      <c r="BG71" s="14">
        <f t="shared" si="1"/>
        <v>2.1601201550387597E-2</v>
      </c>
      <c r="BH71" s="14">
        <f t="shared" si="2"/>
        <v>2.1601201550387597E-2</v>
      </c>
    </row>
    <row r="72" spans="1:96" ht="13.5" hidden="1" x14ac:dyDescent="0.2">
      <c r="A72" s="72" t="s">
        <v>48</v>
      </c>
      <c r="B72" s="71"/>
      <c r="C72" s="72" t="s">
        <v>76</v>
      </c>
      <c r="D72" s="71"/>
      <c r="E72" s="72" t="s">
        <v>76</v>
      </c>
      <c r="F72" s="71"/>
      <c r="G72" s="72" t="s">
        <v>76</v>
      </c>
      <c r="H72" s="71"/>
      <c r="I72" s="72" t="s">
        <v>72</v>
      </c>
      <c r="J72" s="71"/>
      <c r="K72" s="71"/>
      <c r="L72" s="72" t="s">
        <v>62</v>
      </c>
      <c r="M72" s="71"/>
      <c r="N72" s="71"/>
      <c r="O72" s="72"/>
      <c r="P72" s="71"/>
      <c r="Q72" s="72"/>
      <c r="R72" s="71"/>
      <c r="S72" s="70" t="s">
        <v>121</v>
      </c>
      <c r="T72" s="71"/>
      <c r="U72" s="71"/>
      <c r="V72" s="71"/>
      <c r="W72" s="71"/>
      <c r="X72" s="71"/>
      <c r="Y72" s="71"/>
      <c r="Z72" s="71"/>
      <c r="AA72" s="72" t="s">
        <v>51</v>
      </c>
      <c r="AB72" s="71"/>
      <c r="AC72" s="71"/>
      <c r="AD72" s="71"/>
      <c r="AE72" s="71"/>
      <c r="AF72" s="72" t="s">
        <v>52</v>
      </c>
      <c r="AG72" s="71"/>
      <c r="AH72" s="71"/>
      <c r="AI72" s="10" t="s">
        <v>53</v>
      </c>
      <c r="AJ72" s="84" t="s">
        <v>54</v>
      </c>
      <c r="AK72" s="71"/>
      <c r="AL72" s="71"/>
      <c r="AM72" s="71"/>
      <c r="AN72" s="71"/>
      <c r="AO72" s="71"/>
      <c r="AP72" s="12">
        <v>2240088</v>
      </c>
      <c r="AQ72" s="12">
        <v>2240088</v>
      </c>
      <c r="AR72" s="12">
        <v>0</v>
      </c>
      <c r="AS72" s="75">
        <v>0</v>
      </c>
      <c r="AT72" s="76"/>
      <c r="AU72" s="75">
        <v>0</v>
      </c>
      <c r="AV72" s="76"/>
      <c r="AW72" s="12">
        <v>2240088</v>
      </c>
      <c r="AX72" s="12">
        <v>0</v>
      </c>
      <c r="AY72" s="12">
        <v>0</v>
      </c>
      <c r="AZ72" s="12">
        <v>0</v>
      </c>
      <c r="BA72" s="12">
        <v>0</v>
      </c>
      <c r="BB72" s="12">
        <v>0</v>
      </c>
      <c r="BC72" s="12">
        <v>0</v>
      </c>
      <c r="BD72" s="12">
        <v>0</v>
      </c>
      <c r="BE72" s="14">
        <f t="shared" si="3"/>
        <v>1</v>
      </c>
      <c r="BF72" s="14">
        <f t="shared" si="0"/>
        <v>0</v>
      </c>
      <c r="BG72" s="14">
        <f t="shared" si="1"/>
        <v>0</v>
      </c>
      <c r="BH72" s="14">
        <f t="shared" si="2"/>
        <v>0</v>
      </c>
    </row>
    <row r="73" spans="1:96" ht="13.5" hidden="1" x14ac:dyDescent="0.2">
      <c r="A73" s="72" t="s">
        <v>48</v>
      </c>
      <c r="B73" s="71"/>
      <c r="C73" s="72" t="s">
        <v>76</v>
      </c>
      <c r="D73" s="71"/>
      <c r="E73" s="72" t="s">
        <v>76</v>
      </c>
      <c r="F73" s="71"/>
      <c r="G73" s="72" t="s">
        <v>76</v>
      </c>
      <c r="H73" s="71"/>
      <c r="I73" s="72" t="s">
        <v>72</v>
      </c>
      <c r="J73" s="71"/>
      <c r="K73" s="71"/>
      <c r="L73" s="72" t="s">
        <v>62</v>
      </c>
      <c r="M73" s="71"/>
      <c r="N73" s="71"/>
      <c r="O73" s="72"/>
      <c r="P73" s="71"/>
      <c r="Q73" s="72"/>
      <c r="R73" s="71"/>
      <c r="S73" s="70" t="s">
        <v>121</v>
      </c>
      <c r="T73" s="71"/>
      <c r="U73" s="71"/>
      <c r="V73" s="71"/>
      <c r="W73" s="71"/>
      <c r="X73" s="71"/>
      <c r="Y73" s="71"/>
      <c r="Z73" s="71"/>
      <c r="AA73" s="72" t="s">
        <v>99</v>
      </c>
      <c r="AB73" s="71"/>
      <c r="AC73" s="71"/>
      <c r="AD73" s="71"/>
      <c r="AE73" s="71"/>
      <c r="AF73" s="72" t="s">
        <v>52</v>
      </c>
      <c r="AG73" s="71"/>
      <c r="AH73" s="71"/>
      <c r="AI73" s="10" t="s">
        <v>100</v>
      </c>
      <c r="AJ73" s="84" t="s">
        <v>101</v>
      </c>
      <c r="AK73" s="71"/>
      <c r="AL73" s="71"/>
      <c r="AM73" s="71"/>
      <c r="AN73" s="71"/>
      <c r="AO73" s="71"/>
      <c r="AP73" s="12">
        <v>4286184</v>
      </c>
      <c r="AQ73" s="12">
        <v>2052070</v>
      </c>
      <c r="AR73" s="12">
        <v>2234114</v>
      </c>
      <c r="AS73" s="75">
        <v>0</v>
      </c>
      <c r="AT73" s="76"/>
      <c r="AU73" s="75">
        <v>2052070</v>
      </c>
      <c r="AV73" s="76"/>
      <c r="AW73" s="12">
        <v>0</v>
      </c>
      <c r="AX73" s="12">
        <v>2052070</v>
      </c>
      <c r="AY73" s="12">
        <v>0</v>
      </c>
      <c r="AZ73" s="12">
        <v>2052070</v>
      </c>
      <c r="BA73" s="12">
        <v>0</v>
      </c>
      <c r="BB73" s="12">
        <v>2052070</v>
      </c>
      <c r="BC73" s="12">
        <v>0</v>
      </c>
      <c r="BD73" s="12">
        <v>0</v>
      </c>
      <c r="BE73" s="14">
        <f t="shared" si="3"/>
        <v>0.47876386081418809</v>
      </c>
      <c r="BF73" s="14">
        <f t="shared" si="0"/>
        <v>0.47876386081418809</v>
      </c>
      <c r="BG73" s="14">
        <f t="shared" si="1"/>
        <v>0.47876386081418809</v>
      </c>
      <c r="BH73" s="14">
        <f t="shared" si="2"/>
        <v>0.47876386081418809</v>
      </c>
    </row>
    <row r="74" spans="1:96" ht="13.5" hidden="1" x14ac:dyDescent="0.2">
      <c r="A74" s="72" t="s">
        <v>48</v>
      </c>
      <c r="B74" s="71"/>
      <c r="C74" s="72" t="s">
        <v>76</v>
      </c>
      <c r="D74" s="71"/>
      <c r="E74" s="72" t="s">
        <v>76</v>
      </c>
      <c r="F74" s="71"/>
      <c r="G74" s="72" t="s">
        <v>76</v>
      </c>
      <c r="H74" s="71"/>
      <c r="I74" s="72" t="s">
        <v>72</v>
      </c>
      <c r="J74" s="71"/>
      <c r="K74" s="71"/>
      <c r="L74" s="72" t="s">
        <v>66</v>
      </c>
      <c r="M74" s="71"/>
      <c r="N74" s="71"/>
      <c r="O74" s="72"/>
      <c r="P74" s="71"/>
      <c r="Q74" s="72"/>
      <c r="R74" s="71"/>
      <c r="S74" s="70" t="s">
        <v>122</v>
      </c>
      <c r="T74" s="71"/>
      <c r="U74" s="71"/>
      <c r="V74" s="71"/>
      <c r="W74" s="71"/>
      <c r="X74" s="71"/>
      <c r="Y74" s="71"/>
      <c r="Z74" s="71"/>
      <c r="AA74" s="72" t="s">
        <v>51</v>
      </c>
      <c r="AB74" s="71"/>
      <c r="AC74" s="71"/>
      <c r="AD74" s="71"/>
      <c r="AE74" s="71"/>
      <c r="AF74" s="72" t="s">
        <v>52</v>
      </c>
      <c r="AG74" s="71"/>
      <c r="AH74" s="71"/>
      <c r="AI74" s="10" t="s">
        <v>53</v>
      </c>
      <c r="AJ74" s="84" t="s">
        <v>54</v>
      </c>
      <c r="AK74" s="71"/>
      <c r="AL74" s="71"/>
      <c r="AM74" s="71"/>
      <c r="AN74" s="71"/>
      <c r="AO74" s="71"/>
      <c r="AP74" s="12">
        <v>6180000</v>
      </c>
      <c r="AQ74" s="12">
        <v>6180000</v>
      </c>
      <c r="AR74" s="12">
        <v>0</v>
      </c>
      <c r="AS74" s="75">
        <v>0</v>
      </c>
      <c r="AT74" s="76"/>
      <c r="AU74" s="75">
        <v>0</v>
      </c>
      <c r="AV74" s="76"/>
      <c r="AW74" s="12">
        <v>6180000</v>
      </c>
      <c r="AX74" s="12">
        <v>0</v>
      </c>
      <c r="AY74" s="12">
        <v>0</v>
      </c>
      <c r="AZ74" s="12">
        <v>0</v>
      </c>
      <c r="BA74" s="12">
        <v>0</v>
      </c>
      <c r="BB74" s="12">
        <v>0</v>
      </c>
      <c r="BC74" s="12">
        <v>0</v>
      </c>
      <c r="BD74" s="12">
        <v>0</v>
      </c>
      <c r="BE74" s="14">
        <f t="shared" si="3"/>
        <v>1</v>
      </c>
      <c r="BF74" s="14">
        <f t="shared" si="0"/>
        <v>0</v>
      </c>
      <c r="BG74" s="14">
        <f t="shared" si="1"/>
        <v>0</v>
      </c>
      <c r="BH74" s="14">
        <f t="shared" si="2"/>
        <v>0</v>
      </c>
    </row>
    <row r="75" spans="1:96" ht="13.5" hidden="1" x14ac:dyDescent="0.2">
      <c r="A75" s="72" t="s">
        <v>48</v>
      </c>
      <c r="B75" s="71"/>
      <c r="C75" s="72" t="s">
        <v>76</v>
      </c>
      <c r="D75" s="71"/>
      <c r="E75" s="72" t="s">
        <v>76</v>
      </c>
      <c r="F75" s="71"/>
      <c r="G75" s="72" t="s">
        <v>76</v>
      </c>
      <c r="H75" s="71"/>
      <c r="I75" s="72" t="s">
        <v>72</v>
      </c>
      <c r="J75" s="71"/>
      <c r="K75" s="71"/>
      <c r="L75" s="72" t="s">
        <v>68</v>
      </c>
      <c r="M75" s="71"/>
      <c r="N75" s="71"/>
      <c r="O75" s="72"/>
      <c r="P75" s="71"/>
      <c r="Q75" s="72"/>
      <c r="R75" s="71"/>
      <c r="S75" s="70" t="s">
        <v>123</v>
      </c>
      <c r="T75" s="71"/>
      <c r="U75" s="71"/>
      <c r="V75" s="71"/>
      <c r="W75" s="71"/>
      <c r="X75" s="71"/>
      <c r="Y75" s="71"/>
      <c r="Z75" s="71"/>
      <c r="AA75" s="72" t="s">
        <v>51</v>
      </c>
      <c r="AB75" s="71"/>
      <c r="AC75" s="71"/>
      <c r="AD75" s="71"/>
      <c r="AE75" s="71"/>
      <c r="AF75" s="72" t="s">
        <v>52</v>
      </c>
      <c r="AG75" s="71"/>
      <c r="AH75" s="71"/>
      <c r="AI75" s="10" t="s">
        <v>53</v>
      </c>
      <c r="AJ75" s="84" t="s">
        <v>54</v>
      </c>
      <c r="AK75" s="71"/>
      <c r="AL75" s="71"/>
      <c r="AM75" s="71"/>
      <c r="AN75" s="71"/>
      <c r="AO75" s="71"/>
      <c r="AP75" s="12">
        <v>2000000</v>
      </c>
      <c r="AQ75" s="12">
        <v>0</v>
      </c>
      <c r="AR75" s="12">
        <v>2000000</v>
      </c>
      <c r="AS75" s="75">
        <v>0</v>
      </c>
      <c r="AT75" s="76"/>
      <c r="AU75" s="75">
        <v>0</v>
      </c>
      <c r="AV75" s="76"/>
      <c r="AW75" s="12">
        <v>0</v>
      </c>
      <c r="AX75" s="12">
        <v>0</v>
      </c>
      <c r="AY75" s="12">
        <v>0</v>
      </c>
      <c r="AZ75" s="12">
        <v>0</v>
      </c>
      <c r="BA75" s="12">
        <v>0</v>
      </c>
      <c r="BB75" s="12">
        <v>0</v>
      </c>
      <c r="BC75" s="12">
        <v>0</v>
      </c>
      <c r="BD75" s="12">
        <v>0</v>
      </c>
      <c r="BE75" s="14">
        <f t="shared" si="3"/>
        <v>0</v>
      </c>
      <c r="BF75" s="14">
        <f t="shared" si="0"/>
        <v>0</v>
      </c>
      <c r="BG75" s="14">
        <f t="shared" si="1"/>
        <v>0</v>
      </c>
      <c r="BH75" s="14">
        <f t="shared" si="2"/>
        <v>0</v>
      </c>
    </row>
    <row r="76" spans="1:96" s="23" customFormat="1" ht="15" hidden="1" x14ac:dyDescent="0.25">
      <c r="A76" s="111" t="s">
        <v>124</v>
      </c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112"/>
      <c r="AJ76" s="112"/>
      <c r="AK76" s="112"/>
      <c r="AL76" s="112"/>
      <c r="AM76" s="112"/>
      <c r="AN76" s="112"/>
      <c r="AO76" s="113"/>
      <c r="AP76" s="20">
        <f>+AP60+AP59+AP50</f>
        <v>732771310</v>
      </c>
      <c r="AQ76" s="20">
        <f t="shared" ref="AQ76:AR76" si="10">+AQ60+AQ59+AQ50</f>
        <v>614665169.27999997</v>
      </c>
      <c r="AR76" s="20">
        <f t="shared" si="10"/>
        <v>118106140.72</v>
      </c>
      <c r="AS76" s="89">
        <f>+AS49+AS48</f>
        <v>0</v>
      </c>
      <c r="AT76" s="90"/>
      <c r="AU76" s="89">
        <f>+AU60+AU59+AU50</f>
        <v>602611237.27999997</v>
      </c>
      <c r="AV76" s="90"/>
      <c r="AW76" s="20">
        <f>+AW60+AW59+AW50</f>
        <v>12053932</v>
      </c>
      <c r="AX76" s="20">
        <f t="shared" ref="AX76:BD76" si="11">+AX60+AX59+AX50</f>
        <v>259020473.08000001</v>
      </c>
      <c r="AY76" s="20">
        <f t="shared" si="11"/>
        <v>343590764.20000005</v>
      </c>
      <c r="AZ76" s="20">
        <f t="shared" si="11"/>
        <v>259020473.08000001</v>
      </c>
      <c r="BA76" s="20">
        <f t="shared" si="11"/>
        <v>0</v>
      </c>
      <c r="BB76" s="20">
        <f t="shared" si="11"/>
        <v>259020473.08000001</v>
      </c>
      <c r="BC76" s="20">
        <f t="shared" si="11"/>
        <v>0</v>
      </c>
      <c r="BD76" s="20">
        <f t="shared" si="11"/>
        <v>0</v>
      </c>
      <c r="BE76" s="21">
        <f t="shared" si="3"/>
        <v>0.8388226461540913</v>
      </c>
      <c r="BF76" s="21">
        <f t="shared" si="0"/>
        <v>0.82237285911207414</v>
      </c>
      <c r="BG76" s="21">
        <f t="shared" si="1"/>
        <v>0.35348064197546164</v>
      </c>
      <c r="BH76" s="21">
        <f t="shared" si="2"/>
        <v>0.35348064197546164</v>
      </c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</row>
    <row r="77" spans="1:96" ht="13.5" hidden="1" x14ac:dyDescent="0.2">
      <c r="A77" s="72" t="s">
        <v>48</v>
      </c>
      <c r="B77" s="71"/>
      <c r="C77" s="72" t="s">
        <v>86</v>
      </c>
      <c r="D77" s="71"/>
      <c r="E77" s="72" t="s">
        <v>125</v>
      </c>
      <c r="F77" s="71"/>
      <c r="G77" s="72"/>
      <c r="H77" s="71"/>
      <c r="I77" s="72"/>
      <c r="J77" s="71"/>
      <c r="K77" s="71"/>
      <c r="L77" s="72"/>
      <c r="M77" s="71"/>
      <c r="N77" s="71"/>
      <c r="O77" s="72"/>
      <c r="P77" s="71"/>
      <c r="Q77" s="72"/>
      <c r="R77" s="71"/>
      <c r="S77" s="70" t="s">
        <v>126</v>
      </c>
      <c r="T77" s="71"/>
      <c r="U77" s="71"/>
      <c r="V77" s="71"/>
      <c r="W77" s="71"/>
      <c r="X77" s="71"/>
      <c r="Y77" s="71"/>
      <c r="Z77" s="71"/>
      <c r="AA77" s="72" t="s">
        <v>51</v>
      </c>
      <c r="AB77" s="71"/>
      <c r="AC77" s="71"/>
      <c r="AD77" s="71"/>
      <c r="AE77" s="71"/>
      <c r="AF77" s="72" t="s">
        <v>52</v>
      </c>
      <c r="AG77" s="71"/>
      <c r="AH77" s="71"/>
      <c r="AI77" s="10" t="s">
        <v>53</v>
      </c>
      <c r="AJ77" s="84" t="s">
        <v>54</v>
      </c>
      <c r="AK77" s="71"/>
      <c r="AL77" s="71"/>
      <c r="AM77" s="71"/>
      <c r="AN77" s="71"/>
      <c r="AO77" s="71"/>
      <c r="AP77" s="12">
        <v>63035300</v>
      </c>
      <c r="AQ77" s="12">
        <v>14592272</v>
      </c>
      <c r="AR77" s="12">
        <v>48443028</v>
      </c>
      <c r="AS77" s="75">
        <v>0</v>
      </c>
      <c r="AT77" s="76"/>
      <c r="AU77" s="75">
        <v>14592272</v>
      </c>
      <c r="AV77" s="76"/>
      <c r="AW77" s="12">
        <v>0</v>
      </c>
      <c r="AX77" s="12">
        <v>14592272</v>
      </c>
      <c r="AY77" s="12">
        <v>0</v>
      </c>
      <c r="AZ77" s="12">
        <v>14592272</v>
      </c>
      <c r="BA77" s="12">
        <v>0</v>
      </c>
      <c r="BB77" s="12">
        <v>14592272</v>
      </c>
      <c r="BC77" s="12">
        <v>0</v>
      </c>
      <c r="BD77" s="12">
        <v>8236410</v>
      </c>
      <c r="BE77" s="14">
        <f t="shared" si="3"/>
        <v>0.23149365514243606</v>
      </c>
      <c r="BF77" s="14">
        <f t="shared" si="0"/>
        <v>0.23149365514243606</v>
      </c>
      <c r="BG77" s="14">
        <f t="shared" si="1"/>
        <v>0.23149365514243606</v>
      </c>
      <c r="BH77" s="14">
        <f t="shared" si="2"/>
        <v>0.23149365514243606</v>
      </c>
    </row>
    <row r="78" spans="1:96" ht="13.5" hidden="1" x14ac:dyDescent="0.2">
      <c r="A78" s="72" t="s">
        <v>48</v>
      </c>
      <c r="B78" s="71"/>
      <c r="C78" s="72" t="s">
        <v>86</v>
      </c>
      <c r="D78" s="71"/>
      <c r="E78" s="72" t="s">
        <v>125</v>
      </c>
      <c r="F78" s="71"/>
      <c r="G78" s="72" t="s">
        <v>76</v>
      </c>
      <c r="H78" s="71"/>
      <c r="I78" s="72"/>
      <c r="J78" s="71"/>
      <c r="K78" s="71"/>
      <c r="L78" s="72"/>
      <c r="M78" s="71"/>
      <c r="N78" s="71"/>
      <c r="O78" s="72"/>
      <c r="P78" s="71"/>
      <c r="Q78" s="72"/>
      <c r="R78" s="71"/>
      <c r="S78" s="70" t="s">
        <v>127</v>
      </c>
      <c r="T78" s="71"/>
      <c r="U78" s="71"/>
      <c r="V78" s="71"/>
      <c r="W78" s="71"/>
      <c r="X78" s="71"/>
      <c r="Y78" s="71"/>
      <c r="Z78" s="71"/>
      <c r="AA78" s="72" t="s">
        <v>51</v>
      </c>
      <c r="AB78" s="71"/>
      <c r="AC78" s="71"/>
      <c r="AD78" s="71"/>
      <c r="AE78" s="71"/>
      <c r="AF78" s="72" t="s">
        <v>52</v>
      </c>
      <c r="AG78" s="71"/>
      <c r="AH78" s="71"/>
      <c r="AI78" s="10" t="s">
        <v>53</v>
      </c>
      <c r="AJ78" s="84" t="s">
        <v>54</v>
      </c>
      <c r="AK78" s="71"/>
      <c r="AL78" s="71"/>
      <c r="AM78" s="71"/>
      <c r="AN78" s="71"/>
      <c r="AO78" s="71"/>
      <c r="AP78" s="12">
        <v>63035300</v>
      </c>
      <c r="AQ78" s="12">
        <v>14592272</v>
      </c>
      <c r="AR78" s="12">
        <v>48443028</v>
      </c>
      <c r="AS78" s="75">
        <v>0</v>
      </c>
      <c r="AT78" s="76"/>
      <c r="AU78" s="75">
        <v>14592272</v>
      </c>
      <c r="AV78" s="76"/>
      <c r="AW78" s="12">
        <v>0</v>
      </c>
      <c r="AX78" s="12">
        <v>14592272</v>
      </c>
      <c r="AY78" s="12">
        <v>0</v>
      </c>
      <c r="AZ78" s="12">
        <v>14592272</v>
      </c>
      <c r="BA78" s="12">
        <v>0</v>
      </c>
      <c r="BB78" s="12">
        <v>14592272</v>
      </c>
      <c r="BC78" s="12">
        <v>0</v>
      </c>
      <c r="BD78" s="12">
        <v>8236410</v>
      </c>
      <c r="BE78" s="14">
        <f t="shared" si="3"/>
        <v>0.23149365514243606</v>
      </c>
      <c r="BF78" s="14">
        <f t="shared" si="0"/>
        <v>0.23149365514243606</v>
      </c>
      <c r="BG78" s="14">
        <f t="shared" si="1"/>
        <v>0.23149365514243606</v>
      </c>
      <c r="BH78" s="14">
        <f t="shared" si="2"/>
        <v>0.23149365514243606</v>
      </c>
    </row>
    <row r="79" spans="1:96" s="19" customFormat="1" ht="13.5" hidden="1" x14ac:dyDescent="0.2">
      <c r="A79" s="79" t="s">
        <v>48</v>
      </c>
      <c r="B79" s="78"/>
      <c r="C79" s="79" t="s">
        <v>86</v>
      </c>
      <c r="D79" s="78"/>
      <c r="E79" s="79" t="s">
        <v>125</v>
      </c>
      <c r="F79" s="78"/>
      <c r="G79" s="79" t="s">
        <v>76</v>
      </c>
      <c r="H79" s="78"/>
      <c r="I79" s="79" t="s">
        <v>128</v>
      </c>
      <c r="J79" s="78"/>
      <c r="K79" s="78"/>
      <c r="L79" s="79"/>
      <c r="M79" s="78"/>
      <c r="N79" s="78"/>
      <c r="O79" s="79"/>
      <c r="P79" s="78"/>
      <c r="Q79" s="79"/>
      <c r="R79" s="78"/>
      <c r="S79" s="77" t="s">
        <v>129</v>
      </c>
      <c r="T79" s="78"/>
      <c r="U79" s="78"/>
      <c r="V79" s="78"/>
      <c r="W79" s="78"/>
      <c r="X79" s="78"/>
      <c r="Y79" s="78"/>
      <c r="Z79" s="78"/>
      <c r="AA79" s="79" t="s">
        <v>51</v>
      </c>
      <c r="AB79" s="78"/>
      <c r="AC79" s="78"/>
      <c r="AD79" s="78"/>
      <c r="AE79" s="78"/>
      <c r="AF79" s="79" t="s">
        <v>52</v>
      </c>
      <c r="AG79" s="78"/>
      <c r="AH79" s="78"/>
      <c r="AI79" s="15" t="s">
        <v>53</v>
      </c>
      <c r="AJ79" s="85" t="s">
        <v>54</v>
      </c>
      <c r="AK79" s="78"/>
      <c r="AL79" s="78"/>
      <c r="AM79" s="78"/>
      <c r="AN79" s="78"/>
      <c r="AO79" s="78"/>
      <c r="AP79" s="17">
        <v>63035300</v>
      </c>
      <c r="AQ79" s="17">
        <v>14592272</v>
      </c>
      <c r="AR79" s="17">
        <v>48443028</v>
      </c>
      <c r="AS79" s="82">
        <v>0</v>
      </c>
      <c r="AT79" s="83"/>
      <c r="AU79" s="82">
        <v>14592272</v>
      </c>
      <c r="AV79" s="83"/>
      <c r="AW79" s="17">
        <v>0</v>
      </c>
      <c r="AX79" s="17">
        <v>14592272</v>
      </c>
      <c r="AY79" s="17">
        <v>0</v>
      </c>
      <c r="AZ79" s="17">
        <v>14592272</v>
      </c>
      <c r="BA79" s="17">
        <v>0</v>
      </c>
      <c r="BB79" s="17">
        <v>14592272</v>
      </c>
      <c r="BC79" s="17">
        <v>0</v>
      </c>
      <c r="BD79" s="17">
        <v>8236410</v>
      </c>
      <c r="BE79" s="18">
        <f t="shared" si="3"/>
        <v>0.23149365514243606</v>
      </c>
      <c r="BF79" s="18">
        <f t="shared" si="0"/>
        <v>0.23149365514243606</v>
      </c>
      <c r="BG79" s="18">
        <f t="shared" si="1"/>
        <v>0.23149365514243606</v>
      </c>
      <c r="BH79" s="18">
        <f t="shared" si="2"/>
        <v>0.23149365514243606</v>
      </c>
    </row>
    <row r="80" spans="1:96" ht="13.5" hidden="1" x14ac:dyDescent="0.2">
      <c r="A80" s="72" t="s">
        <v>48</v>
      </c>
      <c r="B80" s="71"/>
      <c r="C80" s="72" t="s">
        <v>86</v>
      </c>
      <c r="D80" s="71"/>
      <c r="E80" s="72" t="s">
        <v>125</v>
      </c>
      <c r="F80" s="71"/>
      <c r="G80" s="72" t="s">
        <v>76</v>
      </c>
      <c r="H80" s="71"/>
      <c r="I80" s="72" t="s">
        <v>128</v>
      </c>
      <c r="J80" s="71"/>
      <c r="K80" s="71"/>
      <c r="L80" s="72" t="s">
        <v>57</v>
      </c>
      <c r="M80" s="71"/>
      <c r="N80" s="71"/>
      <c r="O80" s="72"/>
      <c r="P80" s="71"/>
      <c r="Q80" s="72"/>
      <c r="R80" s="71"/>
      <c r="S80" s="70" t="s">
        <v>130</v>
      </c>
      <c r="T80" s="71"/>
      <c r="U80" s="71"/>
      <c r="V80" s="71"/>
      <c r="W80" s="71"/>
      <c r="X80" s="71"/>
      <c r="Y80" s="71"/>
      <c r="Z80" s="71"/>
      <c r="AA80" s="72" t="s">
        <v>51</v>
      </c>
      <c r="AB80" s="71"/>
      <c r="AC80" s="71"/>
      <c r="AD80" s="71"/>
      <c r="AE80" s="71"/>
      <c r="AF80" s="72" t="s">
        <v>52</v>
      </c>
      <c r="AG80" s="71"/>
      <c r="AH80" s="71"/>
      <c r="AI80" s="10" t="s">
        <v>53</v>
      </c>
      <c r="AJ80" s="84" t="s">
        <v>54</v>
      </c>
      <c r="AK80" s="71"/>
      <c r="AL80" s="71"/>
      <c r="AM80" s="71"/>
      <c r="AN80" s="71"/>
      <c r="AO80" s="71"/>
      <c r="AP80" s="12">
        <v>26288513</v>
      </c>
      <c r="AQ80" s="12">
        <v>7505055</v>
      </c>
      <c r="AR80" s="12">
        <v>18783458</v>
      </c>
      <c r="AS80" s="75">
        <v>0</v>
      </c>
      <c r="AT80" s="76"/>
      <c r="AU80" s="75">
        <v>7505055</v>
      </c>
      <c r="AV80" s="76"/>
      <c r="AW80" s="12">
        <v>0</v>
      </c>
      <c r="AX80" s="12">
        <v>7505055</v>
      </c>
      <c r="AY80" s="12">
        <v>0</v>
      </c>
      <c r="AZ80" s="12">
        <v>7505055</v>
      </c>
      <c r="BA80" s="12">
        <v>0</v>
      </c>
      <c r="BB80" s="12">
        <v>7505055</v>
      </c>
      <c r="BC80" s="12">
        <v>0</v>
      </c>
      <c r="BD80" s="12">
        <v>6354693</v>
      </c>
      <c r="BE80" s="14">
        <f t="shared" si="3"/>
        <v>0.28548800002495389</v>
      </c>
      <c r="BF80" s="14">
        <f t="shared" si="0"/>
        <v>0.28548800002495389</v>
      </c>
      <c r="BG80" s="14">
        <f t="shared" si="1"/>
        <v>0.28548800002495389</v>
      </c>
      <c r="BH80" s="14">
        <f t="shared" si="2"/>
        <v>0.28548800002495389</v>
      </c>
    </row>
    <row r="81" spans="1:60" ht="13.5" hidden="1" x14ac:dyDescent="0.2">
      <c r="A81" s="72" t="s">
        <v>48</v>
      </c>
      <c r="B81" s="71"/>
      <c r="C81" s="72" t="s">
        <v>86</v>
      </c>
      <c r="D81" s="71"/>
      <c r="E81" s="72" t="s">
        <v>125</v>
      </c>
      <c r="F81" s="71"/>
      <c r="G81" s="72" t="s">
        <v>76</v>
      </c>
      <c r="H81" s="71"/>
      <c r="I81" s="72" t="s">
        <v>128</v>
      </c>
      <c r="J81" s="71"/>
      <c r="K81" s="71"/>
      <c r="L81" s="72" t="s">
        <v>79</v>
      </c>
      <c r="M81" s="71"/>
      <c r="N81" s="71"/>
      <c r="O81" s="72"/>
      <c r="P81" s="71"/>
      <c r="Q81" s="72"/>
      <c r="R81" s="71"/>
      <c r="S81" s="70" t="s">
        <v>131</v>
      </c>
      <c r="T81" s="71"/>
      <c r="U81" s="71"/>
      <c r="V81" s="71"/>
      <c r="W81" s="71"/>
      <c r="X81" s="71"/>
      <c r="Y81" s="71"/>
      <c r="Z81" s="71"/>
      <c r="AA81" s="72" t="s">
        <v>51</v>
      </c>
      <c r="AB81" s="71"/>
      <c r="AC81" s="71"/>
      <c r="AD81" s="71"/>
      <c r="AE81" s="71"/>
      <c r="AF81" s="72" t="s">
        <v>52</v>
      </c>
      <c r="AG81" s="71"/>
      <c r="AH81" s="71"/>
      <c r="AI81" s="10" t="s">
        <v>53</v>
      </c>
      <c r="AJ81" s="84" t="s">
        <v>54</v>
      </c>
      <c r="AK81" s="71"/>
      <c r="AL81" s="71"/>
      <c r="AM81" s="71"/>
      <c r="AN81" s="71"/>
      <c r="AO81" s="71"/>
      <c r="AP81" s="12">
        <v>36746787</v>
      </c>
      <c r="AQ81" s="12">
        <v>7087217</v>
      </c>
      <c r="AR81" s="12">
        <v>29659570</v>
      </c>
      <c r="AS81" s="75">
        <v>0</v>
      </c>
      <c r="AT81" s="76"/>
      <c r="AU81" s="75">
        <v>7087217</v>
      </c>
      <c r="AV81" s="76"/>
      <c r="AW81" s="12">
        <v>0</v>
      </c>
      <c r="AX81" s="12">
        <v>7087217</v>
      </c>
      <c r="AY81" s="12">
        <v>0</v>
      </c>
      <c r="AZ81" s="12">
        <v>7087217</v>
      </c>
      <c r="BA81" s="12">
        <v>0</v>
      </c>
      <c r="BB81" s="12">
        <v>7087217</v>
      </c>
      <c r="BC81" s="12">
        <v>0</v>
      </c>
      <c r="BD81" s="12">
        <v>1881717</v>
      </c>
      <c r="BE81" s="14">
        <f t="shared" si="3"/>
        <v>0.19286630420232387</v>
      </c>
      <c r="BF81" s="14">
        <f t="shared" si="0"/>
        <v>0.19286630420232387</v>
      </c>
      <c r="BG81" s="14">
        <f t="shared" si="1"/>
        <v>0.19286630420232387</v>
      </c>
      <c r="BH81" s="14">
        <f t="shared" si="2"/>
        <v>0.19286630420232387</v>
      </c>
    </row>
    <row r="82" spans="1:60" s="19" customFormat="1" ht="13.5" hidden="1" x14ac:dyDescent="0.2">
      <c r="A82" s="79" t="s">
        <v>48</v>
      </c>
      <c r="B82" s="78"/>
      <c r="C82" s="79" t="s">
        <v>86</v>
      </c>
      <c r="D82" s="78"/>
      <c r="E82" s="79" t="s">
        <v>53</v>
      </c>
      <c r="F82" s="78"/>
      <c r="G82" s="79"/>
      <c r="H82" s="78"/>
      <c r="I82" s="79"/>
      <c r="J82" s="78"/>
      <c r="K82" s="78"/>
      <c r="L82" s="79"/>
      <c r="M82" s="78"/>
      <c r="N82" s="78"/>
      <c r="O82" s="79"/>
      <c r="P82" s="78"/>
      <c r="Q82" s="79"/>
      <c r="R82" s="78"/>
      <c r="S82" s="77" t="s">
        <v>132</v>
      </c>
      <c r="T82" s="78"/>
      <c r="U82" s="78"/>
      <c r="V82" s="78"/>
      <c r="W82" s="78"/>
      <c r="X82" s="78"/>
      <c r="Y82" s="78"/>
      <c r="Z82" s="78"/>
      <c r="AA82" s="79" t="s">
        <v>51</v>
      </c>
      <c r="AB82" s="78"/>
      <c r="AC82" s="78"/>
      <c r="AD82" s="78"/>
      <c r="AE82" s="78"/>
      <c r="AF82" s="79" t="s">
        <v>52</v>
      </c>
      <c r="AG82" s="78"/>
      <c r="AH82" s="78"/>
      <c r="AI82" s="15" t="s">
        <v>53</v>
      </c>
      <c r="AJ82" s="85" t="s">
        <v>54</v>
      </c>
      <c r="AK82" s="78"/>
      <c r="AL82" s="78"/>
      <c r="AM82" s="78"/>
      <c r="AN82" s="78"/>
      <c r="AO82" s="78"/>
      <c r="AP82" s="17">
        <v>98713275</v>
      </c>
      <c r="AQ82" s="17">
        <v>0</v>
      </c>
      <c r="AR82" s="17">
        <v>98713275</v>
      </c>
      <c r="AS82" s="82">
        <v>0</v>
      </c>
      <c r="AT82" s="83"/>
      <c r="AU82" s="82">
        <v>0</v>
      </c>
      <c r="AV82" s="83"/>
      <c r="AW82" s="17">
        <v>0</v>
      </c>
      <c r="AX82" s="17">
        <v>0</v>
      </c>
      <c r="AY82" s="17">
        <v>0</v>
      </c>
      <c r="AZ82" s="17">
        <v>0</v>
      </c>
      <c r="BA82" s="17">
        <v>0</v>
      </c>
      <c r="BB82" s="17">
        <v>0</v>
      </c>
      <c r="BC82" s="17">
        <v>0</v>
      </c>
      <c r="BD82" s="17">
        <v>0</v>
      </c>
      <c r="BE82" s="18">
        <f t="shared" si="3"/>
        <v>0</v>
      </c>
      <c r="BF82" s="18">
        <f t="shared" si="0"/>
        <v>0</v>
      </c>
      <c r="BG82" s="18">
        <f t="shared" si="1"/>
        <v>0</v>
      </c>
      <c r="BH82" s="18">
        <f t="shared" si="2"/>
        <v>0</v>
      </c>
    </row>
    <row r="83" spans="1:60" ht="13.5" hidden="1" x14ac:dyDescent="0.2">
      <c r="A83" s="72" t="s">
        <v>48</v>
      </c>
      <c r="B83" s="71"/>
      <c r="C83" s="72" t="s">
        <v>86</v>
      </c>
      <c r="D83" s="71"/>
      <c r="E83" s="72" t="s">
        <v>53</v>
      </c>
      <c r="F83" s="71"/>
      <c r="G83" s="72" t="s">
        <v>49</v>
      </c>
      <c r="H83" s="71"/>
      <c r="I83" s="72"/>
      <c r="J83" s="71"/>
      <c r="K83" s="71"/>
      <c r="L83" s="72"/>
      <c r="M83" s="71"/>
      <c r="N83" s="71"/>
      <c r="O83" s="72"/>
      <c r="P83" s="71"/>
      <c r="Q83" s="72"/>
      <c r="R83" s="71"/>
      <c r="S83" s="70" t="s">
        <v>133</v>
      </c>
      <c r="T83" s="71"/>
      <c r="U83" s="71"/>
      <c r="V83" s="71"/>
      <c r="W83" s="71"/>
      <c r="X83" s="71"/>
      <c r="Y83" s="71"/>
      <c r="Z83" s="71"/>
      <c r="AA83" s="72" t="s">
        <v>51</v>
      </c>
      <c r="AB83" s="71"/>
      <c r="AC83" s="71"/>
      <c r="AD83" s="71"/>
      <c r="AE83" s="71"/>
      <c r="AF83" s="72" t="s">
        <v>52</v>
      </c>
      <c r="AG83" s="71"/>
      <c r="AH83" s="71"/>
      <c r="AI83" s="10" t="s">
        <v>53</v>
      </c>
      <c r="AJ83" s="84" t="s">
        <v>54</v>
      </c>
      <c r="AK83" s="71"/>
      <c r="AL83" s="71"/>
      <c r="AM83" s="71"/>
      <c r="AN83" s="71"/>
      <c r="AO83" s="71"/>
      <c r="AP83" s="12">
        <v>98713275</v>
      </c>
      <c r="AQ83" s="12">
        <v>0</v>
      </c>
      <c r="AR83" s="12">
        <v>98713275</v>
      </c>
      <c r="AS83" s="75">
        <v>0</v>
      </c>
      <c r="AT83" s="76"/>
      <c r="AU83" s="75">
        <v>0</v>
      </c>
      <c r="AV83" s="76"/>
      <c r="AW83" s="12">
        <v>0</v>
      </c>
      <c r="AX83" s="12">
        <v>0</v>
      </c>
      <c r="AY83" s="12">
        <v>0</v>
      </c>
      <c r="AZ83" s="12">
        <v>0</v>
      </c>
      <c r="BA83" s="12">
        <v>0</v>
      </c>
      <c r="BB83" s="12">
        <v>0</v>
      </c>
      <c r="BC83" s="12">
        <v>0</v>
      </c>
      <c r="BD83" s="12">
        <v>0</v>
      </c>
      <c r="BE83" s="14">
        <f t="shared" si="3"/>
        <v>0</v>
      </c>
      <c r="BF83" s="14">
        <f t="shared" ref="BF83:BF134" si="12">+AU83/AP83</f>
        <v>0</v>
      </c>
      <c r="BG83" s="14">
        <f t="shared" ref="BG83:BG134" si="13">+AX83/AP83</f>
        <v>0</v>
      </c>
      <c r="BH83" s="14">
        <f t="shared" ref="BH83:BH134" si="14">+BB83/AP83</f>
        <v>0</v>
      </c>
    </row>
    <row r="84" spans="1:60" ht="13.5" hidden="1" x14ac:dyDescent="0.2">
      <c r="A84" s="72" t="s">
        <v>48</v>
      </c>
      <c r="B84" s="71"/>
      <c r="C84" s="72" t="s">
        <v>86</v>
      </c>
      <c r="D84" s="71"/>
      <c r="E84" s="72" t="s">
        <v>53</v>
      </c>
      <c r="F84" s="71"/>
      <c r="G84" s="72" t="s">
        <v>49</v>
      </c>
      <c r="H84" s="71"/>
      <c r="I84" s="72" t="s">
        <v>57</v>
      </c>
      <c r="J84" s="71"/>
      <c r="K84" s="71"/>
      <c r="L84" s="72"/>
      <c r="M84" s="71"/>
      <c r="N84" s="71"/>
      <c r="O84" s="72"/>
      <c r="P84" s="71"/>
      <c r="Q84" s="72"/>
      <c r="R84" s="71"/>
      <c r="S84" s="70" t="s">
        <v>134</v>
      </c>
      <c r="T84" s="71"/>
      <c r="U84" s="71"/>
      <c r="V84" s="71"/>
      <c r="W84" s="71"/>
      <c r="X84" s="71"/>
      <c r="Y84" s="71"/>
      <c r="Z84" s="71"/>
      <c r="AA84" s="72" t="s">
        <v>51</v>
      </c>
      <c r="AB84" s="71"/>
      <c r="AC84" s="71"/>
      <c r="AD84" s="71"/>
      <c r="AE84" s="71"/>
      <c r="AF84" s="72" t="s">
        <v>52</v>
      </c>
      <c r="AG84" s="71"/>
      <c r="AH84" s="71"/>
      <c r="AI84" s="10" t="s">
        <v>53</v>
      </c>
      <c r="AJ84" s="84" t="s">
        <v>54</v>
      </c>
      <c r="AK84" s="71"/>
      <c r="AL84" s="71"/>
      <c r="AM84" s="71"/>
      <c r="AN84" s="71"/>
      <c r="AO84" s="71"/>
      <c r="AP84" s="12">
        <v>98713275</v>
      </c>
      <c r="AQ84" s="12">
        <v>0</v>
      </c>
      <c r="AR84" s="12">
        <v>98713275</v>
      </c>
      <c r="AS84" s="75">
        <v>0</v>
      </c>
      <c r="AT84" s="76"/>
      <c r="AU84" s="75">
        <v>0</v>
      </c>
      <c r="AV84" s="76"/>
      <c r="AW84" s="12">
        <v>0</v>
      </c>
      <c r="AX84" s="12">
        <v>0</v>
      </c>
      <c r="AY84" s="12">
        <v>0</v>
      </c>
      <c r="AZ84" s="12">
        <v>0</v>
      </c>
      <c r="BA84" s="12">
        <v>0</v>
      </c>
      <c r="BB84" s="12">
        <v>0</v>
      </c>
      <c r="BC84" s="12">
        <v>0</v>
      </c>
      <c r="BD84" s="12">
        <v>0</v>
      </c>
      <c r="BE84" s="14">
        <f t="shared" ref="BE84:BE134" si="15">+AQ84/AP84</f>
        <v>0</v>
      </c>
      <c r="BF84" s="14">
        <f t="shared" si="12"/>
        <v>0</v>
      </c>
      <c r="BG84" s="14">
        <f t="shared" si="13"/>
        <v>0</v>
      </c>
      <c r="BH84" s="14">
        <f t="shared" si="14"/>
        <v>0</v>
      </c>
    </row>
    <row r="85" spans="1:60" s="19" customFormat="1" ht="13.5" hidden="1" x14ac:dyDescent="0.2">
      <c r="A85" s="79" t="s">
        <v>48</v>
      </c>
      <c r="B85" s="78"/>
      <c r="C85" s="79" t="s">
        <v>135</v>
      </c>
      <c r="D85" s="78"/>
      <c r="E85" s="79" t="s">
        <v>49</v>
      </c>
      <c r="F85" s="78"/>
      <c r="G85" s="79"/>
      <c r="H85" s="78"/>
      <c r="I85" s="79"/>
      <c r="J85" s="78"/>
      <c r="K85" s="78"/>
      <c r="L85" s="79"/>
      <c r="M85" s="78"/>
      <c r="N85" s="78"/>
      <c r="O85" s="79"/>
      <c r="P85" s="78"/>
      <c r="Q85" s="79"/>
      <c r="R85" s="78"/>
      <c r="S85" s="77" t="s">
        <v>136</v>
      </c>
      <c r="T85" s="78"/>
      <c r="U85" s="78"/>
      <c r="V85" s="78"/>
      <c r="W85" s="78"/>
      <c r="X85" s="78"/>
      <c r="Y85" s="78"/>
      <c r="Z85" s="78"/>
      <c r="AA85" s="79" t="s">
        <v>51</v>
      </c>
      <c r="AB85" s="78"/>
      <c r="AC85" s="78"/>
      <c r="AD85" s="78"/>
      <c r="AE85" s="78"/>
      <c r="AF85" s="79" t="s">
        <v>52</v>
      </c>
      <c r="AG85" s="78"/>
      <c r="AH85" s="78"/>
      <c r="AI85" s="15" t="s">
        <v>53</v>
      </c>
      <c r="AJ85" s="85" t="s">
        <v>54</v>
      </c>
      <c r="AK85" s="78"/>
      <c r="AL85" s="78"/>
      <c r="AM85" s="78"/>
      <c r="AN85" s="78"/>
      <c r="AO85" s="78"/>
      <c r="AP85" s="17">
        <v>27052554</v>
      </c>
      <c r="AQ85" s="17">
        <v>26953867</v>
      </c>
      <c r="AR85" s="17">
        <v>98687</v>
      </c>
      <c r="AS85" s="82">
        <v>0</v>
      </c>
      <c r="AT85" s="83"/>
      <c r="AU85" s="82">
        <v>26953867</v>
      </c>
      <c r="AV85" s="83"/>
      <c r="AW85" s="17">
        <v>0</v>
      </c>
      <c r="AX85" s="17">
        <v>26953867</v>
      </c>
      <c r="AY85" s="17">
        <v>0</v>
      </c>
      <c r="AZ85" s="17">
        <v>26953867</v>
      </c>
      <c r="BA85" s="17">
        <v>0</v>
      </c>
      <c r="BB85" s="17">
        <v>26953867</v>
      </c>
      <c r="BC85" s="17">
        <v>0</v>
      </c>
      <c r="BD85" s="17">
        <v>0</v>
      </c>
      <c r="BE85" s="18">
        <f t="shared" si="15"/>
        <v>0.99635202650367138</v>
      </c>
      <c r="BF85" s="18">
        <f t="shared" si="12"/>
        <v>0.99635202650367138</v>
      </c>
      <c r="BG85" s="18">
        <f t="shared" si="13"/>
        <v>0.99635202650367138</v>
      </c>
      <c r="BH85" s="18">
        <f t="shared" si="14"/>
        <v>0.99635202650367138</v>
      </c>
    </row>
    <row r="86" spans="1:60" s="19" customFormat="1" ht="13.5" hidden="1" x14ac:dyDescent="0.2">
      <c r="A86" s="79" t="s">
        <v>48</v>
      </c>
      <c r="B86" s="78"/>
      <c r="C86" s="79" t="s">
        <v>135</v>
      </c>
      <c r="D86" s="78"/>
      <c r="E86" s="79" t="s">
        <v>49</v>
      </c>
      <c r="F86" s="78"/>
      <c r="G86" s="79"/>
      <c r="H86" s="78"/>
      <c r="I86" s="79"/>
      <c r="J86" s="78"/>
      <c r="K86" s="78"/>
      <c r="L86" s="79"/>
      <c r="M86" s="78"/>
      <c r="N86" s="78"/>
      <c r="O86" s="79"/>
      <c r="P86" s="78"/>
      <c r="Q86" s="79"/>
      <c r="R86" s="78"/>
      <c r="S86" s="77" t="s">
        <v>136</v>
      </c>
      <c r="T86" s="78"/>
      <c r="U86" s="78"/>
      <c r="V86" s="78"/>
      <c r="W86" s="78"/>
      <c r="X86" s="78"/>
      <c r="Y86" s="78"/>
      <c r="Z86" s="78"/>
      <c r="AA86" s="79" t="s">
        <v>99</v>
      </c>
      <c r="AB86" s="78"/>
      <c r="AC86" s="78"/>
      <c r="AD86" s="78"/>
      <c r="AE86" s="78"/>
      <c r="AF86" s="79" t="s">
        <v>52</v>
      </c>
      <c r="AG86" s="78"/>
      <c r="AH86" s="78"/>
      <c r="AI86" s="15" t="s">
        <v>100</v>
      </c>
      <c r="AJ86" s="85" t="s">
        <v>101</v>
      </c>
      <c r="AK86" s="78"/>
      <c r="AL86" s="78"/>
      <c r="AM86" s="78"/>
      <c r="AN86" s="78"/>
      <c r="AO86" s="78"/>
      <c r="AP86" s="17">
        <v>12000000</v>
      </c>
      <c r="AQ86" s="17">
        <v>1367000</v>
      </c>
      <c r="AR86" s="17">
        <v>10633000</v>
      </c>
      <c r="AS86" s="82">
        <v>0</v>
      </c>
      <c r="AT86" s="83"/>
      <c r="AU86" s="82">
        <v>1367000</v>
      </c>
      <c r="AV86" s="83"/>
      <c r="AW86" s="17">
        <v>0</v>
      </c>
      <c r="AX86" s="17">
        <v>1367000</v>
      </c>
      <c r="AY86" s="17">
        <v>0</v>
      </c>
      <c r="AZ86" s="17">
        <v>1367000</v>
      </c>
      <c r="BA86" s="17">
        <v>0</v>
      </c>
      <c r="BB86" s="17">
        <v>1367000</v>
      </c>
      <c r="BC86" s="17">
        <v>0</v>
      </c>
      <c r="BD86" s="17">
        <v>0</v>
      </c>
      <c r="BE86" s="18">
        <f t="shared" si="15"/>
        <v>0.11391666666666667</v>
      </c>
      <c r="BF86" s="18">
        <f t="shared" si="12"/>
        <v>0.11391666666666667</v>
      </c>
      <c r="BG86" s="18">
        <f t="shared" si="13"/>
        <v>0.11391666666666667</v>
      </c>
      <c r="BH86" s="18">
        <f t="shared" si="14"/>
        <v>0.11391666666666667</v>
      </c>
    </row>
    <row r="87" spans="1:60" s="19" customFormat="1" ht="13.5" hidden="1" x14ac:dyDescent="0.2">
      <c r="A87" s="79" t="s">
        <v>48</v>
      </c>
      <c r="B87" s="78"/>
      <c r="C87" s="79" t="s">
        <v>135</v>
      </c>
      <c r="D87" s="78"/>
      <c r="E87" s="79" t="s">
        <v>49</v>
      </c>
      <c r="F87" s="78"/>
      <c r="G87" s="79"/>
      <c r="H87" s="78"/>
      <c r="I87" s="79"/>
      <c r="J87" s="78"/>
      <c r="K87" s="78"/>
      <c r="L87" s="79"/>
      <c r="M87" s="78"/>
      <c r="N87" s="78"/>
      <c r="O87" s="79"/>
      <c r="P87" s="78"/>
      <c r="Q87" s="79"/>
      <c r="R87" s="78"/>
      <c r="S87" s="77" t="s">
        <v>136</v>
      </c>
      <c r="T87" s="78"/>
      <c r="U87" s="78"/>
      <c r="V87" s="78"/>
      <c r="W87" s="78"/>
      <c r="X87" s="78"/>
      <c r="Y87" s="78"/>
      <c r="Z87" s="78"/>
      <c r="AA87" s="79" t="s">
        <v>186</v>
      </c>
      <c r="AB87" s="78"/>
      <c r="AC87" s="78"/>
      <c r="AD87" s="78"/>
      <c r="AE87" s="78"/>
      <c r="AF87" s="79" t="s">
        <v>52</v>
      </c>
      <c r="AG87" s="78"/>
      <c r="AH87" s="78"/>
      <c r="AI87" s="15" t="s">
        <v>100</v>
      </c>
      <c r="AJ87" s="85" t="s">
        <v>101</v>
      </c>
      <c r="AK87" s="78"/>
      <c r="AL87" s="78"/>
      <c r="AM87" s="78"/>
      <c r="AN87" s="78"/>
      <c r="AO87" s="78"/>
      <c r="AP87" s="17">
        <f>+AP85+AP86</f>
        <v>39052554</v>
      </c>
      <c r="AQ87" s="17">
        <f t="shared" ref="AQ87:AR87" si="16">+AQ85+AQ86</f>
        <v>28320867</v>
      </c>
      <c r="AR87" s="17">
        <f t="shared" si="16"/>
        <v>10731687</v>
      </c>
      <c r="AS87" s="82">
        <v>0</v>
      </c>
      <c r="AT87" s="83"/>
      <c r="AU87" s="82">
        <f>AU85+AU86</f>
        <v>28320867</v>
      </c>
      <c r="AV87" s="83"/>
      <c r="AW87" s="17">
        <v>0</v>
      </c>
      <c r="AX87" s="17">
        <f>AX85+AX86</f>
        <v>28320867</v>
      </c>
      <c r="AY87" s="17">
        <v>0</v>
      </c>
      <c r="AZ87" s="17">
        <f>AZ85+AZ86</f>
        <v>28320867</v>
      </c>
      <c r="BA87" s="17">
        <v>0</v>
      </c>
      <c r="BB87" s="17">
        <f>BB85+BB86</f>
        <v>28320867</v>
      </c>
      <c r="BC87" s="17">
        <v>0</v>
      </c>
      <c r="BD87" s="17">
        <v>0</v>
      </c>
      <c r="BE87" s="18">
        <f t="shared" ref="BE87" si="17">+AQ87/AP87</f>
        <v>0.72519884358907738</v>
      </c>
      <c r="BF87" s="18">
        <f t="shared" ref="BF87" si="18">+AU87/AP87</f>
        <v>0.72519884358907738</v>
      </c>
      <c r="BG87" s="18">
        <f t="shared" ref="BG87" si="19">+AX87/AP87</f>
        <v>0.72519884358907738</v>
      </c>
      <c r="BH87" s="18">
        <f t="shared" ref="BH87" si="20">+BB87/AP87</f>
        <v>0.72519884358907738</v>
      </c>
    </row>
    <row r="88" spans="1:60" ht="13.5" hidden="1" x14ac:dyDescent="0.2">
      <c r="A88" s="72" t="s">
        <v>48</v>
      </c>
      <c r="B88" s="71"/>
      <c r="C88" s="72" t="s">
        <v>135</v>
      </c>
      <c r="D88" s="71"/>
      <c r="E88" s="72" t="s">
        <v>49</v>
      </c>
      <c r="F88" s="71"/>
      <c r="G88" s="72" t="s">
        <v>76</v>
      </c>
      <c r="H88" s="71"/>
      <c r="I88" s="72"/>
      <c r="J88" s="71"/>
      <c r="K88" s="71"/>
      <c r="L88" s="72"/>
      <c r="M88" s="71"/>
      <c r="N88" s="71"/>
      <c r="O88" s="72"/>
      <c r="P88" s="71"/>
      <c r="Q88" s="72"/>
      <c r="R88" s="71"/>
      <c r="S88" s="70" t="s">
        <v>137</v>
      </c>
      <c r="T88" s="71"/>
      <c r="U88" s="71"/>
      <c r="V88" s="71"/>
      <c r="W88" s="71"/>
      <c r="X88" s="71"/>
      <c r="Y88" s="71"/>
      <c r="Z88" s="71"/>
      <c r="AA88" s="72" t="s">
        <v>51</v>
      </c>
      <c r="AB88" s="71"/>
      <c r="AC88" s="71"/>
      <c r="AD88" s="71"/>
      <c r="AE88" s="71"/>
      <c r="AF88" s="72" t="s">
        <v>52</v>
      </c>
      <c r="AG88" s="71"/>
      <c r="AH88" s="71"/>
      <c r="AI88" s="10" t="s">
        <v>53</v>
      </c>
      <c r="AJ88" s="84" t="s">
        <v>54</v>
      </c>
      <c r="AK88" s="71"/>
      <c r="AL88" s="71"/>
      <c r="AM88" s="71"/>
      <c r="AN88" s="71"/>
      <c r="AO88" s="71"/>
      <c r="AP88" s="12">
        <v>27052554</v>
      </c>
      <c r="AQ88" s="12">
        <v>26953867</v>
      </c>
      <c r="AR88" s="12">
        <v>98687</v>
      </c>
      <c r="AS88" s="75">
        <v>0</v>
      </c>
      <c r="AT88" s="76"/>
      <c r="AU88" s="75">
        <v>26953867</v>
      </c>
      <c r="AV88" s="76"/>
      <c r="AW88" s="12">
        <v>0</v>
      </c>
      <c r="AX88" s="12">
        <v>26953867</v>
      </c>
      <c r="AY88" s="12">
        <v>0</v>
      </c>
      <c r="AZ88" s="12">
        <v>26953867</v>
      </c>
      <c r="BA88" s="12">
        <v>0</v>
      </c>
      <c r="BB88" s="12">
        <v>26953867</v>
      </c>
      <c r="BC88" s="12">
        <v>0</v>
      </c>
      <c r="BD88" s="12">
        <v>0</v>
      </c>
      <c r="BE88" s="14">
        <f t="shared" si="15"/>
        <v>0.99635202650367138</v>
      </c>
      <c r="BF88" s="14">
        <f t="shared" si="12"/>
        <v>0.99635202650367138</v>
      </c>
      <c r="BG88" s="14">
        <f t="shared" si="13"/>
        <v>0.99635202650367138</v>
      </c>
      <c r="BH88" s="14">
        <f t="shared" si="14"/>
        <v>0.99635202650367138</v>
      </c>
    </row>
    <row r="89" spans="1:60" ht="13.5" hidden="1" x14ac:dyDescent="0.2">
      <c r="A89" s="72" t="s">
        <v>48</v>
      </c>
      <c r="B89" s="71"/>
      <c r="C89" s="72" t="s">
        <v>135</v>
      </c>
      <c r="D89" s="71"/>
      <c r="E89" s="72" t="s">
        <v>49</v>
      </c>
      <c r="F89" s="71"/>
      <c r="G89" s="72" t="s">
        <v>76</v>
      </c>
      <c r="H89" s="71"/>
      <c r="I89" s="72"/>
      <c r="J89" s="71"/>
      <c r="K89" s="71"/>
      <c r="L89" s="72"/>
      <c r="M89" s="71"/>
      <c r="N89" s="71"/>
      <c r="O89" s="72"/>
      <c r="P89" s="71"/>
      <c r="Q89" s="72"/>
      <c r="R89" s="71"/>
      <c r="S89" s="70" t="s">
        <v>137</v>
      </c>
      <c r="T89" s="71"/>
      <c r="U89" s="71"/>
      <c r="V89" s="71"/>
      <c r="W89" s="71"/>
      <c r="X89" s="71"/>
      <c r="Y89" s="71"/>
      <c r="Z89" s="71"/>
      <c r="AA89" s="72" t="s">
        <v>99</v>
      </c>
      <c r="AB89" s="71"/>
      <c r="AC89" s="71"/>
      <c r="AD89" s="71"/>
      <c r="AE89" s="71"/>
      <c r="AF89" s="72" t="s">
        <v>52</v>
      </c>
      <c r="AG89" s="71"/>
      <c r="AH89" s="71"/>
      <c r="AI89" s="10" t="s">
        <v>100</v>
      </c>
      <c r="AJ89" s="84" t="s">
        <v>101</v>
      </c>
      <c r="AK89" s="71"/>
      <c r="AL89" s="71"/>
      <c r="AM89" s="71"/>
      <c r="AN89" s="71"/>
      <c r="AO89" s="71"/>
      <c r="AP89" s="12">
        <v>12000000</v>
      </c>
      <c r="AQ89" s="12">
        <v>1367000</v>
      </c>
      <c r="AR89" s="12">
        <v>10633000</v>
      </c>
      <c r="AS89" s="75">
        <v>0</v>
      </c>
      <c r="AT89" s="76"/>
      <c r="AU89" s="75">
        <v>1367000</v>
      </c>
      <c r="AV89" s="76"/>
      <c r="AW89" s="12">
        <v>0</v>
      </c>
      <c r="AX89" s="12">
        <v>1367000</v>
      </c>
      <c r="AY89" s="12">
        <v>0</v>
      </c>
      <c r="AZ89" s="12">
        <v>1367000</v>
      </c>
      <c r="BA89" s="12">
        <v>0</v>
      </c>
      <c r="BB89" s="12">
        <v>1367000</v>
      </c>
      <c r="BC89" s="12">
        <v>0</v>
      </c>
      <c r="BD89" s="12">
        <v>0</v>
      </c>
      <c r="BE89" s="14">
        <f t="shared" si="15"/>
        <v>0.11391666666666667</v>
      </c>
      <c r="BF89" s="14">
        <f t="shared" si="12"/>
        <v>0.11391666666666667</v>
      </c>
      <c r="BG89" s="14">
        <f t="shared" si="13"/>
        <v>0.11391666666666667</v>
      </c>
      <c r="BH89" s="14">
        <f t="shared" si="14"/>
        <v>0.11391666666666667</v>
      </c>
    </row>
    <row r="90" spans="1:60" ht="13.5" hidden="1" x14ac:dyDescent="0.2">
      <c r="A90" s="72" t="s">
        <v>48</v>
      </c>
      <c r="B90" s="71"/>
      <c r="C90" s="72" t="s">
        <v>135</v>
      </c>
      <c r="D90" s="71"/>
      <c r="E90" s="72" t="s">
        <v>49</v>
      </c>
      <c r="F90" s="71"/>
      <c r="G90" s="72" t="s">
        <v>76</v>
      </c>
      <c r="H90" s="71"/>
      <c r="I90" s="72" t="s">
        <v>57</v>
      </c>
      <c r="J90" s="71"/>
      <c r="K90" s="71"/>
      <c r="L90" s="72"/>
      <c r="M90" s="71"/>
      <c r="N90" s="71"/>
      <c r="O90" s="72"/>
      <c r="P90" s="71"/>
      <c r="Q90" s="72"/>
      <c r="R90" s="71"/>
      <c r="S90" s="70" t="s">
        <v>138</v>
      </c>
      <c r="T90" s="71"/>
      <c r="U90" s="71"/>
      <c r="V90" s="71"/>
      <c r="W90" s="71"/>
      <c r="X90" s="71"/>
      <c r="Y90" s="71"/>
      <c r="Z90" s="71"/>
      <c r="AA90" s="72" t="s">
        <v>51</v>
      </c>
      <c r="AB90" s="71"/>
      <c r="AC90" s="71"/>
      <c r="AD90" s="71"/>
      <c r="AE90" s="71"/>
      <c r="AF90" s="72" t="s">
        <v>52</v>
      </c>
      <c r="AG90" s="71"/>
      <c r="AH90" s="71"/>
      <c r="AI90" s="10" t="s">
        <v>53</v>
      </c>
      <c r="AJ90" s="84" t="s">
        <v>54</v>
      </c>
      <c r="AK90" s="71"/>
      <c r="AL90" s="71"/>
      <c r="AM90" s="71"/>
      <c r="AN90" s="71"/>
      <c r="AO90" s="71"/>
      <c r="AP90" s="12">
        <v>26975554</v>
      </c>
      <c r="AQ90" s="12">
        <v>26876867</v>
      </c>
      <c r="AR90" s="12">
        <v>98687</v>
      </c>
      <c r="AS90" s="75">
        <v>0</v>
      </c>
      <c r="AT90" s="76"/>
      <c r="AU90" s="75">
        <v>26876867</v>
      </c>
      <c r="AV90" s="76"/>
      <c r="AW90" s="12">
        <v>0</v>
      </c>
      <c r="AX90" s="12">
        <v>26876867</v>
      </c>
      <c r="AY90" s="12">
        <v>0</v>
      </c>
      <c r="AZ90" s="12">
        <v>26876867</v>
      </c>
      <c r="BA90" s="12">
        <v>0</v>
      </c>
      <c r="BB90" s="12">
        <v>26876867</v>
      </c>
      <c r="BC90" s="12">
        <v>0</v>
      </c>
      <c r="BD90" s="12">
        <v>0</v>
      </c>
      <c r="BE90" s="14">
        <f t="shared" si="15"/>
        <v>0.99634161359577633</v>
      </c>
      <c r="BF90" s="14">
        <f t="shared" si="12"/>
        <v>0.99634161359577633</v>
      </c>
      <c r="BG90" s="14">
        <f t="shared" si="13"/>
        <v>0.99634161359577633</v>
      </c>
      <c r="BH90" s="14">
        <f t="shared" si="14"/>
        <v>0.99634161359577633</v>
      </c>
    </row>
    <row r="91" spans="1:60" ht="13.5" hidden="1" x14ac:dyDescent="0.2">
      <c r="A91" s="72" t="s">
        <v>48</v>
      </c>
      <c r="B91" s="71"/>
      <c r="C91" s="72" t="s">
        <v>135</v>
      </c>
      <c r="D91" s="71"/>
      <c r="E91" s="72" t="s">
        <v>49</v>
      </c>
      <c r="F91" s="71"/>
      <c r="G91" s="72" t="s">
        <v>76</v>
      </c>
      <c r="H91" s="71"/>
      <c r="I91" s="72" t="s">
        <v>60</v>
      </c>
      <c r="J91" s="71"/>
      <c r="K91" s="71"/>
      <c r="L91" s="72"/>
      <c r="M91" s="71"/>
      <c r="N91" s="71"/>
      <c r="O91" s="72"/>
      <c r="P91" s="71"/>
      <c r="Q91" s="72"/>
      <c r="R91" s="71"/>
      <c r="S91" s="70" t="s">
        <v>139</v>
      </c>
      <c r="T91" s="71"/>
      <c r="U91" s="71"/>
      <c r="V91" s="71"/>
      <c r="W91" s="71"/>
      <c r="X91" s="71"/>
      <c r="Y91" s="71"/>
      <c r="Z91" s="71"/>
      <c r="AA91" s="72" t="s">
        <v>99</v>
      </c>
      <c r="AB91" s="71"/>
      <c r="AC91" s="71"/>
      <c r="AD91" s="71"/>
      <c r="AE91" s="71"/>
      <c r="AF91" s="72" t="s">
        <v>52</v>
      </c>
      <c r="AG91" s="71"/>
      <c r="AH91" s="71"/>
      <c r="AI91" s="10" t="s">
        <v>100</v>
      </c>
      <c r="AJ91" s="84" t="s">
        <v>101</v>
      </c>
      <c r="AK91" s="71"/>
      <c r="AL91" s="71"/>
      <c r="AM91" s="71"/>
      <c r="AN91" s="71"/>
      <c r="AO91" s="71"/>
      <c r="AP91" s="12">
        <v>12000000</v>
      </c>
      <c r="AQ91" s="12">
        <v>1367000</v>
      </c>
      <c r="AR91" s="12">
        <v>10633000</v>
      </c>
      <c r="AS91" s="75">
        <v>0</v>
      </c>
      <c r="AT91" s="76"/>
      <c r="AU91" s="75">
        <v>1367000</v>
      </c>
      <c r="AV91" s="76"/>
      <c r="AW91" s="12">
        <v>0</v>
      </c>
      <c r="AX91" s="12">
        <v>1367000</v>
      </c>
      <c r="AY91" s="12">
        <v>0</v>
      </c>
      <c r="AZ91" s="12">
        <v>1367000</v>
      </c>
      <c r="BA91" s="12">
        <v>0</v>
      </c>
      <c r="BB91" s="12">
        <v>1367000</v>
      </c>
      <c r="BC91" s="12">
        <v>0</v>
      </c>
      <c r="BD91" s="12">
        <v>0</v>
      </c>
      <c r="BE91" s="14">
        <f t="shared" si="15"/>
        <v>0.11391666666666667</v>
      </c>
      <c r="BF91" s="14">
        <f t="shared" si="12"/>
        <v>0.11391666666666667</v>
      </c>
      <c r="BG91" s="14">
        <f t="shared" si="13"/>
        <v>0.11391666666666667</v>
      </c>
      <c r="BH91" s="14">
        <f t="shared" si="14"/>
        <v>0.11391666666666667</v>
      </c>
    </row>
    <row r="92" spans="1:60" ht="13.5" hidden="1" x14ac:dyDescent="0.2">
      <c r="A92" s="72" t="s">
        <v>48</v>
      </c>
      <c r="B92" s="71"/>
      <c r="C92" s="72" t="s">
        <v>135</v>
      </c>
      <c r="D92" s="71"/>
      <c r="E92" s="72" t="s">
        <v>49</v>
      </c>
      <c r="F92" s="71"/>
      <c r="G92" s="72" t="s">
        <v>76</v>
      </c>
      <c r="H92" s="71"/>
      <c r="I92" s="72" t="s">
        <v>66</v>
      </c>
      <c r="J92" s="71"/>
      <c r="K92" s="71"/>
      <c r="L92" s="72"/>
      <c r="M92" s="71"/>
      <c r="N92" s="71"/>
      <c r="O92" s="72"/>
      <c r="P92" s="71"/>
      <c r="Q92" s="72"/>
      <c r="R92" s="71"/>
      <c r="S92" s="70" t="s">
        <v>140</v>
      </c>
      <c r="T92" s="71"/>
      <c r="U92" s="71"/>
      <c r="V92" s="71"/>
      <c r="W92" s="71"/>
      <c r="X92" s="71"/>
      <c r="Y92" s="71"/>
      <c r="Z92" s="71"/>
      <c r="AA92" s="72" t="s">
        <v>51</v>
      </c>
      <c r="AB92" s="71"/>
      <c r="AC92" s="71"/>
      <c r="AD92" s="71"/>
      <c r="AE92" s="71"/>
      <c r="AF92" s="72" t="s">
        <v>52</v>
      </c>
      <c r="AG92" s="71"/>
      <c r="AH92" s="71"/>
      <c r="AI92" s="10" t="s">
        <v>53</v>
      </c>
      <c r="AJ92" s="84" t="s">
        <v>54</v>
      </c>
      <c r="AK92" s="71"/>
      <c r="AL92" s="71"/>
      <c r="AM92" s="71"/>
      <c r="AN92" s="71"/>
      <c r="AO92" s="71"/>
      <c r="AP92" s="12">
        <v>77000</v>
      </c>
      <c r="AQ92" s="12">
        <v>77000</v>
      </c>
      <c r="AR92" s="12">
        <v>0</v>
      </c>
      <c r="AS92" s="75">
        <v>0</v>
      </c>
      <c r="AT92" s="76"/>
      <c r="AU92" s="75">
        <v>77000</v>
      </c>
      <c r="AV92" s="76"/>
      <c r="AW92" s="12">
        <v>0</v>
      </c>
      <c r="AX92" s="12">
        <v>77000</v>
      </c>
      <c r="AY92" s="12">
        <v>0</v>
      </c>
      <c r="AZ92" s="12">
        <v>77000</v>
      </c>
      <c r="BA92" s="12">
        <v>0</v>
      </c>
      <c r="BB92" s="12">
        <v>77000</v>
      </c>
      <c r="BC92" s="12">
        <v>0</v>
      </c>
      <c r="BD92" s="12">
        <v>0</v>
      </c>
      <c r="BE92" s="14">
        <f t="shared" si="15"/>
        <v>1</v>
      </c>
      <c r="BF92" s="14">
        <f t="shared" si="12"/>
        <v>1</v>
      </c>
      <c r="BG92" s="14">
        <f t="shared" si="13"/>
        <v>1</v>
      </c>
      <c r="BH92" s="14">
        <f t="shared" si="14"/>
        <v>1</v>
      </c>
    </row>
    <row r="93" spans="1:60" s="19" customFormat="1" ht="13.5" hidden="1" x14ac:dyDescent="0.2">
      <c r="A93" s="79" t="s">
        <v>48</v>
      </c>
      <c r="B93" s="78"/>
      <c r="C93" s="79" t="s">
        <v>135</v>
      </c>
      <c r="D93" s="78"/>
      <c r="E93" s="79" t="s">
        <v>125</v>
      </c>
      <c r="F93" s="78"/>
      <c r="G93" s="79"/>
      <c r="H93" s="78"/>
      <c r="I93" s="79"/>
      <c r="J93" s="78"/>
      <c r="K93" s="78"/>
      <c r="L93" s="79"/>
      <c r="M93" s="78"/>
      <c r="N93" s="78"/>
      <c r="O93" s="79"/>
      <c r="P93" s="78"/>
      <c r="Q93" s="79"/>
      <c r="R93" s="78"/>
      <c r="S93" s="77" t="s">
        <v>141</v>
      </c>
      <c r="T93" s="78"/>
      <c r="U93" s="78"/>
      <c r="V93" s="78"/>
      <c r="W93" s="78"/>
      <c r="X93" s="78"/>
      <c r="Y93" s="78"/>
      <c r="Z93" s="78"/>
      <c r="AA93" s="79" t="s">
        <v>51</v>
      </c>
      <c r="AB93" s="78"/>
      <c r="AC93" s="78"/>
      <c r="AD93" s="78"/>
      <c r="AE93" s="78"/>
      <c r="AF93" s="79" t="s">
        <v>142</v>
      </c>
      <c r="AG93" s="78"/>
      <c r="AH93" s="78"/>
      <c r="AI93" s="15" t="s">
        <v>143</v>
      </c>
      <c r="AJ93" s="85" t="s">
        <v>144</v>
      </c>
      <c r="AK93" s="78"/>
      <c r="AL93" s="78"/>
      <c r="AM93" s="78"/>
      <c r="AN93" s="78"/>
      <c r="AO93" s="78"/>
      <c r="AP93" s="17">
        <v>18000000</v>
      </c>
      <c r="AQ93" s="17">
        <v>0</v>
      </c>
      <c r="AR93" s="17">
        <v>18000000</v>
      </c>
      <c r="AS93" s="82">
        <v>0</v>
      </c>
      <c r="AT93" s="83"/>
      <c r="AU93" s="82">
        <v>0</v>
      </c>
      <c r="AV93" s="83"/>
      <c r="AW93" s="17">
        <v>0</v>
      </c>
      <c r="AX93" s="17">
        <v>0</v>
      </c>
      <c r="AY93" s="17">
        <v>0</v>
      </c>
      <c r="AZ93" s="17">
        <v>0</v>
      </c>
      <c r="BA93" s="17">
        <v>0</v>
      </c>
      <c r="BB93" s="17">
        <v>0</v>
      </c>
      <c r="BC93" s="17">
        <v>0</v>
      </c>
      <c r="BD93" s="17">
        <v>0</v>
      </c>
      <c r="BE93" s="18">
        <f t="shared" si="15"/>
        <v>0</v>
      </c>
      <c r="BF93" s="18">
        <f t="shared" si="12"/>
        <v>0</v>
      </c>
      <c r="BG93" s="18">
        <f t="shared" si="13"/>
        <v>0</v>
      </c>
      <c r="BH93" s="18">
        <f t="shared" si="14"/>
        <v>0</v>
      </c>
    </row>
    <row r="94" spans="1:60" ht="13.5" hidden="1" x14ac:dyDescent="0.2">
      <c r="A94" s="72" t="s">
        <v>48</v>
      </c>
      <c r="B94" s="71"/>
      <c r="C94" s="72" t="s">
        <v>135</v>
      </c>
      <c r="D94" s="71"/>
      <c r="E94" s="72" t="s">
        <v>125</v>
      </c>
      <c r="F94" s="71"/>
      <c r="G94" s="72" t="s">
        <v>49</v>
      </c>
      <c r="H94" s="71"/>
      <c r="I94" s="72"/>
      <c r="J94" s="71"/>
      <c r="K94" s="71"/>
      <c r="L94" s="72"/>
      <c r="M94" s="71"/>
      <c r="N94" s="71"/>
      <c r="O94" s="72"/>
      <c r="P94" s="71"/>
      <c r="Q94" s="72"/>
      <c r="R94" s="71"/>
      <c r="S94" s="70" t="s">
        <v>145</v>
      </c>
      <c r="T94" s="71"/>
      <c r="U94" s="71"/>
      <c r="V94" s="71"/>
      <c r="W94" s="71"/>
      <c r="X94" s="71"/>
      <c r="Y94" s="71"/>
      <c r="Z94" s="71"/>
      <c r="AA94" s="72" t="s">
        <v>51</v>
      </c>
      <c r="AB94" s="71"/>
      <c r="AC94" s="71"/>
      <c r="AD94" s="71"/>
      <c r="AE94" s="71"/>
      <c r="AF94" s="72" t="s">
        <v>142</v>
      </c>
      <c r="AG94" s="71"/>
      <c r="AH94" s="71"/>
      <c r="AI94" s="10" t="s">
        <v>143</v>
      </c>
      <c r="AJ94" s="84" t="s">
        <v>144</v>
      </c>
      <c r="AK94" s="71"/>
      <c r="AL94" s="71"/>
      <c r="AM94" s="71"/>
      <c r="AN94" s="71"/>
      <c r="AO94" s="71"/>
      <c r="AP94" s="12">
        <v>18000000</v>
      </c>
      <c r="AQ94" s="12">
        <v>0</v>
      </c>
      <c r="AR94" s="12">
        <v>18000000</v>
      </c>
      <c r="AS94" s="75">
        <v>0</v>
      </c>
      <c r="AT94" s="76"/>
      <c r="AU94" s="75">
        <v>0</v>
      </c>
      <c r="AV94" s="76"/>
      <c r="AW94" s="12">
        <v>0</v>
      </c>
      <c r="AX94" s="12">
        <v>0</v>
      </c>
      <c r="AY94" s="12">
        <v>0</v>
      </c>
      <c r="AZ94" s="12">
        <v>0</v>
      </c>
      <c r="BA94" s="12">
        <v>0</v>
      </c>
      <c r="BB94" s="12">
        <v>0</v>
      </c>
      <c r="BC94" s="12">
        <v>0</v>
      </c>
      <c r="BD94" s="12">
        <v>0</v>
      </c>
      <c r="BE94" s="14">
        <f t="shared" si="15"/>
        <v>0</v>
      </c>
      <c r="BF94" s="14">
        <f t="shared" si="12"/>
        <v>0</v>
      </c>
      <c r="BG94" s="14">
        <f t="shared" si="13"/>
        <v>0</v>
      </c>
      <c r="BH94" s="14">
        <f t="shared" si="14"/>
        <v>0</v>
      </c>
    </row>
    <row r="95" spans="1:60" s="19" customFormat="1" ht="13.5" hidden="1" x14ac:dyDescent="0.2">
      <c r="A95" s="79" t="s">
        <v>146</v>
      </c>
      <c r="B95" s="78"/>
      <c r="C95" s="79" t="s">
        <v>53</v>
      </c>
      <c r="D95" s="78"/>
      <c r="E95" s="79"/>
      <c r="F95" s="78"/>
      <c r="G95" s="79"/>
      <c r="H95" s="78"/>
      <c r="I95" s="79"/>
      <c r="J95" s="78"/>
      <c r="K95" s="78"/>
      <c r="L95" s="79"/>
      <c r="M95" s="78"/>
      <c r="N95" s="78"/>
      <c r="O95" s="79"/>
      <c r="P95" s="78"/>
      <c r="Q95" s="79"/>
      <c r="R95" s="78"/>
      <c r="S95" s="77" t="s">
        <v>147</v>
      </c>
      <c r="T95" s="78"/>
      <c r="U95" s="78"/>
      <c r="V95" s="78"/>
      <c r="W95" s="78"/>
      <c r="X95" s="78"/>
      <c r="Y95" s="78"/>
      <c r="Z95" s="78"/>
      <c r="AA95" s="79" t="s">
        <v>51</v>
      </c>
      <c r="AB95" s="78"/>
      <c r="AC95" s="78"/>
      <c r="AD95" s="78"/>
      <c r="AE95" s="78"/>
      <c r="AF95" s="79" t="s">
        <v>52</v>
      </c>
      <c r="AG95" s="78"/>
      <c r="AH95" s="78"/>
      <c r="AI95" s="15" t="s">
        <v>143</v>
      </c>
      <c r="AJ95" s="85" t="s">
        <v>144</v>
      </c>
      <c r="AK95" s="78"/>
      <c r="AL95" s="78"/>
      <c r="AM95" s="78"/>
      <c r="AN95" s="78"/>
      <c r="AO95" s="78"/>
      <c r="AP95" s="17">
        <v>3538067</v>
      </c>
      <c r="AQ95" s="17">
        <v>0</v>
      </c>
      <c r="AR95" s="17">
        <v>3538067</v>
      </c>
      <c r="AS95" s="82">
        <v>0</v>
      </c>
      <c r="AT95" s="83"/>
      <c r="AU95" s="82">
        <v>0</v>
      </c>
      <c r="AV95" s="83"/>
      <c r="AW95" s="17">
        <v>0</v>
      </c>
      <c r="AX95" s="17">
        <v>0</v>
      </c>
      <c r="AY95" s="17">
        <v>0</v>
      </c>
      <c r="AZ95" s="17">
        <v>0</v>
      </c>
      <c r="BA95" s="17">
        <v>0</v>
      </c>
      <c r="BB95" s="17">
        <v>0</v>
      </c>
      <c r="BC95" s="17">
        <v>0</v>
      </c>
      <c r="BD95" s="17">
        <v>0</v>
      </c>
      <c r="BE95" s="18">
        <f t="shared" si="15"/>
        <v>0</v>
      </c>
      <c r="BF95" s="18">
        <f t="shared" si="12"/>
        <v>0</v>
      </c>
      <c r="BG95" s="18">
        <f t="shared" si="13"/>
        <v>0</v>
      </c>
      <c r="BH95" s="18">
        <f t="shared" si="14"/>
        <v>0</v>
      </c>
    </row>
    <row r="96" spans="1:60" ht="13.5" hidden="1" x14ac:dyDescent="0.2">
      <c r="A96" s="72" t="s">
        <v>146</v>
      </c>
      <c r="B96" s="71"/>
      <c r="C96" s="72" t="s">
        <v>53</v>
      </c>
      <c r="D96" s="71"/>
      <c r="E96" s="72" t="s">
        <v>125</v>
      </c>
      <c r="F96" s="71"/>
      <c r="G96" s="72"/>
      <c r="H96" s="71"/>
      <c r="I96" s="72"/>
      <c r="J96" s="71"/>
      <c r="K96" s="71"/>
      <c r="L96" s="72"/>
      <c r="M96" s="71"/>
      <c r="N96" s="71"/>
      <c r="O96" s="72"/>
      <c r="P96" s="71"/>
      <c r="Q96" s="72"/>
      <c r="R96" s="71"/>
      <c r="S96" s="70" t="s">
        <v>148</v>
      </c>
      <c r="T96" s="71"/>
      <c r="U96" s="71"/>
      <c r="V96" s="71"/>
      <c r="W96" s="71"/>
      <c r="X96" s="71"/>
      <c r="Y96" s="71"/>
      <c r="Z96" s="71"/>
      <c r="AA96" s="72" t="s">
        <v>51</v>
      </c>
      <c r="AB96" s="71"/>
      <c r="AC96" s="71"/>
      <c r="AD96" s="71"/>
      <c r="AE96" s="71"/>
      <c r="AF96" s="72" t="s">
        <v>52</v>
      </c>
      <c r="AG96" s="71"/>
      <c r="AH96" s="71"/>
      <c r="AI96" s="10" t="s">
        <v>143</v>
      </c>
      <c r="AJ96" s="84" t="s">
        <v>144</v>
      </c>
      <c r="AK96" s="71"/>
      <c r="AL96" s="71"/>
      <c r="AM96" s="71"/>
      <c r="AN96" s="71"/>
      <c r="AO96" s="71"/>
      <c r="AP96" s="12">
        <v>3538067</v>
      </c>
      <c r="AQ96" s="12">
        <v>0</v>
      </c>
      <c r="AR96" s="12">
        <v>3538067</v>
      </c>
      <c r="AS96" s="75">
        <v>0</v>
      </c>
      <c r="AT96" s="76"/>
      <c r="AU96" s="75">
        <v>0</v>
      </c>
      <c r="AV96" s="76"/>
      <c r="AW96" s="12">
        <v>0</v>
      </c>
      <c r="AX96" s="12">
        <v>0</v>
      </c>
      <c r="AY96" s="12">
        <v>0</v>
      </c>
      <c r="AZ96" s="12">
        <v>0</v>
      </c>
      <c r="BA96" s="12">
        <v>0</v>
      </c>
      <c r="BB96" s="12">
        <v>0</v>
      </c>
      <c r="BC96" s="12">
        <v>0</v>
      </c>
      <c r="BD96" s="12">
        <v>0</v>
      </c>
      <c r="BE96" s="14">
        <f t="shared" si="15"/>
        <v>0</v>
      </c>
      <c r="BF96" s="14">
        <f t="shared" si="12"/>
        <v>0</v>
      </c>
      <c r="BG96" s="14">
        <f t="shared" si="13"/>
        <v>0</v>
      </c>
      <c r="BH96" s="14">
        <f t="shared" si="14"/>
        <v>0</v>
      </c>
    </row>
    <row r="97" spans="1:96" ht="13.5" hidden="1" x14ac:dyDescent="0.2">
      <c r="A97" s="72" t="s">
        <v>146</v>
      </c>
      <c r="B97" s="71"/>
      <c r="C97" s="72" t="s">
        <v>53</v>
      </c>
      <c r="D97" s="71"/>
      <c r="E97" s="72" t="s">
        <v>125</v>
      </c>
      <c r="F97" s="71"/>
      <c r="G97" s="72" t="s">
        <v>49</v>
      </c>
      <c r="H97" s="71"/>
      <c r="I97" s="72"/>
      <c r="J97" s="71"/>
      <c r="K97" s="71"/>
      <c r="L97" s="72"/>
      <c r="M97" s="71"/>
      <c r="N97" s="71"/>
      <c r="O97" s="72"/>
      <c r="P97" s="71"/>
      <c r="Q97" s="72"/>
      <c r="R97" s="71"/>
      <c r="S97" s="70" t="s">
        <v>149</v>
      </c>
      <c r="T97" s="71"/>
      <c r="U97" s="71"/>
      <c r="V97" s="71"/>
      <c r="W97" s="71"/>
      <c r="X97" s="71"/>
      <c r="Y97" s="71"/>
      <c r="Z97" s="71"/>
      <c r="AA97" s="72" t="s">
        <v>51</v>
      </c>
      <c r="AB97" s="71"/>
      <c r="AC97" s="71"/>
      <c r="AD97" s="71"/>
      <c r="AE97" s="71"/>
      <c r="AF97" s="72" t="s">
        <v>52</v>
      </c>
      <c r="AG97" s="71"/>
      <c r="AH97" s="71"/>
      <c r="AI97" s="10" t="s">
        <v>143</v>
      </c>
      <c r="AJ97" s="84" t="s">
        <v>144</v>
      </c>
      <c r="AK97" s="71"/>
      <c r="AL97" s="71"/>
      <c r="AM97" s="71"/>
      <c r="AN97" s="71"/>
      <c r="AO97" s="71"/>
      <c r="AP97" s="12">
        <v>3538067</v>
      </c>
      <c r="AQ97" s="12">
        <v>0</v>
      </c>
      <c r="AR97" s="12">
        <v>3538067</v>
      </c>
      <c r="AS97" s="75">
        <v>0</v>
      </c>
      <c r="AT97" s="76"/>
      <c r="AU97" s="75">
        <v>0</v>
      </c>
      <c r="AV97" s="76"/>
      <c r="AW97" s="12">
        <v>0</v>
      </c>
      <c r="AX97" s="12">
        <v>0</v>
      </c>
      <c r="AY97" s="12">
        <v>0</v>
      </c>
      <c r="AZ97" s="12">
        <v>0</v>
      </c>
      <c r="BA97" s="12">
        <v>0</v>
      </c>
      <c r="BB97" s="12">
        <v>0</v>
      </c>
      <c r="BC97" s="12">
        <v>0</v>
      </c>
      <c r="BD97" s="12">
        <v>0</v>
      </c>
      <c r="BE97" s="14">
        <f t="shared" si="15"/>
        <v>0</v>
      </c>
      <c r="BF97" s="14">
        <f t="shared" si="12"/>
        <v>0</v>
      </c>
      <c r="BG97" s="14">
        <f t="shared" si="13"/>
        <v>0</v>
      </c>
      <c r="BH97" s="14">
        <f t="shared" si="14"/>
        <v>0</v>
      </c>
    </row>
    <row r="98" spans="1:96" s="23" customFormat="1" ht="15" hidden="1" x14ac:dyDescent="0.25">
      <c r="A98" s="111" t="s">
        <v>150</v>
      </c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3"/>
      <c r="AP98" s="20">
        <f>+AP79+AP82+AP85+AP86+AP93+AP95</f>
        <v>222339196</v>
      </c>
      <c r="AQ98" s="20">
        <f t="shared" ref="AQ98:AR98" si="21">+AQ79+AQ82+AQ85+AQ86+AQ93+AQ95</f>
        <v>42913139</v>
      </c>
      <c r="AR98" s="20">
        <f t="shared" si="21"/>
        <v>179426057</v>
      </c>
      <c r="AS98" s="89">
        <f>+AS95+AS93+AS86+AS85+AS82+AS79</f>
        <v>0</v>
      </c>
      <c r="AT98" s="90"/>
      <c r="AU98" s="89">
        <f>+AU95+AU93+AU86+AU85+AU82+AU79</f>
        <v>42913139</v>
      </c>
      <c r="AV98" s="90"/>
      <c r="AW98" s="20">
        <f t="shared" ref="AW98:BD98" si="22">+AW79+AW82+AW85+AW86+AW93+AW95</f>
        <v>0</v>
      </c>
      <c r="AX98" s="20">
        <f t="shared" si="22"/>
        <v>42913139</v>
      </c>
      <c r="AY98" s="20">
        <f t="shared" si="22"/>
        <v>0</v>
      </c>
      <c r="AZ98" s="20">
        <f t="shared" si="22"/>
        <v>42913139</v>
      </c>
      <c r="BA98" s="20">
        <f t="shared" si="22"/>
        <v>0</v>
      </c>
      <c r="BB98" s="20">
        <f t="shared" si="22"/>
        <v>42913139</v>
      </c>
      <c r="BC98" s="20">
        <f t="shared" si="22"/>
        <v>0</v>
      </c>
      <c r="BD98" s="20">
        <f t="shared" si="22"/>
        <v>8236410</v>
      </c>
      <c r="BE98" s="21">
        <f t="shared" si="15"/>
        <v>0.19300752981044331</v>
      </c>
      <c r="BF98" s="21">
        <f t="shared" si="12"/>
        <v>0.19300752981044331</v>
      </c>
      <c r="BG98" s="21">
        <f t="shared" si="13"/>
        <v>0.19300752981044331</v>
      </c>
      <c r="BH98" s="21">
        <f t="shared" si="14"/>
        <v>0.19300752981044331</v>
      </c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</row>
    <row r="99" spans="1:96" s="26" customFormat="1" ht="15" hidden="1" x14ac:dyDescent="0.25">
      <c r="A99" s="91" t="s">
        <v>151</v>
      </c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3"/>
      <c r="AP99" s="24">
        <f>+AP98+AP76+AP47</f>
        <v>6274789614</v>
      </c>
      <c r="AQ99" s="24">
        <f t="shared" ref="AQ99" si="23">+AQ98+AQ76+AQ47</f>
        <v>3306692749.2799997</v>
      </c>
      <c r="AR99" s="24">
        <f>+AR98+AR76+AR47</f>
        <v>2968096864.7200003</v>
      </c>
      <c r="AS99" s="94">
        <f>+AS98+AS76+AS47</f>
        <v>0</v>
      </c>
      <c r="AT99" s="95"/>
      <c r="AU99" s="94">
        <f>+AU98+AU76+AU47</f>
        <v>3294638817.2799997</v>
      </c>
      <c r="AV99" s="95"/>
      <c r="AW99" s="24">
        <f>+AW98+AW76+AW47</f>
        <v>12053932</v>
      </c>
      <c r="AX99" s="24">
        <f t="shared" ref="AX99:BD99" si="24">+AX98+AX76+AX47</f>
        <v>2951048053.0799999</v>
      </c>
      <c r="AY99" s="24">
        <f t="shared" si="24"/>
        <v>343590764.20000005</v>
      </c>
      <c r="AZ99" s="24">
        <f t="shared" si="24"/>
        <v>2951048053.0799999</v>
      </c>
      <c r="BA99" s="24">
        <f t="shared" si="24"/>
        <v>0</v>
      </c>
      <c r="BB99" s="24">
        <f t="shared" si="24"/>
        <v>2951048053.0799999</v>
      </c>
      <c r="BC99" s="24">
        <f t="shared" si="24"/>
        <v>0</v>
      </c>
      <c r="BD99" s="24">
        <f t="shared" si="24"/>
        <v>32553979</v>
      </c>
      <c r="BE99" s="25">
        <f t="shared" si="15"/>
        <v>0.52698065635575586</v>
      </c>
      <c r="BF99" s="25">
        <f t="shared" si="12"/>
        <v>0.52505964661016913</v>
      </c>
      <c r="BG99" s="25">
        <f t="shared" si="13"/>
        <v>0.47030231045448401</v>
      </c>
      <c r="BH99" s="25">
        <f t="shared" si="14"/>
        <v>0.47030231045448401</v>
      </c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</row>
    <row r="100" spans="1:96" s="19" customFormat="1" ht="13.5" hidden="1" x14ac:dyDescent="0.2">
      <c r="A100" s="79" t="s">
        <v>152</v>
      </c>
      <c r="B100" s="78"/>
      <c r="C100" s="79" t="s">
        <v>153</v>
      </c>
      <c r="D100" s="78"/>
      <c r="E100" s="79" t="s">
        <v>154</v>
      </c>
      <c r="F100" s="78"/>
      <c r="G100" s="79" t="s">
        <v>155</v>
      </c>
      <c r="H100" s="78"/>
      <c r="I100" s="79" t="s">
        <v>156</v>
      </c>
      <c r="J100" s="78"/>
      <c r="K100" s="78"/>
      <c r="L100" s="79"/>
      <c r="M100" s="78"/>
      <c r="N100" s="78"/>
      <c r="O100" s="79"/>
      <c r="P100" s="78"/>
      <c r="Q100" s="79"/>
      <c r="R100" s="78"/>
      <c r="S100" s="77" t="s">
        <v>157</v>
      </c>
      <c r="T100" s="78"/>
      <c r="U100" s="78"/>
      <c r="V100" s="78"/>
      <c r="W100" s="78"/>
      <c r="X100" s="78"/>
      <c r="Y100" s="78"/>
      <c r="Z100" s="78"/>
      <c r="AA100" s="79" t="s">
        <v>51</v>
      </c>
      <c r="AB100" s="78"/>
      <c r="AC100" s="78"/>
      <c r="AD100" s="78"/>
      <c r="AE100" s="78"/>
      <c r="AF100" s="79" t="s">
        <v>52</v>
      </c>
      <c r="AG100" s="78"/>
      <c r="AH100" s="78"/>
      <c r="AI100" s="15" t="s">
        <v>53</v>
      </c>
      <c r="AJ100" s="85" t="s">
        <v>54</v>
      </c>
      <c r="AK100" s="78"/>
      <c r="AL100" s="78"/>
      <c r="AM100" s="78"/>
      <c r="AN100" s="78"/>
      <c r="AO100" s="78"/>
      <c r="AP100" s="17">
        <v>1277763001</v>
      </c>
      <c r="AQ100" s="17">
        <v>936014642</v>
      </c>
      <c r="AR100" s="17">
        <v>341748359</v>
      </c>
      <c r="AS100" s="82">
        <v>0</v>
      </c>
      <c r="AT100" s="83"/>
      <c r="AU100" s="82">
        <v>931541514</v>
      </c>
      <c r="AV100" s="83"/>
      <c r="AW100" s="17">
        <v>4473128</v>
      </c>
      <c r="AX100" s="17">
        <v>271427632.69999999</v>
      </c>
      <c r="AY100" s="17">
        <v>660113881.29999995</v>
      </c>
      <c r="AZ100" s="17">
        <v>271427632.69999999</v>
      </c>
      <c r="BA100" s="17">
        <v>0</v>
      </c>
      <c r="BB100" s="17">
        <v>271427632.69999999</v>
      </c>
      <c r="BC100" s="17">
        <v>0</v>
      </c>
      <c r="BD100" s="17">
        <v>4000</v>
      </c>
      <c r="BE100" s="18">
        <f t="shared" si="15"/>
        <v>0.73254166951731925</v>
      </c>
      <c r="BF100" s="18">
        <f t="shared" si="12"/>
        <v>0.72904092016356636</v>
      </c>
      <c r="BG100" s="18">
        <f t="shared" si="13"/>
        <v>0.21242408215574868</v>
      </c>
      <c r="BH100" s="18">
        <f t="shared" si="14"/>
        <v>0.21242408215574868</v>
      </c>
    </row>
    <row r="101" spans="1:96" ht="13.5" hidden="1" x14ac:dyDescent="0.2">
      <c r="A101" s="72" t="s">
        <v>152</v>
      </c>
      <c r="B101" s="71"/>
      <c r="C101" s="72" t="s">
        <v>153</v>
      </c>
      <c r="D101" s="71"/>
      <c r="E101" s="72" t="s">
        <v>154</v>
      </c>
      <c r="F101" s="71"/>
      <c r="G101" s="72" t="s">
        <v>155</v>
      </c>
      <c r="H101" s="71"/>
      <c r="I101" s="72" t="s">
        <v>156</v>
      </c>
      <c r="J101" s="71"/>
      <c r="K101" s="71"/>
      <c r="L101" s="72" t="s">
        <v>158</v>
      </c>
      <c r="M101" s="71"/>
      <c r="N101" s="71"/>
      <c r="O101" s="72"/>
      <c r="P101" s="71"/>
      <c r="Q101" s="72"/>
      <c r="R101" s="71"/>
      <c r="S101" s="70" t="s">
        <v>159</v>
      </c>
      <c r="T101" s="71"/>
      <c r="U101" s="71"/>
      <c r="V101" s="71"/>
      <c r="W101" s="71"/>
      <c r="X101" s="71"/>
      <c r="Y101" s="71"/>
      <c r="Z101" s="71"/>
      <c r="AA101" s="72" t="s">
        <v>51</v>
      </c>
      <c r="AB101" s="71"/>
      <c r="AC101" s="71"/>
      <c r="AD101" s="71"/>
      <c r="AE101" s="71"/>
      <c r="AF101" s="72" t="s">
        <v>52</v>
      </c>
      <c r="AG101" s="71"/>
      <c r="AH101" s="71"/>
      <c r="AI101" s="10" t="s">
        <v>53</v>
      </c>
      <c r="AJ101" s="84" t="s">
        <v>54</v>
      </c>
      <c r="AK101" s="71"/>
      <c r="AL101" s="71"/>
      <c r="AM101" s="71"/>
      <c r="AN101" s="71"/>
      <c r="AO101" s="71"/>
      <c r="AP101" s="12">
        <v>681013837</v>
      </c>
      <c r="AQ101" s="12">
        <v>525375331</v>
      </c>
      <c r="AR101" s="12">
        <v>155638506</v>
      </c>
      <c r="AS101" s="75">
        <v>0</v>
      </c>
      <c r="AT101" s="76"/>
      <c r="AU101" s="75">
        <v>525375331</v>
      </c>
      <c r="AV101" s="76"/>
      <c r="AW101" s="12">
        <v>0</v>
      </c>
      <c r="AX101" s="12">
        <v>158559475.71000001</v>
      </c>
      <c r="AY101" s="12">
        <v>366815855.29000002</v>
      </c>
      <c r="AZ101" s="12">
        <v>158559475.71000001</v>
      </c>
      <c r="BA101" s="12">
        <v>0</v>
      </c>
      <c r="BB101" s="12">
        <v>158559475.71000001</v>
      </c>
      <c r="BC101" s="12">
        <v>0</v>
      </c>
      <c r="BD101" s="12">
        <v>0</v>
      </c>
      <c r="BE101" s="14">
        <f t="shared" si="15"/>
        <v>0.77146058193821987</v>
      </c>
      <c r="BF101" s="14">
        <f t="shared" si="12"/>
        <v>0.77146058193821987</v>
      </c>
      <c r="BG101" s="14">
        <f t="shared" si="13"/>
        <v>0.23282856690325957</v>
      </c>
      <c r="BH101" s="14">
        <f t="shared" si="14"/>
        <v>0.23282856690325957</v>
      </c>
    </row>
    <row r="102" spans="1:96" ht="13.5" hidden="1" x14ac:dyDescent="0.2">
      <c r="A102" s="72" t="s">
        <v>152</v>
      </c>
      <c r="B102" s="71"/>
      <c r="C102" s="72" t="s">
        <v>153</v>
      </c>
      <c r="D102" s="71"/>
      <c r="E102" s="72" t="s">
        <v>154</v>
      </c>
      <c r="F102" s="71"/>
      <c r="G102" s="72" t="s">
        <v>155</v>
      </c>
      <c r="H102" s="71"/>
      <c r="I102" s="72" t="s">
        <v>156</v>
      </c>
      <c r="J102" s="71"/>
      <c r="K102" s="71"/>
      <c r="L102" s="72" t="s">
        <v>158</v>
      </c>
      <c r="M102" s="71"/>
      <c r="N102" s="71"/>
      <c r="O102" s="72" t="s">
        <v>76</v>
      </c>
      <c r="P102" s="71"/>
      <c r="Q102" s="72"/>
      <c r="R102" s="71"/>
      <c r="S102" s="70" t="s">
        <v>160</v>
      </c>
      <c r="T102" s="71"/>
      <c r="U102" s="71"/>
      <c r="V102" s="71"/>
      <c r="W102" s="71"/>
      <c r="X102" s="71"/>
      <c r="Y102" s="71"/>
      <c r="Z102" s="71"/>
      <c r="AA102" s="72" t="s">
        <v>51</v>
      </c>
      <c r="AB102" s="71"/>
      <c r="AC102" s="71"/>
      <c r="AD102" s="71"/>
      <c r="AE102" s="71"/>
      <c r="AF102" s="72" t="s">
        <v>52</v>
      </c>
      <c r="AG102" s="71"/>
      <c r="AH102" s="71"/>
      <c r="AI102" s="10" t="s">
        <v>53</v>
      </c>
      <c r="AJ102" s="84" t="s">
        <v>54</v>
      </c>
      <c r="AK102" s="71"/>
      <c r="AL102" s="71"/>
      <c r="AM102" s="71"/>
      <c r="AN102" s="71"/>
      <c r="AO102" s="71"/>
      <c r="AP102" s="12">
        <v>681013837</v>
      </c>
      <c r="AQ102" s="12">
        <v>525375331</v>
      </c>
      <c r="AR102" s="12">
        <v>155638506</v>
      </c>
      <c r="AS102" s="75">
        <v>0</v>
      </c>
      <c r="AT102" s="76"/>
      <c r="AU102" s="75">
        <v>525375331</v>
      </c>
      <c r="AV102" s="76"/>
      <c r="AW102" s="12">
        <v>0</v>
      </c>
      <c r="AX102" s="12">
        <v>158559475.71000001</v>
      </c>
      <c r="AY102" s="12">
        <v>366815855.29000002</v>
      </c>
      <c r="AZ102" s="12">
        <v>158559475.71000001</v>
      </c>
      <c r="BA102" s="12">
        <v>0</v>
      </c>
      <c r="BB102" s="12">
        <v>158559475.71000001</v>
      </c>
      <c r="BC102" s="12">
        <v>0</v>
      </c>
      <c r="BD102" s="12">
        <v>0</v>
      </c>
      <c r="BE102" s="14">
        <f t="shared" si="15"/>
        <v>0.77146058193821987</v>
      </c>
      <c r="BF102" s="14">
        <f t="shared" si="12"/>
        <v>0.77146058193821987</v>
      </c>
      <c r="BG102" s="14">
        <f t="shared" si="13"/>
        <v>0.23282856690325957</v>
      </c>
      <c r="BH102" s="14">
        <f t="shared" si="14"/>
        <v>0.23282856690325957</v>
      </c>
    </row>
    <row r="103" spans="1:96" ht="13.5" hidden="1" x14ac:dyDescent="0.2">
      <c r="A103" s="72" t="s">
        <v>152</v>
      </c>
      <c r="B103" s="71"/>
      <c r="C103" s="72" t="s">
        <v>153</v>
      </c>
      <c r="D103" s="71"/>
      <c r="E103" s="72" t="s">
        <v>154</v>
      </c>
      <c r="F103" s="71"/>
      <c r="G103" s="72" t="s">
        <v>155</v>
      </c>
      <c r="H103" s="71"/>
      <c r="I103" s="72" t="s">
        <v>156</v>
      </c>
      <c r="J103" s="71"/>
      <c r="K103" s="71"/>
      <c r="L103" s="72" t="s">
        <v>161</v>
      </c>
      <c r="M103" s="71"/>
      <c r="N103" s="71"/>
      <c r="O103" s="72"/>
      <c r="P103" s="71"/>
      <c r="Q103" s="72"/>
      <c r="R103" s="71"/>
      <c r="S103" s="70" t="s">
        <v>162</v>
      </c>
      <c r="T103" s="71"/>
      <c r="U103" s="71"/>
      <c r="V103" s="71"/>
      <c r="W103" s="71"/>
      <c r="X103" s="71"/>
      <c r="Y103" s="71"/>
      <c r="Z103" s="71"/>
      <c r="AA103" s="72" t="s">
        <v>51</v>
      </c>
      <c r="AB103" s="71"/>
      <c r="AC103" s="71"/>
      <c r="AD103" s="71"/>
      <c r="AE103" s="71"/>
      <c r="AF103" s="72" t="s">
        <v>52</v>
      </c>
      <c r="AG103" s="71"/>
      <c r="AH103" s="71"/>
      <c r="AI103" s="10" t="s">
        <v>53</v>
      </c>
      <c r="AJ103" s="84" t="s">
        <v>54</v>
      </c>
      <c r="AK103" s="71"/>
      <c r="AL103" s="71"/>
      <c r="AM103" s="71"/>
      <c r="AN103" s="71"/>
      <c r="AO103" s="71"/>
      <c r="AP103" s="12">
        <v>120635220</v>
      </c>
      <c r="AQ103" s="12">
        <v>85812673</v>
      </c>
      <c r="AR103" s="12">
        <v>34822547</v>
      </c>
      <c r="AS103" s="75">
        <v>0</v>
      </c>
      <c r="AT103" s="76"/>
      <c r="AU103" s="75">
        <v>85490673</v>
      </c>
      <c r="AV103" s="76"/>
      <c r="AW103" s="12">
        <v>322000</v>
      </c>
      <c r="AX103" s="12">
        <v>27914503.989999998</v>
      </c>
      <c r="AY103" s="12">
        <v>57576169.009999998</v>
      </c>
      <c r="AZ103" s="12">
        <v>27914503.989999998</v>
      </c>
      <c r="BA103" s="12">
        <v>0</v>
      </c>
      <c r="BB103" s="12">
        <v>27914503.989999998</v>
      </c>
      <c r="BC103" s="12">
        <v>0</v>
      </c>
      <c r="BD103" s="12">
        <v>0</v>
      </c>
      <c r="BE103" s="14">
        <f t="shared" si="15"/>
        <v>0.71134012935857371</v>
      </c>
      <c r="BF103" s="14">
        <f t="shared" si="12"/>
        <v>0.70867092545609811</v>
      </c>
      <c r="BG103" s="14">
        <f t="shared" si="13"/>
        <v>0.23139597200552209</v>
      </c>
      <c r="BH103" s="14">
        <f t="shared" si="14"/>
        <v>0.23139597200552209</v>
      </c>
    </row>
    <row r="104" spans="1:96" ht="13.5" hidden="1" x14ac:dyDescent="0.2">
      <c r="A104" s="72" t="s">
        <v>152</v>
      </c>
      <c r="B104" s="71"/>
      <c r="C104" s="72" t="s">
        <v>153</v>
      </c>
      <c r="D104" s="71"/>
      <c r="E104" s="72" t="s">
        <v>154</v>
      </c>
      <c r="F104" s="71"/>
      <c r="G104" s="72" t="s">
        <v>155</v>
      </c>
      <c r="H104" s="71"/>
      <c r="I104" s="72" t="s">
        <v>156</v>
      </c>
      <c r="J104" s="71"/>
      <c r="K104" s="71"/>
      <c r="L104" s="72" t="s">
        <v>161</v>
      </c>
      <c r="M104" s="71"/>
      <c r="N104" s="71"/>
      <c r="O104" s="72" t="s">
        <v>76</v>
      </c>
      <c r="P104" s="71"/>
      <c r="Q104" s="72"/>
      <c r="R104" s="71"/>
      <c r="S104" s="70" t="s">
        <v>163</v>
      </c>
      <c r="T104" s="71"/>
      <c r="U104" s="71"/>
      <c r="V104" s="71"/>
      <c r="W104" s="71"/>
      <c r="X104" s="71"/>
      <c r="Y104" s="71"/>
      <c r="Z104" s="71"/>
      <c r="AA104" s="72" t="s">
        <v>51</v>
      </c>
      <c r="AB104" s="71"/>
      <c r="AC104" s="71"/>
      <c r="AD104" s="71"/>
      <c r="AE104" s="71"/>
      <c r="AF104" s="72" t="s">
        <v>52</v>
      </c>
      <c r="AG104" s="71"/>
      <c r="AH104" s="71"/>
      <c r="AI104" s="10" t="s">
        <v>53</v>
      </c>
      <c r="AJ104" s="84" t="s">
        <v>54</v>
      </c>
      <c r="AK104" s="71"/>
      <c r="AL104" s="71"/>
      <c r="AM104" s="71"/>
      <c r="AN104" s="71"/>
      <c r="AO104" s="71"/>
      <c r="AP104" s="12">
        <v>120635220</v>
      </c>
      <c r="AQ104" s="12">
        <v>85812673</v>
      </c>
      <c r="AR104" s="12">
        <v>34822547</v>
      </c>
      <c r="AS104" s="75">
        <v>0</v>
      </c>
      <c r="AT104" s="76"/>
      <c r="AU104" s="75">
        <v>85490673</v>
      </c>
      <c r="AV104" s="76"/>
      <c r="AW104" s="12">
        <v>322000</v>
      </c>
      <c r="AX104" s="12">
        <v>27914503.989999998</v>
      </c>
      <c r="AY104" s="12">
        <v>57576169.009999998</v>
      </c>
      <c r="AZ104" s="12">
        <v>27914503.989999998</v>
      </c>
      <c r="BA104" s="12">
        <v>0</v>
      </c>
      <c r="BB104" s="12">
        <v>27914503.989999998</v>
      </c>
      <c r="BC104" s="12">
        <v>0</v>
      </c>
      <c r="BD104" s="12">
        <v>0</v>
      </c>
      <c r="BE104" s="14">
        <f t="shared" si="15"/>
        <v>0.71134012935857371</v>
      </c>
      <c r="BF104" s="14">
        <f t="shared" si="12"/>
        <v>0.70867092545609811</v>
      </c>
      <c r="BG104" s="14">
        <f t="shared" si="13"/>
        <v>0.23139597200552209</v>
      </c>
      <c r="BH104" s="14">
        <f t="shared" si="14"/>
        <v>0.23139597200552209</v>
      </c>
    </row>
    <row r="105" spans="1:96" ht="13.5" hidden="1" x14ac:dyDescent="0.2">
      <c r="A105" s="72" t="s">
        <v>152</v>
      </c>
      <c r="B105" s="71"/>
      <c r="C105" s="72" t="s">
        <v>153</v>
      </c>
      <c r="D105" s="71"/>
      <c r="E105" s="72" t="s">
        <v>154</v>
      </c>
      <c r="F105" s="71"/>
      <c r="G105" s="72" t="s">
        <v>155</v>
      </c>
      <c r="H105" s="71"/>
      <c r="I105" s="72" t="s">
        <v>156</v>
      </c>
      <c r="J105" s="71"/>
      <c r="K105" s="71"/>
      <c r="L105" s="72" t="s">
        <v>164</v>
      </c>
      <c r="M105" s="71"/>
      <c r="N105" s="71"/>
      <c r="O105" s="72" t="s">
        <v>13</v>
      </c>
      <c r="P105" s="71"/>
      <c r="Q105" s="72" t="s">
        <v>13</v>
      </c>
      <c r="R105" s="71"/>
      <c r="S105" s="70" t="s">
        <v>165</v>
      </c>
      <c r="T105" s="71"/>
      <c r="U105" s="71"/>
      <c r="V105" s="71"/>
      <c r="W105" s="71"/>
      <c r="X105" s="71"/>
      <c r="Y105" s="71"/>
      <c r="Z105" s="71"/>
      <c r="AA105" s="72" t="s">
        <v>51</v>
      </c>
      <c r="AB105" s="71"/>
      <c r="AC105" s="71"/>
      <c r="AD105" s="71"/>
      <c r="AE105" s="71"/>
      <c r="AF105" s="72" t="s">
        <v>52</v>
      </c>
      <c r="AG105" s="71"/>
      <c r="AH105" s="71"/>
      <c r="AI105" s="10" t="s">
        <v>53</v>
      </c>
      <c r="AJ105" s="84" t="s">
        <v>54</v>
      </c>
      <c r="AK105" s="71"/>
      <c r="AL105" s="71"/>
      <c r="AM105" s="71"/>
      <c r="AN105" s="71"/>
      <c r="AO105" s="71"/>
      <c r="AP105" s="12">
        <v>476113944</v>
      </c>
      <c r="AQ105" s="12">
        <v>324826638</v>
      </c>
      <c r="AR105" s="12">
        <v>151287306</v>
      </c>
      <c r="AS105" s="75">
        <v>0</v>
      </c>
      <c r="AT105" s="76"/>
      <c r="AU105" s="75">
        <v>320675510</v>
      </c>
      <c r="AV105" s="76"/>
      <c r="AW105" s="12">
        <v>4151128</v>
      </c>
      <c r="AX105" s="12">
        <v>84953653</v>
      </c>
      <c r="AY105" s="12">
        <v>235721857</v>
      </c>
      <c r="AZ105" s="12">
        <v>84953653</v>
      </c>
      <c r="BA105" s="12">
        <v>0</v>
      </c>
      <c r="BB105" s="12">
        <v>84953653</v>
      </c>
      <c r="BC105" s="12">
        <v>0</v>
      </c>
      <c r="BD105" s="12">
        <v>4000</v>
      </c>
      <c r="BE105" s="14">
        <f t="shared" si="15"/>
        <v>0.68224558867362217</v>
      </c>
      <c r="BF105" s="14">
        <f t="shared" si="12"/>
        <v>0.67352681861382324</v>
      </c>
      <c r="BG105" s="14">
        <f t="shared" si="13"/>
        <v>0.17843134835807287</v>
      </c>
      <c r="BH105" s="14">
        <f t="shared" si="14"/>
        <v>0.17843134835807287</v>
      </c>
    </row>
    <row r="106" spans="1:96" ht="13.5" hidden="1" x14ac:dyDescent="0.2">
      <c r="A106" s="72" t="s">
        <v>152</v>
      </c>
      <c r="B106" s="71"/>
      <c r="C106" s="72" t="s">
        <v>153</v>
      </c>
      <c r="D106" s="71"/>
      <c r="E106" s="72" t="s">
        <v>154</v>
      </c>
      <c r="F106" s="71"/>
      <c r="G106" s="72" t="s">
        <v>155</v>
      </c>
      <c r="H106" s="71"/>
      <c r="I106" s="72" t="s">
        <v>156</v>
      </c>
      <c r="J106" s="71"/>
      <c r="K106" s="71"/>
      <c r="L106" s="72" t="s">
        <v>164</v>
      </c>
      <c r="M106" s="71"/>
      <c r="N106" s="71"/>
      <c r="O106" s="72" t="s">
        <v>76</v>
      </c>
      <c r="P106" s="71"/>
      <c r="Q106" s="72" t="s">
        <v>13</v>
      </c>
      <c r="R106" s="71"/>
      <c r="S106" s="70" t="s">
        <v>166</v>
      </c>
      <c r="T106" s="71"/>
      <c r="U106" s="71"/>
      <c r="V106" s="71"/>
      <c r="W106" s="71"/>
      <c r="X106" s="71"/>
      <c r="Y106" s="71"/>
      <c r="Z106" s="71"/>
      <c r="AA106" s="72" t="s">
        <v>51</v>
      </c>
      <c r="AB106" s="71"/>
      <c r="AC106" s="71"/>
      <c r="AD106" s="71"/>
      <c r="AE106" s="71"/>
      <c r="AF106" s="72" t="s">
        <v>52</v>
      </c>
      <c r="AG106" s="71"/>
      <c r="AH106" s="71"/>
      <c r="AI106" s="10" t="s">
        <v>53</v>
      </c>
      <c r="AJ106" s="84" t="s">
        <v>54</v>
      </c>
      <c r="AK106" s="71"/>
      <c r="AL106" s="71"/>
      <c r="AM106" s="71"/>
      <c r="AN106" s="71"/>
      <c r="AO106" s="71"/>
      <c r="AP106" s="12">
        <v>476113944</v>
      </c>
      <c r="AQ106" s="12">
        <v>324826638</v>
      </c>
      <c r="AR106" s="12">
        <v>151287306</v>
      </c>
      <c r="AS106" s="75">
        <v>0</v>
      </c>
      <c r="AT106" s="76"/>
      <c r="AU106" s="75">
        <v>320675510</v>
      </c>
      <c r="AV106" s="76"/>
      <c r="AW106" s="12">
        <v>4151128</v>
      </c>
      <c r="AX106" s="12">
        <v>84953653</v>
      </c>
      <c r="AY106" s="12">
        <v>235721857</v>
      </c>
      <c r="AZ106" s="12">
        <v>84953653</v>
      </c>
      <c r="BA106" s="12">
        <v>0</v>
      </c>
      <c r="BB106" s="12">
        <v>84953653</v>
      </c>
      <c r="BC106" s="12">
        <v>0</v>
      </c>
      <c r="BD106" s="12">
        <v>4000</v>
      </c>
      <c r="BE106" s="14">
        <f t="shared" si="15"/>
        <v>0.68224558867362217</v>
      </c>
      <c r="BF106" s="14">
        <f t="shared" si="12"/>
        <v>0.67352681861382324</v>
      </c>
      <c r="BG106" s="14">
        <f t="shared" si="13"/>
        <v>0.17843134835807287</v>
      </c>
      <c r="BH106" s="14">
        <f t="shared" si="14"/>
        <v>0.17843134835807287</v>
      </c>
    </row>
    <row r="107" spans="1:96" s="19" customFormat="1" ht="13.5" hidden="1" x14ac:dyDescent="0.2">
      <c r="A107" s="79" t="s">
        <v>152</v>
      </c>
      <c r="B107" s="78"/>
      <c r="C107" s="79" t="s">
        <v>153</v>
      </c>
      <c r="D107" s="78"/>
      <c r="E107" s="79" t="s">
        <v>154</v>
      </c>
      <c r="F107" s="78"/>
      <c r="G107" s="79" t="s">
        <v>155</v>
      </c>
      <c r="H107" s="78"/>
      <c r="I107" s="79" t="s">
        <v>156</v>
      </c>
      <c r="J107" s="78"/>
      <c r="K107" s="78"/>
      <c r="L107" s="79"/>
      <c r="M107" s="78"/>
      <c r="N107" s="78"/>
      <c r="O107" s="79"/>
      <c r="P107" s="78"/>
      <c r="Q107" s="79"/>
      <c r="R107" s="78"/>
      <c r="S107" s="77" t="s">
        <v>157</v>
      </c>
      <c r="T107" s="78"/>
      <c r="U107" s="78"/>
      <c r="V107" s="78"/>
      <c r="W107" s="78"/>
      <c r="X107" s="78"/>
      <c r="Y107" s="78"/>
      <c r="Z107" s="78"/>
      <c r="AA107" s="79" t="s">
        <v>99</v>
      </c>
      <c r="AB107" s="78"/>
      <c r="AC107" s="78"/>
      <c r="AD107" s="78"/>
      <c r="AE107" s="78"/>
      <c r="AF107" s="79" t="s">
        <v>52</v>
      </c>
      <c r="AG107" s="78"/>
      <c r="AH107" s="78"/>
      <c r="AI107" s="15" t="s">
        <v>100</v>
      </c>
      <c r="AJ107" s="85" t="s">
        <v>101</v>
      </c>
      <c r="AK107" s="78"/>
      <c r="AL107" s="78"/>
      <c r="AM107" s="78"/>
      <c r="AN107" s="78"/>
      <c r="AO107" s="78"/>
      <c r="AP107" s="17">
        <v>186715176</v>
      </c>
      <c r="AQ107" s="17">
        <v>52120980</v>
      </c>
      <c r="AR107" s="17">
        <v>134594196</v>
      </c>
      <c r="AS107" s="82">
        <v>0</v>
      </c>
      <c r="AT107" s="83"/>
      <c r="AU107" s="82">
        <v>34494151</v>
      </c>
      <c r="AV107" s="83"/>
      <c r="AW107" s="17">
        <v>17626829</v>
      </c>
      <c r="AX107" s="17">
        <v>13845345</v>
      </c>
      <c r="AY107" s="17">
        <v>20648806</v>
      </c>
      <c r="AZ107" s="17">
        <v>13845345</v>
      </c>
      <c r="BA107" s="17">
        <v>0</v>
      </c>
      <c r="BB107" s="17">
        <v>13845345</v>
      </c>
      <c r="BC107" s="17">
        <v>0</v>
      </c>
      <c r="BD107" s="17">
        <v>0</v>
      </c>
      <c r="BE107" s="18">
        <f t="shared" si="15"/>
        <v>0.27914699338633298</v>
      </c>
      <c r="BF107" s="18">
        <f t="shared" si="12"/>
        <v>0.18474208545319315</v>
      </c>
      <c r="BG107" s="18">
        <f t="shared" si="13"/>
        <v>7.4152221027818321E-2</v>
      </c>
      <c r="BH107" s="18">
        <f t="shared" si="14"/>
        <v>7.4152221027818321E-2</v>
      </c>
    </row>
    <row r="108" spans="1:96" ht="13.5" hidden="1" x14ac:dyDescent="0.2">
      <c r="A108" s="72" t="s">
        <v>152</v>
      </c>
      <c r="B108" s="71"/>
      <c r="C108" s="72" t="s">
        <v>153</v>
      </c>
      <c r="D108" s="71"/>
      <c r="E108" s="72" t="s">
        <v>154</v>
      </c>
      <c r="F108" s="71"/>
      <c r="G108" s="72" t="s">
        <v>155</v>
      </c>
      <c r="H108" s="71"/>
      <c r="I108" s="72" t="s">
        <v>156</v>
      </c>
      <c r="J108" s="71"/>
      <c r="K108" s="71"/>
      <c r="L108" s="72" t="s">
        <v>158</v>
      </c>
      <c r="M108" s="71"/>
      <c r="N108" s="71"/>
      <c r="O108" s="72"/>
      <c r="P108" s="71"/>
      <c r="Q108" s="72"/>
      <c r="R108" s="71"/>
      <c r="S108" s="70" t="s">
        <v>159</v>
      </c>
      <c r="T108" s="71"/>
      <c r="U108" s="71"/>
      <c r="V108" s="71"/>
      <c r="W108" s="71"/>
      <c r="X108" s="71"/>
      <c r="Y108" s="71"/>
      <c r="Z108" s="71"/>
      <c r="AA108" s="72" t="s">
        <v>99</v>
      </c>
      <c r="AB108" s="71"/>
      <c r="AC108" s="71"/>
      <c r="AD108" s="71"/>
      <c r="AE108" s="71"/>
      <c r="AF108" s="72" t="s">
        <v>52</v>
      </c>
      <c r="AG108" s="71"/>
      <c r="AH108" s="71"/>
      <c r="AI108" s="10" t="s">
        <v>100</v>
      </c>
      <c r="AJ108" s="84" t="s">
        <v>101</v>
      </c>
      <c r="AK108" s="71"/>
      <c r="AL108" s="71"/>
      <c r="AM108" s="71"/>
      <c r="AN108" s="71"/>
      <c r="AO108" s="71"/>
      <c r="AP108" s="12">
        <v>113716646</v>
      </c>
      <c r="AQ108" s="12">
        <v>13716646</v>
      </c>
      <c r="AR108" s="12">
        <v>100000000</v>
      </c>
      <c r="AS108" s="75">
        <v>0</v>
      </c>
      <c r="AT108" s="76"/>
      <c r="AU108" s="75">
        <v>0</v>
      </c>
      <c r="AV108" s="76"/>
      <c r="AW108" s="12">
        <v>13716646</v>
      </c>
      <c r="AX108" s="12">
        <v>0</v>
      </c>
      <c r="AY108" s="12">
        <v>0</v>
      </c>
      <c r="AZ108" s="12">
        <v>0</v>
      </c>
      <c r="BA108" s="12">
        <v>0</v>
      </c>
      <c r="BB108" s="12">
        <v>0</v>
      </c>
      <c r="BC108" s="12">
        <v>0</v>
      </c>
      <c r="BD108" s="12">
        <v>0</v>
      </c>
      <c r="BE108" s="14">
        <f t="shared" si="15"/>
        <v>0.12062126770780771</v>
      </c>
      <c r="BF108" s="14">
        <f t="shared" si="12"/>
        <v>0</v>
      </c>
      <c r="BG108" s="14">
        <f t="shared" si="13"/>
        <v>0</v>
      </c>
      <c r="BH108" s="14">
        <f t="shared" si="14"/>
        <v>0</v>
      </c>
    </row>
    <row r="109" spans="1:96" ht="13.5" hidden="1" x14ac:dyDescent="0.2">
      <c r="A109" s="72" t="s">
        <v>152</v>
      </c>
      <c r="B109" s="71"/>
      <c r="C109" s="72" t="s">
        <v>153</v>
      </c>
      <c r="D109" s="71"/>
      <c r="E109" s="72" t="s">
        <v>154</v>
      </c>
      <c r="F109" s="71"/>
      <c r="G109" s="72" t="s">
        <v>155</v>
      </c>
      <c r="H109" s="71"/>
      <c r="I109" s="72" t="s">
        <v>156</v>
      </c>
      <c r="J109" s="71"/>
      <c r="K109" s="71"/>
      <c r="L109" s="72" t="s">
        <v>158</v>
      </c>
      <c r="M109" s="71"/>
      <c r="N109" s="71"/>
      <c r="O109" s="72" t="s">
        <v>76</v>
      </c>
      <c r="P109" s="71"/>
      <c r="Q109" s="72"/>
      <c r="R109" s="71"/>
      <c r="S109" s="70" t="s">
        <v>160</v>
      </c>
      <c r="T109" s="71"/>
      <c r="U109" s="71"/>
      <c r="V109" s="71"/>
      <c r="W109" s="71"/>
      <c r="X109" s="71"/>
      <c r="Y109" s="71"/>
      <c r="Z109" s="71"/>
      <c r="AA109" s="72" t="s">
        <v>99</v>
      </c>
      <c r="AB109" s="71"/>
      <c r="AC109" s="71"/>
      <c r="AD109" s="71"/>
      <c r="AE109" s="71"/>
      <c r="AF109" s="72" t="s">
        <v>52</v>
      </c>
      <c r="AG109" s="71"/>
      <c r="AH109" s="71"/>
      <c r="AI109" s="10" t="s">
        <v>100</v>
      </c>
      <c r="AJ109" s="84" t="s">
        <v>101</v>
      </c>
      <c r="AK109" s="71"/>
      <c r="AL109" s="71"/>
      <c r="AM109" s="71"/>
      <c r="AN109" s="71"/>
      <c r="AO109" s="71"/>
      <c r="AP109" s="12">
        <v>113716646</v>
      </c>
      <c r="AQ109" s="12">
        <v>13716646</v>
      </c>
      <c r="AR109" s="12">
        <v>100000000</v>
      </c>
      <c r="AS109" s="75">
        <v>0</v>
      </c>
      <c r="AT109" s="76"/>
      <c r="AU109" s="75">
        <v>0</v>
      </c>
      <c r="AV109" s="76"/>
      <c r="AW109" s="12">
        <v>13716646</v>
      </c>
      <c r="AX109" s="12">
        <v>0</v>
      </c>
      <c r="AY109" s="12">
        <v>0</v>
      </c>
      <c r="AZ109" s="12">
        <v>0</v>
      </c>
      <c r="BA109" s="12">
        <v>0</v>
      </c>
      <c r="BB109" s="12">
        <v>0</v>
      </c>
      <c r="BC109" s="12">
        <v>0</v>
      </c>
      <c r="BD109" s="12">
        <v>0</v>
      </c>
      <c r="BE109" s="14">
        <f t="shared" si="15"/>
        <v>0.12062126770780771</v>
      </c>
      <c r="BF109" s="14">
        <f t="shared" si="12"/>
        <v>0</v>
      </c>
      <c r="BG109" s="14">
        <f t="shared" si="13"/>
        <v>0</v>
      </c>
      <c r="BH109" s="14">
        <f t="shared" si="14"/>
        <v>0</v>
      </c>
    </row>
    <row r="110" spans="1:96" ht="13.5" hidden="1" x14ac:dyDescent="0.2">
      <c r="A110" s="72" t="s">
        <v>152</v>
      </c>
      <c r="B110" s="71"/>
      <c r="C110" s="72" t="s">
        <v>153</v>
      </c>
      <c r="D110" s="71"/>
      <c r="E110" s="72" t="s">
        <v>154</v>
      </c>
      <c r="F110" s="71"/>
      <c r="G110" s="72" t="s">
        <v>155</v>
      </c>
      <c r="H110" s="71"/>
      <c r="I110" s="72" t="s">
        <v>156</v>
      </c>
      <c r="J110" s="71"/>
      <c r="K110" s="71"/>
      <c r="L110" s="72" t="s">
        <v>164</v>
      </c>
      <c r="M110" s="71"/>
      <c r="N110" s="71"/>
      <c r="O110" s="72" t="s">
        <v>13</v>
      </c>
      <c r="P110" s="71"/>
      <c r="Q110" s="72" t="s">
        <v>13</v>
      </c>
      <c r="R110" s="71"/>
      <c r="S110" s="70" t="s">
        <v>165</v>
      </c>
      <c r="T110" s="71"/>
      <c r="U110" s="71"/>
      <c r="V110" s="71"/>
      <c r="W110" s="71"/>
      <c r="X110" s="71"/>
      <c r="Y110" s="71"/>
      <c r="Z110" s="71"/>
      <c r="AA110" s="72" t="s">
        <v>99</v>
      </c>
      <c r="AB110" s="71"/>
      <c r="AC110" s="71"/>
      <c r="AD110" s="71"/>
      <c r="AE110" s="71"/>
      <c r="AF110" s="72" t="s">
        <v>52</v>
      </c>
      <c r="AG110" s="71"/>
      <c r="AH110" s="71"/>
      <c r="AI110" s="10" t="s">
        <v>100</v>
      </c>
      <c r="AJ110" s="84" t="s">
        <v>101</v>
      </c>
      <c r="AK110" s="71"/>
      <c r="AL110" s="71"/>
      <c r="AM110" s="71"/>
      <c r="AN110" s="71"/>
      <c r="AO110" s="71"/>
      <c r="AP110" s="12">
        <v>72998530</v>
      </c>
      <c r="AQ110" s="12">
        <v>38404334</v>
      </c>
      <c r="AR110" s="12">
        <v>34594196</v>
      </c>
      <c r="AS110" s="75">
        <v>0</v>
      </c>
      <c r="AT110" s="76"/>
      <c r="AU110" s="75">
        <v>34494151</v>
      </c>
      <c r="AV110" s="76"/>
      <c r="AW110" s="12">
        <v>3910183</v>
      </c>
      <c r="AX110" s="12">
        <v>13845345</v>
      </c>
      <c r="AY110" s="12">
        <v>20648806</v>
      </c>
      <c r="AZ110" s="12">
        <v>13845345</v>
      </c>
      <c r="BA110" s="12">
        <v>0</v>
      </c>
      <c r="BB110" s="12">
        <v>13845345</v>
      </c>
      <c r="BC110" s="12">
        <v>0</v>
      </c>
      <c r="BD110" s="12">
        <v>0</v>
      </c>
      <c r="BE110" s="14">
        <f t="shared" si="15"/>
        <v>0.52609736113864214</v>
      </c>
      <c r="BF110" s="14">
        <f t="shared" si="12"/>
        <v>0.4725321318114214</v>
      </c>
      <c r="BG110" s="14">
        <f t="shared" si="13"/>
        <v>0.18966607957721887</v>
      </c>
      <c r="BH110" s="14">
        <f t="shared" si="14"/>
        <v>0.18966607957721887</v>
      </c>
    </row>
    <row r="111" spans="1:96" ht="13.5" hidden="1" x14ac:dyDescent="0.2">
      <c r="A111" s="72" t="s">
        <v>152</v>
      </c>
      <c r="B111" s="71"/>
      <c r="C111" s="72" t="s">
        <v>153</v>
      </c>
      <c r="D111" s="71"/>
      <c r="E111" s="72" t="s">
        <v>154</v>
      </c>
      <c r="F111" s="71"/>
      <c r="G111" s="72" t="s">
        <v>155</v>
      </c>
      <c r="H111" s="71"/>
      <c r="I111" s="72" t="s">
        <v>156</v>
      </c>
      <c r="J111" s="71"/>
      <c r="K111" s="71"/>
      <c r="L111" s="72" t="s">
        <v>164</v>
      </c>
      <c r="M111" s="71"/>
      <c r="N111" s="71"/>
      <c r="O111" s="72" t="s">
        <v>76</v>
      </c>
      <c r="P111" s="71"/>
      <c r="Q111" s="72" t="s">
        <v>13</v>
      </c>
      <c r="R111" s="71"/>
      <c r="S111" s="70" t="s">
        <v>166</v>
      </c>
      <c r="T111" s="71"/>
      <c r="U111" s="71"/>
      <c r="V111" s="71"/>
      <c r="W111" s="71"/>
      <c r="X111" s="71"/>
      <c r="Y111" s="71"/>
      <c r="Z111" s="71"/>
      <c r="AA111" s="72" t="s">
        <v>99</v>
      </c>
      <c r="AB111" s="71"/>
      <c r="AC111" s="71"/>
      <c r="AD111" s="71"/>
      <c r="AE111" s="71"/>
      <c r="AF111" s="72" t="s">
        <v>52</v>
      </c>
      <c r="AG111" s="71"/>
      <c r="AH111" s="71"/>
      <c r="AI111" s="10" t="s">
        <v>100</v>
      </c>
      <c r="AJ111" s="84" t="s">
        <v>101</v>
      </c>
      <c r="AK111" s="71"/>
      <c r="AL111" s="71"/>
      <c r="AM111" s="71"/>
      <c r="AN111" s="71"/>
      <c r="AO111" s="71"/>
      <c r="AP111" s="12">
        <v>72998530</v>
      </c>
      <c r="AQ111" s="12">
        <v>38404334</v>
      </c>
      <c r="AR111" s="12">
        <v>34594196</v>
      </c>
      <c r="AS111" s="75">
        <v>0</v>
      </c>
      <c r="AT111" s="76"/>
      <c r="AU111" s="75">
        <v>34494151</v>
      </c>
      <c r="AV111" s="76"/>
      <c r="AW111" s="12">
        <v>3910183</v>
      </c>
      <c r="AX111" s="12">
        <v>13845345</v>
      </c>
      <c r="AY111" s="12">
        <v>20648806</v>
      </c>
      <c r="AZ111" s="12">
        <v>13845345</v>
      </c>
      <c r="BA111" s="12">
        <v>0</v>
      </c>
      <c r="BB111" s="12">
        <v>13845345</v>
      </c>
      <c r="BC111" s="12">
        <v>0</v>
      </c>
      <c r="BD111" s="12">
        <v>0</v>
      </c>
      <c r="BE111" s="14">
        <f t="shared" si="15"/>
        <v>0.52609736113864214</v>
      </c>
      <c r="BF111" s="14">
        <f t="shared" si="12"/>
        <v>0.4725321318114214</v>
      </c>
      <c r="BG111" s="14">
        <f t="shared" si="13"/>
        <v>0.18966607957721887</v>
      </c>
      <c r="BH111" s="14">
        <f t="shared" si="14"/>
        <v>0.18966607957721887</v>
      </c>
    </row>
    <row r="112" spans="1:96" s="19" customFormat="1" ht="13.5" hidden="1" x14ac:dyDescent="0.2">
      <c r="A112" s="79" t="s">
        <v>152</v>
      </c>
      <c r="B112" s="78"/>
      <c r="C112" s="79" t="s">
        <v>153</v>
      </c>
      <c r="D112" s="78"/>
      <c r="E112" s="79" t="s">
        <v>154</v>
      </c>
      <c r="F112" s="78"/>
      <c r="G112" s="79" t="s">
        <v>155</v>
      </c>
      <c r="H112" s="78"/>
      <c r="I112" s="79" t="s">
        <v>156</v>
      </c>
      <c r="J112" s="78"/>
      <c r="K112" s="78"/>
      <c r="L112" s="79"/>
      <c r="M112" s="78"/>
      <c r="N112" s="78"/>
      <c r="O112" s="79"/>
      <c r="P112" s="78"/>
      <c r="Q112" s="79"/>
      <c r="R112" s="78"/>
      <c r="S112" s="77" t="s">
        <v>157</v>
      </c>
      <c r="T112" s="78"/>
      <c r="U112" s="78"/>
      <c r="V112" s="78"/>
      <c r="W112" s="78"/>
      <c r="X112" s="78"/>
      <c r="Y112" s="78"/>
      <c r="Z112" s="78"/>
      <c r="AA112" s="79" t="s">
        <v>99</v>
      </c>
      <c r="AB112" s="78"/>
      <c r="AC112" s="78"/>
      <c r="AD112" s="78"/>
      <c r="AE112" s="78"/>
      <c r="AF112" s="79" t="s">
        <v>52</v>
      </c>
      <c r="AG112" s="78"/>
      <c r="AH112" s="78"/>
      <c r="AI112" s="15" t="s">
        <v>167</v>
      </c>
      <c r="AJ112" s="85" t="s">
        <v>168</v>
      </c>
      <c r="AK112" s="78"/>
      <c r="AL112" s="78"/>
      <c r="AM112" s="78"/>
      <c r="AN112" s="78"/>
      <c r="AO112" s="78"/>
      <c r="AP112" s="17">
        <v>139177376</v>
      </c>
      <c r="AQ112" s="17">
        <v>125408500</v>
      </c>
      <c r="AR112" s="17">
        <v>13768876</v>
      </c>
      <c r="AS112" s="82">
        <v>0</v>
      </c>
      <c r="AT112" s="83"/>
      <c r="AU112" s="82">
        <v>16755116</v>
      </c>
      <c r="AV112" s="83"/>
      <c r="AW112" s="17">
        <v>108653384</v>
      </c>
      <c r="AX112" s="17">
        <v>4355860</v>
      </c>
      <c r="AY112" s="17">
        <v>12399256</v>
      </c>
      <c r="AZ112" s="17">
        <v>4355860</v>
      </c>
      <c r="BA112" s="17">
        <v>0</v>
      </c>
      <c r="BB112" s="17">
        <v>4355860</v>
      </c>
      <c r="BC112" s="17">
        <v>0</v>
      </c>
      <c r="BD112" s="17">
        <v>0</v>
      </c>
      <c r="BE112" s="18">
        <f t="shared" si="15"/>
        <v>0.90106958188376829</v>
      </c>
      <c r="BF112" s="18">
        <f t="shared" si="12"/>
        <v>0.12038677895464849</v>
      </c>
      <c r="BG112" s="18">
        <f t="shared" si="13"/>
        <v>3.1297184392957658E-2</v>
      </c>
      <c r="BH112" s="18">
        <f t="shared" si="14"/>
        <v>3.1297184392957658E-2</v>
      </c>
    </row>
    <row r="113" spans="1:60" ht="13.5" hidden="1" x14ac:dyDescent="0.2">
      <c r="A113" s="72" t="s">
        <v>152</v>
      </c>
      <c r="B113" s="71"/>
      <c r="C113" s="72" t="s">
        <v>153</v>
      </c>
      <c r="D113" s="71"/>
      <c r="E113" s="72" t="s">
        <v>154</v>
      </c>
      <c r="F113" s="71"/>
      <c r="G113" s="72" t="s">
        <v>155</v>
      </c>
      <c r="H113" s="71"/>
      <c r="I113" s="72" t="s">
        <v>156</v>
      </c>
      <c r="J113" s="71"/>
      <c r="K113" s="71"/>
      <c r="L113" s="72" t="s">
        <v>158</v>
      </c>
      <c r="M113" s="71"/>
      <c r="N113" s="71"/>
      <c r="O113" s="72"/>
      <c r="P113" s="71"/>
      <c r="Q113" s="72"/>
      <c r="R113" s="71"/>
      <c r="S113" s="70" t="s">
        <v>159</v>
      </c>
      <c r="T113" s="71"/>
      <c r="U113" s="71"/>
      <c r="V113" s="71"/>
      <c r="W113" s="71"/>
      <c r="X113" s="71"/>
      <c r="Y113" s="71"/>
      <c r="Z113" s="71"/>
      <c r="AA113" s="72" t="s">
        <v>99</v>
      </c>
      <c r="AB113" s="71"/>
      <c r="AC113" s="71"/>
      <c r="AD113" s="71"/>
      <c r="AE113" s="71"/>
      <c r="AF113" s="72" t="s">
        <v>52</v>
      </c>
      <c r="AG113" s="71"/>
      <c r="AH113" s="71"/>
      <c r="AI113" s="10" t="s">
        <v>167</v>
      </c>
      <c r="AJ113" s="84" t="s">
        <v>168</v>
      </c>
      <c r="AK113" s="71"/>
      <c r="AL113" s="71"/>
      <c r="AM113" s="71"/>
      <c r="AN113" s="71"/>
      <c r="AO113" s="71"/>
      <c r="AP113" s="12">
        <v>106049630</v>
      </c>
      <c r="AQ113" s="12">
        <v>106049630</v>
      </c>
      <c r="AR113" s="12">
        <v>0</v>
      </c>
      <c r="AS113" s="75">
        <v>0</v>
      </c>
      <c r="AT113" s="76"/>
      <c r="AU113" s="75">
        <v>0</v>
      </c>
      <c r="AV113" s="76"/>
      <c r="AW113" s="12">
        <v>106049630</v>
      </c>
      <c r="AX113" s="12">
        <v>0</v>
      </c>
      <c r="AY113" s="12">
        <v>0</v>
      </c>
      <c r="AZ113" s="12">
        <v>0</v>
      </c>
      <c r="BA113" s="12">
        <v>0</v>
      </c>
      <c r="BB113" s="12">
        <v>0</v>
      </c>
      <c r="BC113" s="12">
        <v>0</v>
      </c>
      <c r="BD113" s="12">
        <v>0</v>
      </c>
      <c r="BE113" s="14">
        <f t="shared" si="15"/>
        <v>1</v>
      </c>
      <c r="BF113" s="14">
        <f t="shared" si="12"/>
        <v>0</v>
      </c>
      <c r="BG113" s="14">
        <f t="shared" si="13"/>
        <v>0</v>
      </c>
      <c r="BH113" s="14">
        <f t="shared" si="14"/>
        <v>0</v>
      </c>
    </row>
    <row r="114" spans="1:60" ht="13.5" hidden="1" x14ac:dyDescent="0.2">
      <c r="A114" s="72" t="s">
        <v>152</v>
      </c>
      <c r="B114" s="71"/>
      <c r="C114" s="72" t="s">
        <v>153</v>
      </c>
      <c r="D114" s="71"/>
      <c r="E114" s="72" t="s">
        <v>154</v>
      </c>
      <c r="F114" s="71"/>
      <c r="G114" s="72" t="s">
        <v>155</v>
      </c>
      <c r="H114" s="71"/>
      <c r="I114" s="72" t="s">
        <v>156</v>
      </c>
      <c r="J114" s="71"/>
      <c r="K114" s="71"/>
      <c r="L114" s="72" t="s">
        <v>158</v>
      </c>
      <c r="M114" s="71"/>
      <c r="N114" s="71"/>
      <c r="O114" s="72" t="s">
        <v>76</v>
      </c>
      <c r="P114" s="71"/>
      <c r="Q114" s="72"/>
      <c r="R114" s="71"/>
      <c r="S114" s="70" t="s">
        <v>160</v>
      </c>
      <c r="T114" s="71"/>
      <c r="U114" s="71"/>
      <c r="V114" s="71"/>
      <c r="W114" s="71"/>
      <c r="X114" s="71"/>
      <c r="Y114" s="71"/>
      <c r="Z114" s="71"/>
      <c r="AA114" s="72" t="s">
        <v>99</v>
      </c>
      <c r="AB114" s="71"/>
      <c r="AC114" s="71"/>
      <c r="AD114" s="71"/>
      <c r="AE114" s="71"/>
      <c r="AF114" s="72" t="s">
        <v>52</v>
      </c>
      <c r="AG114" s="71"/>
      <c r="AH114" s="71"/>
      <c r="AI114" s="10" t="s">
        <v>167</v>
      </c>
      <c r="AJ114" s="84" t="s">
        <v>168</v>
      </c>
      <c r="AK114" s="71"/>
      <c r="AL114" s="71"/>
      <c r="AM114" s="71"/>
      <c r="AN114" s="71"/>
      <c r="AO114" s="71"/>
      <c r="AP114" s="12">
        <v>106049630</v>
      </c>
      <c r="AQ114" s="12">
        <v>106049630</v>
      </c>
      <c r="AR114" s="12">
        <v>0</v>
      </c>
      <c r="AS114" s="75">
        <v>0</v>
      </c>
      <c r="AT114" s="76"/>
      <c r="AU114" s="75">
        <v>0</v>
      </c>
      <c r="AV114" s="76"/>
      <c r="AW114" s="12">
        <v>106049630</v>
      </c>
      <c r="AX114" s="12">
        <v>0</v>
      </c>
      <c r="AY114" s="12">
        <v>0</v>
      </c>
      <c r="AZ114" s="12">
        <v>0</v>
      </c>
      <c r="BA114" s="12">
        <v>0</v>
      </c>
      <c r="BB114" s="12">
        <v>0</v>
      </c>
      <c r="BC114" s="12">
        <v>0</v>
      </c>
      <c r="BD114" s="12">
        <v>0</v>
      </c>
      <c r="BE114" s="14">
        <f t="shared" si="15"/>
        <v>1</v>
      </c>
      <c r="BF114" s="14">
        <f t="shared" si="12"/>
        <v>0</v>
      </c>
      <c r="BG114" s="14">
        <f t="shared" si="13"/>
        <v>0</v>
      </c>
      <c r="BH114" s="14">
        <f t="shared" si="14"/>
        <v>0</v>
      </c>
    </row>
    <row r="115" spans="1:60" ht="13.5" hidden="1" x14ac:dyDescent="0.2">
      <c r="A115" s="72" t="s">
        <v>152</v>
      </c>
      <c r="B115" s="71"/>
      <c r="C115" s="72" t="s">
        <v>153</v>
      </c>
      <c r="D115" s="71"/>
      <c r="E115" s="72" t="s">
        <v>154</v>
      </c>
      <c r="F115" s="71"/>
      <c r="G115" s="72" t="s">
        <v>155</v>
      </c>
      <c r="H115" s="71"/>
      <c r="I115" s="72" t="s">
        <v>156</v>
      </c>
      <c r="J115" s="71"/>
      <c r="K115" s="71"/>
      <c r="L115" s="72" t="s">
        <v>161</v>
      </c>
      <c r="M115" s="71"/>
      <c r="N115" s="71"/>
      <c r="O115" s="72"/>
      <c r="P115" s="71"/>
      <c r="Q115" s="72"/>
      <c r="R115" s="71"/>
      <c r="S115" s="70" t="s">
        <v>162</v>
      </c>
      <c r="T115" s="71"/>
      <c r="U115" s="71"/>
      <c r="V115" s="71"/>
      <c r="W115" s="71"/>
      <c r="X115" s="71"/>
      <c r="Y115" s="71"/>
      <c r="Z115" s="71"/>
      <c r="AA115" s="72" t="s">
        <v>99</v>
      </c>
      <c r="AB115" s="71"/>
      <c r="AC115" s="71"/>
      <c r="AD115" s="71"/>
      <c r="AE115" s="71"/>
      <c r="AF115" s="72" t="s">
        <v>52</v>
      </c>
      <c r="AG115" s="71"/>
      <c r="AH115" s="71"/>
      <c r="AI115" s="10" t="s">
        <v>167</v>
      </c>
      <c r="AJ115" s="84" t="s">
        <v>168</v>
      </c>
      <c r="AK115" s="71"/>
      <c r="AL115" s="71"/>
      <c r="AM115" s="71"/>
      <c r="AN115" s="71"/>
      <c r="AO115" s="71"/>
      <c r="AP115" s="12">
        <v>20000000</v>
      </c>
      <c r="AQ115" s="12">
        <v>9438625</v>
      </c>
      <c r="AR115" s="12">
        <v>10561375</v>
      </c>
      <c r="AS115" s="75">
        <v>0</v>
      </c>
      <c r="AT115" s="76"/>
      <c r="AU115" s="75">
        <v>6834871</v>
      </c>
      <c r="AV115" s="76"/>
      <c r="AW115" s="12">
        <v>2603754</v>
      </c>
      <c r="AX115" s="12">
        <v>4355860</v>
      </c>
      <c r="AY115" s="12">
        <v>2479011</v>
      </c>
      <c r="AZ115" s="12">
        <v>4355860</v>
      </c>
      <c r="BA115" s="12">
        <v>0</v>
      </c>
      <c r="BB115" s="12">
        <v>4355860</v>
      </c>
      <c r="BC115" s="12">
        <v>0</v>
      </c>
      <c r="BD115" s="12">
        <v>0</v>
      </c>
      <c r="BE115" s="14">
        <f t="shared" si="15"/>
        <v>0.47193125000000002</v>
      </c>
      <c r="BF115" s="14">
        <f t="shared" si="12"/>
        <v>0.34174355000000001</v>
      </c>
      <c r="BG115" s="14">
        <f t="shared" si="13"/>
        <v>0.21779299999999999</v>
      </c>
      <c r="BH115" s="14">
        <f t="shared" si="14"/>
        <v>0.21779299999999999</v>
      </c>
    </row>
    <row r="116" spans="1:60" ht="13.5" hidden="1" x14ac:dyDescent="0.2">
      <c r="A116" s="72" t="s">
        <v>152</v>
      </c>
      <c r="B116" s="71"/>
      <c r="C116" s="72" t="s">
        <v>153</v>
      </c>
      <c r="D116" s="71"/>
      <c r="E116" s="72" t="s">
        <v>154</v>
      </c>
      <c r="F116" s="71"/>
      <c r="G116" s="72" t="s">
        <v>155</v>
      </c>
      <c r="H116" s="71"/>
      <c r="I116" s="72" t="s">
        <v>156</v>
      </c>
      <c r="J116" s="71"/>
      <c r="K116" s="71"/>
      <c r="L116" s="72" t="s">
        <v>161</v>
      </c>
      <c r="M116" s="71"/>
      <c r="N116" s="71"/>
      <c r="O116" s="72" t="s">
        <v>76</v>
      </c>
      <c r="P116" s="71"/>
      <c r="Q116" s="72"/>
      <c r="R116" s="71"/>
      <c r="S116" s="70" t="s">
        <v>163</v>
      </c>
      <c r="T116" s="71"/>
      <c r="U116" s="71"/>
      <c r="V116" s="71"/>
      <c r="W116" s="71"/>
      <c r="X116" s="71"/>
      <c r="Y116" s="71"/>
      <c r="Z116" s="71"/>
      <c r="AA116" s="72" t="s">
        <v>99</v>
      </c>
      <c r="AB116" s="71"/>
      <c r="AC116" s="71"/>
      <c r="AD116" s="71"/>
      <c r="AE116" s="71"/>
      <c r="AF116" s="72" t="s">
        <v>52</v>
      </c>
      <c r="AG116" s="71"/>
      <c r="AH116" s="71"/>
      <c r="AI116" s="10" t="s">
        <v>167</v>
      </c>
      <c r="AJ116" s="84" t="s">
        <v>168</v>
      </c>
      <c r="AK116" s="71"/>
      <c r="AL116" s="71"/>
      <c r="AM116" s="71"/>
      <c r="AN116" s="71"/>
      <c r="AO116" s="71"/>
      <c r="AP116" s="12">
        <v>20000000</v>
      </c>
      <c r="AQ116" s="12">
        <v>9438625</v>
      </c>
      <c r="AR116" s="12">
        <v>10561375</v>
      </c>
      <c r="AS116" s="75">
        <v>0</v>
      </c>
      <c r="AT116" s="76"/>
      <c r="AU116" s="75">
        <v>6834871</v>
      </c>
      <c r="AV116" s="76"/>
      <c r="AW116" s="12">
        <v>2603754</v>
      </c>
      <c r="AX116" s="12">
        <v>4355860</v>
      </c>
      <c r="AY116" s="12">
        <v>2479011</v>
      </c>
      <c r="AZ116" s="12">
        <v>4355860</v>
      </c>
      <c r="BA116" s="12">
        <v>0</v>
      </c>
      <c r="BB116" s="12">
        <v>4355860</v>
      </c>
      <c r="BC116" s="12">
        <v>0</v>
      </c>
      <c r="BD116" s="12">
        <v>0</v>
      </c>
      <c r="BE116" s="14">
        <f t="shared" si="15"/>
        <v>0.47193125000000002</v>
      </c>
      <c r="BF116" s="14">
        <f t="shared" si="12"/>
        <v>0.34174355000000001</v>
      </c>
      <c r="BG116" s="14">
        <f t="shared" si="13"/>
        <v>0.21779299999999999</v>
      </c>
      <c r="BH116" s="14">
        <f t="shared" si="14"/>
        <v>0.21779299999999999</v>
      </c>
    </row>
    <row r="117" spans="1:60" ht="13.5" hidden="1" x14ac:dyDescent="0.2">
      <c r="A117" s="72" t="s">
        <v>152</v>
      </c>
      <c r="B117" s="71"/>
      <c r="C117" s="72" t="s">
        <v>153</v>
      </c>
      <c r="D117" s="71"/>
      <c r="E117" s="72" t="s">
        <v>154</v>
      </c>
      <c r="F117" s="71"/>
      <c r="G117" s="72" t="s">
        <v>155</v>
      </c>
      <c r="H117" s="71"/>
      <c r="I117" s="72" t="s">
        <v>156</v>
      </c>
      <c r="J117" s="71"/>
      <c r="K117" s="71"/>
      <c r="L117" s="72" t="s">
        <v>164</v>
      </c>
      <c r="M117" s="71"/>
      <c r="N117" s="71"/>
      <c r="O117" s="72" t="s">
        <v>13</v>
      </c>
      <c r="P117" s="71"/>
      <c r="Q117" s="72" t="s">
        <v>13</v>
      </c>
      <c r="R117" s="71"/>
      <c r="S117" s="70" t="s">
        <v>165</v>
      </c>
      <c r="T117" s="71"/>
      <c r="U117" s="71"/>
      <c r="V117" s="71"/>
      <c r="W117" s="71"/>
      <c r="X117" s="71"/>
      <c r="Y117" s="71"/>
      <c r="Z117" s="71"/>
      <c r="AA117" s="72" t="s">
        <v>99</v>
      </c>
      <c r="AB117" s="71"/>
      <c r="AC117" s="71"/>
      <c r="AD117" s="71"/>
      <c r="AE117" s="71"/>
      <c r="AF117" s="72" t="s">
        <v>52</v>
      </c>
      <c r="AG117" s="71"/>
      <c r="AH117" s="71"/>
      <c r="AI117" s="10" t="s">
        <v>167</v>
      </c>
      <c r="AJ117" s="84" t="s">
        <v>168</v>
      </c>
      <c r="AK117" s="71"/>
      <c r="AL117" s="71"/>
      <c r="AM117" s="71"/>
      <c r="AN117" s="71"/>
      <c r="AO117" s="71"/>
      <c r="AP117" s="12">
        <v>13127746</v>
      </c>
      <c r="AQ117" s="12">
        <v>9920245</v>
      </c>
      <c r="AR117" s="12">
        <v>3207501</v>
      </c>
      <c r="AS117" s="75">
        <v>0</v>
      </c>
      <c r="AT117" s="76"/>
      <c r="AU117" s="75">
        <v>9920245</v>
      </c>
      <c r="AV117" s="76"/>
      <c r="AW117" s="12">
        <v>0</v>
      </c>
      <c r="AX117" s="12">
        <v>0</v>
      </c>
      <c r="AY117" s="12">
        <v>9920245</v>
      </c>
      <c r="AZ117" s="12">
        <v>0</v>
      </c>
      <c r="BA117" s="12">
        <v>0</v>
      </c>
      <c r="BB117" s="12">
        <v>0</v>
      </c>
      <c r="BC117" s="12">
        <v>0</v>
      </c>
      <c r="BD117" s="12">
        <v>0</v>
      </c>
      <c r="BE117" s="14">
        <f t="shared" si="15"/>
        <v>0.75567008989966744</v>
      </c>
      <c r="BF117" s="14">
        <f t="shared" si="12"/>
        <v>0.75567008989966744</v>
      </c>
      <c r="BG117" s="14">
        <f t="shared" si="13"/>
        <v>0</v>
      </c>
      <c r="BH117" s="14">
        <f t="shared" si="14"/>
        <v>0</v>
      </c>
    </row>
    <row r="118" spans="1:60" ht="13.5" hidden="1" x14ac:dyDescent="0.2">
      <c r="A118" s="72" t="s">
        <v>152</v>
      </c>
      <c r="B118" s="71"/>
      <c r="C118" s="72" t="s">
        <v>153</v>
      </c>
      <c r="D118" s="71"/>
      <c r="E118" s="72" t="s">
        <v>154</v>
      </c>
      <c r="F118" s="71"/>
      <c r="G118" s="72" t="s">
        <v>155</v>
      </c>
      <c r="H118" s="71"/>
      <c r="I118" s="72" t="s">
        <v>156</v>
      </c>
      <c r="J118" s="71"/>
      <c r="K118" s="71"/>
      <c r="L118" s="72" t="s">
        <v>164</v>
      </c>
      <c r="M118" s="71"/>
      <c r="N118" s="71"/>
      <c r="O118" s="72" t="s">
        <v>76</v>
      </c>
      <c r="P118" s="71"/>
      <c r="Q118" s="72" t="s">
        <v>13</v>
      </c>
      <c r="R118" s="71"/>
      <c r="S118" s="70" t="s">
        <v>166</v>
      </c>
      <c r="T118" s="71"/>
      <c r="U118" s="71"/>
      <c r="V118" s="71"/>
      <c r="W118" s="71"/>
      <c r="X118" s="71"/>
      <c r="Y118" s="71"/>
      <c r="Z118" s="71"/>
      <c r="AA118" s="72" t="s">
        <v>99</v>
      </c>
      <c r="AB118" s="71"/>
      <c r="AC118" s="71"/>
      <c r="AD118" s="71"/>
      <c r="AE118" s="71"/>
      <c r="AF118" s="72" t="s">
        <v>52</v>
      </c>
      <c r="AG118" s="71"/>
      <c r="AH118" s="71"/>
      <c r="AI118" s="10" t="s">
        <v>167</v>
      </c>
      <c r="AJ118" s="84" t="s">
        <v>168</v>
      </c>
      <c r="AK118" s="71"/>
      <c r="AL118" s="71"/>
      <c r="AM118" s="71"/>
      <c r="AN118" s="71"/>
      <c r="AO118" s="71"/>
      <c r="AP118" s="12">
        <v>13127746</v>
      </c>
      <c r="AQ118" s="12">
        <v>9920245</v>
      </c>
      <c r="AR118" s="12">
        <v>3207501</v>
      </c>
      <c r="AS118" s="75">
        <v>0</v>
      </c>
      <c r="AT118" s="76"/>
      <c r="AU118" s="75">
        <v>9920245</v>
      </c>
      <c r="AV118" s="76"/>
      <c r="AW118" s="12">
        <v>0</v>
      </c>
      <c r="AX118" s="12">
        <v>0</v>
      </c>
      <c r="AY118" s="12">
        <v>9920245</v>
      </c>
      <c r="AZ118" s="12">
        <v>0</v>
      </c>
      <c r="BA118" s="12">
        <v>0</v>
      </c>
      <c r="BB118" s="12">
        <v>0</v>
      </c>
      <c r="BC118" s="12">
        <v>0</v>
      </c>
      <c r="BD118" s="12">
        <v>0</v>
      </c>
      <c r="BE118" s="14">
        <f t="shared" si="15"/>
        <v>0.75567008989966744</v>
      </c>
      <c r="BF118" s="14">
        <f t="shared" si="12"/>
        <v>0.75567008989966744</v>
      </c>
      <c r="BG118" s="14">
        <f t="shared" si="13"/>
        <v>0</v>
      </c>
      <c r="BH118" s="14">
        <f t="shared" si="14"/>
        <v>0</v>
      </c>
    </row>
    <row r="119" spans="1:60" s="19" customFormat="1" ht="13.5" hidden="1" x14ac:dyDescent="0.2">
      <c r="A119" s="79" t="s">
        <v>152</v>
      </c>
      <c r="B119" s="78"/>
      <c r="C119" s="79" t="s">
        <v>153</v>
      </c>
      <c r="D119" s="78"/>
      <c r="E119" s="79" t="s">
        <v>154</v>
      </c>
      <c r="F119" s="78"/>
      <c r="G119" s="79" t="s">
        <v>155</v>
      </c>
      <c r="H119" s="78"/>
      <c r="I119" s="79" t="s">
        <v>156</v>
      </c>
      <c r="J119" s="78"/>
      <c r="K119" s="78"/>
      <c r="L119" s="79"/>
      <c r="M119" s="78"/>
      <c r="N119" s="78"/>
      <c r="O119" s="79"/>
      <c r="P119" s="78"/>
      <c r="Q119" s="79"/>
      <c r="R119" s="78"/>
      <c r="S119" s="77" t="s">
        <v>157</v>
      </c>
      <c r="T119" s="78"/>
      <c r="U119" s="78"/>
      <c r="V119" s="78"/>
      <c r="W119" s="78"/>
      <c r="X119" s="78"/>
      <c r="Y119" s="78"/>
      <c r="Z119" s="78"/>
      <c r="AA119" s="79" t="s">
        <v>187</v>
      </c>
      <c r="AB119" s="78"/>
      <c r="AC119" s="78"/>
      <c r="AD119" s="78"/>
      <c r="AE119" s="78"/>
      <c r="AF119" s="79" t="s">
        <v>52</v>
      </c>
      <c r="AG119" s="78"/>
      <c r="AH119" s="78"/>
      <c r="AI119" s="15" t="s">
        <v>167</v>
      </c>
      <c r="AJ119" s="85" t="s">
        <v>168</v>
      </c>
      <c r="AK119" s="78"/>
      <c r="AL119" s="78"/>
      <c r="AM119" s="78"/>
      <c r="AN119" s="78"/>
      <c r="AO119" s="78"/>
      <c r="AP119" s="17">
        <f>AP100+AP107+AP112</f>
        <v>1603655553</v>
      </c>
      <c r="AQ119" s="17">
        <f t="shared" ref="AQ119:AU119" si="25">AQ100+AQ107+AQ112</f>
        <v>1113544122</v>
      </c>
      <c r="AR119" s="17">
        <f t="shared" si="25"/>
        <v>490111431</v>
      </c>
      <c r="AS119" s="17">
        <f t="shared" si="25"/>
        <v>0</v>
      </c>
      <c r="AT119" s="17">
        <f t="shared" si="25"/>
        <v>0</v>
      </c>
      <c r="AU119" s="101">
        <f t="shared" si="25"/>
        <v>982790781</v>
      </c>
      <c r="AV119" s="102"/>
      <c r="AW119" s="17">
        <f>AW100+AW107+AW112</f>
        <v>130753341</v>
      </c>
      <c r="AX119" s="17">
        <f>AX100+AX107+AX112</f>
        <v>289628837.69999999</v>
      </c>
      <c r="AY119" s="17">
        <f>AY100+AY107+AY112</f>
        <v>693161943.29999995</v>
      </c>
      <c r="AZ119" s="17">
        <f>AZ100+AZ107+AZ112</f>
        <v>289628837.69999999</v>
      </c>
      <c r="BA119" s="17">
        <v>0</v>
      </c>
      <c r="BB119" s="17">
        <f>BB100+BB107+BB112</f>
        <v>289628837.69999999</v>
      </c>
      <c r="BC119" s="17">
        <v>0</v>
      </c>
      <c r="BD119" s="17">
        <v>0</v>
      </c>
      <c r="BE119" s="18">
        <f>+AQ119/AP119</f>
        <v>0.69437861510650722</v>
      </c>
      <c r="BF119" s="18">
        <f t="shared" ref="BF119" si="26">+AU119/AP119</f>
        <v>0.61284406065970198</v>
      </c>
      <c r="BG119" s="18">
        <f t="shared" ref="BG119" si="27">+AX119/AP119</f>
        <v>0.18060539070137838</v>
      </c>
      <c r="BH119" s="18">
        <f t="shared" ref="BH119" si="28">+BB119/AP119</f>
        <v>0.18060539070137838</v>
      </c>
    </row>
    <row r="120" spans="1:60" s="19" customFormat="1" ht="13.5" hidden="1" customHeight="1" x14ac:dyDescent="0.2">
      <c r="A120" s="79" t="s">
        <v>152</v>
      </c>
      <c r="B120" s="78"/>
      <c r="C120" s="79" t="s">
        <v>169</v>
      </c>
      <c r="D120" s="78"/>
      <c r="E120" s="79" t="s">
        <v>154</v>
      </c>
      <c r="F120" s="78"/>
      <c r="G120" s="79" t="s">
        <v>170</v>
      </c>
      <c r="H120" s="78"/>
      <c r="I120" s="79" t="s">
        <v>156</v>
      </c>
      <c r="J120" s="78"/>
      <c r="K120" s="78"/>
      <c r="L120" s="79"/>
      <c r="M120" s="78"/>
      <c r="N120" s="78"/>
      <c r="O120" s="79"/>
      <c r="P120" s="78"/>
      <c r="Q120" s="79"/>
      <c r="R120" s="78"/>
      <c r="S120" s="77" t="s">
        <v>171</v>
      </c>
      <c r="T120" s="78"/>
      <c r="U120" s="78"/>
      <c r="V120" s="78"/>
      <c r="W120" s="78"/>
      <c r="X120" s="78"/>
      <c r="Y120" s="78"/>
      <c r="Z120" s="78"/>
      <c r="AA120" s="79" t="s">
        <v>188</v>
      </c>
      <c r="AB120" s="78"/>
      <c r="AC120" s="78"/>
      <c r="AD120" s="78"/>
      <c r="AE120" s="78"/>
      <c r="AF120" s="79" t="s">
        <v>52</v>
      </c>
      <c r="AG120" s="78"/>
      <c r="AH120" s="78"/>
      <c r="AI120" s="15" t="s">
        <v>53</v>
      </c>
      <c r="AJ120" s="85" t="s">
        <v>168</v>
      </c>
      <c r="AK120" s="78"/>
      <c r="AL120" s="78"/>
      <c r="AM120" s="78"/>
      <c r="AN120" s="78"/>
      <c r="AO120" s="78"/>
      <c r="AP120" s="17">
        <v>499603373</v>
      </c>
      <c r="AQ120" s="17">
        <v>351355802</v>
      </c>
      <c r="AR120" s="17">
        <v>148247571</v>
      </c>
      <c r="AS120" s="82">
        <v>0</v>
      </c>
      <c r="AT120" s="83"/>
      <c r="AU120" s="82">
        <v>303021998</v>
      </c>
      <c r="AV120" s="83"/>
      <c r="AW120" s="17">
        <v>48333804</v>
      </c>
      <c r="AX120" s="17">
        <v>88662787</v>
      </c>
      <c r="AY120" s="17">
        <v>214359211</v>
      </c>
      <c r="AZ120" s="17">
        <v>88662787</v>
      </c>
      <c r="BA120" s="17">
        <v>0</v>
      </c>
      <c r="BB120" s="17">
        <v>88662787</v>
      </c>
      <c r="BC120" s="17">
        <v>0</v>
      </c>
      <c r="BD120" s="17">
        <v>0</v>
      </c>
      <c r="BE120" s="18">
        <f t="shared" si="15"/>
        <v>0.703269475324379</v>
      </c>
      <c r="BF120" s="18">
        <f t="shared" si="12"/>
        <v>0.60652512448109508</v>
      </c>
      <c r="BG120" s="18">
        <f t="shared" si="13"/>
        <v>0.17746634989191717</v>
      </c>
      <c r="BH120" s="18">
        <f t="shared" si="14"/>
        <v>0.17746634989191717</v>
      </c>
    </row>
    <row r="121" spans="1:60" ht="13.5" hidden="1" customHeight="1" x14ac:dyDescent="0.2">
      <c r="A121" s="72" t="s">
        <v>152</v>
      </c>
      <c r="B121" s="71"/>
      <c r="C121" s="72" t="s">
        <v>169</v>
      </c>
      <c r="D121" s="71"/>
      <c r="E121" s="72" t="s">
        <v>154</v>
      </c>
      <c r="F121" s="71"/>
      <c r="G121" s="72" t="s">
        <v>170</v>
      </c>
      <c r="H121" s="71"/>
      <c r="I121" s="72" t="s">
        <v>156</v>
      </c>
      <c r="J121" s="71"/>
      <c r="K121" s="71"/>
      <c r="L121" s="72" t="s">
        <v>172</v>
      </c>
      <c r="M121" s="71"/>
      <c r="N121" s="71"/>
      <c r="O121" s="72"/>
      <c r="P121" s="71"/>
      <c r="Q121" s="72"/>
      <c r="R121" s="71"/>
      <c r="S121" s="70" t="s">
        <v>173</v>
      </c>
      <c r="T121" s="71"/>
      <c r="U121" s="71"/>
      <c r="V121" s="71"/>
      <c r="W121" s="71"/>
      <c r="X121" s="71"/>
      <c r="Y121" s="71"/>
      <c r="Z121" s="71"/>
      <c r="AA121" s="79" t="s">
        <v>189</v>
      </c>
      <c r="AB121" s="78"/>
      <c r="AC121" s="78"/>
      <c r="AD121" s="78"/>
      <c r="AE121" s="78"/>
      <c r="AF121" s="72" t="s">
        <v>52</v>
      </c>
      <c r="AG121" s="71"/>
      <c r="AH121" s="71"/>
      <c r="AI121" s="10" t="s">
        <v>53</v>
      </c>
      <c r="AJ121" s="85" t="s">
        <v>168</v>
      </c>
      <c r="AK121" s="78"/>
      <c r="AL121" s="78"/>
      <c r="AM121" s="78"/>
      <c r="AN121" s="78"/>
      <c r="AO121" s="78"/>
      <c r="AP121" s="12">
        <v>2138739</v>
      </c>
      <c r="AQ121" s="12">
        <v>0</v>
      </c>
      <c r="AR121" s="12">
        <v>2138739</v>
      </c>
      <c r="AS121" s="75">
        <v>0</v>
      </c>
      <c r="AT121" s="76"/>
      <c r="AU121" s="75">
        <v>0</v>
      </c>
      <c r="AV121" s="76"/>
      <c r="AW121" s="12">
        <v>0</v>
      </c>
      <c r="AX121" s="12">
        <v>0</v>
      </c>
      <c r="AY121" s="12">
        <v>0</v>
      </c>
      <c r="AZ121" s="12">
        <v>0</v>
      </c>
      <c r="BA121" s="12">
        <v>0</v>
      </c>
      <c r="BB121" s="12">
        <v>0</v>
      </c>
      <c r="BC121" s="12">
        <v>0</v>
      </c>
      <c r="BD121" s="12">
        <v>0</v>
      </c>
      <c r="BE121" s="14">
        <f t="shared" si="15"/>
        <v>0</v>
      </c>
      <c r="BF121" s="14">
        <f t="shared" si="12"/>
        <v>0</v>
      </c>
      <c r="BG121" s="14">
        <f t="shared" si="13"/>
        <v>0</v>
      </c>
      <c r="BH121" s="14">
        <f t="shared" si="14"/>
        <v>0</v>
      </c>
    </row>
    <row r="122" spans="1:60" ht="13.5" hidden="1" customHeight="1" x14ac:dyDescent="0.2">
      <c r="A122" s="72" t="s">
        <v>152</v>
      </c>
      <c r="B122" s="71"/>
      <c r="C122" s="72" t="s">
        <v>169</v>
      </c>
      <c r="D122" s="71"/>
      <c r="E122" s="72" t="s">
        <v>154</v>
      </c>
      <c r="F122" s="71"/>
      <c r="G122" s="72" t="s">
        <v>170</v>
      </c>
      <c r="H122" s="71"/>
      <c r="I122" s="72" t="s">
        <v>156</v>
      </c>
      <c r="J122" s="71"/>
      <c r="K122" s="71"/>
      <c r="L122" s="72" t="s">
        <v>172</v>
      </c>
      <c r="M122" s="71"/>
      <c r="N122" s="71"/>
      <c r="O122" s="72" t="s">
        <v>76</v>
      </c>
      <c r="P122" s="71"/>
      <c r="Q122" s="72"/>
      <c r="R122" s="71"/>
      <c r="S122" s="70" t="s">
        <v>174</v>
      </c>
      <c r="T122" s="71"/>
      <c r="U122" s="71"/>
      <c r="V122" s="71"/>
      <c r="W122" s="71"/>
      <c r="X122" s="71"/>
      <c r="Y122" s="71"/>
      <c r="Z122" s="71"/>
      <c r="AA122" s="79" t="s">
        <v>190</v>
      </c>
      <c r="AB122" s="78"/>
      <c r="AC122" s="78"/>
      <c r="AD122" s="78"/>
      <c r="AE122" s="78"/>
      <c r="AF122" s="72" t="s">
        <v>52</v>
      </c>
      <c r="AG122" s="71"/>
      <c r="AH122" s="71"/>
      <c r="AI122" s="10" t="s">
        <v>53</v>
      </c>
      <c r="AJ122" s="85" t="s">
        <v>168</v>
      </c>
      <c r="AK122" s="78"/>
      <c r="AL122" s="78"/>
      <c r="AM122" s="78"/>
      <c r="AN122" s="78"/>
      <c r="AO122" s="78"/>
      <c r="AP122" s="12">
        <v>2138739</v>
      </c>
      <c r="AQ122" s="12">
        <v>0</v>
      </c>
      <c r="AR122" s="12">
        <v>2138739</v>
      </c>
      <c r="AS122" s="75">
        <v>0</v>
      </c>
      <c r="AT122" s="76"/>
      <c r="AU122" s="75">
        <v>0</v>
      </c>
      <c r="AV122" s="76"/>
      <c r="AW122" s="12">
        <v>0</v>
      </c>
      <c r="AX122" s="12">
        <v>0</v>
      </c>
      <c r="AY122" s="12">
        <v>0</v>
      </c>
      <c r="AZ122" s="12">
        <v>0</v>
      </c>
      <c r="BA122" s="12">
        <v>0</v>
      </c>
      <c r="BB122" s="12">
        <v>0</v>
      </c>
      <c r="BC122" s="12">
        <v>0</v>
      </c>
      <c r="BD122" s="12">
        <v>0</v>
      </c>
      <c r="BE122" s="14">
        <f t="shared" si="15"/>
        <v>0</v>
      </c>
      <c r="BF122" s="14">
        <f t="shared" si="12"/>
        <v>0</v>
      </c>
      <c r="BG122" s="14">
        <f t="shared" si="13"/>
        <v>0</v>
      </c>
      <c r="BH122" s="14">
        <f t="shared" si="14"/>
        <v>0</v>
      </c>
    </row>
    <row r="123" spans="1:60" ht="13.5" hidden="1" customHeight="1" x14ac:dyDescent="0.2">
      <c r="A123" s="72" t="s">
        <v>152</v>
      </c>
      <c r="B123" s="71"/>
      <c r="C123" s="72" t="s">
        <v>169</v>
      </c>
      <c r="D123" s="71"/>
      <c r="E123" s="72" t="s">
        <v>154</v>
      </c>
      <c r="F123" s="71"/>
      <c r="G123" s="72" t="s">
        <v>170</v>
      </c>
      <c r="H123" s="71"/>
      <c r="I123" s="72" t="s">
        <v>156</v>
      </c>
      <c r="J123" s="71"/>
      <c r="K123" s="71"/>
      <c r="L123" s="72" t="s">
        <v>175</v>
      </c>
      <c r="M123" s="71"/>
      <c r="N123" s="71"/>
      <c r="O123" s="72"/>
      <c r="P123" s="71"/>
      <c r="Q123" s="72"/>
      <c r="R123" s="71"/>
      <c r="S123" s="70" t="s">
        <v>176</v>
      </c>
      <c r="T123" s="71"/>
      <c r="U123" s="71"/>
      <c r="V123" s="71"/>
      <c r="W123" s="71"/>
      <c r="X123" s="71"/>
      <c r="Y123" s="71"/>
      <c r="Z123" s="71"/>
      <c r="AA123" s="79" t="s">
        <v>191</v>
      </c>
      <c r="AB123" s="78"/>
      <c r="AC123" s="78"/>
      <c r="AD123" s="78"/>
      <c r="AE123" s="78"/>
      <c r="AF123" s="72" t="s">
        <v>52</v>
      </c>
      <c r="AG123" s="71"/>
      <c r="AH123" s="71"/>
      <c r="AI123" s="10" t="s">
        <v>53</v>
      </c>
      <c r="AJ123" s="85" t="s">
        <v>168</v>
      </c>
      <c r="AK123" s="78"/>
      <c r="AL123" s="78"/>
      <c r="AM123" s="78"/>
      <c r="AN123" s="78"/>
      <c r="AO123" s="78"/>
      <c r="AP123" s="12">
        <v>497464634</v>
      </c>
      <c r="AQ123" s="12">
        <v>351355802</v>
      </c>
      <c r="AR123" s="12">
        <v>146108832</v>
      </c>
      <c r="AS123" s="75">
        <v>0</v>
      </c>
      <c r="AT123" s="76"/>
      <c r="AU123" s="75">
        <v>303021998</v>
      </c>
      <c r="AV123" s="76"/>
      <c r="AW123" s="12">
        <v>48333804</v>
      </c>
      <c r="AX123" s="12">
        <v>88662787</v>
      </c>
      <c r="AY123" s="12">
        <v>214359211</v>
      </c>
      <c r="AZ123" s="12">
        <v>88662787</v>
      </c>
      <c r="BA123" s="12">
        <v>0</v>
      </c>
      <c r="BB123" s="12">
        <v>88662787</v>
      </c>
      <c r="BC123" s="12">
        <v>0</v>
      </c>
      <c r="BD123" s="12">
        <v>0</v>
      </c>
      <c r="BE123" s="14">
        <f t="shared" si="15"/>
        <v>0.70629302665161919</v>
      </c>
      <c r="BF123" s="14">
        <f t="shared" si="12"/>
        <v>0.60913274490182145</v>
      </c>
      <c r="BG123" s="14">
        <f t="shared" si="13"/>
        <v>0.17822932715253081</v>
      </c>
      <c r="BH123" s="14">
        <f t="shared" si="14"/>
        <v>0.17822932715253081</v>
      </c>
    </row>
    <row r="124" spans="1:60" ht="13.5" hidden="1" customHeight="1" x14ac:dyDescent="0.2">
      <c r="A124" s="72" t="s">
        <v>152</v>
      </c>
      <c r="B124" s="71"/>
      <c r="C124" s="72" t="s">
        <v>169</v>
      </c>
      <c r="D124" s="71"/>
      <c r="E124" s="72" t="s">
        <v>154</v>
      </c>
      <c r="F124" s="71"/>
      <c r="G124" s="72" t="s">
        <v>170</v>
      </c>
      <c r="H124" s="71"/>
      <c r="I124" s="72" t="s">
        <v>156</v>
      </c>
      <c r="J124" s="71"/>
      <c r="K124" s="71"/>
      <c r="L124" s="72" t="s">
        <v>175</v>
      </c>
      <c r="M124" s="71"/>
      <c r="N124" s="71"/>
      <c r="O124" s="72" t="s">
        <v>76</v>
      </c>
      <c r="P124" s="71"/>
      <c r="Q124" s="72"/>
      <c r="R124" s="71"/>
      <c r="S124" s="70" t="s">
        <v>177</v>
      </c>
      <c r="T124" s="71"/>
      <c r="U124" s="71"/>
      <c r="V124" s="71"/>
      <c r="W124" s="71"/>
      <c r="X124" s="71"/>
      <c r="Y124" s="71"/>
      <c r="Z124" s="71"/>
      <c r="AA124" s="79" t="s">
        <v>192</v>
      </c>
      <c r="AB124" s="78"/>
      <c r="AC124" s="78"/>
      <c r="AD124" s="78"/>
      <c r="AE124" s="78"/>
      <c r="AF124" s="72" t="s">
        <v>52</v>
      </c>
      <c r="AG124" s="71"/>
      <c r="AH124" s="71"/>
      <c r="AI124" s="10" t="s">
        <v>53</v>
      </c>
      <c r="AJ124" s="85" t="s">
        <v>168</v>
      </c>
      <c r="AK124" s="78"/>
      <c r="AL124" s="78"/>
      <c r="AM124" s="78"/>
      <c r="AN124" s="78"/>
      <c r="AO124" s="78"/>
      <c r="AP124" s="12">
        <v>497464634</v>
      </c>
      <c r="AQ124" s="12">
        <v>351355802</v>
      </c>
      <c r="AR124" s="12">
        <v>146108832</v>
      </c>
      <c r="AS124" s="75">
        <v>0</v>
      </c>
      <c r="AT124" s="76"/>
      <c r="AU124" s="75">
        <v>303021998</v>
      </c>
      <c r="AV124" s="76"/>
      <c r="AW124" s="12">
        <v>48333804</v>
      </c>
      <c r="AX124" s="12">
        <v>88662787</v>
      </c>
      <c r="AY124" s="12">
        <v>214359211</v>
      </c>
      <c r="AZ124" s="12">
        <v>88662787</v>
      </c>
      <c r="BA124" s="12">
        <v>0</v>
      </c>
      <c r="BB124" s="12">
        <v>88662787</v>
      </c>
      <c r="BC124" s="12">
        <v>0</v>
      </c>
      <c r="BD124" s="12">
        <v>0</v>
      </c>
      <c r="BE124" s="14">
        <f t="shared" si="15"/>
        <v>0.70629302665161919</v>
      </c>
      <c r="BF124" s="14">
        <f t="shared" si="12"/>
        <v>0.60913274490182145</v>
      </c>
      <c r="BG124" s="14">
        <f t="shared" si="13"/>
        <v>0.17822932715253081</v>
      </c>
      <c r="BH124" s="14">
        <f t="shared" si="14"/>
        <v>0.17822932715253081</v>
      </c>
    </row>
    <row r="125" spans="1:60" s="19" customFormat="1" ht="13.5" hidden="1" customHeight="1" x14ac:dyDescent="0.2">
      <c r="A125" s="79" t="s">
        <v>152</v>
      </c>
      <c r="B125" s="78"/>
      <c r="C125" s="79" t="s">
        <v>169</v>
      </c>
      <c r="D125" s="78"/>
      <c r="E125" s="79" t="s">
        <v>154</v>
      </c>
      <c r="F125" s="78"/>
      <c r="G125" s="79" t="s">
        <v>170</v>
      </c>
      <c r="H125" s="78"/>
      <c r="I125" s="79" t="s">
        <v>156</v>
      </c>
      <c r="J125" s="78"/>
      <c r="K125" s="78"/>
      <c r="L125" s="79"/>
      <c r="M125" s="78"/>
      <c r="N125" s="78"/>
      <c r="O125" s="79"/>
      <c r="P125" s="78"/>
      <c r="Q125" s="79"/>
      <c r="R125" s="78"/>
      <c r="S125" s="77" t="s">
        <v>171</v>
      </c>
      <c r="T125" s="78"/>
      <c r="U125" s="78"/>
      <c r="V125" s="78"/>
      <c r="W125" s="78"/>
      <c r="X125" s="78"/>
      <c r="Y125" s="78"/>
      <c r="Z125" s="78"/>
      <c r="AA125" s="79" t="s">
        <v>193</v>
      </c>
      <c r="AB125" s="78"/>
      <c r="AC125" s="78"/>
      <c r="AD125" s="78"/>
      <c r="AE125" s="78"/>
      <c r="AF125" s="79" t="s">
        <v>52</v>
      </c>
      <c r="AG125" s="78"/>
      <c r="AH125" s="78"/>
      <c r="AI125" s="15" t="s">
        <v>100</v>
      </c>
      <c r="AJ125" s="85" t="s">
        <v>168</v>
      </c>
      <c r="AK125" s="78"/>
      <c r="AL125" s="78"/>
      <c r="AM125" s="78"/>
      <c r="AN125" s="78"/>
      <c r="AO125" s="78"/>
      <c r="AP125" s="17">
        <v>97466196</v>
      </c>
      <c r="AQ125" s="17">
        <v>67939201</v>
      </c>
      <c r="AR125" s="17">
        <v>29526995</v>
      </c>
      <c r="AS125" s="82">
        <v>0</v>
      </c>
      <c r="AT125" s="83"/>
      <c r="AU125" s="82">
        <v>50473005</v>
      </c>
      <c r="AV125" s="83"/>
      <c r="AW125" s="17">
        <v>17466196</v>
      </c>
      <c r="AX125" s="17">
        <v>0</v>
      </c>
      <c r="AY125" s="17">
        <v>50473005</v>
      </c>
      <c r="AZ125" s="17">
        <v>0</v>
      </c>
      <c r="BA125" s="17">
        <v>0</v>
      </c>
      <c r="BB125" s="17">
        <v>0</v>
      </c>
      <c r="BC125" s="17">
        <v>0</v>
      </c>
      <c r="BD125" s="17">
        <v>0</v>
      </c>
      <c r="BE125" s="18">
        <f t="shared" si="15"/>
        <v>0.69705399192967377</v>
      </c>
      <c r="BF125" s="18">
        <f t="shared" si="12"/>
        <v>0.5178513892139589</v>
      </c>
      <c r="BG125" s="18">
        <f t="shared" si="13"/>
        <v>0</v>
      </c>
      <c r="BH125" s="18">
        <f t="shared" si="14"/>
        <v>0</v>
      </c>
    </row>
    <row r="126" spans="1:60" ht="13.5" hidden="1" customHeight="1" x14ac:dyDescent="0.2">
      <c r="A126" s="72" t="s">
        <v>152</v>
      </c>
      <c r="B126" s="71"/>
      <c r="C126" s="72" t="s">
        <v>169</v>
      </c>
      <c r="D126" s="71"/>
      <c r="E126" s="72" t="s">
        <v>154</v>
      </c>
      <c r="F126" s="71"/>
      <c r="G126" s="72" t="s">
        <v>170</v>
      </c>
      <c r="H126" s="71"/>
      <c r="I126" s="72" t="s">
        <v>156</v>
      </c>
      <c r="J126" s="71"/>
      <c r="K126" s="71"/>
      <c r="L126" s="72" t="s">
        <v>175</v>
      </c>
      <c r="M126" s="71"/>
      <c r="N126" s="71"/>
      <c r="O126" s="72"/>
      <c r="P126" s="71"/>
      <c r="Q126" s="72"/>
      <c r="R126" s="71"/>
      <c r="S126" s="70" t="s">
        <v>176</v>
      </c>
      <c r="T126" s="71"/>
      <c r="U126" s="71"/>
      <c r="V126" s="71"/>
      <c r="W126" s="71"/>
      <c r="X126" s="71"/>
      <c r="Y126" s="71"/>
      <c r="Z126" s="71"/>
      <c r="AA126" s="79" t="s">
        <v>194</v>
      </c>
      <c r="AB126" s="78"/>
      <c r="AC126" s="78"/>
      <c r="AD126" s="78"/>
      <c r="AE126" s="78"/>
      <c r="AF126" s="72" t="s">
        <v>52</v>
      </c>
      <c r="AG126" s="71"/>
      <c r="AH126" s="71"/>
      <c r="AI126" s="10" t="s">
        <v>100</v>
      </c>
      <c r="AJ126" s="85" t="s">
        <v>168</v>
      </c>
      <c r="AK126" s="78"/>
      <c r="AL126" s="78"/>
      <c r="AM126" s="78"/>
      <c r="AN126" s="78"/>
      <c r="AO126" s="78"/>
      <c r="AP126" s="12">
        <v>87466196</v>
      </c>
      <c r="AQ126" s="12">
        <v>67939201</v>
      </c>
      <c r="AR126" s="12">
        <v>19526995</v>
      </c>
      <c r="AS126" s="75">
        <v>0</v>
      </c>
      <c r="AT126" s="76"/>
      <c r="AU126" s="75">
        <v>50473005</v>
      </c>
      <c r="AV126" s="76"/>
      <c r="AW126" s="12">
        <v>17466196</v>
      </c>
      <c r="AX126" s="12">
        <v>0</v>
      </c>
      <c r="AY126" s="12">
        <v>50473005</v>
      </c>
      <c r="AZ126" s="12">
        <v>0</v>
      </c>
      <c r="BA126" s="12">
        <v>0</v>
      </c>
      <c r="BB126" s="12">
        <v>0</v>
      </c>
      <c r="BC126" s="12">
        <v>0</v>
      </c>
      <c r="BD126" s="12">
        <v>0</v>
      </c>
      <c r="BE126" s="14">
        <f t="shared" si="15"/>
        <v>0.77674809362922337</v>
      </c>
      <c r="BF126" s="14">
        <f t="shared" si="12"/>
        <v>0.57705727821980501</v>
      </c>
      <c r="BG126" s="14">
        <f t="shared" si="13"/>
        <v>0</v>
      </c>
      <c r="BH126" s="14">
        <f t="shared" si="14"/>
        <v>0</v>
      </c>
    </row>
    <row r="127" spans="1:60" ht="13.5" hidden="1" customHeight="1" x14ac:dyDescent="0.2">
      <c r="A127" s="72" t="s">
        <v>152</v>
      </c>
      <c r="B127" s="71"/>
      <c r="C127" s="72" t="s">
        <v>169</v>
      </c>
      <c r="D127" s="71"/>
      <c r="E127" s="72" t="s">
        <v>154</v>
      </c>
      <c r="F127" s="71"/>
      <c r="G127" s="72" t="s">
        <v>170</v>
      </c>
      <c r="H127" s="71"/>
      <c r="I127" s="72" t="s">
        <v>156</v>
      </c>
      <c r="J127" s="71"/>
      <c r="K127" s="71"/>
      <c r="L127" s="72" t="s">
        <v>175</v>
      </c>
      <c r="M127" s="71"/>
      <c r="N127" s="71"/>
      <c r="O127" s="72" t="s">
        <v>76</v>
      </c>
      <c r="P127" s="71"/>
      <c r="Q127" s="72"/>
      <c r="R127" s="71"/>
      <c r="S127" s="70" t="s">
        <v>177</v>
      </c>
      <c r="T127" s="71"/>
      <c r="U127" s="71"/>
      <c r="V127" s="71"/>
      <c r="W127" s="71"/>
      <c r="X127" s="71"/>
      <c r="Y127" s="71"/>
      <c r="Z127" s="71"/>
      <c r="AA127" s="79" t="s">
        <v>195</v>
      </c>
      <c r="AB127" s="78"/>
      <c r="AC127" s="78"/>
      <c r="AD127" s="78"/>
      <c r="AE127" s="78"/>
      <c r="AF127" s="72" t="s">
        <v>52</v>
      </c>
      <c r="AG127" s="71"/>
      <c r="AH127" s="71"/>
      <c r="AI127" s="10" t="s">
        <v>100</v>
      </c>
      <c r="AJ127" s="85" t="s">
        <v>168</v>
      </c>
      <c r="AK127" s="78"/>
      <c r="AL127" s="78"/>
      <c r="AM127" s="78"/>
      <c r="AN127" s="78"/>
      <c r="AO127" s="78"/>
      <c r="AP127" s="12">
        <v>87466196</v>
      </c>
      <c r="AQ127" s="12">
        <v>67939201</v>
      </c>
      <c r="AR127" s="12">
        <v>19526995</v>
      </c>
      <c r="AS127" s="75">
        <v>0</v>
      </c>
      <c r="AT127" s="76"/>
      <c r="AU127" s="75">
        <v>50473005</v>
      </c>
      <c r="AV127" s="76"/>
      <c r="AW127" s="12">
        <v>17466196</v>
      </c>
      <c r="AX127" s="12">
        <v>0</v>
      </c>
      <c r="AY127" s="12">
        <v>50473005</v>
      </c>
      <c r="AZ127" s="12">
        <v>0</v>
      </c>
      <c r="BA127" s="12">
        <v>0</v>
      </c>
      <c r="BB127" s="12">
        <v>0</v>
      </c>
      <c r="BC127" s="12">
        <v>0</v>
      </c>
      <c r="BD127" s="12">
        <v>0</v>
      </c>
      <c r="BE127" s="14">
        <f t="shared" si="15"/>
        <v>0.77674809362922337</v>
      </c>
      <c r="BF127" s="14">
        <f t="shared" si="12"/>
        <v>0.57705727821980501</v>
      </c>
      <c r="BG127" s="14">
        <f t="shared" si="13"/>
        <v>0</v>
      </c>
      <c r="BH127" s="14">
        <f t="shared" si="14"/>
        <v>0</v>
      </c>
    </row>
    <row r="128" spans="1:60" ht="13.5" hidden="1" customHeight="1" x14ac:dyDescent="0.2">
      <c r="A128" s="72" t="s">
        <v>152</v>
      </c>
      <c r="B128" s="71"/>
      <c r="C128" s="72" t="s">
        <v>169</v>
      </c>
      <c r="D128" s="71"/>
      <c r="E128" s="72" t="s">
        <v>154</v>
      </c>
      <c r="F128" s="71"/>
      <c r="G128" s="72" t="s">
        <v>170</v>
      </c>
      <c r="H128" s="71"/>
      <c r="I128" s="72" t="s">
        <v>156</v>
      </c>
      <c r="J128" s="71"/>
      <c r="K128" s="71"/>
      <c r="L128" s="72" t="s">
        <v>172</v>
      </c>
      <c r="M128" s="71"/>
      <c r="N128" s="71"/>
      <c r="O128" s="72"/>
      <c r="P128" s="71"/>
      <c r="Q128" s="72"/>
      <c r="R128" s="71"/>
      <c r="S128" s="70" t="s">
        <v>173</v>
      </c>
      <c r="T128" s="71"/>
      <c r="U128" s="71"/>
      <c r="V128" s="71"/>
      <c r="W128" s="71"/>
      <c r="X128" s="71"/>
      <c r="Y128" s="71"/>
      <c r="Z128" s="71"/>
      <c r="AA128" s="79" t="s">
        <v>196</v>
      </c>
      <c r="AB128" s="78"/>
      <c r="AC128" s="78"/>
      <c r="AD128" s="78"/>
      <c r="AE128" s="78"/>
      <c r="AF128" s="72" t="s">
        <v>52</v>
      </c>
      <c r="AG128" s="71"/>
      <c r="AH128" s="71"/>
      <c r="AI128" s="10" t="s">
        <v>100</v>
      </c>
      <c r="AJ128" s="85" t="s">
        <v>168</v>
      </c>
      <c r="AK128" s="78"/>
      <c r="AL128" s="78"/>
      <c r="AM128" s="78"/>
      <c r="AN128" s="78"/>
      <c r="AO128" s="78"/>
      <c r="AP128" s="12">
        <v>10000000</v>
      </c>
      <c r="AQ128" s="12">
        <v>0</v>
      </c>
      <c r="AR128" s="12">
        <v>10000000</v>
      </c>
      <c r="AS128" s="75">
        <v>0</v>
      </c>
      <c r="AT128" s="76"/>
      <c r="AU128" s="75">
        <v>0</v>
      </c>
      <c r="AV128" s="76"/>
      <c r="AW128" s="12">
        <v>0</v>
      </c>
      <c r="AX128" s="12">
        <v>0</v>
      </c>
      <c r="AY128" s="12">
        <v>0</v>
      </c>
      <c r="AZ128" s="12">
        <v>0</v>
      </c>
      <c r="BA128" s="12">
        <v>0</v>
      </c>
      <c r="BB128" s="12">
        <v>0</v>
      </c>
      <c r="BC128" s="12">
        <v>0</v>
      </c>
      <c r="BD128" s="12">
        <v>0</v>
      </c>
      <c r="BE128" s="14">
        <f t="shared" si="15"/>
        <v>0</v>
      </c>
      <c r="BF128" s="14">
        <f t="shared" si="12"/>
        <v>0</v>
      </c>
      <c r="BG128" s="14">
        <f t="shared" si="13"/>
        <v>0</v>
      </c>
      <c r="BH128" s="14">
        <f t="shared" si="14"/>
        <v>0</v>
      </c>
    </row>
    <row r="129" spans="1:190" ht="13.5" hidden="1" customHeight="1" x14ac:dyDescent="0.2">
      <c r="A129" s="72" t="s">
        <v>152</v>
      </c>
      <c r="B129" s="71"/>
      <c r="C129" s="72" t="s">
        <v>169</v>
      </c>
      <c r="D129" s="71"/>
      <c r="E129" s="72" t="s">
        <v>154</v>
      </c>
      <c r="F129" s="71"/>
      <c r="G129" s="72" t="s">
        <v>170</v>
      </c>
      <c r="H129" s="71"/>
      <c r="I129" s="72" t="s">
        <v>156</v>
      </c>
      <c r="J129" s="71"/>
      <c r="K129" s="71"/>
      <c r="L129" s="72" t="s">
        <v>172</v>
      </c>
      <c r="M129" s="71"/>
      <c r="N129" s="71"/>
      <c r="O129" s="72" t="s">
        <v>76</v>
      </c>
      <c r="P129" s="71"/>
      <c r="Q129" s="72"/>
      <c r="R129" s="71"/>
      <c r="S129" s="70" t="s">
        <v>174</v>
      </c>
      <c r="T129" s="71"/>
      <c r="U129" s="71"/>
      <c r="V129" s="71"/>
      <c r="W129" s="71"/>
      <c r="X129" s="71"/>
      <c r="Y129" s="71"/>
      <c r="Z129" s="71"/>
      <c r="AA129" s="79" t="s">
        <v>197</v>
      </c>
      <c r="AB129" s="78"/>
      <c r="AC129" s="78"/>
      <c r="AD129" s="78"/>
      <c r="AE129" s="78"/>
      <c r="AF129" s="72" t="s">
        <v>52</v>
      </c>
      <c r="AG129" s="71"/>
      <c r="AH129" s="71"/>
      <c r="AI129" s="10" t="s">
        <v>100</v>
      </c>
      <c r="AJ129" s="85" t="s">
        <v>168</v>
      </c>
      <c r="AK129" s="78"/>
      <c r="AL129" s="78"/>
      <c r="AM129" s="78"/>
      <c r="AN129" s="78"/>
      <c r="AO129" s="78"/>
      <c r="AP129" s="12">
        <v>10000000</v>
      </c>
      <c r="AQ129" s="12">
        <v>0</v>
      </c>
      <c r="AR129" s="12">
        <v>10000000</v>
      </c>
      <c r="AS129" s="75">
        <v>0</v>
      </c>
      <c r="AT129" s="76"/>
      <c r="AU129" s="75">
        <v>0</v>
      </c>
      <c r="AV129" s="76"/>
      <c r="AW129" s="12">
        <v>0</v>
      </c>
      <c r="AX129" s="12">
        <v>0</v>
      </c>
      <c r="AY129" s="12">
        <v>0</v>
      </c>
      <c r="AZ129" s="12">
        <v>0</v>
      </c>
      <c r="BA129" s="12">
        <v>0</v>
      </c>
      <c r="BB129" s="12">
        <v>0</v>
      </c>
      <c r="BC129" s="12">
        <v>0</v>
      </c>
      <c r="BD129" s="12">
        <v>0</v>
      </c>
      <c r="BE129" s="14">
        <f t="shared" si="15"/>
        <v>0</v>
      </c>
      <c r="BF129" s="14">
        <f t="shared" si="12"/>
        <v>0</v>
      </c>
      <c r="BG129" s="14">
        <f t="shared" si="13"/>
        <v>0</v>
      </c>
      <c r="BH129" s="14">
        <f t="shared" si="14"/>
        <v>0</v>
      </c>
    </row>
    <row r="130" spans="1:190" s="19" customFormat="1" ht="13.5" hidden="1" customHeight="1" x14ac:dyDescent="0.2">
      <c r="A130" s="79" t="s">
        <v>152</v>
      </c>
      <c r="B130" s="78"/>
      <c r="C130" s="79" t="s">
        <v>169</v>
      </c>
      <c r="D130" s="78"/>
      <c r="E130" s="79" t="s">
        <v>154</v>
      </c>
      <c r="F130" s="78"/>
      <c r="G130" s="79" t="s">
        <v>170</v>
      </c>
      <c r="H130" s="78"/>
      <c r="I130" s="79" t="s">
        <v>156</v>
      </c>
      <c r="J130" s="78"/>
      <c r="K130" s="78"/>
      <c r="L130" s="79"/>
      <c r="M130" s="78"/>
      <c r="N130" s="78"/>
      <c r="O130" s="79"/>
      <c r="P130" s="78"/>
      <c r="Q130" s="79"/>
      <c r="R130" s="78"/>
      <c r="S130" s="77" t="s">
        <v>171</v>
      </c>
      <c r="T130" s="78"/>
      <c r="U130" s="78"/>
      <c r="V130" s="78"/>
      <c r="W130" s="78"/>
      <c r="X130" s="78"/>
      <c r="Y130" s="78"/>
      <c r="Z130" s="78"/>
      <c r="AA130" s="79" t="s">
        <v>198</v>
      </c>
      <c r="AB130" s="78"/>
      <c r="AC130" s="78"/>
      <c r="AD130" s="78"/>
      <c r="AE130" s="78"/>
      <c r="AF130" s="79" t="s">
        <v>52</v>
      </c>
      <c r="AG130" s="78"/>
      <c r="AH130" s="78"/>
      <c r="AI130" s="15" t="s">
        <v>167</v>
      </c>
      <c r="AJ130" s="85" t="s">
        <v>168</v>
      </c>
      <c r="AK130" s="78"/>
      <c r="AL130" s="78"/>
      <c r="AM130" s="78"/>
      <c r="AN130" s="78"/>
      <c r="AO130" s="78"/>
      <c r="AP130" s="17">
        <v>20000000</v>
      </c>
      <c r="AQ130" s="17">
        <v>0</v>
      </c>
      <c r="AR130" s="17">
        <v>20000000</v>
      </c>
      <c r="AS130" s="82">
        <v>0</v>
      </c>
      <c r="AT130" s="83"/>
      <c r="AU130" s="82">
        <v>0</v>
      </c>
      <c r="AV130" s="83"/>
      <c r="AW130" s="17">
        <v>0</v>
      </c>
      <c r="AX130" s="17">
        <v>0</v>
      </c>
      <c r="AY130" s="17">
        <v>0</v>
      </c>
      <c r="AZ130" s="17">
        <v>0</v>
      </c>
      <c r="BA130" s="17">
        <v>0</v>
      </c>
      <c r="BB130" s="17">
        <v>0</v>
      </c>
      <c r="BC130" s="17">
        <v>0</v>
      </c>
      <c r="BD130" s="17">
        <v>0</v>
      </c>
      <c r="BE130" s="18">
        <f t="shared" si="15"/>
        <v>0</v>
      </c>
      <c r="BF130" s="18">
        <f t="shared" si="12"/>
        <v>0</v>
      </c>
      <c r="BG130" s="18">
        <f t="shared" si="13"/>
        <v>0</v>
      </c>
      <c r="BH130" s="18">
        <f t="shared" si="14"/>
        <v>0</v>
      </c>
    </row>
    <row r="131" spans="1:190" s="19" customFormat="1" ht="13.5" hidden="1" customHeight="1" x14ac:dyDescent="0.2">
      <c r="A131" s="79" t="s">
        <v>152</v>
      </c>
      <c r="B131" s="78"/>
      <c r="C131" s="79" t="s">
        <v>169</v>
      </c>
      <c r="D131" s="78"/>
      <c r="E131" s="79" t="s">
        <v>154</v>
      </c>
      <c r="F131" s="78"/>
      <c r="G131" s="79" t="s">
        <v>170</v>
      </c>
      <c r="H131" s="78"/>
      <c r="I131" s="79" t="s">
        <v>156</v>
      </c>
      <c r="J131" s="78"/>
      <c r="K131" s="78"/>
      <c r="L131" s="79"/>
      <c r="M131" s="78"/>
      <c r="N131" s="78"/>
      <c r="O131" s="79"/>
      <c r="P131" s="78"/>
      <c r="Q131" s="79"/>
      <c r="R131" s="78"/>
      <c r="S131" s="77" t="s">
        <v>171</v>
      </c>
      <c r="T131" s="78"/>
      <c r="U131" s="78"/>
      <c r="V131" s="78"/>
      <c r="W131" s="78"/>
      <c r="X131" s="78"/>
      <c r="Y131" s="78"/>
      <c r="Z131" s="78"/>
      <c r="AA131" s="79" t="s">
        <v>199</v>
      </c>
      <c r="AB131" s="78"/>
      <c r="AC131" s="78"/>
      <c r="AD131" s="78"/>
      <c r="AE131" s="78"/>
      <c r="AF131" s="79" t="s">
        <v>52</v>
      </c>
      <c r="AG131" s="78"/>
      <c r="AH131" s="78"/>
      <c r="AI131" s="15" t="s">
        <v>167</v>
      </c>
      <c r="AJ131" s="85" t="s">
        <v>168</v>
      </c>
      <c r="AK131" s="78"/>
      <c r="AL131" s="78"/>
      <c r="AM131" s="78"/>
      <c r="AN131" s="78"/>
      <c r="AO131" s="78"/>
      <c r="AP131" s="17">
        <f>AP120+AP125+AP130</f>
        <v>617069569</v>
      </c>
      <c r="AQ131" s="17">
        <f>AQ120+AQ125+AQ130</f>
        <v>419295003</v>
      </c>
      <c r="AR131" s="17">
        <f>AR120+AR125+AR130</f>
        <v>197774566</v>
      </c>
      <c r="AS131" s="82">
        <v>0</v>
      </c>
      <c r="AT131" s="83"/>
      <c r="AU131" s="82">
        <f>+AU120+AU125+AU130</f>
        <v>353495003</v>
      </c>
      <c r="AV131" s="83"/>
      <c r="AW131" s="17">
        <f>AW120+AW125+AW130</f>
        <v>65800000</v>
      </c>
      <c r="AX131" s="17">
        <f>AX120+AX125+AX130</f>
        <v>88662787</v>
      </c>
      <c r="AY131" s="17">
        <f>AY120+AY125+AY130</f>
        <v>264832216</v>
      </c>
      <c r="AZ131" s="17">
        <f>AZ120+AZ125+AZ130</f>
        <v>88662787</v>
      </c>
      <c r="BA131" s="17">
        <v>0</v>
      </c>
      <c r="BB131" s="17">
        <f>BB119+BB120+BB125</f>
        <v>378291624.69999999</v>
      </c>
      <c r="BC131" s="17">
        <f t="shared" ref="BC131:BD131" si="29">BC119+BC120+BC125</f>
        <v>0</v>
      </c>
      <c r="BD131" s="17">
        <f t="shared" si="29"/>
        <v>0</v>
      </c>
      <c r="BE131" s="18">
        <f>+AQ131/AP131</f>
        <v>0.67949389187915055</v>
      </c>
      <c r="BF131" s="18">
        <f t="shared" ref="BF131" si="30">+AU131/AP131</f>
        <v>0.57286085841643575</v>
      </c>
      <c r="BG131" s="18">
        <f t="shared" ref="BG131" si="31">+AX131/AP131</f>
        <v>0.14368361600408139</v>
      </c>
      <c r="BH131" s="18">
        <f t="shared" ref="BH131" si="32">+BB131/AP131</f>
        <v>0.61304534156990653</v>
      </c>
    </row>
    <row r="132" spans="1:190" ht="13.5" hidden="1" x14ac:dyDescent="0.2">
      <c r="A132" s="72" t="s">
        <v>152</v>
      </c>
      <c r="B132" s="71"/>
      <c r="C132" s="72" t="s">
        <v>169</v>
      </c>
      <c r="D132" s="71"/>
      <c r="E132" s="72" t="s">
        <v>154</v>
      </c>
      <c r="F132" s="71"/>
      <c r="G132" s="72" t="s">
        <v>170</v>
      </c>
      <c r="H132" s="71"/>
      <c r="I132" s="72" t="s">
        <v>156</v>
      </c>
      <c r="J132" s="71"/>
      <c r="K132" s="71"/>
      <c r="L132" s="72" t="s">
        <v>172</v>
      </c>
      <c r="M132" s="71"/>
      <c r="N132" s="71"/>
      <c r="O132" s="72"/>
      <c r="P132" s="71"/>
      <c r="Q132" s="72"/>
      <c r="R132" s="71"/>
      <c r="S132" s="70" t="s">
        <v>173</v>
      </c>
      <c r="T132" s="71"/>
      <c r="U132" s="71"/>
      <c r="V132" s="71"/>
      <c r="W132" s="71"/>
      <c r="X132" s="71"/>
      <c r="Y132" s="71"/>
      <c r="Z132" s="71"/>
      <c r="AA132" s="72" t="s">
        <v>99</v>
      </c>
      <c r="AB132" s="71"/>
      <c r="AC132" s="71"/>
      <c r="AD132" s="71"/>
      <c r="AE132" s="71"/>
      <c r="AF132" s="72" t="s">
        <v>52</v>
      </c>
      <c r="AG132" s="71"/>
      <c r="AH132" s="71"/>
      <c r="AI132" s="10" t="s">
        <v>167</v>
      </c>
      <c r="AJ132" s="84" t="s">
        <v>168</v>
      </c>
      <c r="AK132" s="71"/>
      <c r="AL132" s="71"/>
      <c r="AM132" s="71"/>
      <c r="AN132" s="71"/>
      <c r="AO132" s="71"/>
      <c r="AP132" s="12">
        <v>20000000</v>
      </c>
      <c r="AQ132" s="12">
        <v>0</v>
      </c>
      <c r="AR132" s="12">
        <v>20000000</v>
      </c>
      <c r="AS132" s="75">
        <v>0</v>
      </c>
      <c r="AT132" s="76"/>
      <c r="AU132" s="75">
        <v>0</v>
      </c>
      <c r="AV132" s="76"/>
      <c r="AW132" s="12">
        <v>0</v>
      </c>
      <c r="AX132" s="12">
        <v>0</v>
      </c>
      <c r="AY132" s="12">
        <v>0</v>
      </c>
      <c r="AZ132" s="12">
        <v>0</v>
      </c>
      <c r="BA132" s="12">
        <v>0</v>
      </c>
      <c r="BB132" s="12">
        <v>0</v>
      </c>
      <c r="BC132" s="12">
        <v>0</v>
      </c>
      <c r="BD132" s="12">
        <v>0</v>
      </c>
      <c r="BE132" s="14">
        <f t="shared" si="15"/>
        <v>0</v>
      </c>
      <c r="BF132" s="14">
        <f t="shared" si="12"/>
        <v>0</v>
      </c>
      <c r="BG132" s="14">
        <f t="shared" si="13"/>
        <v>0</v>
      </c>
      <c r="BH132" s="14">
        <f t="shared" si="14"/>
        <v>0</v>
      </c>
    </row>
    <row r="133" spans="1:190" ht="13.5" hidden="1" x14ac:dyDescent="0.2">
      <c r="A133" s="72" t="s">
        <v>152</v>
      </c>
      <c r="B133" s="71"/>
      <c r="C133" s="72" t="s">
        <v>169</v>
      </c>
      <c r="D133" s="71"/>
      <c r="E133" s="72" t="s">
        <v>154</v>
      </c>
      <c r="F133" s="71"/>
      <c r="G133" s="72" t="s">
        <v>170</v>
      </c>
      <c r="H133" s="71"/>
      <c r="I133" s="72" t="s">
        <v>156</v>
      </c>
      <c r="J133" s="71"/>
      <c r="K133" s="71"/>
      <c r="L133" s="72" t="s">
        <v>172</v>
      </c>
      <c r="M133" s="71"/>
      <c r="N133" s="71"/>
      <c r="O133" s="72" t="s">
        <v>76</v>
      </c>
      <c r="P133" s="71"/>
      <c r="Q133" s="72"/>
      <c r="R133" s="71"/>
      <c r="S133" s="70" t="s">
        <v>174</v>
      </c>
      <c r="T133" s="71"/>
      <c r="U133" s="71"/>
      <c r="V133" s="71"/>
      <c r="W133" s="71"/>
      <c r="X133" s="71"/>
      <c r="Y133" s="71"/>
      <c r="Z133" s="71"/>
      <c r="AA133" s="72" t="s">
        <v>99</v>
      </c>
      <c r="AB133" s="71"/>
      <c r="AC133" s="71"/>
      <c r="AD133" s="71"/>
      <c r="AE133" s="71"/>
      <c r="AF133" s="72" t="s">
        <v>52</v>
      </c>
      <c r="AG133" s="71"/>
      <c r="AH133" s="71"/>
      <c r="AI133" s="10" t="s">
        <v>167</v>
      </c>
      <c r="AJ133" s="84" t="s">
        <v>168</v>
      </c>
      <c r="AK133" s="71"/>
      <c r="AL133" s="71"/>
      <c r="AM133" s="71"/>
      <c r="AN133" s="71"/>
      <c r="AO133" s="71"/>
      <c r="AP133" s="12">
        <v>20000000</v>
      </c>
      <c r="AQ133" s="12">
        <v>0</v>
      </c>
      <c r="AR133" s="12">
        <v>20000000</v>
      </c>
      <c r="AS133" s="75">
        <v>0</v>
      </c>
      <c r="AT133" s="76"/>
      <c r="AU133" s="75">
        <v>0</v>
      </c>
      <c r="AV133" s="76"/>
      <c r="AW133" s="12">
        <v>0</v>
      </c>
      <c r="AX133" s="12">
        <v>0</v>
      </c>
      <c r="AY133" s="12">
        <v>0</v>
      </c>
      <c r="AZ133" s="12">
        <v>0</v>
      </c>
      <c r="BA133" s="12">
        <v>0</v>
      </c>
      <c r="BB133" s="12">
        <v>0</v>
      </c>
      <c r="BC133" s="12">
        <v>0</v>
      </c>
      <c r="BD133" s="12">
        <v>0</v>
      </c>
      <c r="BE133" s="14">
        <f t="shared" si="15"/>
        <v>0</v>
      </c>
      <c r="BF133" s="14">
        <f t="shared" si="12"/>
        <v>0</v>
      </c>
      <c r="BG133" s="14">
        <f t="shared" si="13"/>
        <v>0</v>
      </c>
      <c r="BH133" s="14">
        <f t="shared" si="14"/>
        <v>0</v>
      </c>
    </row>
    <row r="134" spans="1:190" s="23" customFormat="1" ht="15" hidden="1" x14ac:dyDescent="0.25">
      <c r="A134" s="86" t="s">
        <v>178</v>
      </c>
      <c r="B134" s="87"/>
      <c r="C134" s="87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  <c r="AA134" s="87"/>
      <c r="AB134" s="87"/>
      <c r="AC134" s="87"/>
      <c r="AD134" s="87"/>
      <c r="AE134" s="87"/>
      <c r="AF134" s="87"/>
      <c r="AG134" s="87"/>
      <c r="AH134" s="87"/>
      <c r="AI134" s="87"/>
      <c r="AJ134" s="87"/>
      <c r="AK134" s="87"/>
      <c r="AL134" s="87"/>
      <c r="AM134" s="87"/>
      <c r="AN134" s="87"/>
      <c r="AO134" s="88"/>
      <c r="AP134" s="27">
        <f>+AP130+AP125+AP120+AP112+AP107+AP100</f>
        <v>2220725122</v>
      </c>
      <c r="AQ134" s="27">
        <f t="shared" ref="AQ134" si="33">+AQ130+AQ125+AQ120+AQ112+AQ107+AQ100</f>
        <v>1532839125</v>
      </c>
      <c r="AR134" s="27">
        <f>+AR130+AR125+AR120+AR112+AR107+AR100</f>
        <v>687885997</v>
      </c>
      <c r="AS134" s="97">
        <f>+AS130+AS125+AS120+AS112+AS107+AS100</f>
        <v>0</v>
      </c>
      <c r="AT134" s="98"/>
      <c r="AU134" s="97">
        <f>+AU130+AU125+AU120+AU112+AU107+AU100</f>
        <v>1336285784</v>
      </c>
      <c r="AV134" s="98"/>
      <c r="AW134" s="27">
        <f>+AW130+AW125+AW120+AW112+AW107+AW100</f>
        <v>196553341</v>
      </c>
      <c r="AX134" s="27">
        <f t="shared" ref="AX134:BD134" si="34">+AX130+AX125+AX120+AX112+AX107+AX100</f>
        <v>378291624.69999999</v>
      </c>
      <c r="AY134" s="27">
        <f t="shared" si="34"/>
        <v>957994159.29999995</v>
      </c>
      <c r="AZ134" s="27">
        <f t="shared" si="34"/>
        <v>378291624.69999999</v>
      </c>
      <c r="BA134" s="27">
        <f t="shared" si="34"/>
        <v>0</v>
      </c>
      <c r="BB134" s="27">
        <f t="shared" si="34"/>
        <v>378291624.69999999</v>
      </c>
      <c r="BC134" s="27">
        <f t="shared" si="34"/>
        <v>0</v>
      </c>
      <c r="BD134" s="27">
        <f t="shared" si="34"/>
        <v>4000</v>
      </c>
      <c r="BE134" s="21">
        <f t="shared" si="15"/>
        <v>0.69024261932044739</v>
      </c>
      <c r="BF134" s="21">
        <f t="shared" si="12"/>
        <v>0.60173398803924549</v>
      </c>
      <c r="BG134" s="21">
        <f t="shared" si="13"/>
        <v>0.17034599237536791</v>
      </c>
      <c r="BH134" s="21">
        <f t="shared" si="14"/>
        <v>0.17034599237536791</v>
      </c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</row>
    <row r="135" spans="1:190" s="28" customFormat="1" ht="12.75" hidden="1" x14ac:dyDescent="0.25">
      <c r="AP135" s="29"/>
      <c r="AQ135" s="29"/>
      <c r="AR135" s="29"/>
      <c r="AS135" s="29"/>
      <c r="AT135" s="29"/>
      <c r="AU135" s="30"/>
      <c r="AV135" s="31"/>
      <c r="AW135" s="29"/>
      <c r="AX135" s="29"/>
      <c r="AY135" s="29"/>
      <c r="AZ135" s="29"/>
      <c r="BA135" s="29"/>
      <c r="BB135" s="29"/>
      <c r="BC135" s="32"/>
      <c r="BD135" s="32"/>
      <c r="BE135" s="33"/>
      <c r="BF135" s="33"/>
      <c r="BG135" s="33"/>
      <c r="BH135" s="33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  <c r="DA135" s="34"/>
      <c r="DB135" s="34"/>
      <c r="DC135" s="34"/>
      <c r="DD135" s="34"/>
      <c r="DE135" s="34"/>
      <c r="DF135" s="34"/>
      <c r="DG135" s="34"/>
      <c r="DH135" s="34"/>
      <c r="DI135" s="34"/>
      <c r="DJ135" s="34"/>
      <c r="DK135" s="34"/>
      <c r="DL135" s="34"/>
      <c r="DM135" s="34"/>
      <c r="DN135" s="34"/>
      <c r="DO135" s="34"/>
      <c r="DP135" s="34"/>
      <c r="DQ135" s="34"/>
      <c r="DR135" s="34"/>
      <c r="DS135" s="34"/>
      <c r="DT135" s="34"/>
      <c r="DU135" s="34"/>
      <c r="DV135" s="34"/>
      <c r="DW135" s="34"/>
      <c r="DX135" s="34"/>
      <c r="DY135" s="34"/>
      <c r="DZ135" s="34"/>
      <c r="EA135" s="34"/>
      <c r="EB135" s="34"/>
      <c r="EC135" s="34"/>
      <c r="ED135" s="34"/>
      <c r="EE135" s="34"/>
      <c r="EF135" s="34"/>
      <c r="EG135" s="34"/>
      <c r="EH135" s="34"/>
      <c r="EI135" s="34"/>
      <c r="EJ135" s="34"/>
      <c r="EK135" s="34"/>
      <c r="EL135" s="34"/>
      <c r="EM135" s="34"/>
      <c r="EN135" s="34"/>
      <c r="EO135" s="34"/>
      <c r="EP135" s="34"/>
      <c r="EQ135" s="34"/>
      <c r="ER135" s="34"/>
      <c r="ES135" s="34"/>
      <c r="ET135" s="34"/>
      <c r="EU135" s="34"/>
      <c r="EV135" s="34"/>
      <c r="EW135" s="34"/>
      <c r="EX135" s="34"/>
      <c r="EY135" s="34"/>
      <c r="EZ135" s="34"/>
      <c r="FA135" s="34"/>
      <c r="FB135" s="34"/>
      <c r="FC135" s="34"/>
      <c r="FD135" s="34"/>
      <c r="FE135" s="34"/>
      <c r="FF135" s="34"/>
      <c r="FG135" s="34"/>
      <c r="FH135" s="34"/>
      <c r="FI135" s="34"/>
      <c r="FJ135" s="34"/>
      <c r="FK135" s="34"/>
      <c r="FL135" s="34"/>
      <c r="FM135" s="34"/>
      <c r="FN135" s="34"/>
      <c r="FO135" s="34"/>
      <c r="FP135" s="34"/>
      <c r="FQ135" s="34"/>
      <c r="FR135" s="34"/>
      <c r="FS135" s="34"/>
      <c r="FT135" s="34"/>
      <c r="FU135" s="34"/>
      <c r="FV135" s="34"/>
      <c r="FW135" s="34"/>
      <c r="FX135" s="34"/>
      <c r="FY135" s="34"/>
      <c r="FZ135" s="34"/>
      <c r="GA135" s="34"/>
      <c r="GB135" s="34"/>
      <c r="GC135" s="34"/>
      <c r="GD135" s="34"/>
      <c r="GE135" s="34"/>
      <c r="GF135" s="34"/>
      <c r="GG135" s="34"/>
      <c r="GH135" s="34"/>
    </row>
    <row r="136" spans="1:190" s="26" customFormat="1" ht="15" hidden="1" x14ac:dyDescent="0.25">
      <c r="A136" s="91" t="s">
        <v>179</v>
      </c>
      <c r="B136" s="92"/>
      <c r="C136" s="92"/>
      <c r="D136" s="92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2"/>
      <c r="AH136" s="92"/>
      <c r="AI136" s="92"/>
      <c r="AJ136" s="92"/>
      <c r="AK136" s="92"/>
      <c r="AL136" s="92"/>
      <c r="AM136" s="92"/>
      <c r="AN136" s="92"/>
      <c r="AO136" s="93"/>
      <c r="AP136" s="35">
        <f>+AP134+AP99</f>
        <v>8495514736</v>
      </c>
      <c r="AQ136" s="35">
        <f t="shared" ref="AQ136:AR136" si="35">+AQ134+AQ99</f>
        <v>4839531874.2799997</v>
      </c>
      <c r="AR136" s="35">
        <f t="shared" si="35"/>
        <v>3655982861.7200003</v>
      </c>
      <c r="AS136" s="99">
        <f>+AS134+AS99</f>
        <v>0</v>
      </c>
      <c r="AT136" s="100"/>
      <c r="AU136" s="99">
        <f>+AU134+AU99</f>
        <v>4630924601.2799997</v>
      </c>
      <c r="AV136" s="100"/>
      <c r="AW136" s="35">
        <f t="shared" ref="AW136:BD136" si="36">+AW134+AW99</f>
        <v>208607273</v>
      </c>
      <c r="AX136" s="35">
        <f t="shared" si="36"/>
        <v>3329339677.7799997</v>
      </c>
      <c r="AY136" s="35">
        <f t="shared" si="36"/>
        <v>1301584923.5</v>
      </c>
      <c r="AZ136" s="35">
        <f t="shared" si="36"/>
        <v>3329339677.7799997</v>
      </c>
      <c r="BA136" s="35">
        <f t="shared" si="36"/>
        <v>0</v>
      </c>
      <c r="BB136" s="35">
        <f t="shared" si="36"/>
        <v>3329339677.7799997</v>
      </c>
      <c r="BC136" s="35">
        <f t="shared" si="36"/>
        <v>0</v>
      </c>
      <c r="BD136" s="35">
        <f t="shared" si="36"/>
        <v>32557979</v>
      </c>
      <c r="BE136" s="25">
        <f>+AQ136/AP136</f>
        <v>0.56965728677655481</v>
      </c>
      <c r="BF136" s="25">
        <f t="shared" ref="BF136" si="37">+AU136/AP136</f>
        <v>0.54510229752840245</v>
      </c>
      <c r="BG136" s="25">
        <f t="shared" ref="BG136" si="38">+AX136/AP136</f>
        <v>0.39189381470575557</v>
      </c>
      <c r="BH136" s="25">
        <f t="shared" ref="BH136" si="39">+BB136/AP136</f>
        <v>0.39189381470575557</v>
      </c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</row>
    <row r="137" spans="1:190" s="38" customFormat="1" hidden="1" x14ac:dyDescent="0.25"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</row>
    <row r="138" spans="1:190" s="38" customFormat="1" x14ac:dyDescent="0.25"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</row>
    <row r="139" spans="1:190" s="38" customFormat="1" x14ac:dyDescent="0.25"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7"/>
    </row>
    <row r="140" spans="1:190" s="38" customFormat="1" x14ac:dyDescent="0.25"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7"/>
    </row>
    <row r="141" spans="1:190" s="9" customFormat="1" ht="47.25" customHeight="1" x14ac:dyDescent="0.25">
      <c r="A141" s="61" t="s">
        <v>18</v>
      </c>
      <c r="B141" s="62"/>
      <c r="C141" s="63" t="s">
        <v>19</v>
      </c>
      <c r="D141" s="62"/>
      <c r="E141" s="61" t="s">
        <v>20</v>
      </c>
      <c r="F141" s="62"/>
      <c r="G141" s="61" t="s">
        <v>21</v>
      </c>
      <c r="H141" s="62"/>
      <c r="I141" s="61" t="s">
        <v>22</v>
      </c>
      <c r="J141" s="64"/>
      <c r="K141" s="62"/>
      <c r="L141" s="61" t="s">
        <v>23</v>
      </c>
      <c r="M141" s="64"/>
      <c r="N141" s="62"/>
      <c r="O141" s="61" t="s">
        <v>24</v>
      </c>
      <c r="P141" s="62"/>
      <c r="Q141" s="61" t="s">
        <v>25</v>
      </c>
      <c r="R141" s="62"/>
      <c r="S141" s="61" t="s">
        <v>200</v>
      </c>
      <c r="T141" s="64"/>
      <c r="U141" s="64"/>
      <c r="V141" s="64"/>
      <c r="W141" s="64"/>
      <c r="X141" s="64"/>
      <c r="Y141" s="64"/>
      <c r="Z141" s="62"/>
      <c r="AA141" s="61" t="s">
        <v>27</v>
      </c>
      <c r="AB141" s="64"/>
      <c r="AC141" s="64"/>
      <c r="AD141" s="64"/>
      <c r="AE141" s="62"/>
      <c r="AF141" s="61" t="s">
        <v>28</v>
      </c>
      <c r="AG141" s="64"/>
      <c r="AH141" s="62"/>
      <c r="AI141" s="7" t="s">
        <v>29</v>
      </c>
      <c r="AJ141" s="61" t="s">
        <v>30</v>
      </c>
      <c r="AK141" s="64"/>
      <c r="AL141" s="64"/>
      <c r="AM141" s="64"/>
      <c r="AN141" s="64"/>
      <c r="AO141" s="62"/>
      <c r="AP141" s="118" t="s">
        <v>206</v>
      </c>
      <c r="AQ141" s="7" t="s">
        <v>32</v>
      </c>
      <c r="AR141" s="7" t="s">
        <v>33</v>
      </c>
      <c r="AS141" s="61" t="s">
        <v>34</v>
      </c>
      <c r="AT141" s="62"/>
      <c r="AU141" s="114" t="s">
        <v>205</v>
      </c>
      <c r="AV141" s="115"/>
      <c r="AW141" s="7" t="s">
        <v>36</v>
      </c>
      <c r="AX141" s="7" t="s">
        <v>37</v>
      </c>
      <c r="AY141" s="7" t="s">
        <v>38</v>
      </c>
      <c r="AZ141" s="7" t="s">
        <v>39</v>
      </c>
      <c r="BA141" s="7" t="s">
        <v>40</v>
      </c>
      <c r="BB141" s="51" t="s">
        <v>204</v>
      </c>
      <c r="BC141" s="7" t="s">
        <v>42</v>
      </c>
      <c r="BD141" s="7" t="s">
        <v>43</v>
      </c>
      <c r="BE141" s="8" t="s">
        <v>44</v>
      </c>
      <c r="BF141" s="8" t="s">
        <v>45</v>
      </c>
      <c r="BG141" s="8" t="s">
        <v>46</v>
      </c>
      <c r="BH141" s="8" t="s">
        <v>47</v>
      </c>
    </row>
    <row r="142" spans="1:190" ht="13.5" hidden="1" customHeight="1" x14ac:dyDescent="0.2">
      <c r="A142" s="72" t="s">
        <v>48</v>
      </c>
      <c r="B142" s="71"/>
      <c r="C142" s="72" t="s">
        <v>49</v>
      </c>
      <c r="D142" s="71"/>
      <c r="E142" s="72"/>
      <c r="F142" s="71"/>
      <c r="G142" s="72"/>
      <c r="H142" s="71"/>
      <c r="I142" s="72"/>
      <c r="J142" s="71"/>
      <c r="K142" s="71"/>
      <c r="L142" s="72"/>
      <c r="M142" s="71"/>
      <c r="N142" s="71"/>
      <c r="O142" s="72"/>
      <c r="P142" s="71"/>
      <c r="Q142" s="72"/>
      <c r="R142" s="71"/>
      <c r="S142" s="70" t="s">
        <v>50</v>
      </c>
      <c r="T142" s="71"/>
      <c r="U142" s="71"/>
      <c r="V142" s="71"/>
      <c r="W142" s="71"/>
      <c r="X142" s="71"/>
      <c r="Y142" s="71"/>
      <c r="Z142" s="71"/>
      <c r="AA142" s="72" t="s">
        <v>51</v>
      </c>
      <c r="AB142" s="71"/>
      <c r="AC142" s="71"/>
      <c r="AD142" s="71"/>
      <c r="AE142" s="71"/>
      <c r="AF142" s="72" t="s">
        <v>52</v>
      </c>
      <c r="AG142" s="71"/>
      <c r="AH142" s="71"/>
      <c r="AI142" s="10" t="s">
        <v>53</v>
      </c>
      <c r="AJ142" s="73" t="s">
        <v>54</v>
      </c>
      <c r="AK142" s="74"/>
      <c r="AL142" s="74"/>
      <c r="AM142" s="74"/>
      <c r="AN142" s="74"/>
      <c r="AO142" s="74"/>
      <c r="AP142" s="12">
        <v>5319679108</v>
      </c>
      <c r="AQ142" s="12">
        <v>2649114441</v>
      </c>
      <c r="AR142" s="12">
        <v>2670564667</v>
      </c>
      <c r="AS142" s="75">
        <v>0</v>
      </c>
      <c r="AT142" s="76"/>
      <c r="AU142" s="75">
        <v>2649114441</v>
      </c>
      <c r="AV142" s="76"/>
      <c r="AW142" s="12">
        <v>0</v>
      </c>
      <c r="AX142" s="12">
        <v>2649114441</v>
      </c>
      <c r="AY142" s="12">
        <v>0</v>
      </c>
      <c r="AZ142" s="12">
        <v>2649114441</v>
      </c>
      <c r="BA142" s="12">
        <v>0</v>
      </c>
      <c r="BB142" s="12">
        <v>2649114441</v>
      </c>
      <c r="BC142" s="12">
        <v>0</v>
      </c>
      <c r="BD142" s="12">
        <v>24317569</v>
      </c>
      <c r="BE142" s="13">
        <f>+AQ142/AP142</f>
        <v>0.49798387970735469</v>
      </c>
      <c r="BF142" s="13">
        <f t="shared" ref="BF142:BF206" si="40">+AU142/AP142</f>
        <v>0.49798387970735469</v>
      </c>
      <c r="BG142" s="13">
        <f t="shared" ref="BG142:BG206" si="41">+AX142/AP142</f>
        <v>0.49798387970735469</v>
      </c>
      <c r="BH142" s="13">
        <f t="shared" ref="BH142:BH206" si="42">+BB142/AP142</f>
        <v>0.49798387970735469</v>
      </c>
    </row>
    <row r="143" spans="1:190" ht="13.5" hidden="1" customHeight="1" x14ac:dyDescent="0.2">
      <c r="A143" s="72" t="s">
        <v>48</v>
      </c>
      <c r="B143" s="71"/>
      <c r="C143" s="72" t="s">
        <v>49</v>
      </c>
      <c r="D143" s="71"/>
      <c r="E143" s="72" t="s">
        <v>49</v>
      </c>
      <c r="F143" s="71"/>
      <c r="G143" s="72"/>
      <c r="H143" s="71"/>
      <c r="I143" s="72"/>
      <c r="J143" s="71"/>
      <c r="K143" s="71"/>
      <c r="L143" s="72"/>
      <c r="M143" s="71"/>
      <c r="N143" s="71"/>
      <c r="O143" s="72"/>
      <c r="P143" s="71"/>
      <c r="Q143" s="72"/>
      <c r="R143" s="71"/>
      <c r="S143" s="70" t="s">
        <v>55</v>
      </c>
      <c r="T143" s="71"/>
      <c r="U143" s="71"/>
      <c r="V143" s="71"/>
      <c r="W143" s="71"/>
      <c r="X143" s="71"/>
      <c r="Y143" s="71"/>
      <c r="Z143" s="71"/>
      <c r="AA143" s="72" t="s">
        <v>51</v>
      </c>
      <c r="AB143" s="71"/>
      <c r="AC143" s="71"/>
      <c r="AD143" s="71"/>
      <c r="AE143" s="71"/>
      <c r="AF143" s="72" t="s">
        <v>52</v>
      </c>
      <c r="AG143" s="71"/>
      <c r="AH143" s="71"/>
      <c r="AI143" s="10" t="s">
        <v>53</v>
      </c>
      <c r="AJ143" s="73" t="s">
        <v>54</v>
      </c>
      <c r="AK143" s="74"/>
      <c r="AL143" s="74"/>
      <c r="AM143" s="74"/>
      <c r="AN143" s="74"/>
      <c r="AO143" s="74"/>
      <c r="AP143" s="12">
        <v>5319679108</v>
      </c>
      <c r="AQ143" s="12">
        <v>2649114441</v>
      </c>
      <c r="AR143" s="12">
        <v>2670564667</v>
      </c>
      <c r="AS143" s="75">
        <v>0</v>
      </c>
      <c r="AT143" s="76"/>
      <c r="AU143" s="75">
        <v>2649114441</v>
      </c>
      <c r="AV143" s="76"/>
      <c r="AW143" s="12">
        <v>0</v>
      </c>
      <c r="AX143" s="12">
        <v>2649114441</v>
      </c>
      <c r="AY143" s="12">
        <v>0</v>
      </c>
      <c r="AZ143" s="12">
        <v>2649114441</v>
      </c>
      <c r="BA143" s="12">
        <v>0</v>
      </c>
      <c r="BB143" s="12">
        <v>2649114441</v>
      </c>
      <c r="BC143" s="12">
        <v>0</v>
      </c>
      <c r="BD143" s="12">
        <v>24317569</v>
      </c>
      <c r="BE143" s="14">
        <f t="shared" ref="BE143:BE184" si="43">+AQ143/AP143</f>
        <v>0.49798387970735469</v>
      </c>
      <c r="BF143" s="14">
        <f t="shared" si="40"/>
        <v>0.49798387970735469</v>
      </c>
      <c r="BG143" s="14">
        <f t="shared" si="41"/>
        <v>0.49798387970735469</v>
      </c>
      <c r="BH143" s="14">
        <f t="shared" si="42"/>
        <v>0.49798387970735469</v>
      </c>
    </row>
    <row r="144" spans="1:190" s="19" customFormat="1" ht="13.5" hidden="1" customHeight="1" x14ac:dyDescent="0.2">
      <c r="A144" s="79" t="s">
        <v>48</v>
      </c>
      <c r="B144" s="78"/>
      <c r="C144" s="79" t="s">
        <v>49</v>
      </c>
      <c r="D144" s="78"/>
      <c r="E144" s="79" t="s">
        <v>49</v>
      </c>
      <c r="F144" s="78"/>
      <c r="G144" s="79" t="s">
        <v>49</v>
      </c>
      <c r="H144" s="78"/>
      <c r="I144" s="79"/>
      <c r="J144" s="78"/>
      <c r="K144" s="78"/>
      <c r="L144" s="79"/>
      <c r="M144" s="78"/>
      <c r="N144" s="78"/>
      <c r="O144" s="79"/>
      <c r="P144" s="78"/>
      <c r="Q144" s="79"/>
      <c r="R144" s="78"/>
      <c r="S144" s="77" t="s">
        <v>56</v>
      </c>
      <c r="T144" s="78"/>
      <c r="U144" s="78"/>
      <c r="V144" s="78"/>
      <c r="W144" s="78"/>
      <c r="X144" s="78"/>
      <c r="Y144" s="78"/>
      <c r="Z144" s="78"/>
      <c r="AA144" s="79" t="s">
        <v>51</v>
      </c>
      <c r="AB144" s="78"/>
      <c r="AC144" s="78"/>
      <c r="AD144" s="78"/>
      <c r="AE144" s="78"/>
      <c r="AF144" s="79" t="s">
        <v>52</v>
      </c>
      <c r="AG144" s="78"/>
      <c r="AH144" s="78"/>
      <c r="AI144" s="15" t="s">
        <v>53</v>
      </c>
      <c r="AJ144" s="80" t="s">
        <v>54</v>
      </c>
      <c r="AK144" s="81"/>
      <c r="AL144" s="81"/>
      <c r="AM144" s="81"/>
      <c r="AN144" s="81"/>
      <c r="AO144" s="81"/>
      <c r="AP144" s="17">
        <v>3615419175</v>
      </c>
      <c r="AQ144" s="17">
        <v>1767676009</v>
      </c>
      <c r="AR144" s="17">
        <v>1847743166</v>
      </c>
      <c r="AS144" s="82">
        <v>0</v>
      </c>
      <c r="AT144" s="83"/>
      <c r="AU144" s="82">
        <v>1767676009</v>
      </c>
      <c r="AV144" s="83"/>
      <c r="AW144" s="17">
        <v>0</v>
      </c>
      <c r="AX144" s="17">
        <v>1767676009</v>
      </c>
      <c r="AY144" s="17">
        <v>0</v>
      </c>
      <c r="AZ144" s="17">
        <v>1767676009</v>
      </c>
      <c r="BA144" s="17">
        <v>0</v>
      </c>
      <c r="BB144" s="17">
        <v>1767676009</v>
      </c>
      <c r="BC144" s="17">
        <v>0</v>
      </c>
      <c r="BD144" s="17">
        <v>23393405</v>
      </c>
      <c r="BE144" s="18">
        <f t="shared" si="43"/>
        <v>0.48892698838994236</v>
      </c>
      <c r="BF144" s="18">
        <f t="shared" si="40"/>
        <v>0.48892698838994236</v>
      </c>
      <c r="BG144" s="18">
        <f t="shared" si="41"/>
        <v>0.48892698838994236</v>
      </c>
      <c r="BH144" s="18">
        <f t="shared" si="42"/>
        <v>0.48892698838994236</v>
      </c>
    </row>
    <row r="145" spans="1:60" ht="13.5" hidden="1" x14ac:dyDescent="0.2">
      <c r="A145" s="72" t="s">
        <v>48</v>
      </c>
      <c r="B145" s="71"/>
      <c r="C145" s="72" t="s">
        <v>49</v>
      </c>
      <c r="D145" s="71"/>
      <c r="E145" s="72" t="s">
        <v>49</v>
      </c>
      <c r="F145" s="71"/>
      <c r="G145" s="72" t="s">
        <v>49</v>
      </c>
      <c r="H145" s="71"/>
      <c r="I145" s="72" t="s">
        <v>57</v>
      </c>
      <c r="J145" s="71"/>
      <c r="K145" s="71"/>
      <c r="L145" s="72"/>
      <c r="M145" s="71"/>
      <c r="N145" s="71"/>
      <c r="O145" s="72"/>
      <c r="P145" s="71"/>
      <c r="Q145" s="72"/>
      <c r="R145" s="71"/>
      <c r="S145" s="70" t="s">
        <v>58</v>
      </c>
      <c r="T145" s="71"/>
      <c r="U145" s="71"/>
      <c r="V145" s="71"/>
      <c r="W145" s="71"/>
      <c r="X145" s="71"/>
      <c r="Y145" s="71"/>
      <c r="Z145" s="71"/>
      <c r="AA145" s="72" t="s">
        <v>51</v>
      </c>
      <c r="AB145" s="71"/>
      <c r="AC145" s="71"/>
      <c r="AD145" s="71"/>
      <c r="AE145" s="71"/>
      <c r="AF145" s="72" t="s">
        <v>52</v>
      </c>
      <c r="AG145" s="71"/>
      <c r="AH145" s="71"/>
      <c r="AI145" s="10" t="s">
        <v>53</v>
      </c>
      <c r="AJ145" s="84" t="s">
        <v>54</v>
      </c>
      <c r="AK145" s="71"/>
      <c r="AL145" s="71"/>
      <c r="AM145" s="71"/>
      <c r="AN145" s="71"/>
      <c r="AO145" s="71"/>
      <c r="AP145" s="12">
        <v>3615419175</v>
      </c>
      <c r="AQ145" s="12">
        <v>1767676009</v>
      </c>
      <c r="AR145" s="12">
        <v>1847743166</v>
      </c>
      <c r="AS145" s="75">
        <v>0</v>
      </c>
      <c r="AT145" s="76"/>
      <c r="AU145" s="75">
        <v>1767676009</v>
      </c>
      <c r="AV145" s="76"/>
      <c r="AW145" s="12">
        <v>0</v>
      </c>
      <c r="AX145" s="12">
        <v>1767676009</v>
      </c>
      <c r="AY145" s="12">
        <v>0</v>
      </c>
      <c r="AZ145" s="12">
        <v>1767676009</v>
      </c>
      <c r="BA145" s="12">
        <v>0</v>
      </c>
      <c r="BB145" s="12">
        <v>1767676009</v>
      </c>
      <c r="BC145" s="12">
        <v>0</v>
      </c>
      <c r="BD145" s="12">
        <v>23393405</v>
      </c>
      <c r="BE145" s="14">
        <f t="shared" si="43"/>
        <v>0.48892698838994236</v>
      </c>
      <c r="BF145" s="14">
        <f t="shared" si="40"/>
        <v>0.48892698838994236</v>
      </c>
      <c r="BG145" s="14">
        <f t="shared" si="41"/>
        <v>0.48892698838994236</v>
      </c>
      <c r="BH145" s="14">
        <f t="shared" si="42"/>
        <v>0.48892698838994236</v>
      </c>
    </row>
    <row r="146" spans="1:60" ht="13.5" hidden="1" x14ac:dyDescent="0.2">
      <c r="A146" s="72" t="s">
        <v>48</v>
      </c>
      <c r="B146" s="71"/>
      <c r="C146" s="72" t="s">
        <v>49</v>
      </c>
      <c r="D146" s="71"/>
      <c r="E146" s="72" t="s">
        <v>49</v>
      </c>
      <c r="F146" s="71"/>
      <c r="G146" s="72" t="s">
        <v>49</v>
      </c>
      <c r="H146" s="71"/>
      <c r="I146" s="72" t="s">
        <v>57</v>
      </c>
      <c r="J146" s="71"/>
      <c r="K146" s="71"/>
      <c r="L146" s="72" t="s">
        <v>57</v>
      </c>
      <c r="M146" s="71"/>
      <c r="N146" s="71"/>
      <c r="O146" s="72"/>
      <c r="P146" s="71"/>
      <c r="Q146" s="72"/>
      <c r="R146" s="71"/>
      <c r="S146" s="70" t="s">
        <v>59</v>
      </c>
      <c r="T146" s="71"/>
      <c r="U146" s="71"/>
      <c r="V146" s="71"/>
      <c r="W146" s="71"/>
      <c r="X146" s="71"/>
      <c r="Y146" s="71"/>
      <c r="Z146" s="71"/>
      <c r="AA146" s="72" t="s">
        <v>51</v>
      </c>
      <c r="AB146" s="71"/>
      <c r="AC146" s="71"/>
      <c r="AD146" s="71"/>
      <c r="AE146" s="71"/>
      <c r="AF146" s="72" t="s">
        <v>52</v>
      </c>
      <c r="AG146" s="71"/>
      <c r="AH146" s="71"/>
      <c r="AI146" s="10" t="s">
        <v>53</v>
      </c>
      <c r="AJ146" s="84" t="s">
        <v>54</v>
      </c>
      <c r="AK146" s="71"/>
      <c r="AL146" s="71"/>
      <c r="AM146" s="71"/>
      <c r="AN146" s="71"/>
      <c r="AO146" s="71"/>
      <c r="AP146" s="12">
        <v>2837504367</v>
      </c>
      <c r="AQ146" s="12">
        <v>1476911692</v>
      </c>
      <c r="AR146" s="12">
        <v>1360592675</v>
      </c>
      <c r="AS146" s="75">
        <v>0</v>
      </c>
      <c r="AT146" s="76"/>
      <c r="AU146" s="75">
        <v>1476911692</v>
      </c>
      <c r="AV146" s="76"/>
      <c r="AW146" s="12">
        <v>0</v>
      </c>
      <c r="AX146" s="12">
        <v>1476911692</v>
      </c>
      <c r="AY146" s="12">
        <v>0</v>
      </c>
      <c r="AZ146" s="12">
        <v>1476911692</v>
      </c>
      <c r="BA146" s="12">
        <v>0</v>
      </c>
      <c r="BB146" s="12">
        <v>1476911692</v>
      </c>
      <c r="BC146" s="12">
        <v>0</v>
      </c>
      <c r="BD146" s="12">
        <v>22911500</v>
      </c>
      <c r="BE146" s="14">
        <f t="shared" si="43"/>
        <v>0.52049671153862931</v>
      </c>
      <c r="BF146" s="14">
        <f t="shared" si="40"/>
        <v>0.52049671153862931</v>
      </c>
      <c r="BG146" s="14">
        <f t="shared" si="41"/>
        <v>0.52049671153862931</v>
      </c>
      <c r="BH146" s="14">
        <f t="shared" si="42"/>
        <v>0.52049671153862931</v>
      </c>
    </row>
    <row r="147" spans="1:60" ht="13.5" hidden="1" x14ac:dyDescent="0.2">
      <c r="A147" s="72" t="s">
        <v>48</v>
      </c>
      <c r="B147" s="71"/>
      <c r="C147" s="72" t="s">
        <v>49</v>
      </c>
      <c r="D147" s="71"/>
      <c r="E147" s="72" t="s">
        <v>49</v>
      </c>
      <c r="F147" s="71"/>
      <c r="G147" s="72" t="s">
        <v>49</v>
      </c>
      <c r="H147" s="71"/>
      <c r="I147" s="72" t="s">
        <v>57</v>
      </c>
      <c r="J147" s="71"/>
      <c r="K147" s="71"/>
      <c r="L147" s="72" t="s">
        <v>60</v>
      </c>
      <c r="M147" s="71"/>
      <c r="N147" s="71"/>
      <c r="O147" s="72"/>
      <c r="P147" s="71"/>
      <c r="Q147" s="72"/>
      <c r="R147" s="71"/>
      <c r="S147" s="70" t="s">
        <v>61</v>
      </c>
      <c r="T147" s="71"/>
      <c r="U147" s="71"/>
      <c r="V147" s="71"/>
      <c r="W147" s="71"/>
      <c r="X147" s="71"/>
      <c r="Y147" s="71"/>
      <c r="Z147" s="71"/>
      <c r="AA147" s="72" t="s">
        <v>51</v>
      </c>
      <c r="AB147" s="71"/>
      <c r="AC147" s="71"/>
      <c r="AD147" s="71"/>
      <c r="AE147" s="71"/>
      <c r="AF147" s="72" t="s">
        <v>52</v>
      </c>
      <c r="AG147" s="71"/>
      <c r="AH147" s="71"/>
      <c r="AI147" s="10" t="s">
        <v>53</v>
      </c>
      <c r="AJ147" s="84" t="s">
        <v>54</v>
      </c>
      <c r="AK147" s="71"/>
      <c r="AL147" s="71"/>
      <c r="AM147" s="71"/>
      <c r="AN147" s="71"/>
      <c r="AO147" s="71"/>
      <c r="AP147" s="12">
        <v>139801751</v>
      </c>
      <c r="AQ147" s="12">
        <v>74065533</v>
      </c>
      <c r="AR147" s="12">
        <v>65736218</v>
      </c>
      <c r="AS147" s="75">
        <v>0</v>
      </c>
      <c r="AT147" s="76"/>
      <c r="AU147" s="75">
        <v>74065533</v>
      </c>
      <c r="AV147" s="76"/>
      <c r="AW147" s="12">
        <v>0</v>
      </c>
      <c r="AX147" s="12">
        <v>74065533</v>
      </c>
      <c r="AY147" s="12">
        <v>0</v>
      </c>
      <c r="AZ147" s="12">
        <v>74065533</v>
      </c>
      <c r="BA147" s="12">
        <v>0</v>
      </c>
      <c r="BB147" s="12">
        <v>74065533</v>
      </c>
      <c r="BC147" s="12">
        <v>0</v>
      </c>
      <c r="BD147" s="12">
        <v>0</v>
      </c>
      <c r="BE147" s="14">
        <f t="shared" si="43"/>
        <v>0.52978973775514437</v>
      </c>
      <c r="BF147" s="14">
        <f t="shared" si="40"/>
        <v>0.52978973775514437</v>
      </c>
      <c r="BG147" s="14">
        <f t="shared" si="41"/>
        <v>0.52978973775514437</v>
      </c>
      <c r="BH147" s="14">
        <f t="shared" si="42"/>
        <v>0.52978973775514437</v>
      </c>
    </row>
    <row r="148" spans="1:60" ht="13.5" hidden="1" x14ac:dyDescent="0.2">
      <c r="A148" s="72" t="s">
        <v>48</v>
      </c>
      <c r="B148" s="71"/>
      <c r="C148" s="72" t="s">
        <v>49</v>
      </c>
      <c r="D148" s="71"/>
      <c r="E148" s="72" t="s">
        <v>49</v>
      </c>
      <c r="F148" s="71"/>
      <c r="G148" s="72" t="s">
        <v>49</v>
      </c>
      <c r="H148" s="71"/>
      <c r="I148" s="72" t="s">
        <v>57</v>
      </c>
      <c r="J148" s="71"/>
      <c r="K148" s="71"/>
      <c r="L148" s="72" t="s">
        <v>62</v>
      </c>
      <c r="M148" s="71"/>
      <c r="N148" s="71"/>
      <c r="O148" s="72"/>
      <c r="P148" s="71"/>
      <c r="Q148" s="72"/>
      <c r="R148" s="71"/>
      <c r="S148" s="70" t="s">
        <v>63</v>
      </c>
      <c r="T148" s="71"/>
      <c r="U148" s="71"/>
      <c r="V148" s="71"/>
      <c r="W148" s="71"/>
      <c r="X148" s="71"/>
      <c r="Y148" s="71"/>
      <c r="Z148" s="71"/>
      <c r="AA148" s="72" t="s">
        <v>51</v>
      </c>
      <c r="AB148" s="71"/>
      <c r="AC148" s="71"/>
      <c r="AD148" s="71"/>
      <c r="AE148" s="71"/>
      <c r="AF148" s="72" t="s">
        <v>52</v>
      </c>
      <c r="AG148" s="71"/>
      <c r="AH148" s="71"/>
      <c r="AI148" s="10" t="s">
        <v>53</v>
      </c>
      <c r="AJ148" s="84" t="s">
        <v>54</v>
      </c>
      <c r="AK148" s="71"/>
      <c r="AL148" s="71"/>
      <c r="AM148" s="71"/>
      <c r="AN148" s="71"/>
      <c r="AO148" s="71"/>
      <c r="AP148" s="12">
        <v>12670072</v>
      </c>
      <c r="AQ148" s="12">
        <v>7025461</v>
      </c>
      <c r="AR148" s="12">
        <v>5644611</v>
      </c>
      <c r="AS148" s="75">
        <v>0</v>
      </c>
      <c r="AT148" s="76"/>
      <c r="AU148" s="75">
        <v>7025461</v>
      </c>
      <c r="AV148" s="76"/>
      <c r="AW148" s="12">
        <v>0</v>
      </c>
      <c r="AX148" s="12">
        <v>7025461</v>
      </c>
      <c r="AY148" s="12">
        <v>0</v>
      </c>
      <c r="AZ148" s="12">
        <v>7025461</v>
      </c>
      <c r="BA148" s="12">
        <v>0</v>
      </c>
      <c r="BB148" s="12">
        <v>7025461</v>
      </c>
      <c r="BC148" s="12">
        <v>0</v>
      </c>
      <c r="BD148" s="12">
        <v>83514</v>
      </c>
      <c r="BE148" s="14">
        <f t="shared" si="43"/>
        <v>0.55449258694031101</v>
      </c>
      <c r="BF148" s="14">
        <f t="shared" si="40"/>
        <v>0.55449258694031101</v>
      </c>
      <c r="BG148" s="14">
        <f t="shared" si="41"/>
        <v>0.55449258694031101</v>
      </c>
      <c r="BH148" s="14">
        <f t="shared" si="42"/>
        <v>0.55449258694031101</v>
      </c>
    </row>
    <row r="149" spans="1:60" ht="13.5" hidden="1" x14ac:dyDescent="0.2">
      <c r="A149" s="72" t="s">
        <v>48</v>
      </c>
      <c r="B149" s="71"/>
      <c r="C149" s="72" t="s">
        <v>49</v>
      </c>
      <c r="D149" s="71"/>
      <c r="E149" s="72" t="s">
        <v>49</v>
      </c>
      <c r="F149" s="71"/>
      <c r="G149" s="72" t="s">
        <v>49</v>
      </c>
      <c r="H149" s="71"/>
      <c r="I149" s="72" t="s">
        <v>57</v>
      </c>
      <c r="J149" s="71"/>
      <c r="K149" s="71"/>
      <c r="L149" s="72" t="s">
        <v>64</v>
      </c>
      <c r="M149" s="71"/>
      <c r="N149" s="71"/>
      <c r="O149" s="72"/>
      <c r="P149" s="71"/>
      <c r="Q149" s="72"/>
      <c r="R149" s="71"/>
      <c r="S149" s="70" t="s">
        <v>65</v>
      </c>
      <c r="T149" s="71"/>
      <c r="U149" s="71"/>
      <c r="V149" s="71"/>
      <c r="W149" s="71"/>
      <c r="X149" s="71"/>
      <c r="Y149" s="71"/>
      <c r="Z149" s="71"/>
      <c r="AA149" s="72" t="s">
        <v>51</v>
      </c>
      <c r="AB149" s="71"/>
      <c r="AC149" s="71"/>
      <c r="AD149" s="71"/>
      <c r="AE149" s="71"/>
      <c r="AF149" s="72" t="s">
        <v>52</v>
      </c>
      <c r="AG149" s="71"/>
      <c r="AH149" s="71"/>
      <c r="AI149" s="10" t="s">
        <v>53</v>
      </c>
      <c r="AJ149" s="84" t="s">
        <v>54</v>
      </c>
      <c r="AK149" s="71"/>
      <c r="AL149" s="71"/>
      <c r="AM149" s="71"/>
      <c r="AN149" s="71"/>
      <c r="AO149" s="71"/>
      <c r="AP149" s="12">
        <v>21784701</v>
      </c>
      <c r="AQ149" s="12">
        <v>15424487</v>
      </c>
      <c r="AR149" s="12">
        <v>6360214</v>
      </c>
      <c r="AS149" s="75">
        <v>0</v>
      </c>
      <c r="AT149" s="76"/>
      <c r="AU149" s="75">
        <v>15424487</v>
      </c>
      <c r="AV149" s="76"/>
      <c r="AW149" s="12">
        <v>0</v>
      </c>
      <c r="AX149" s="12">
        <v>15424487</v>
      </c>
      <c r="AY149" s="12">
        <v>0</v>
      </c>
      <c r="AZ149" s="12">
        <v>15424487</v>
      </c>
      <c r="BA149" s="12">
        <v>0</v>
      </c>
      <c r="BB149" s="12">
        <v>15424487</v>
      </c>
      <c r="BC149" s="12">
        <v>0</v>
      </c>
      <c r="BD149" s="12">
        <v>398391</v>
      </c>
      <c r="BE149" s="14">
        <f t="shared" si="43"/>
        <v>0.7080421714303079</v>
      </c>
      <c r="BF149" s="14">
        <f t="shared" si="40"/>
        <v>0.7080421714303079</v>
      </c>
      <c r="BG149" s="14">
        <f t="shared" si="41"/>
        <v>0.7080421714303079</v>
      </c>
      <c r="BH149" s="14">
        <f t="shared" si="42"/>
        <v>0.7080421714303079</v>
      </c>
    </row>
    <row r="150" spans="1:60" ht="13.5" hidden="1" x14ac:dyDescent="0.2">
      <c r="A150" s="72" t="s">
        <v>48</v>
      </c>
      <c r="B150" s="71"/>
      <c r="C150" s="72" t="s">
        <v>49</v>
      </c>
      <c r="D150" s="71"/>
      <c r="E150" s="72" t="s">
        <v>49</v>
      </c>
      <c r="F150" s="71"/>
      <c r="G150" s="72" t="s">
        <v>49</v>
      </c>
      <c r="H150" s="71"/>
      <c r="I150" s="72" t="s">
        <v>57</v>
      </c>
      <c r="J150" s="71"/>
      <c r="K150" s="71"/>
      <c r="L150" s="72" t="s">
        <v>66</v>
      </c>
      <c r="M150" s="71"/>
      <c r="N150" s="71"/>
      <c r="O150" s="72"/>
      <c r="P150" s="71"/>
      <c r="Q150" s="72"/>
      <c r="R150" s="71"/>
      <c r="S150" s="70" t="s">
        <v>67</v>
      </c>
      <c r="T150" s="71"/>
      <c r="U150" s="71"/>
      <c r="V150" s="71"/>
      <c r="W150" s="71"/>
      <c r="X150" s="71"/>
      <c r="Y150" s="71"/>
      <c r="Z150" s="71"/>
      <c r="AA150" s="72" t="s">
        <v>51</v>
      </c>
      <c r="AB150" s="71"/>
      <c r="AC150" s="71"/>
      <c r="AD150" s="71"/>
      <c r="AE150" s="71"/>
      <c r="AF150" s="72" t="s">
        <v>52</v>
      </c>
      <c r="AG150" s="71"/>
      <c r="AH150" s="71"/>
      <c r="AI150" s="10" t="s">
        <v>53</v>
      </c>
      <c r="AJ150" s="84" t="s">
        <v>54</v>
      </c>
      <c r="AK150" s="71"/>
      <c r="AL150" s="71"/>
      <c r="AM150" s="71"/>
      <c r="AN150" s="71"/>
      <c r="AO150" s="71"/>
      <c r="AP150" s="12">
        <v>136286819</v>
      </c>
      <c r="AQ150" s="12">
        <v>32444913</v>
      </c>
      <c r="AR150" s="12">
        <v>103841906</v>
      </c>
      <c r="AS150" s="75">
        <v>0</v>
      </c>
      <c r="AT150" s="76"/>
      <c r="AU150" s="75">
        <v>32444913</v>
      </c>
      <c r="AV150" s="76"/>
      <c r="AW150" s="12">
        <v>0</v>
      </c>
      <c r="AX150" s="12">
        <v>32444913</v>
      </c>
      <c r="AY150" s="12">
        <v>0</v>
      </c>
      <c r="AZ150" s="12">
        <v>32444913</v>
      </c>
      <c r="BA150" s="12">
        <v>0</v>
      </c>
      <c r="BB150" s="12">
        <v>32444913</v>
      </c>
      <c r="BC150" s="12">
        <v>0</v>
      </c>
      <c r="BD150" s="12">
        <v>0</v>
      </c>
      <c r="BE150" s="14">
        <f t="shared" si="43"/>
        <v>0.23806346965952738</v>
      </c>
      <c r="BF150" s="14">
        <f t="shared" si="40"/>
        <v>0.23806346965952738</v>
      </c>
      <c r="BG150" s="14">
        <f t="shared" si="41"/>
        <v>0.23806346965952738</v>
      </c>
      <c r="BH150" s="14">
        <f t="shared" si="42"/>
        <v>0.23806346965952738</v>
      </c>
    </row>
    <row r="151" spans="1:60" ht="13.5" hidden="1" x14ac:dyDescent="0.2">
      <c r="A151" s="72" t="s">
        <v>48</v>
      </c>
      <c r="B151" s="71"/>
      <c r="C151" s="72" t="s">
        <v>49</v>
      </c>
      <c r="D151" s="71"/>
      <c r="E151" s="72" t="s">
        <v>49</v>
      </c>
      <c r="F151" s="71"/>
      <c r="G151" s="72" t="s">
        <v>49</v>
      </c>
      <c r="H151" s="71"/>
      <c r="I151" s="72" t="s">
        <v>57</v>
      </c>
      <c r="J151" s="71"/>
      <c r="K151" s="71"/>
      <c r="L151" s="72" t="s">
        <v>68</v>
      </c>
      <c r="M151" s="71"/>
      <c r="N151" s="71"/>
      <c r="O151" s="72"/>
      <c r="P151" s="71"/>
      <c r="Q151" s="72"/>
      <c r="R151" s="71"/>
      <c r="S151" s="70" t="s">
        <v>69</v>
      </c>
      <c r="T151" s="71"/>
      <c r="U151" s="71"/>
      <c r="V151" s="71"/>
      <c r="W151" s="71"/>
      <c r="X151" s="71"/>
      <c r="Y151" s="71"/>
      <c r="Z151" s="71"/>
      <c r="AA151" s="72" t="s">
        <v>51</v>
      </c>
      <c r="AB151" s="71"/>
      <c r="AC151" s="71"/>
      <c r="AD151" s="71"/>
      <c r="AE151" s="71"/>
      <c r="AF151" s="72" t="s">
        <v>52</v>
      </c>
      <c r="AG151" s="71"/>
      <c r="AH151" s="71"/>
      <c r="AI151" s="10" t="s">
        <v>53</v>
      </c>
      <c r="AJ151" s="84" t="s">
        <v>54</v>
      </c>
      <c r="AK151" s="71"/>
      <c r="AL151" s="71"/>
      <c r="AM151" s="71"/>
      <c r="AN151" s="71"/>
      <c r="AO151" s="71"/>
      <c r="AP151" s="12">
        <v>91454102</v>
      </c>
      <c r="AQ151" s="12">
        <v>71924330</v>
      </c>
      <c r="AR151" s="12">
        <v>19529772</v>
      </c>
      <c r="AS151" s="75">
        <v>0</v>
      </c>
      <c r="AT151" s="76"/>
      <c r="AU151" s="75">
        <v>71924330</v>
      </c>
      <c r="AV151" s="76"/>
      <c r="AW151" s="12">
        <v>0</v>
      </c>
      <c r="AX151" s="12">
        <v>71924330</v>
      </c>
      <c r="AY151" s="12">
        <v>0</v>
      </c>
      <c r="AZ151" s="12">
        <v>71924330</v>
      </c>
      <c r="BA151" s="12">
        <v>0</v>
      </c>
      <c r="BB151" s="12">
        <v>71924330</v>
      </c>
      <c r="BC151" s="12">
        <v>0</v>
      </c>
      <c r="BD151" s="12">
        <v>0</v>
      </c>
      <c r="BE151" s="14">
        <f t="shared" si="43"/>
        <v>0.78645274981760793</v>
      </c>
      <c r="BF151" s="14">
        <f t="shared" si="40"/>
        <v>0.78645274981760793</v>
      </c>
      <c r="BG151" s="14">
        <f t="shared" si="41"/>
        <v>0.78645274981760793</v>
      </c>
      <c r="BH151" s="14">
        <f t="shared" si="42"/>
        <v>0.78645274981760793</v>
      </c>
    </row>
    <row r="152" spans="1:60" ht="13.5" hidden="1" x14ac:dyDescent="0.2">
      <c r="A152" s="72" t="s">
        <v>48</v>
      </c>
      <c r="B152" s="71"/>
      <c r="C152" s="72" t="s">
        <v>49</v>
      </c>
      <c r="D152" s="71"/>
      <c r="E152" s="72" t="s">
        <v>49</v>
      </c>
      <c r="F152" s="71"/>
      <c r="G152" s="72" t="s">
        <v>49</v>
      </c>
      <c r="H152" s="71"/>
      <c r="I152" s="72" t="s">
        <v>57</v>
      </c>
      <c r="J152" s="71"/>
      <c r="K152" s="71"/>
      <c r="L152" s="72" t="s">
        <v>70</v>
      </c>
      <c r="M152" s="71"/>
      <c r="N152" s="71"/>
      <c r="O152" s="72"/>
      <c r="P152" s="71"/>
      <c r="Q152" s="72"/>
      <c r="R152" s="71"/>
      <c r="S152" s="70" t="s">
        <v>71</v>
      </c>
      <c r="T152" s="71"/>
      <c r="U152" s="71"/>
      <c r="V152" s="71"/>
      <c r="W152" s="71"/>
      <c r="X152" s="71"/>
      <c r="Y152" s="71"/>
      <c r="Z152" s="71"/>
      <c r="AA152" s="72" t="s">
        <v>51</v>
      </c>
      <c r="AB152" s="71"/>
      <c r="AC152" s="71"/>
      <c r="AD152" s="71"/>
      <c r="AE152" s="71"/>
      <c r="AF152" s="72" t="s">
        <v>52</v>
      </c>
      <c r="AG152" s="71"/>
      <c r="AH152" s="71"/>
      <c r="AI152" s="10" t="s">
        <v>53</v>
      </c>
      <c r="AJ152" s="84" t="s">
        <v>54</v>
      </c>
      <c r="AK152" s="71"/>
      <c r="AL152" s="71"/>
      <c r="AM152" s="71"/>
      <c r="AN152" s="71"/>
      <c r="AO152" s="71"/>
      <c r="AP152" s="12">
        <v>1876031</v>
      </c>
      <c r="AQ152" s="12">
        <v>975209</v>
      </c>
      <c r="AR152" s="12">
        <v>900822</v>
      </c>
      <c r="AS152" s="75">
        <v>0</v>
      </c>
      <c r="AT152" s="76"/>
      <c r="AU152" s="75">
        <v>975209</v>
      </c>
      <c r="AV152" s="76"/>
      <c r="AW152" s="12">
        <v>0</v>
      </c>
      <c r="AX152" s="12">
        <v>975209</v>
      </c>
      <c r="AY152" s="12">
        <v>0</v>
      </c>
      <c r="AZ152" s="12">
        <v>975209</v>
      </c>
      <c r="BA152" s="12">
        <v>0</v>
      </c>
      <c r="BB152" s="12">
        <v>975209</v>
      </c>
      <c r="BC152" s="12">
        <v>0</v>
      </c>
      <c r="BD152" s="12">
        <v>0</v>
      </c>
      <c r="BE152" s="14">
        <f t="shared" si="43"/>
        <v>0.51982563187921738</v>
      </c>
      <c r="BF152" s="14">
        <f t="shared" si="40"/>
        <v>0.51982563187921738</v>
      </c>
      <c r="BG152" s="14">
        <f t="shared" si="41"/>
        <v>0.51982563187921738</v>
      </c>
      <c r="BH152" s="14">
        <f t="shared" si="42"/>
        <v>0.51982563187921738</v>
      </c>
    </row>
    <row r="153" spans="1:60" ht="13.5" hidden="1" x14ac:dyDescent="0.2">
      <c r="A153" s="72" t="s">
        <v>48</v>
      </c>
      <c r="B153" s="71"/>
      <c r="C153" s="72" t="s">
        <v>49</v>
      </c>
      <c r="D153" s="71"/>
      <c r="E153" s="72" t="s">
        <v>49</v>
      </c>
      <c r="F153" s="71"/>
      <c r="G153" s="72" t="s">
        <v>49</v>
      </c>
      <c r="H153" s="71"/>
      <c r="I153" s="72" t="s">
        <v>57</v>
      </c>
      <c r="J153" s="71"/>
      <c r="K153" s="71"/>
      <c r="L153" s="72" t="s">
        <v>72</v>
      </c>
      <c r="M153" s="71"/>
      <c r="N153" s="71"/>
      <c r="O153" s="72"/>
      <c r="P153" s="71"/>
      <c r="Q153" s="72"/>
      <c r="R153" s="71"/>
      <c r="S153" s="70" t="s">
        <v>73</v>
      </c>
      <c r="T153" s="71"/>
      <c r="U153" s="71"/>
      <c r="V153" s="71"/>
      <c r="W153" s="71"/>
      <c r="X153" s="71"/>
      <c r="Y153" s="71"/>
      <c r="Z153" s="71"/>
      <c r="AA153" s="72" t="s">
        <v>51</v>
      </c>
      <c r="AB153" s="71"/>
      <c r="AC153" s="71"/>
      <c r="AD153" s="71"/>
      <c r="AE153" s="71"/>
      <c r="AF153" s="72" t="s">
        <v>52</v>
      </c>
      <c r="AG153" s="71"/>
      <c r="AH153" s="71"/>
      <c r="AI153" s="10" t="s">
        <v>53</v>
      </c>
      <c r="AJ153" s="84" t="s">
        <v>54</v>
      </c>
      <c r="AK153" s="71"/>
      <c r="AL153" s="71"/>
      <c r="AM153" s="71"/>
      <c r="AN153" s="71"/>
      <c r="AO153" s="71"/>
      <c r="AP153" s="12">
        <v>246255061</v>
      </c>
      <c r="AQ153" s="12">
        <v>17098542</v>
      </c>
      <c r="AR153" s="12">
        <v>229156519</v>
      </c>
      <c r="AS153" s="75">
        <v>0</v>
      </c>
      <c r="AT153" s="76"/>
      <c r="AU153" s="75">
        <v>17098542</v>
      </c>
      <c r="AV153" s="76"/>
      <c r="AW153" s="12">
        <v>0</v>
      </c>
      <c r="AX153" s="12">
        <v>17098542</v>
      </c>
      <c r="AY153" s="12">
        <v>0</v>
      </c>
      <c r="AZ153" s="12">
        <v>17098542</v>
      </c>
      <c r="BA153" s="12">
        <v>0</v>
      </c>
      <c r="BB153" s="12">
        <v>17098542</v>
      </c>
      <c r="BC153" s="12">
        <v>0</v>
      </c>
      <c r="BD153" s="12">
        <v>0</v>
      </c>
      <c r="BE153" s="14">
        <f t="shared" si="43"/>
        <v>6.9434276520310784E-2</v>
      </c>
      <c r="BF153" s="14">
        <f t="shared" si="40"/>
        <v>6.9434276520310784E-2</v>
      </c>
      <c r="BG153" s="14">
        <f t="shared" si="41"/>
        <v>6.9434276520310784E-2</v>
      </c>
      <c r="BH153" s="14">
        <f t="shared" si="42"/>
        <v>6.9434276520310784E-2</v>
      </c>
    </row>
    <row r="154" spans="1:60" ht="13.5" hidden="1" x14ac:dyDescent="0.2">
      <c r="A154" s="72" t="s">
        <v>48</v>
      </c>
      <c r="B154" s="71"/>
      <c r="C154" s="72" t="s">
        <v>49</v>
      </c>
      <c r="D154" s="71"/>
      <c r="E154" s="72" t="s">
        <v>49</v>
      </c>
      <c r="F154" s="71"/>
      <c r="G154" s="72" t="s">
        <v>49</v>
      </c>
      <c r="H154" s="71"/>
      <c r="I154" s="72" t="s">
        <v>57</v>
      </c>
      <c r="J154" s="71"/>
      <c r="K154" s="71"/>
      <c r="L154" s="72" t="s">
        <v>74</v>
      </c>
      <c r="M154" s="71"/>
      <c r="N154" s="71"/>
      <c r="O154" s="72"/>
      <c r="P154" s="71"/>
      <c r="Q154" s="72"/>
      <c r="R154" s="71"/>
      <c r="S154" s="70" t="s">
        <v>75</v>
      </c>
      <c r="T154" s="71"/>
      <c r="U154" s="71"/>
      <c r="V154" s="71"/>
      <c r="W154" s="71"/>
      <c r="X154" s="71"/>
      <c r="Y154" s="71"/>
      <c r="Z154" s="71"/>
      <c r="AA154" s="72" t="s">
        <v>51</v>
      </c>
      <c r="AB154" s="71"/>
      <c r="AC154" s="71"/>
      <c r="AD154" s="71"/>
      <c r="AE154" s="71"/>
      <c r="AF154" s="72" t="s">
        <v>52</v>
      </c>
      <c r="AG154" s="71"/>
      <c r="AH154" s="71"/>
      <c r="AI154" s="10" t="s">
        <v>53</v>
      </c>
      <c r="AJ154" s="84" t="s">
        <v>54</v>
      </c>
      <c r="AK154" s="71"/>
      <c r="AL154" s="71"/>
      <c r="AM154" s="71"/>
      <c r="AN154" s="71"/>
      <c r="AO154" s="71"/>
      <c r="AP154" s="12">
        <v>127786271</v>
      </c>
      <c r="AQ154" s="12">
        <v>71805842</v>
      </c>
      <c r="AR154" s="12">
        <v>55980429</v>
      </c>
      <c r="AS154" s="75">
        <v>0</v>
      </c>
      <c r="AT154" s="76"/>
      <c r="AU154" s="75">
        <v>71805842</v>
      </c>
      <c r="AV154" s="76"/>
      <c r="AW154" s="12">
        <v>0</v>
      </c>
      <c r="AX154" s="12">
        <v>71805842</v>
      </c>
      <c r="AY154" s="12">
        <v>0</v>
      </c>
      <c r="AZ154" s="12">
        <v>71805842</v>
      </c>
      <c r="BA154" s="12">
        <v>0</v>
      </c>
      <c r="BB154" s="12">
        <v>71805842</v>
      </c>
      <c r="BC154" s="12">
        <v>0</v>
      </c>
      <c r="BD154" s="12">
        <v>0</v>
      </c>
      <c r="BE154" s="14">
        <f t="shared" si="43"/>
        <v>0.56192141329486012</v>
      </c>
      <c r="BF154" s="14">
        <f t="shared" si="40"/>
        <v>0.56192141329486012</v>
      </c>
      <c r="BG154" s="14">
        <f t="shared" si="41"/>
        <v>0.56192141329486012</v>
      </c>
      <c r="BH154" s="14">
        <f t="shared" si="42"/>
        <v>0.56192141329486012</v>
      </c>
    </row>
    <row r="155" spans="1:60" s="19" customFormat="1" ht="13.5" hidden="1" x14ac:dyDescent="0.2">
      <c r="A155" s="79" t="s">
        <v>48</v>
      </c>
      <c r="B155" s="78"/>
      <c r="C155" s="79" t="s">
        <v>49</v>
      </c>
      <c r="D155" s="78"/>
      <c r="E155" s="79" t="s">
        <v>49</v>
      </c>
      <c r="F155" s="78"/>
      <c r="G155" s="79" t="s">
        <v>76</v>
      </c>
      <c r="H155" s="78"/>
      <c r="I155" s="79"/>
      <c r="J155" s="78"/>
      <c r="K155" s="78"/>
      <c r="L155" s="79"/>
      <c r="M155" s="78"/>
      <c r="N155" s="78"/>
      <c r="O155" s="79"/>
      <c r="P155" s="78"/>
      <c r="Q155" s="79"/>
      <c r="R155" s="78"/>
      <c r="S155" s="77" t="s">
        <v>77</v>
      </c>
      <c r="T155" s="78"/>
      <c r="U155" s="78"/>
      <c r="V155" s="78"/>
      <c r="W155" s="78"/>
      <c r="X155" s="78"/>
      <c r="Y155" s="78"/>
      <c r="Z155" s="78"/>
      <c r="AA155" s="79" t="s">
        <v>51</v>
      </c>
      <c r="AB155" s="78"/>
      <c r="AC155" s="78"/>
      <c r="AD155" s="78"/>
      <c r="AE155" s="78"/>
      <c r="AF155" s="79" t="s">
        <v>52</v>
      </c>
      <c r="AG155" s="78"/>
      <c r="AH155" s="78"/>
      <c r="AI155" s="15" t="s">
        <v>53</v>
      </c>
      <c r="AJ155" s="85" t="s">
        <v>54</v>
      </c>
      <c r="AK155" s="78"/>
      <c r="AL155" s="78"/>
      <c r="AM155" s="78"/>
      <c r="AN155" s="78"/>
      <c r="AO155" s="78"/>
      <c r="AP155" s="17">
        <v>1296664020</v>
      </c>
      <c r="AQ155" s="17">
        <v>603977461</v>
      </c>
      <c r="AR155" s="17">
        <v>692686559</v>
      </c>
      <c r="AS155" s="82">
        <v>0</v>
      </c>
      <c r="AT155" s="83"/>
      <c r="AU155" s="82">
        <v>603977461</v>
      </c>
      <c r="AV155" s="83"/>
      <c r="AW155" s="17">
        <v>0</v>
      </c>
      <c r="AX155" s="17">
        <v>603977461</v>
      </c>
      <c r="AY155" s="17">
        <v>0</v>
      </c>
      <c r="AZ155" s="17">
        <v>603977461</v>
      </c>
      <c r="BA155" s="17">
        <v>0</v>
      </c>
      <c r="BB155" s="17">
        <v>603977461</v>
      </c>
      <c r="BC155" s="17">
        <v>0</v>
      </c>
      <c r="BD155" s="17">
        <v>0</v>
      </c>
      <c r="BE155" s="18">
        <f t="shared" si="43"/>
        <v>0.4657933371205904</v>
      </c>
      <c r="BF155" s="18">
        <f t="shared" si="40"/>
        <v>0.4657933371205904</v>
      </c>
      <c r="BG155" s="18">
        <f t="shared" si="41"/>
        <v>0.4657933371205904</v>
      </c>
      <c r="BH155" s="18">
        <f t="shared" si="42"/>
        <v>0.4657933371205904</v>
      </c>
    </row>
    <row r="156" spans="1:60" ht="13.5" hidden="1" x14ac:dyDescent="0.2">
      <c r="A156" s="72" t="s">
        <v>48</v>
      </c>
      <c r="B156" s="71"/>
      <c r="C156" s="72" t="s">
        <v>49</v>
      </c>
      <c r="D156" s="71"/>
      <c r="E156" s="72" t="s">
        <v>49</v>
      </c>
      <c r="F156" s="71"/>
      <c r="G156" s="72" t="s">
        <v>76</v>
      </c>
      <c r="H156" s="71"/>
      <c r="I156" s="72" t="s">
        <v>57</v>
      </c>
      <c r="J156" s="71"/>
      <c r="K156" s="71"/>
      <c r="L156" s="72"/>
      <c r="M156" s="71"/>
      <c r="N156" s="71"/>
      <c r="O156" s="72"/>
      <c r="P156" s="71"/>
      <c r="Q156" s="72"/>
      <c r="R156" s="71"/>
      <c r="S156" s="70" t="s">
        <v>78</v>
      </c>
      <c r="T156" s="71"/>
      <c r="U156" s="71"/>
      <c r="V156" s="71"/>
      <c r="W156" s="71"/>
      <c r="X156" s="71"/>
      <c r="Y156" s="71"/>
      <c r="Z156" s="71"/>
      <c r="AA156" s="72" t="s">
        <v>51</v>
      </c>
      <c r="AB156" s="71"/>
      <c r="AC156" s="71"/>
      <c r="AD156" s="71"/>
      <c r="AE156" s="71"/>
      <c r="AF156" s="72" t="s">
        <v>52</v>
      </c>
      <c r="AG156" s="71"/>
      <c r="AH156" s="71"/>
      <c r="AI156" s="10" t="s">
        <v>53</v>
      </c>
      <c r="AJ156" s="84" t="s">
        <v>54</v>
      </c>
      <c r="AK156" s="71"/>
      <c r="AL156" s="71"/>
      <c r="AM156" s="71"/>
      <c r="AN156" s="71"/>
      <c r="AO156" s="71"/>
      <c r="AP156" s="12">
        <v>360996354</v>
      </c>
      <c r="AQ156" s="12">
        <v>174477045</v>
      </c>
      <c r="AR156" s="12">
        <v>186519309</v>
      </c>
      <c r="AS156" s="75">
        <v>0</v>
      </c>
      <c r="AT156" s="76"/>
      <c r="AU156" s="75">
        <v>174477045</v>
      </c>
      <c r="AV156" s="76"/>
      <c r="AW156" s="12">
        <v>0</v>
      </c>
      <c r="AX156" s="12">
        <v>174477045</v>
      </c>
      <c r="AY156" s="12">
        <v>0</v>
      </c>
      <c r="AZ156" s="12">
        <v>174477045</v>
      </c>
      <c r="BA156" s="12">
        <v>0</v>
      </c>
      <c r="BB156" s="12">
        <v>174477045</v>
      </c>
      <c r="BC156" s="12">
        <v>0</v>
      </c>
      <c r="BD156" s="12">
        <v>0</v>
      </c>
      <c r="BE156" s="14">
        <f t="shared" si="43"/>
        <v>0.48332079553357482</v>
      </c>
      <c r="BF156" s="14">
        <f t="shared" si="40"/>
        <v>0.48332079553357482</v>
      </c>
      <c r="BG156" s="14">
        <f t="shared" si="41"/>
        <v>0.48332079553357482</v>
      </c>
      <c r="BH156" s="14">
        <f t="shared" si="42"/>
        <v>0.48332079553357482</v>
      </c>
    </row>
    <row r="157" spans="1:60" ht="13.5" hidden="1" x14ac:dyDescent="0.2">
      <c r="A157" s="72" t="s">
        <v>48</v>
      </c>
      <c r="B157" s="71"/>
      <c r="C157" s="72" t="s">
        <v>49</v>
      </c>
      <c r="D157" s="71"/>
      <c r="E157" s="72" t="s">
        <v>49</v>
      </c>
      <c r="F157" s="71"/>
      <c r="G157" s="72" t="s">
        <v>76</v>
      </c>
      <c r="H157" s="71"/>
      <c r="I157" s="72" t="s">
        <v>79</v>
      </c>
      <c r="J157" s="71"/>
      <c r="K157" s="71"/>
      <c r="L157" s="72"/>
      <c r="M157" s="71"/>
      <c r="N157" s="71"/>
      <c r="O157" s="72"/>
      <c r="P157" s="71"/>
      <c r="Q157" s="72"/>
      <c r="R157" s="71"/>
      <c r="S157" s="70" t="s">
        <v>80</v>
      </c>
      <c r="T157" s="71"/>
      <c r="U157" s="71"/>
      <c r="V157" s="71"/>
      <c r="W157" s="71"/>
      <c r="X157" s="71"/>
      <c r="Y157" s="71"/>
      <c r="Z157" s="71"/>
      <c r="AA157" s="72" t="s">
        <v>51</v>
      </c>
      <c r="AB157" s="71"/>
      <c r="AC157" s="71"/>
      <c r="AD157" s="71"/>
      <c r="AE157" s="71"/>
      <c r="AF157" s="72" t="s">
        <v>52</v>
      </c>
      <c r="AG157" s="71"/>
      <c r="AH157" s="71"/>
      <c r="AI157" s="10" t="s">
        <v>53</v>
      </c>
      <c r="AJ157" s="84" t="s">
        <v>54</v>
      </c>
      <c r="AK157" s="71"/>
      <c r="AL157" s="71"/>
      <c r="AM157" s="71"/>
      <c r="AN157" s="71"/>
      <c r="AO157" s="71"/>
      <c r="AP157" s="12">
        <v>274396745</v>
      </c>
      <c r="AQ157" s="12">
        <v>132736450</v>
      </c>
      <c r="AR157" s="12">
        <v>141660295</v>
      </c>
      <c r="AS157" s="75">
        <v>0</v>
      </c>
      <c r="AT157" s="76"/>
      <c r="AU157" s="75">
        <v>132736450</v>
      </c>
      <c r="AV157" s="76"/>
      <c r="AW157" s="12">
        <v>0</v>
      </c>
      <c r="AX157" s="12">
        <v>132736450</v>
      </c>
      <c r="AY157" s="12">
        <v>0</v>
      </c>
      <c r="AZ157" s="12">
        <v>132736450</v>
      </c>
      <c r="BA157" s="12">
        <v>0</v>
      </c>
      <c r="BB157" s="12">
        <v>132736450</v>
      </c>
      <c r="BC157" s="12">
        <v>0</v>
      </c>
      <c r="BD157" s="12">
        <v>0</v>
      </c>
      <c r="BE157" s="14">
        <f t="shared" si="43"/>
        <v>0.48373915659968925</v>
      </c>
      <c r="BF157" s="14">
        <f t="shared" si="40"/>
        <v>0.48373915659968925</v>
      </c>
      <c r="BG157" s="14">
        <f t="shared" si="41"/>
        <v>0.48373915659968925</v>
      </c>
      <c r="BH157" s="14">
        <f t="shared" si="42"/>
        <v>0.48373915659968925</v>
      </c>
    </row>
    <row r="158" spans="1:60" ht="13.5" hidden="1" x14ac:dyDescent="0.2">
      <c r="A158" s="72" t="s">
        <v>48</v>
      </c>
      <c r="B158" s="71"/>
      <c r="C158" s="72" t="s">
        <v>49</v>
      </c>
      <c r="D158" s="71"/>
      <c r="E158" s="72" t="s">
        <v>49</v>
      </c>
      <c r="F158" s="71"/>
      <c r="G158" s="72" t="s">
        <v>76</v>
      </c>
      <c r="H158" s="71"/>
      <c r="I158" s="72" t="s">
        <v>60</v>
      </c>
      <c r="J158" s="71"/>
      <c r="K158" s="71"/>
      <c r="L158" s="72"/>
      <c r="M158" s="71"/>
      <c r="N158" s="71"/>
      <c r="O158" s="72"/>
      <c r="P158" s="71"/>
      <c r="Q158" s="72"/>
      <c r="R158" s="71"/>
      <c r="S158" s="70" t="s">
        <v>81</v>
      </c>
      <c r="T158" s="71"/>
      <c r="U158" s="71"/>
      <c r="V158" s="71"/>
      <c r="W158" s="71"/>
      <c r="X158" s="71"/>
      <c r="Y158" s="71"/>
      <c r="Z158" s="71"/>
      <c r="AA158" s="72" t="s">
        <v>51</v>
      </c>
      <c r="AB158" s="71"/>
      <c r="AC158" s="71"/>
      <c r="AD158" s="71"/>
      <c r="AE158" s="71"/>
      <c r="AF158" s="72" t="s">
        <v>52</v>
      </c>
      <c r="AG158" s="71"/>
      <c r="AH158" s="71"/>
      <c r="AI158" s="10" t="s">
        <v>53</v>
      </c>
      <c r="AJ158" s="84" t="s">
        <v>54</v>
      </c>
      <c r="AK158" s="71"/>
      <c r="AL158" s="71"/>
      <c r="AM158" s="71"/>
      <c r="AN158" s="71"/>
      <c r="AO158" s="71"/>
      <c r="AP158" s="12">
        <v>319919909</v>
      </c>
      <c r="AQ158" s="12">
        <v>145204266</v>
      </c>
      <c r="AR158" s="12">
        <v>174715643</v>
      </c>
      <c r="AS158" s="75">
        <v>0</v>
      </c>
      <c r="AT158" s="76"/>
      <c r="AU158" s="75">
        <v>145204266</v>
      </c>
      <c r="AV158" s="76"/>
      <c r="AW158" s="12">
        <v>0</v>
      </c>
      <c r="AX158" s="12">
        <v>145204266</v>
      </c>
      <c r="AY158" s="12">
        <v>0</v>
      </c>
      <c r="AZ158" s="12">
        <v>145204266</v>
      </c>
      <c r="BA158" s="12">
        <v>0</v>
      </c>
      <c r="BB158" s="12">
        <v>145204266</v>
      </c>
      <c r="BC158" s="12">
        <v>0</v>
      </c>
      <c r="BD158" s="12">
        <v>0</v>
      </c>
      <c r="BE158" s="14">
        <f t="shared" si="43"/>
        <v>0.45387692955364023</v>
      </c>
      <c r="BF158" s="14">
        <f t="shared" si="40"/>
        <v>0.45387692955364023</v>
      </c>
      <c r="BG158" s="14">
        <f t="shared" si="41"/>
        <v>0.45387692955364023</v>
      </c>
      <c r="BH158" s="14">
        <f t="shared" si="42"/>
        <v>0.45387692955364023</v>
      </c>
    </row>
    <row r="159" spans="1:60" ht="13.5" hidden="1" x14ac:dyDescent="0.2">
      <c r="A159" s="72" t="s">
        <v>48</v>
      </c>
      <c r="B159" s="71"/>
      <c r="C159" s="72" t="s">
        <v>49</v>
      </c>
      <c r="D159" s="71"/>
      <c r="E159" s="72" t="s">
        <v>49</v>
      </c>
      <c r="F159" s="71"/>
      <c r="G159" s="72" t="s">
        <v>76</v>
      </c>
      <c r="H159" s="71"/>
      <c r="I159" s="72" t="s">
        <v>62</v>
      </c>
      <c r="J159" s="71"/>
      <c r="K159" s="71"/>
      <c r="L159" s="72"/>
      <c r="M159" s="71"/>
      <c r="N159" s="71"/>
      <c r="O159" s="72"/>
      <c r="P159" s="71"/>
      <c r="Q159" s="72"/>
      <c r="R159" s="71"/>
      <c r="S159" s="70" t="s">
        <v>82</v>
      </c>
      <c r="T159" s="71"/>
      <c r="U159" s="71"/>
      <c r="V159" s="71"/>
      <c r="W159" s="71"/>
      <c r="X159" s="71"/>
      <c r="Y159" s="71"/>
      <c r="Z159" s="71"/>
      <c r="AA159" s="72" t="s">
        <v>51</v>
      </c>
      <c r="AB159" s="71"/>
      <c r="AC159" s="71"/>
      <c r="AD159" s="71"/>
      <c r="AE159" s="71"/>
      <c r="AF159" s="72" t="s">
        <v>52</v>
      </c>
      <c r="AG159" s="71"/>
      <c r="AH159" s="71"/>
      <c r="AI159" s="10" t="s">
        <v>53</v>
      </c>
      <c r="AJ159" s="84" t="s">
        <v>54</v>
      </c>
      <c r="AK159" s="71"/>
      <c r="AL159" s="71"/>
      <c r="AM159" s="71"/>
      <c r="AN159" s="71"/>
      <c r="AO159" s="71"/>
      <c r="AP159" s="12">
        <v>139216136</v>
      </c>
      <c r="AQ159" s="12">
        <v>62908100</v>
      </c>
      <c r="AR159" s="12">
        <v>76308036</v>
      </c>
      <c r="AS159" s="75">
        <v>0</v>
      </c>
      <c r="AT159" s="76"/>
      <c r="AU159" s="75">
        <v>62908100</v>
      </c>
      <c r="AV159" s="76"/>
      <c r="AW159" s="12">
        <v>0</v>
      </c>
      <c r="AX159" s="12">
        <v>62908100</v>
      </c>
      <c r="AY159" s="12">
        <v>0</v>
      </c>
      <c r="AZ159" s="12">
        <v>62908100</v>
      </c>
      <c r="BA159" s="12">
        <v>0</v>
      </c>
      <c r="BB159" s="12">
        <v>62908100</v>
      </c>
      <c r="BC159" s="12">
        <v>0</v>
      </c>
      <c r="BD159" s="12">
        <v>0</v>
      </c>
      <c r="BE159" s="14">
        <f t="shared" si="43"/>
        <v>0.45187362476430176</v>
      </c>
      <c r="BF159" s="14">
        <f t="shared" si="40"/>
        <v>0.45187362476430176</v>
      </c>
      <c r="BG159" s="14">
        <f t="shared" si="41"/>
        <v>0.45187362476430176</v>
      </c>
      <c r="BH159" s="14">
        <f t="shared" si="42"/>
        <v>0.45187362476430176</v>
      </c>
    </row>
    <row r="160" spans="1:60" ht="13.5" hidden="1" x14ac:dyDescent="0.2">
      <c r="A160" s="72" t="s">
        <v>48</v>
      </c>
      <c r="B160" s="71"/>
      <c r="C160" s="72" t="s">
        <v>49</v>
      </c>
      <c r="D160" s="71"/>
      <c r="E160" s="72" t="s">
        <v>49</v>
      </c>
      <c r="F160" s="71"/>
      <c r="G160" s="72" t="s">
        <v>76</v>
      </c>
      <c r="H160" s="71"/>
      <c r="I160" s="72" t="s">
        <v>64</v>
      </c>
      <c r="J160" s="71"/>
      <c r="K160" s="71"/>
      <c r="L160" s="72"/>
      <c r="M160" s="71"/>
      <c r="N160" s="71"/>
      <c r="O160" s="72"/>
      <c r="P160" s="71"/>
      <c r="Q160" s="72"/>
      <c r="R160" s="71"/>
      <c r="S160" s="70" t="s">
        <v>83</v>
      </c>
      <c r="T160" s="71"/>
      <c r="U160" s="71"/>
      <c r="V160" s="71"/>
      <c r="W160" s="71"/>
      <c r="X160" s="71"/>
      <c r="Y160" s="71"/>
      <c r="Z160" s="71"/>
      <c r="AA160" s="72" t="s">
        <v>51</v>
      </c>
      <c r="AB160" s="71"/>
      <c r="AC160" s="71"/>
      <c r="AD160" s="71"/>
      <c r="AE160" s="71"/>
      <c r="AF160" s="72" t="s">
        <v>52</v>
      </c>
      <c r="AG160" s="71"/>
      <c r="AH160" s="71"/>
      <c r="AI160" s="10" t="s">
        <v>53</v>
      </c>
      <c r="AJ160" s="84" t="s">
        <v>54</v>
      </c>
      <c r="AK160" s="71"/>
      <c r="AL160" s="71"/>
      <c r="AM160" s="71"/>
      <c r="AN160" s="71"/>
      <c r="AO160" s="71"/>
      <c r="AP160" s="12">
        <v>28087684</v>
      </c>
      <c r="AQ160" s="12">
        <v>10003100</v>
      </c>
      <c r="AR160" s="12">
        <v>18084584</v>
      </c>
      <c r="AS160" s="75">
        <v>0</v>
      </c>
      <c r="AT160" s="76"/>
      <c r="AU160" s="75">
        <v>10003100</v>
      </c>
      <c r="AV160" s="76"/>
      <c r="AW160" s="12">
        <v>0</v>
      </c>
      <c r="AX160" s="12">
        <v>10003100</v>
      </c>
      <c r="AY160" s="12">
        <v>0</v>
      </c>
      <c r="AZ160" s="12">
        <v>10003100</v>
      </c>
      <c r="BA160" s="12">
        <v>0</v>
      </c>
      <c r="BB160" s="12">
        <v>10003100</v>
      </c>
      <c r="BC160" s="12">
        <v>0</v>
      </c>
      <c r="BD160" s="12">
        <v>0</v>
      </c>
      <c r="BE160" s="14">
        <f t="shared" si="43"/>
        <v>0.35613829890709392</v>
      </c>
      <c r="BF160" s="14">
        <f t="shared" si="40"/>
        <v>0.35613829890709392</v>
      </c>
      <c r="BG160" s="14">
        <f t="shared" si="41"/>
        <v>0.35613829890709392</v>
      </c>
      <c r="BH160" s="14">
        <f t="shared" si="42"/>
        <v>0.35613829890709392</v>
      </c>
    </row>
    <row r="161" spans="1:96" ht="13.5" hidden="1" x14ac:dyDescent="0.2">
      <c r="A161" s="72" t="s">
        <v>48</v>
      </c>
      <c r="B161" s="71"/>
      <c r="C161" s="72" t="s">
        <v>49</v>
      </c>
      <c r="D161" s="71"/>
      <c r="E161" s="72" t="s">
        <v>49</v>
      </c>
      <c r="F161" s="71"/>
      <c r="G161" s="72" t="s">
        <v>76</v>
      </c>
      <c r="H161" s="71"/>
      <c r="I161" s="72" t="s">
        <v>66</v>
      </c>
      <c r="J161" s="71"/>
      <c r="K161" s="71"/>
      <c r="L161" s="72"/>
      <c r="M161" s="71"/>
      <c r="N161" s="71"/>
      <c r="O161" s="72"/>
      <c r="P161" s="71"/>
      <c r="Q161" s="72"/>
      <c r="R161" s="71"/>
      <c r="S161" s="70" t="s">
        <v>84</v>
      </c>
      <c r="T161" s="71"/>
      <c r="U161" s="71"/>
      <c r="V161" s="71"/>
      <c r="W161" s="71"/>
      <c r="X161" s="71"/>
      <c r="Y161" s="71"/>
      <c r="Z161" s="71"/>
      <c r="AA161" s="72" t="s">
        <v>51</v>
      </c>
      <c r="AB161" s="71"/>
      <c r="AC161" s="71"/>
      <c r="AD161" s="71"/>
      <c r="AE161" s="71"/>
      <c r="AF161" s="72" t="s">
        <v>52</v>
      </c>
      <c r="AG161" s="71"/>
      <c r="AH161" s="71"/>
      <c r="AI161" s="10" t="s">
        <v>53</v>
      </c>
      <c r="AJ161" s="84" t="s">
        <v>54</v>
      </c>
      <c r="AK161" s="71"/>
      <c r="AL161" s="71"/>
      <c r="AM161" s="71"/>
      <c r="AN161" s="71"/>
      <c r="AO161" s="71"/>
      <c r="AP161" s="12">
        <v>104416788</v>
      </c>
      <c r="AQ161" s="12">
        <v>47183800</v>
      </c>
      <c r="AR161" s="12">
        <v>57232988</v>
      </c>
      <c r="AS161" s="75">
        <v>0</v>
      </c>
      <c r="AT161" s="76"/>
      <c r="AU161" s="75">
        <v>47183800</v>
      </c>
      <c r="AV161" s="76"/>
      <c r="AW161" s="12">
        <v>0</v>
      </c>
      <c r="AX161" s="12">
        <v>47183800</v>
      </c>
      <c r="AY161" s="12">
        <v>0</v>
      </c>
      <c r="AZ161" s="12">
        <v>47183800</v>
      </c>
      <c r="BA161" s="12">
        <v>0</v>
      </c>
      <c r="BB161" s="12">
        <v>47183800</v>
      </c>
      <c r="BC161" s="12">
        <v>0</v>
      </c>
      <c r="BD161" s="12">
        <v>0</v>
      </c>
      <c r="BE161" s="14">
        <f t="shared" si="43"/>
        <v>0.45187944298765442</v>
      </c>
      <c r="BF161" s="14">
        <f t="shared" si="40"/>
        <v>0.45187944298765442</v>
      </c>
      <c r="BG161" s="14">
        <f t="shared" si="41"/>
        <v>0.45187944298765442</v>
      </c>
      <c r="BH161" s="14">
        <f t="shared" si="42"/>
        <v>0.45187944298765442</v>
      </c>
    </row>
    <row r="162" spans="1:96" ht="13.5" hidden="1" x14ac:dyDescent="0.2">
      <c r="A162" s="72" t="s">
        <v>48</v>
      </c>
      <c r="B162" s="71"/>
      <c r="C162" s="72" t="s">
        <v>49</v>
      </c>
      <c r="D162" s="71"/>
      <c r="E162" s="72" t="s">
        <v>49</v>
      </c>
      <c r="F162" s="71"/>
      <c r="G162" s="72" t="s">
        <v>76</v>
      </c>
      <c r="H162" s="71"/>
      <c r="I162" s="72" t="s">
        <v>68</v>
      </c>
      <c r="J162" s="71"/>
      <c r="K162" s="71"/>
      <c r="L162" s="72"/>
      <c r="M162" s="71"/>
      <c r="N162" s="71"/>
      <c r="O162" s="72"/>
      <c r="P162" s="71"/>
      <c r="Q162" s="72"/>
      <c r="R162" s="71"/>
      <c r="S162" s="70" t="s">
        <v>85</v>
      </c>
      <c r="T162" s="71"/>
      <c r="U162" s="71"/>
      <c r="V162" s="71"/>
      <c r="W162" s="71"/>
      <c r="X162" s="71"/>
      <c r="Y162" s="71"/>
      <c r="Z162" s="71"/>
      <c r="AA162" s="72" t="s">
        <v>51</v>
      </c>
      <c r="AB162" s="71"/>
      <c r="AC162" s="71"/>
      <c r="AD162" s="71"/>
      <c r="AE162" s="71"/>
      <c r="AF162" s="72" t="s">
        <v>52</v>
      </c>
      <c r="AG162" s="71"/>
      <c r="AH162" s="71"/>
      <c r="AI162" s="10" t="s">
        <v>53</v>
      </c>
      <c r="AJ162" s="84" t="s">
        <v>54</v>
      </c>
      <c r="AK162" s="71"/>
      <c r="AL162" s="71"/>
      <c r="AM162" s="71"/>
      <c r="AN162" s="71"/>
      <c r="AO162" s="71"/>
      <c r="AP162" s="12">
        <v>69630404</v>
      </c>
      <c r="AQ162" s="12">
        <v>31464700</v>
      </c>
      <c r="AR162" s="12">
        <v>38165704</v>
      </c>
      <c r="AS162" s="75">
        <v>0</v>
      </c>
      <c r="AT162" s="76"/>
      <c r="AU162" s="75">
        <v>31464700</v>
      </c>
      <c r="AV162" s="76"/>
      <c r="AW162" s="12">
        <v>0</v>
      </c>
      <c r="AX162" s="12">
        <v>31464700</v>
      </c>
      <c r="AY162" s="12">
        <v>0</v>
      </c>
      <c r="AZ162" s="12">
        <v>31464700</v>
      </c>
      <c r="BA162" s="12">
        <v>0</v>
      </c>
      <c r="BB162" s="12">
        <v>31464700</v>
      </c>
      <c r="BC162" s="12">
        <v>0</v>
      </c>
      <c r="BD162" s="12">
        <v>0</v>
      </c>
      <c r="BE162" s="14">
        <f t="shared" si="43"/>
        <v>0.45188162343564747</v>
      </c>
      <c r="BF162" s="14">
        <f t="shared" si="40"/>
        <v>0.45188162343564747</v>
      </c>
      <c r="BG162" s="14">
        <f t="shared" si="41"/>
        <v>0.45188162343564747</v>
      </c>
      <c r="BH162" s="14">
        <f t="shared" si="42"/>
        <v>0.45188162343564747</v>
      </c>
    </row>
    <row r="163" spans="1:96" s="19" customFormat="1" ht="13.5" hidden="1" x14ac:dyDescent="0.2">
      <c r="A163" s="79" t="s">
        <v>48</v>
      </c>
      <c r="B163" s="78"/>
      <c r="C163" s="79" t="s">
        <v>49</v>
      </c>
      <c r="D163" s="78"/>
      <c r="E163" s="79" t="s">
        <v>49</v>
      </c>
      <c r="F163" s="78"/>
      <c r="G163" s="79" t="s">
        <v>86</v>
      </c>
      <c r="H163" s="78"/>
      <c r="I163" s="79"/>
      <c r="J163" s="78"/>
      <c r="K163" s="78"/>
      <c r="L163" s="79"/>
      <c r="M163" s="78"/>
      <c r="N163" s="78"/>
      <c r="O163" s="79"/>
      <c r="P163" s="78"/>
      <c r="Q163" s="79"/>
      <c r="R163" s="78"/>
      <c r="S163" s="77" t="s">
        <v>87</v>
      </c>
      <c r="T163" s="78"/>
      <c r="U163" s="78"/>
      <c r="V163" s="78"/>
      <c r="W163" s="78"/>
      <c r="X163" s="78"/>
      <c r="Y163" s="78"/>
      <c r="Z163" s="78"/>
      <c r="AA163" s="79" t="s">
        <v>51</v>
      </c>
      <c r="AB163" s="78"/>
      <c r="AC163" s="78"/>
      <c r="AD163" s="78"/>
      <c r="AE163" s="78"/>
      <c r="AF163" s="79" t="s">
        <v>52</v>
      </c>
      <c r="AG163" s="78"/>
      <c r="AH163" s="78"/>
      <c r="AI163" s="15" t="s">
        <v>53</v>
      </c>
      <c r="AJ163" s="85" t="s">
        <v>54</v>
      </c>
      <c r="AK163" s="78"/>
      <c r="AL163" s="78"/>
      <c r="AM163" s="78"/>
      <c r="AN163" s="78"/>
      <c r="AO163" s="78"/>
      <c r="AP163" s="17">
        <v>407595913</v>
      </c>
      <c r="AQ163" s="17">
        <v>277460971</v>
      </c>
      <c r="AR163" s="17">
        <v>130134942</v>
      </c>
      <c r="AS163" s="82">
        <v>0</v>
      </c>
      <c r="AT163" s="83"/>
      <c r="AU163" s="82">
        <v>277460971</v>
      </c>
      <c r="AV163" s="83"/>
      <c r="AW163" s="17">
        <v>0</v>
      </c>
      <c r="AX163" s="17">
        <v>277460971</v>
      </c>
      <c r="AY163" s="17">
        <v>0</v>
      </c>
      <c r="AZ163" s="17">
        <v>277460971</v>
      </c>
      <c r="BA163" s="17">
        <v>0</v>
      </c>
      <c r="BB163" s="17">
        <v>277460971</v>
      </c>
      <c r="BC163" s="17">
        <v>0</v>
      </c>
      <c r="BD163" s="17">
        <v>924164</v>
      </c>
      <c r="BE163" s="18">
        <f t="shared" si="43"/>
        <v>0.68072559648064968</v>
      </c>
      <c r="BF163" s="18">
        <f t="shared" si="40"/>
        <v>0.68072559648064968</v>
      </c>
      <c r="BG163" s="18">
        <f t="shared" si="41"/>
        <v>0.68072559648064968</v>
      </c>
      <c r="BH163" s="18">
        <f t="shared" si="42"/>
        <v>0.68072559648064968</v>
      </c>
    </row>
    <row r="164" spans="1:96" ht="13.5" hidden="1" x14ac:dyDescent="0.2">
      <c r="A164" s="72" t="s">
        <v>48</v>
      </c>
      <c r="B164" s="71"/>
      <c r="C164" s="72" t="s">
        <v>49</v>
      </c>
      <c r="D164" s="71"/>
      <c r="E164" s="72" t="s">
        <v>49</v>
      </c>
      <c r="F164" s="71"/>
      <c r="G164" s="72" t="s">
        <v>86</v>
      </c>
      <c r="H164" s="71"/>
      <c r="I164" s="72" t="s">
        <v>57</v>
      </c>
      <c r="J164" s="71"/>
      <c r="K164" s="71"/>
      <c r="L164" s="72"/>
      <c r="M164" s="71"/>
      <c r="N164" s="71"/>
      <c r="O164" s="72"/>
      <c r="P164" s="71"/>
      <c r="Q164" s="72"/>
      <c r="R164" s="71"/>
      <c r="S164" s="70" t="s">
        <v>88</v>
      </c>
      <c r="T164" s="71"/>
      <c r="U164" s="71"/>
      <c r="V164" s="71"/>
      <c r="W164" s="71"/>
      <c r="X164" s="71"/>
      <c r="Y164" s="71"/>
      <c r="Z164" s="71"/>
      <c r="AA164" s="72" t="s">
        <v>51</v>
      </c>
      <c r="AB164" s="71"/>
      <c r="AC164" s="71"/>
      <c r="AD164" s="71"/>
      <c r="AE164" s="71"/>
      <c r="AF164" s="72" t="s">
        <v>52</v>
      </c>
      <c r="AG164" s="71"/>
      <c r="AH164" s="71"/>
      <c r="AI164" s="10" t="s">
        <v>53</v>
      </c>
      <c r="AJ164" s="84" t="s">
        <v>54</v>
      </c>
      <c r="AK164" s="71"/>
      <c r="AL164" s="71"/>
      <c r="AM164" s="71"/>
      <c r="AN164" s="71"/>
      <c r="AO164" s="71"/>
      <c r="AP164" s="12">
        <v>182847625</v>
      </c>
      <c r="AQ164" s="12">
        <v>121592437</v>
      </c>
      <c r="AR164" s="12">
        <v>61255188</v>
      </c>
      <c r="AS164" s="75">
        <v>0</v>
      </c>
      <c r="AT164" s="76"/>
      <c r="AU164" s="75">
        <v>121592437</v>
      </c>
      <c r="AV164" s="76"/>
      <c r="AW164" s="12">
        <v>0</v>
      </c>
      <c r="AX164" s="12">
        <v>121592437</v>
      </c>
      <c r="AY164" s="12">
        <v>0</v>
      </c>
      <c r="AZ164" s="12">
        <v>121592437</v>
      </c>
      <c r="BA164" s="12">
        <v>0</v>
      </c>
      <c r="BB164" s="12">
        <v>121592437</v>
      </c>
      <c r="BC164" s="12">
        <v>0</v>
      </c>
      <c r="BD164" s="12">
        <v>0</v>
      </c>
      <c r="BE164" s="14">
        <f t="shared" si="43"/>
        <v>0.66499325326210823</v>
      </c>
      <c r="BF164" s="14">
        <f t="shared" si="40"/>
        <v>0.66499325326210823</v>
      </c>
      <c r="BG164" s="14">
        <f t="shared" si="41"/>
        <v>0.66499325326210823</v>
      </c>
      <c r="BH164" s="14">
        <f t="shared" si="42"/>
        <v>0.66499325326210823</v>
      </c>
    </row>
    <row r="165" spans="1:96" ht="13.5" hidden="1" x14ac:dyDescent="0.2">
      <c r="A165" s="72" t="s">
        <v>48</v>
      </c>
      <c r="B165" s="71"/>
      <c r="C165" s="72" t="s">
        <v>49</v>
      </c>
      <c r="D165" s="71"/>
      <c r="E165" s="72" t="s">
        <v>49</v>
      </c>
      <c r="F165" s="71"/>
      <c r="G165" s="72" t="s">
        <v>86</v>
      </c>
      <c r="H165" s="71"/>
      <c r="I165" s="72" t="s">
        <v>57</v>
      </c>
      <c r="J165" s="71"/>
      <c r="K165" s="71"/>
      <c r="L165" s="72" t="s">
        <v>57</v>
      </c>
      <c r="M165" s="71"/>
      <c r="N165" s="71"/>
      <c r="O165" s="72"/>
      <c r="P165" s="71"/>
      <c r="Q165" s="72"/>
      <c r="R165" s="71"/>
      <c r="S165" s="70" t="s">
        <v>89</v>
      </c>
      <c r="T165" s="71"/>
      <c r="U165" s="71"/>
      <c r="V165" s="71"/>
      <c r="W165" s="71"/>
      <c r="X165" s="71"/>
      <c r="Y165" s="71"/>
      <c r="Z165" s="71"/>
      <c r="AA165" s="72" t="s">
        <v>51</v>
      </c>
      <c r="AB165" s="71"/>
      <c r="AC165" s="71"/>
      <c r="AD165" s="71"/>
      <c r="AE165" s="71"/>
      <c r="AF165" s="72" t="s">
        <v>52</v>
      </c>
      <c r="AG165" s="71"/>
      <c r="AH165" s="71"/>
      <c r="AI165" s="10" t="s">
        <v>53</v>
      </c>
      <c r="AJ165" s="84" t="s">
        <v>54</v>
      </c>
      <c r="AK165" s="71"/>
      <c r="AL165" s="71"/>
      <c r="AM165" s="71"/>
      <c r="AN165" s="71"/>
      <c r="AO165" s="71"/>
      <c r="AP165" s="12">
        <v>81295552</v>
      </c>
      <c r="AQ165" s="12">
        <v>25659930</v>
      </c>
      <c r="AR165" s="12">
        <v>55635622</v>
      </c>
      <c r="AS165" s="75">
        <v>0</v>
      </c>
      <c r="AT165" s="76"/>
      <c r="AU165" s="75">
        <v>25659930</v>
      </c>
      <c r="AV165" s="76"/>
      <c r="AW165" s="12">
        <v>0</v>
      </c>
      <c r="AX165" s="12">
        <v>25659930</v>
      </c>
      <c r="AY165" s="12">
        <v>0</v>
      </c>
      <c r="AZ165" s="12">
        <v>25659930</v>
      </c>
      <c r="BA165" s="12">
        <v>0</v>
      </c>
      <c r="BB165" s="12">
        <v>25659930</v>
      </c>
      <c r="BC165" s="12">
        <v>0</v>
      </c>
      <c r="BD165" s="12">
        <v>0</v>
      </c>
      <c r="BE165" s="14">
        <f t="shared" si="43"/>
        <v>0.31563756403302362</v>
      </c>
      <c r="BF165" s="14">
        <f t="shared" si="40"/>
        <v>0.31563756403302362</v>
      </c>
      <c r="BG165" s="14">
        <f t="shared" si="41"/>
        <v>0.31563756403302362</v>
      </c>
      <c r="BH165" s="14">
        <f t="shared" si="42"/>
        <v>0.31563756403302362</v>
      </c>
    </row>
    <row r="166" spans="1:96" ht="13.5" hidden="1" x14ac:dyDescent="0.2">
      <c r="A166" s="72" t="s">
        <v>48</v>
      </c>
      <c r="B166" s="71"/>
      <c r="C166" s="72" t="s">
        <v>49</v>
      </c>
      <c r="D166" s="71"/>
      <c r="E166" s="72" t="s">
        <v>49</v>
      </c>
      <c r="F166" s="71"/>
      <c r="G166" s="72" t="s">
        <v>86</v>
      </c>
      <c r="H166" s="71"/>
      <c r="I166" s="72" t="s">
        <v>57</v>
      </c>
      <c r="J166" s="71"/>
      <c r="K166" s="71"/>
      <c r="L166" s="72" t="s">
        <v>79</v>
      </c>
      <c r="M166" s="71"/>
      <c r="N166" s="71"/>
      <c r="O166" s="72"/>
      <c r="P166" s="71"/>
      <c r="Q166" s="72"/>
      <c r="R166" s="71"/>
      <c r="S166" s="70" t="s">
        <v>90</v>
      </c>
      <c r="T166" s="71"/>
      <c r="U166" s="71"/>
      <c r="V166" s="71"/>
      <c r="W166" s="71"/>
      <c r="X166" s="71"/>
      <c r="Y166" s="71"/>
      <c r="Z166" s="71"/>
      <c r="AA166" s="72" t="s">
        <v>51</v>
      </c>
      <c r="AB166" s="71"/>
      <c r="AC166" s="71"/>
      <c r="AD166" s="71"/>
      <c r="AE166" s="71"/>
      <c r="AF166" s="72" t="s">
        <v>52</v>
      </c>
      <c r="AG166" s="71"/>
      <c r="AH166" s="71"/>
      <c r="AI166" s="10" t="s">
        <v>53</v>
      </c>
      <c r="AJ166" s="84" t="s">
        <v>54</v>
      </c>
      <c r="AK166" s="71"/>
      <c r="AL166" s="71"/>
      <c r="AM166" s="71"/>
      <c r="AN166" s="71"/>
      <c r="AO166" s="71"/>
      <c r="AP166" s="12">
        <v>88590936</v>
      </c>
      <c r="AQ166" s="12">
        <v>87048291</v>
      </c>
      <c r="AR166" s="12">
        <v>1542645</v>
      </c>
      <c r="AS166" s="75">
        <v>0</v>
      </c>
      <c r="AT166" s="76"/>
      <c r="AU166" s="75">
        <v>87048291</v>
      </c>
      <c r="AV166" s="76"/>
      <c r="AW166" s="12">
        <v>0</v>
      </c>
      <c r="AX166" s="12">
        <v>87048291</v>
      </c>
      <c r="AY166" s="12">
        <v>0</v>
      </c>
      <c r="AZ166" s="12">
        <v>87048291</v>
      </c>
      <c r="BA166" s="12">
        <v>0</v>
      </c>
      <c r="BB166" s="12">
        <v>87048291</v>
      </c>
      <c r="BC166" s="12">
        <v>0</v>
      </c>
      <c r="BD166" s="12">
        <v>0</v>
      </c>
      <c r="BE166" s="14">
        <f t="shared" si="43"/>
        <v>0.98258687547899937</v>
      </c>
      <c r="BF166" s="14">
        <f t="shared" si="40"/>
        <v>0.98258687547899937</v>
      </c>
      <c r="BG166" s="14">
        <f t="shared" si="41"/>
        <v>0.98258687547899937</v>
      </c>
      <c r="BH166" s="14">
        <f t="shared" si="42"/>
        <v>0.98258687547899937</v>
      </c>
    </row>
    <row r="167" spans="1:96" ht="13.5" hidden="1" x14ac:dyDescent="0.2">
      <c r="A167" s="72" t="s">
        <v>48</v>
      </c>
      <c r="B167" s="71"/>
      <c r="C167" s="72" t="s">
        <v>49</v>
      </c>
      <c r="D167" s="71"/>
      <c r="E167" s="72" t="s">
        <v>49</v>
      </c>
      <c r="F167" s="71"/>
      <c r="G167" s="72" t="s">
        <v>86</v>
      </c>
      <c r="H167" s="71"/>
      <c r="I167" s="72" t="s">
        <v>57</v>
      </c>
      <c r="J167" s="71"/>
      <c r="K167" s="71"/>
      <c r="L167" s="72" t="s">
        <v>60</v>
      </c>
      <c r="M167" s="71"/>
      <c r="N167" s="71"/>
      <c r="O167" s="72"/>
      <c r="P167" s="71"/>
      <c r="Q167" s="72"/>
      <c r="R167" s="71"/>
      <c r="S167" s="70" t="s">
        <v>91</v>
      </c>
      <c r="T167" s="71"/>
      <c r="U167" s="71"/>
      <c r="V167" s="71"/>
      <c r="W167" s="71"/>
      <c r="X167" s="71"/>
      <c r="Y167" s="71"/>
      <c r="Z167" s="71"/>
      <c r="AA167" s="72" t="s">
        <v>51</v>
      </c>
      <c r="AB167" s="71"/>
      <c r="AC167" s="71"/>
      <c r="AD167" s="71"/>
      <c r="AE167" s="71"/>
      <c r="AF167" s="72" t="s">
        <v>52</v>
      </c>
      <c r="AG167" s="71"/>
      <c r="AH167" s="71"/>
      <c r="AI167" s="10" t="s">
        <v>53</v>
      </c>
      <c r="AJ167" s="84" t="s">
        <v>54</v>
      </c>
      <c r="AK167" s="71"/>
      <c r="AL167" s="71"/>
      <c r="AM167" s="71"/>
      <c r="AN167" s="71"/>
      <c r="AO167" s="71"/>
      <c r="AP167" s="12">
        <v>12961137</v>
      </c>
      <c r="AQ167" s="12">
        <v>8884216</v>
      </c>
      <c r="AR167" s="12">
        <v>4076921</v>
      </c>
      <c r="AS167" s="75">
        <v>0</v>
      </c>
      <c r="AT167" s="76"/>
      <c r="AU167" s="75">
        <v>8884216</v>
      </c>
      <c r="AV167" s="76"/>
      <c r="AW167" s="12">
        <v>0</v>
      </c>
      <c r="AX167" s="12">
        <v>8884216</v>
      </c>
      <c r="AY167" s="12">
        <v>0</v>
      </c>
      <c r="AZ167" s="12">
        <v>8884216</v>
      </c>
      <c r="BA167" s="12">
        <v>0</v>
      </c>
      <c r="BB167" s="12">
        <v>8884216</v>
      </c>
      <c r="BC167" s="12">
        <v>0</v>
      </c>
      <c r="BD167" s="12">
        <v>0</v>
      </c>
      <c r="BE167" s="14">
        <f t="shared" si="43"/>
        <v>0.68545035825174905</v>
      </c>
      <c r="BF167" s="14">
        <f t="shared" si="40"/>
        <v>0.68545035825174905</v>
      </c>
      <c r="BG167" s="14">
        <f t="shared" si="41"/>
        <v>0.68545035825174905</v>
      </c>
      <c r="BH167" s="14">
        <f t="shared" si="42"/>
        <v>0.68545035825174905</v>
      </c>
    </row>
    <row r="168" spans="1:96" ht="13.5" hidden="1" x14ac:dyDescent="0.2">
      <c r="A168" s="72" t="s">
        <v>48</v>
      </c>
      <c r="B168" s="71"/>
      <c r="C168" s="72" t="s">
        <v>49</v>
      </c>
      <c r="D168" s="71"/>
      <c r="E168" s="72" t="s">
        <v>49</v>
      </c>
      <c r="F168" s="71"/>
      <c r="G168" s="72" t="s">
        <v>86</v>
      </c>
      <c r="H168" s="71"/>
      <c r="I168" s="72" t="s">
        <v>79</v>
      </c>
      <c r="J168" s="71"/>
      <c r="K168" s="71"/>
      <c r="L168" s="72"/>
      <c r="M168" s="71"/>
      <c r="N168" s="71"/>
      <c r="O168" s="72"/>
      <c r="P168" s="71"/>
      <c r="Q168" s="72"/>
      <c r="R168" s="71"/>
      <c r="S168" s="70" t="s">
        <v>92</v>
      </c>
      <c r="T168" s="71"/>
      <c r="U168" s="71"/>
      <c r="V168" s="71"/>
      <c r="W168" s="71"/>
      <c r="X168" s="71"/>
      <c r="Y168" s="71"/>
      <c r="Z168" s="71"/>
      <c r="AA168" s="72" t="s">
        <v>51</v>
      </c>
      <c r="AB168" s="71"/>
      <c r="AC168" s="71"/>
      <c r="AD168" s="71"/>
      <c r="AE168" s="71"/>
      <c r="AF168" s="72" t="s">
        <v>52</v>
      </c>
      <c r="AG168" s="71"/>
      <c r="AH168" s="71"/>
      <c r="AI168" s="10" t="s">
        <v>53</v>
      </c>
      <c r="AJ168" s="84" t="s">
        <v>54</v>
      </c>
      <c r="AK168" s="71"/>
      <c r="AL168" s="71"/>
      <c r="AM168" s="71"/>
      <c r="AN168" s="71"/>
      <c r="AO168" s="71"/>
      <c r="AP168" s="12">
        <v>130357804</v>
      </c>
      <c r="AQ168" s="12">
        <v>89298564</v>
      </c>
      <c r="AR168" s="12">
        <v>41059240</v>
      </c>
      <c r="AS168" s="75">
        <v>0</v>
      </c>
      <c r="AT168" s="76"/>
      <c r="AU168" s="75">
        <v>89298564</v>
      </c>
      <c r="AV168" s="76"/>
      <c r="AW168" s="12">
        <v>0</v>
      </c>
      <c r="AX168" s="12">
        <v>89298564</v>
      </c>
      <c r="AY168" s="12">
        <v>0</v>
      </c>
      <c r="AZ168" s="12">
        <v>89298564</v>
      </c>
      <c r="BA168" s="12">
        <v>0</v>
      </c>
      <c r="BB168" s="12">
        <v>89298564</v>
      </c>
      <c r="BC168" s="12">
        <v>0</v>
      </c>
      <c r="BD168" s="12">
        <v>0</v>
      </c>
      <c r="BE168" s="14">
        <f t="shared" si="43"/>
        <v>0.68502660569519869</v>
      </c>
      <c r="BF168" s="14">
        <f t="shared" si="40"/>
        <v>0.68502660569519869</v>
      </c>
      <c r="BG168" s="14">
        <f t="shared" si="41"/>
        <v>0.68502660569519869</v>
      </c>
      <c r="BH168" s="14">
        <f t="shared" si="42"/>
        <v>0.68502660569519869</v>
      </c>
    </row>
    <row r="169" spans="1:96" ht="13.5" hidden="1" x14ac:dyDescent="0.2">
      <c r="A169" s="72" t="s">
        <v>48</v>
      </c>
      <c r="B169" s="71"/>
      <c r="C169" s="72" t="s">
        <v>49</v>
      </c>
      <c r="D169" s="71"/>
      <c r="E169" s="72" t="s">
        <v>49</v>
      </c>
      <c r="F169" s="71"/>
      <c r="G169" s="72" t="s">
        <v>86</v>
      </c>
      <c r="H169" s="71"/>
      <c r="I169" s="72" t="s">
        <v>93</v>
      </c>
      <c r="J169" s="71"/>
      <c r="K169" s="71"/>
      <c r="L169" s="72"/>
      <c r="M169" s="71"/>
      <c r="N169" s="71"/>
      <c r="O169" s="72"/>
      <c r="P169" s="71"/>
      <c r="Q169" s="72"/>
      <c r="R169" s="71"/>
      <c r="S169" s="70" t="s">
        <v>94</v>
      </c>
      <c r="T169" s="71"/>
      <c r="U169" s="71"/>
      <c r="V169" s="71"/>
      <c r="W169" s="71"/>
      <c r="X169" s="71"/>
      <c r="Y169" s="71"/>
      <c r="Z169" s="71"/>
      <c r="AA169" s="72" t="s">
        <v>51</v>
      </c>
      <c r="AB169" s="71"/>
      <c r="AC169" s="71"/>
      <c r="AD169" s="71"/>
      <c r="AE169" s="71"/>
      <c r="AF169" s="72" t="s">
        <v>52</v>
      </c>
      <c r="AG169" s="71"/>
      <c r="AH169" s="71"/>
      <c r="AI169" s="10" t="s">
        <v>53</v>
      </c>
      <c r="AJ169" s="84" t="s">
        <v>54</v>
      </c>
      <c r="AK169" s="71"/>
      <c r="AL169" s="71"/>
      <c r="AM169" s="71"/>
      <c r="AN169" s="71"/>
      <c r="AO169" s="71"/>
      <c r="AP169" s="12">
        <v>52661533</v>
      </c>
      <c r="AQ169" s="12">
        <v>28974756</v>
      </c>
      <c r="AR169" s="12">
        <v>23686777</v>
      </c>
      <c r="AS169" s="75">
        <v>0</v>
      </c>
      <c r="AT169" s="76"/>
      <c r="AU169" s="75">
        <v>28974756</v>
      </c>
      <c r="AV169" s="76"/>
      <c r="AW169" s="12">
        <v>0</v>
      </c>
      <c r="AX169" s="12">
        <v>28974756</v>
      </c>
      <c r="AY169" s="12">
        <v>0</v>
      </c>
      <c r="AZ169" s="12">
        <v>28974756</v>
      </c>
      <c r="BA169" s="12">
        <v>0</v>
      </c>
      <c r="BB169" s="12">
        <v>28974756</v>
      </c>
      <c r="BC169" s="12">
        <v>0</v>
      </c>
      <c r="BD169" s="12">
        <v>924164</v>
      </c>
      <c r="BE169" s="14">
        <f t="shared" si="43"/>
        <v>0.55020722621196771</v>
      </c>
      <c r="BF169" s="14">
        <f t="shared" si="40"/>
        <v>0.55020722621196771</v>
      </c>
      <c r="BG169" s="14">
        <f t="shared" si="41"/>
        <v>0.55020722621196771</v>
      </c>
      <c r="BH169" s="14">
        <f t="shared" si="42"/>
        <v>0.55020722621196771</v>
      </c>
    </row>
    <row r="170" spans="1:96" ht="13.5" hidden="1" x14ac:dyDescent="0.2">
      <c r="A170" s="72" t="s">
        <v>48</v>
      </c>
      <c r="B170" s="71"/>
      <c r="C170" s="72" t="s">
        <v>49</v>
      </c>
      <c r="D170" s="71"/>
      <c r="E170" s="72" t="s">
        <v>49</v>
      </c>
      <c r="F170" s="71"/>
      <c r="G170" s="72" t="s">
        <v>86</v>
      </c>
      <c r="H170" s="71"/>
      <c r="I170" s="72" t="s">
        <v>95</v>
      </c>
      <c r="J170" s="71"/>
      <c r="K170" s="71"/>
      <c r="L170" s="72"/>
      <c r="M170" s="71"/>
      <c r="N170" s="71"/>
      <c r="O170" s="72"/>
      <c r="P170" s="71"/>
      <c r="Q170" s="72"/>
      <c r="R170" s="71"/>
      <c r="S170" s="70" t="s">
        <v>96</v>
      </c>
      <c r="T170" s="71"/>
      <c r="U170" s="71"/>
      <c r="V170" s="71"/>
      <c r="W170" s="71"/>
      <c r="X170" s="71"/>
      <c r="Y170" s="71"/>
      <c r="Z170" s="71"/>
      <c r="AA170" s="72" t="s">
        <v>51</v>
      </c>
      <c r="AB170" s="71"/>
      <c r="AC170" s="71"/>
      <c r="AD170" s="71"/>
      <c r="AE170" s="71"/>
      <c r="AF170" s="72" t="s">
        <v>52</v>
      </c>
      <c r="AG170" s="71"/>
      <c r="AH170" s="71"/>
      <c r="AI170" s="10" t="s">
        <v>53</v>
      </c>
      <c r="AJ170" s="84" t="s">
        <v>54</v>
      </c>
      <c r="AK170" s="71"/>
      <c r="AL170" s="71"/>
      <c r="AM170" s="71"/>
      <c r="AN170" s="71"/>
      <c r="AO170" s="71"/>
      <c r="AP170" s="12">
        <v>41728951</v>
      </c>
      <c r="AQ170" s="12">
        <v>37595214</v>
      </c>
      <c r="AR170" s="12">
        <v>4133737</v>
      </c>
      <c r="AS170" s="75">
        <v>0</v>
      </c>
      <c r="AT170" s="76"/>
      <c r="AU170" s="75">
        <v>37595214</v>
      </c>
      <c r="AV170" s="76"/>
      <c r="AW170" s="12">
        <v>0</v>
      </c>
      <c r="AX170" s="12">
        <v>37595214</v>
      </c>
      <c r="AY170" s="12">
        <v>0</v>
      </c>
      <c r="AZ170" s="12">
        <v>37595214</v>
      </c>
      <c r="BA170" s="12">
        <v>0</v>
      </c>
      <c r="BB170" s="12">
        <v>37595214</v>
      </c>
      <c r="BC170" s="12">
        <v>0</v>
      </c>
      <c r="BD170" s="12">
        <v>0</v>
      </c>
      <c r="BE170" s="14">
        <f t="shared" si="43"/>
        <v>0.90093839166961087</v>
      </c>
      <c r="BF170" s="14">
        <f t="shared" si="40"/>
        <v>0.90093839166961087</v>
      </c>
      <c r="BG170" s="14">
        <f t="shared" si="41"/>
        <v>0.90093839166961087</v>
      </c>
      <c r="BH170" s="14">
        <f t="shared" si="42"/>
        <v>0.90093839166961087</v>
      </c>
    </row>
    <row r="171" spans="1:96" s="23" customFormat="1" ht="15" x14ac:dyDescent="0.25">
      <c r="A171" s="106" t="s">
        <v>201</v>
      </c>
      <c r="B171" s="107"/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8"/>
      <c r="AP171" s="20">
        <f>+AP163+AP155+AP144</f>
        <v>5319679108</v>
      </c>
      <c r="AQ171" s="20">
        <f t="shared" ref="AQ171:AR171" si="44">+AQ163+AQ155+AQ144</f>
        <v>2649114441</v>
      </c>
      <c r="AR171" s="20">
        <f t="shared" si="44"/>
        <v>2670564667</v>
      </c>
      <c r="AS171" s="89">
        <f>+AS163+AS155+AS144</f>
        <v>0</v>
      </c>
      <c r="AT171" s="90"/>
      <c r="AU171" s="89">
        <f>+AU163+AU155+AU144</f>
        <v>2649114441</v>
      </c>
      <c r="AV171" s="90"/>
      <c r="AW171" s="20">
        <f t="shared" ref="AW171:BD171" si="45">+AW163+AW155+AW144</f>
        <v>0</v>
      </c>
      <c r="AX171" s="20">
        <f t="shared" si="45"/>
        <v>2649114441</v>
      </c>
      <c r="AY171" s="20">
        <f t="shared" si="45"/>
        <v>0</v>
      </c>
      <c r="AZ171" s="20">
        <f t="shared" si="45"/>
        <v>2649114441</v>
      </c>
      <c r="BA171" s="20">
        <f t="shared" si="45"/>
        <v>0</v>
      </c>
      <c r="BB171" s="20">
        <f t="shared" si="45"/>
        <v>2649114441</v>
      </c>
      <c r="BC171" s="20">
        <f t="shared" si="45"/>
        <v>0</v>
      </c>
      <c r="BD171" s="20">
        <f t="shared" si="45"/>
        <v>24317569</v>
      </c>
      <c r="BE171" s="21">
        <f t="shared" si="43"/>
        <v>0.49798387970735469</v>
      </c>
      <c r="BF171" s="21">
        <f t="shared" si="40"/>
        <v>0.49798387970735469</v>
      </c>
      <c r="BG171" s="21">
        <f t="shared" si="41"/>
        <v>0.49798387970735469</v>
      </c>
      <c r="BH171" s="21">
        <f t="shared" si="42"/>
        <v>0.49798387970735469</v>
      </c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</row>
    <row r="172" spans="1:96" ht="13.5" hidden="1" x14ac:dyDescent="0.2">
      <c r="A172" s="72" t="s">
        <v>48</v>
      </c>
      <c r="B172" s="71"/>
      <c r="C172" s="72" t="s">
        <v>76</v>
      </c>
      <c r="D172" s="71"/>
      <c r="E172" s="72"/>
      <c r="F172" s="71"/>
      <c r="G172" s="72"/>
      <c r="H172" s="71"/>
      <c r="I172" s="72"/>
      <c r="J172" s="71"/>
      <c r="K172" s="71"/>
      <c r="L172" s="72"/>
      <c r="M172" s="71"/>
      <c r="N172" s="71"/>
      <c r="O172" s="72"/>
      <c r="P172" s="71"/>
      <c r="Q172" s="72"/>
      <c r="R172" s="71"/>
      <c r="S172" s="70" t="s">
        <v>98</v>
      </c>
      <c r="T172" s="71"/>
      <c r="U172" s="71"/>
      <c r="V172" s="71"/>
      <c r="W172" s="71"/>
      <c r="X172" s="71"/>
      <c r="Y172" s="71"/>
      <c r="Z172" s="71"/>
      <c r="AA172" s="72" t="s">
        <v>51</v>
      </c>
      <c r="AB172" s="71"/>
      <c r="AC172" s="71"/>
      <c r="AD172" s="71"/>
      <c r="AE172" s="71"/>
      <c r="AF172" s="72" t="s">
        <v>52</v>
      </c>
      <c r="AG172" s="71"/>
      <c r="AH172" s="71"/>
      <c r="AI172" s="10" t="s">
        <v>53</v>
      </c>
      <c r="AJ172" s="84" t="s">
        <v>54</v>
      </c>
      <c r="AK172" s="71"/>
      <c r="AL172" s="71"/>
      <c r="AM172" s="71"/>
      <c r="AN172" s="71"/>
      <c r="AO172" s="71"/>
      <c r="AP172" s="12">
        <v>708952682</v>
      </c>
      <c r="AQ172" s="12">
        <v>603553960.27999997</v>
      </c>
      <c r="AR172" s="12">
        <v>105398721.72</v>
      </c>
      <c r="AS172" s="75">
        <v>0</v>
      </c>
      <c r="AT172" s="76"/>
      <c r="AU172" s="75">
        <v>591500028.27999997</v>
      </c>
      <c r="AV172" s="76"/>
      <c r="AW172" s="12">
        <v>12053932</v>
      </c>
      <c r="AX172" s="12">
        <v>256968403.08000001</v>
      </c>
      <c r="AY172" s="12">
        <v>334531625.19999999</v>
      </c>
      <c r="AZ172" s="12">
        <v>256968403.08000001</v>
      </c>
      <c r="BA172" s="12">
        <v>0</v>
      </c>
      <c r="BB172" s="12">
        <v>256968403.08000001</v>
      </c>
      <c r="BC172" s="12">
        <v>0</v>
      </c>
      <c r="BD172" s="12">
        <v>0</v>
      </c>
      <c r="BE172" s="14">
        <f t="shared" si="43"/>
        <v>0.85133179632995593</v>
      </c>
      <c r="BF172" s="14">
        <f t="shared" si="40"/>
        <v>0.83432934707481643</v>
      </c>
      <c r="BG172" s="14">
        <f t="shared" si="41"/>
        <v>0.36246199443815635</v>
      </c>
      <c r="BH172" s="14">
        <f t="shared" si="42"/>
        <v>0.36246199443815635</v>
      </c>
    </row>
    <row r="173" spans="1:96" ht="13.5" hidden="1" x14ac:dyDescent="0.2">
      <c r="A173" s="72" t="s">
        <v>48</v>
      </c>
      <c r="B173" s="71"/>
      <c r="C173" s="72" t="s">
        <v>76</v>
      </c>
      <c r="D173" s="71"/>
      <c r="E173" s="72"/>
      <c r="F173" s="71"/>
      <c r="G173" s="72"/>
      <c r="H173" s="71"/>
      <c r="I173" s="72"/>
      <c r="J173" s="71"/>
      <c r="K173" s="71"/>
      <c r="L173" s="72"/>
      <c r="M173" s="71"/>
      <c r="N173" s="71"/>
      <c r="O173" s="72"/>
      <c r="P173" s="71"/>
      <c r="Q173" s="72"/>
      <c r="R173" s="71"/>
      <c r="S173" s="70" t="s">
        <v>98</v>
      </c>
      <c r="T173" s="71"/>
      <c r="U173" s="71"/>
      <c r="V173" s="71"/>
      <c r="W173" s="71"/>
      <c r="X173" s="71"/>
      <c r="Y173" s="71"/>
      <c r="Z173" s="71"/>
      <c r="AA173" s="72" t="s">
        <v>99</v>
      </c>
      <c r="AB173" s="71"/>
      <c r="AC173" s="71"/>
      <c r="AD173" s="71"/>
      <c r="AE173" s="71"/>
      <c r="AF173" s="72" t="s">
        <v>52</v>
      </c>
      <c r="AG173" s="71"/>
      <c r="AH173" s="71"/>
      <c r="AI173" s="10" t="s">
        <v>100</v>
      </c>
      <c r="AJ173" s="84" t="s">
        <v>101</v>
      </c>
      <c r="AK173" s="71"/>
      <c r="AL173" s="71"/>
      <c r="AM173" s="71"/>
      <c r="AN173" s="71"/>
      <c r="AO173" s="71"/>
      <c r="AP173" s="12">
        <v>23818628</v>
      </c>
      <c r="AQ173" s="12">
        <v>11111209</v>
      </c>
      <c r="AR173" s="12">
        <v>12707419</v>
      </c>
      <c r="AS173" s="75">
        <v>0</v>
      </c>
      <c r="AT173" s="76"/>
      <c r="AU173" s="75">
        <v>11111209</v>
      </c>
      <c r="AV173" s="76"/>
      <c r="AW173" s="12">
        <v>0</v>
      </c>
      <c r="AX173" s="12">
        <v>2052070</v>
      </c>
      <c r="AY173" s="12">
        <v>9059139</v>
      </c>
      <c r="AZ173" s="12">
        <v>2052070</v>
      </c>
      <c r="BA173" s="12">
        <v>0</v>
      </c>
      <c r="BB173" s="12">
        <v>2052070</v>
      </c>
      <c r="BC173" s="12">
        <v>0</v>
      </c>
      <c r="BD173" s="12">
        <v>0</v>
      </c>
      <c r="BE173" s="14">
        <f t="shared" si="43"/>
        <v>0.46649240250110124</v>
      </c>
      <c r="BF173" s="14">
        <f t="shared" si="40"/>
        <v>0.46649240250110124</v>
      </c>
      <c r="BG173" s="14">
        <f t="shared" si="41"/>
        <v>8.6153996779327502E-2</v>
      </c>
      <c r="BH173" s="14">
        <f t="shared" si="42"/>
        <v>8.6153996779327502E-2</v>
      </c>
    </row>
    <row r="174" spans="1:96" s="19" customFormat="1" ht="13.5" hidden="1" x14ac:dyDescent="0.2">
      <c r="A174" s="79" t="s">
        <v>48</v>
      </c>
      <c r="B174" s="78"/>
      <c r="C174" s="79" t="s">
        <v>76</v>
      </c>
      <c r="D174" s="78"/>
      <c r="E174" s="79" t="s">
        <v>76</v>
      </c>
      <c r="F174" s="78"/>
      <c r="G174" s="79" t="s">
        <v>49</v>
      </c>
      <c r="H174" s="78"/>
      <c r="I174" s="79"/>
      <c r="J174" s="78"/>
      <c r="K174" s="78"/>
      <c r="L174" s="79"/>
      <c r="M174" s="78"/>
      <c r="N174" s="78"/>
      <c r="O174" s="79"/>
      <c r="P174" s="78"/>
      <c r="Q174" s="79"/>
      <c r="R174" s="78"/>
      <c r="S174" s="77" t="s">
        <v>102</v>
      </c>
      <c r="T174" s="78"/>
      <c r="U174" s="78"/>
      <c r="V174" s="78"/>
      <c r="W174" s="78"/>
      <c r="X174" s="78"/>
      <c r="Y174" s="78"/>
      <c r="Z174" s="78"/>
      <c r="AA174" s="79" t="s">
        <v>51</v>
      </c>
      <c r="AB174" s="78"/>
      <c r="AC174" s="78"/>
      <c r="AD174" s="78"/>
      <c r="AE174" s="78"/>
      <c r="AF174" s="79" t="s">
        <v>52</v>
      </c>
      <c r="AG174" s="78"/>
      <c r="AH174" s="78"/>
      <c r="AI174" s="15" t="s">
        <v>53</v>
      </c>
      <c r="AJ174" s="85" t="s">
        <v>54</v>
      </c>
      <c r="AK174" s="78"/>
      <c r="AL174" s="78"/>
      <c r="AM174" s="78"/>
      <c r="AN174" s="78"/>
      <c r="AO174" s="78"/>
      <c r="AP174" s="17">
        <v>39314503</v>
      </c>
      <c r="AQ174" s="17">
        <v>35050279.539999999</v>
      </c>
      <c r="AR174" s="17">
        <v>4264223.46</v>
      </c>
      <c r="AS174" s="82">
        <v>0</v>
      </c>
      <c r="AT174" s="83"/>
      <c r="AU174" s="82">
        <v>34020279.539999999</v>
      </c>
      <c r="AV174" s="83"/>
      <c r="AW174" s="17">
        <v>1030000</v>
      </c>
      <c r="AX174" s="17">
        <v>1896428.25</v>
      </c>
      <c r="AY174" s="17">
        <v>32123851.289999999</v>
      </c>
      <c r="AZ174" s="17">
        <v>1896428.25</v>
      </c>
      <c r="BA174" s="17">
        <v>0</v>
      </c>
      <c r="BB174" s="17">
        <v>1896428.25</v>
      </c>
      <c r="BC174" s="17">
        <v>0</v>
      </c>
      <c r="BD174" s="17">
        <v>0</v>
      </c>
      <c r="BE174" s="18">
        <f t="shared" si="43"/>
        <v>0.89153561320614938</v>
      </c>
      <c r="BF174" s="18">
        <f t="shared" si="40"/>
        <v>0.86533663009805817</v>
      </c>
      <c r="BG174" s="18">
        <f t="shared" si="41"/>
        <v>4.8237370570346522E-2</v>
      </c>
      <c r="BH174" s="18">
        <f t="shared" si="42"/>
        <v>4.8237370570346522E-2</v>
      </c>
    </row>
    <row r="175" spans="1:96" ht="13.5" hidden="1" x14ac:dyDescent="0.2">
      <c r="A175" s="72" t="s">
        <v>48</v>
      </c>
      <c r="B175" s="71"/>
      <c r="C175" s="72" t="s">
        <v>76</v>
      </c>
      <c r="D175" s="71"/>
      <c r="E175" s="72" t="s">
        <v>76</v>
      </c>
      <c r="F175" s="71"/>
      <c r="G175" s="72" t="s">
        <v>49</v>
      </c>
      <c r="H175" s="71"/>
      <c r="I175" s="72" t="s">
        <v>103</v>
      </c>
      <c r="J175" s="71"/>
      <c r="K175" s="71"/>
      <c r="L175" s="72" t="s">
        <v>57</v>
      </c>
      <c r="M175" s="71"/>
      <c r="N175" s="71"/>
      <c r="O175" s="72"/>
      <c r="P175" s="71"/>
      <c r="Q175" s="72"/>
      <c r="R175" s="71"/>
      <c r="S175" s="70" t="s">
        <v>104</v>
      </c>
      <c r="T175" s="71"/>
      <c r="U175" s="71"/>
      <c r="V175" s="71"/>
      <c r="W175" s="71"/>
      <c r="X175" s="71"/>
      <c r="Y175" s="71"/>
      <c r="Z175" s="71"/>
      <c r="AA175" s="72" t="s">
        <v>51</v>
      </c>
      <c r="AB175" s="71"/>
      <c r="AC175" s="71"/>
      <c r="AD175" s="71"/>
      <c r="AE175" s="71"/>
      <c r="AF175" s="72" t="s">
        <v>52</v>
      </c>
      <c r="AG175" s="71"/>
      <c r="AH175" s="71"/>
      <c r="AI175" s="10" t="s">
        <v>53</v>
      </c>
      <c r="AJ175" s="84" t="s">
        <v>54</v>
      </c>
      <c r="AK175" s="71"/>
      <c r="AL175" s="71"/>
      <c r="AM175" s="71"/>
      <c r="AN175" s="71"/>
      <c r="AO175" s="71"/>
      <c r="AP175" s="12">
        <v>105947</v>
      </c>
      <c r="AQ175" s="12">
        <v>13958.41</v>
      </c>
      <c r="AR175" s="12">
        <v>91988.59</v>
      </c>
      <c r="AS175" s="75">
        <v>0</v>
      </c>
      <c r="AT175" s="76"/>
      <c r="AU175" s="75">
        <v>13958.41</v>
      </c>
      <c r="AV175" s="76"/>
      <c r="AW175" s="12">
        <v>0</v>
      </c>
      <c r="AX175" s="12">
        <v>2701.86</v>
      </c>
      <c r="AY175" s="12">
        <v>11256.55</v>
      </c>
      <c r="AZ175" s="12">
        <v>2701.86</v>
      </c>
      <c r="BA175" s="12">
        <v>0</v>
      </c>
      <c r="BB175" s="12">
        <v>2701.86</v>
      </c>
      <c r="BC175" s="12">
        <v>0</v>
      </c>
      <c r="BD175" s="12">
        <v>0</v>
      </c>
      <c r="BE175" s="14">
        <f t="shared" si="43"/>
        <v>0.13174898770139787</v>
      </c>
      <c r="BF175" s="14">
        <f t="shared" si="40"/>
        <v>0.13174898770139787</v>
      </c>
      <c r="BG175" s="14">
        <f t="shared" si="41"/>
        <v>2.5501996281159449E-2</v>
      </c>
      <c r="BH175" s="14">
        <f t="shared" si="42"/>
        <v>2.5501996281159449E-2</v>
      </c>
    </row>
    <row r="176" spans="1:96" ht="13.5" hidden="1" x14ac:dyDescent="0.2">
      <c r="A176" s="72" t="s">
        <v>48</v>
      </c>
      <c r="B176" s="71"/>
      <c r="C176" s="72" t="s">
        <v>76</v>
      </c>
      <c r="D176" s="71"/>
      <c r="E176" s="72" t="s">
        <v>76</v>
      </c>
      <c r="F176" s="71"/>
      <c r="G176" s="72" t="s">
        <v>49</v>
      </c>
      <c r="H176" s="71"/>
      <c r="I176" s="72" t="s">
        <v>79</v>
      </c>
      <c r="J176" s="71"/>
      <c r="K176" s="71"/>
      <c r="L176" s="72" t="s">
        <v>60</v>
      </c>
      <c r="M176" s="71"/>
      <c r="N176" s="71"/>
      <c r="O176" s="72"/>
      <c r="P176" s="71"/>
      <c r="Q176" s="72"/>
      <c r="R176" s="71"/>
      <c r="S176" s="70" t="s">
        <v>105</v>
      </c>
      <c r="T176" s="71"/>
      <c r="U176" s="71"/>
      <c r="V176" s="71"/>
      <c r="W176" s="71"/>
      <c r="X176" s="71"/>
      <c r="Y176" s="71"/>
      <c r="Z176" s="71"/>
      <c r="AA176" s="72" t="s">
        <v>51</v>
      </c>
      <c r="AB176" s="71"/>
      <c r="AC176" s="71"/>
      <c r="AD176" s="71"/>
      <c r="AE176" s="71"/>
      <c r="AF176" s="72" t="s">
        <v>52</v>
      </c>
      <c r="AG176" s="71"/>
      <c r="AH176" s="71"/>
      <c r="AI176" s="10" t="s">
        <v>53</v>
      </c>
      <c r="AJ176" s="84" t="s">
        <v>54</v>
      </c>
      <c r="AK176" s="71"/>
      <c r="AL176" s="71"/>
      <c r="AM176" s="71"/>
      <c r="AN176" s="71"/>
      <c r="AO176" s="71"/>
      <c r="AP176" s="12">
        <v>1507000</v>
      </c>
      <c r="AQ176" s="12">
        <v>570756.19999999995</v>
      </c>
      <c r="AR176" s="12">
        <v>936243.8</v>
      </c>
      <c r="AS176" s="75">
        <v>0</v>
      </c>
      <c r="AT176" s="76"/>
      <c r="AU176" s="75">
        <v>570756.19999999995</v>
      </c>
      <c r="AV176" s="76"/>
      <c r="AW176" s="12">
        <v>0</v>
      </c>
      <c r="AX176" s="12">
        <v>204348.04</v>
      </c>
      <c r="AY176" s="12">
        <v>366408.16</v>
      </c>
      <c r="AZ176" s="12">
        <v>204348.04</v>
      </c>
      <c r="BA176" s="12">
        <v>0</v>
      </c>
      <c r="BB176" s="12">
        <v>204348.04</v>
      </c>
      <c r="BC176" s="12">
        <v>0</v>
      </c>
      <c r="BD176" s="12">
        <v>0</v>
      </c>
      <c r="BE176" s="14">
        <f t="shared" si="43"/>
        <v>0.3787366954213669</v>
      </c>
      <c r="BF176" s="14">
        <f t="shared" si="40"/>
        <v>0.3787366954213669</v>
      </c>
      <c r="BG176" s="14">
        <f t="shared" si="41"/>
        <v>0.13559923025879231</v>
      </c>
      <c r="BH176" s="14">
        <f t="shared" si="42"/>
        <v>0.13559923025879231</v>
      </c>
    </row>
    <row r="177" spans="1:60" ht="13.5" hidden="1" x14ac:dyDescent="0.2">
      <c r="A177" s="72" t="s">
        <v>48</v>
      </c>
      <c r="B177" s="71"/>
      <c r="C177" s="72" t="s">
        <v>76</v>
      </c>
      <c r="D177" s="71"/>
      <c r="E177" s="72" t="s">
        <v>76</v>
      </c>
      <c r="F177" s="71"/>
      <c r="G177" s="72" t="s">
        <v>49</v>
      </c>
      <c r="H177" s="71"/>
      <c r="I177" s="72" t="s">
        <v>79</v>
      </c>
      <c r="J177" s="71"/>
      <c r="K177" s="71"/>
      <c r="L177" s="72" t="s">
        <v>68</v>
      </c>
      <c r="M177" s="71"/>
      <c r="N177" s="71"/>
      <c r="O177" s="72"/>
      <c r="P177" s="71"/>
      <c r="Q177" s="72"/>
      <c r="R177" s="71"/>
      <c r="S177" s="70" t="s">
        <v>106</v>
      </c>
      <c r="T177" s="71"/>
      <c r="U177" s="71"/>
      <c r="V177" s="71"/>
      <c r="W177" s="71"/>
      <c r="X177" s="71"/>
      <c r="Y177" s="71"/>
      <c r="Z177" s="71"/>
      <c r="AA177" s="72" t="s">
        <v>51</v>
      </c>
      <c r="AB177" s="71"/>
      <c r="AC177" s="71"/>
      <c r="AD177" s="71"/>
      <c r="AE177" s="71"/>
      <c r="AF177" s="72" t="s">
        <v>52</v>
      </c>
      <c r="AG177" s="71"/>
      <c r="AH177" s="71"/>
      <c r="AI177" s="10" t="s">
        <v>53</v>
      </c>
      <c r="AJ177" s="84" t="s">
        <v>54</v>
      </c>
      <c r="AK177" s="71"/>
      <c r="AL177" s="71"/>
      <c r="AM177" s="71"/>
      <c r="AN177" s="71"/>
      <c r="AO177" s="71"/>
      <c r="AP177" s="12">
        <v>455260</v>
      </c>
      <c r="AQ177" s="12">
        <v>0</v>
      </c>
      <c r="AR177" s="12">
        <v>455260</v>
      </c>
      <c r="AS177" s="75">
        <v>0</v>
      </c>
      <c r="AT177" s="76"/>
      <c r="AU177" s="75">
        <v>0</v>
      </c>
      <c r="AV177" s="76"/>
      <c r="AW177" s="12">
        <v>0</v>
      </c>
      <c r="AX177" s="12">
        <v>0</v>
      </c>
      <c r="AY177" s="12">
        <v>0</v>
      </c>
      <c r="AZ177" s="12">
        <v>0</v>
      </c>
      <c r="BA177" s="12">
        <v>0</v>
      </c>
      <c r="BB177" s="12">
        <v>0</v>
      </c>
      <c r="BC177" s="12">
        <v>0</v>
      </c>
      <c r="BD177" s="12">
        <v>0</v>
      </c>
      <c r="BE177" s="14">
        <f t="shared" si="43"/>
        <v>0</v>
      </c>
      <c r="BF177" s="14">
        <f t="shared" si="40"/>
        <v>0</v>
      </c>
      <c r="BG177" s="14">
        <f t="shared" si="41"/>
        <v>0</v>
      </c>
      <c r="BH177" s="14">
        <f t="shared" si="42"/>
        <v>0</v>
      </c>
    </row>
    <row r="178" spans="1:60" ht="13.5" hidden="1" x14ac:dyDescent="0.2">
      <c r="A178" s="72" t="s">
        <v>48</v>
      </c>
      <c r="B178" s="71"/>
      <c r="C178" s="72" t="s">
        <v>76</v>
      </c>
      <c r="D178" s="71"/>
      <c r="E178" s="72" t="s">
        <v>76</v>
      </c>
      <c r="F178" s="71"/>
      <c r="G178" s="72" t="s">
        <v>49</v>
      </c>
      <c r="H178" s="71"/>
      <c r="I178" s="72" t="s">
        <v>79</v>
      </c>
      <c r="J178" s="71"/>
      <c r="K178" s="71"/>
      <c r="L178" s="72" t="s">
        <v>70</v>
      </c>
      <c r="M178" s="71"/>
      <c r="N178" s="71"/>
      <c r="O178" s="72"/>
      <c r="P178" s="71"/>
      <c r="Q178" s="72"/>
      <c r="R178" s="71"/>
      <c r="S178" s="70" t="s">
        <v>107</v>
      </c>
      <c r="T178" s="71"/>
      <c r="U178" s="71"/>
      <c r="V178" s="71"/>
      <c r="W178" s="71"/>
      <c r="X178" s="71"/>
      <c r="Y178" s="71"/>
      <c r="Z178" s="71"/>
      <c r="AA178" s="72" t="s">
        <v>51</v>
      </c>
      <c r="AB178" s="71"/>
      <c r="AC178" s="71"/>
      <c r="AD178" s="71"/>
      <c r="AE178" s="71"/>
      <c r="AF178" s="72" t="s">
        <v>52</v>
      </c>
      <c r="AG178" s="71"/>
      <c r="AH178" s="71"/>
      <c r="AI178" s="10" t="s">
        <v>53</v>
      </c>
      <c r="AJ178" s="84" t="s">
        <v>54</v>
      </c>
      <c r="AK178" s="71"/>
      <c r="AL178" s="71"/>
      <c r="AM178" s="71"/>
      <c r="AN178" s="71"/>
      <c r="AO178" s="71"/>
      <c r="AP178" s="12">
        <v>18025000</v>
      </c>
      <c r="AQ178" s="12">
        <v>18024960</v>
      </c>
      <c r="AR178" s="12">
        <v>40</v>
      </c>
      <c r="AS178" s="75">
        <v>0</v>
      </c>
      <c r="AT178" s="76"/>
      <c r="AU178" s="75">
        <v>18024960</v>
      </c>
      <c r="AV178" s="76"/>
      <c r="AW178" s="12">
        <v>0</v>
      </c>
      <c r="AX178" s="12">
        <v>0</v>
      </c>
      <c r="AY178" s="12">
        <v>18024960</v>
      </c>
      <c r="AZ178" s="12">
        <v>0</v>
      </c>
      <c r="BA178" s="12">
        <v>0</v>
      </c>
      <c r="BB178" s="12">
        <v>0</v>
      </c>
      <c r="BC178" s="12">
        <v>0</v>
      </c>
      <c r="BD178" s="12">
        <v>0</v>
      </c>
      <c r="BE178" s="14">
        <f t="shared" si="43"/>
        <v>0.99999778085991675</v>
      </c>
      <c r="BF178" s="14">
        <f t="shared" si="40"/>
        <v>0.99999778085991675</v>
      </c>
      <c r="BG178" s="14">
        <f t="shared" si="41"/>
        <v>0</v>
      </c>
      <c r="BH178" s="14">
        <f t="shared" si="42"/>
        <v>0</v>
      </c>
    </row>
    <row r="179" spans="1:60" ht="13.5" hidden="1" x14ac:dyDescent="0.2">
      <c r="A179" s="72" t="s">
        <v>48</v>
      </c>
      <c r="B179" s="71"/>
      <c r="C179" s="72" t="s">
        <v>76</v>
      </c>
      <c r="D179" s="71"/>
      <c r="E179" s="72" t="s">
        <v>76</v>
      </c>
      <c r="F179" s="71"/>
      <c r="G179" s="72" t="s">
        <v>49</v>
      </c>
      <c r="H179" s="71"/>
      <c r="I179" s="72" t="s">
        <v>60</v>
      </c>
      <c r="J179" s="71"/>
      <c r="K179" s="71"/>
      <c r="L179" s="72" t="s">
        <v>79</v>
      </c>
      <c r="M179" s="71"/>
      <c r="N179" s="71"/>
      <c r="O179" s="72"/>
      <c r="P179" s="71"/>
      <c r="Q179" s="72"/>
      <c r="R179" s="71"/>
      <c r="S179" s="70" t="s">
        <v>108</v>
      </c>
      <c r="T179" s="71"/>
      <c r="U179" s="71"/>
      <c r="V179" s="71"/>
      <c r="W179" s="71"/>
      <c r="X179" s="71"/>
      <c r="Y179" s="71"/>
      <c r="Z179" s="71"/>
      <c r="AA179" s="72" t="s">
        <v>51</v>
      </c>
      <c r="AB179" s="71"/>
      <c r="AC179" s="71"/>
      <c r="AD179" s="71"/>
      <c r="AE179" s="71"/>
      <c r="AF179" s="72" t="s">
        <v>52</v>
      </c>
      <c r="AG179" s="71"/>
      <c r="AH179" s="71"/>
      <c r="AI179" s="10" t="s">
        <v>53</v>
      </c>
      <c r="AJ179" s="84" t="s">
        <v>54</v>
      </c>
      <c r="AK179" s="71"/>
      <c r="AL179" s="71"/>
      <c r="AM179" s="71"/>
      <c r="AN179" s="71"/>
      <c r="AO179" s="71"/>
      <c r="AP179" s="12">
        <v>6078119</v>
      </c>
      <c r="AQ179" s="12">
        <v>4809506.93</v>
      </c>
      <c r="AR179" s="12">
        <v>1268612.07</v>
      </c>
      <c r="AS179" s="75">
        <v>0</v>
      </c>
      <c r="AT179" s="76"/>
      <c r="AU179" s="75">
        <v>4809506.93</v>
      </c>
      <c r="AV179" s="76"/>
      <c r="AW179" s="12">
        <v>0</v>
      </c>
      <c r="AX179" s="12">
        <v>502865.08</v>
      </c>
      <c r="AY179" s="12">
        <v>4306641.8499999996</v>
      </c>
      <c r="AZ179" s="12">
        <v>502865.08</v>
      </c>
      <c r="BA179" s="12">
        <v>0</v>
      </c>
      <c r="BB179" s="12">
        <v>502865.08</v>
      </c>
      <c r="BC179" s="12">
        <v>0</v>
      </c>
      <c r="BD179" s="12">
        <v>0</v>
      </c>
      <c r="BE179" s="14">
        <f t="shared" si="43"/>
        <v>0.79128212692117406</v>
      </c>
      <c r="BF179" s="14">
        <f t="shared" si="40"/>
        <v>0.79128212692117406</v>
      </c>
      <c r="BG179" s="14">
        <f t="shared" si="41"/>
        <v>8.2733668096988566E-2</v>
      </c>
      <c r="BH179" s="14">
        <f t="shared" si="42"/>
        <v>8.2733668096988566E-2</v>
      </c>
    </row>
    <row r="180" spans="1:60" ht="13.5" hidden="1" x14ac:dyDescent="0.2">
      <c r="A180" s="72" t="s">
        <v>48</v>
      </c>
      <c r="B180" s="71"/>
      <c r="C180" s="72" t="s">
        <v>76</v>
      </c>
      <c r="D180" s="71"/>
      <c r="E180" s="72" t="s">
        <v>76</v>
      </c>
      <c r="F180" s="71"/>
      <c r="G180" s="72" t="s">
        <v>49</v>
      </c>
      <c r="H180" s="71"/>
      <c r="I180" s="72" t="s">
        <v>60</v>
      </c>
      <c r="J180" s="71"/>
      <c r="K180" s="71"/>
      <c r="L180" s="72" t="s">
        <v>60</v>
      </c>
      <c r="M180" s="71"/>
      <c r="N180" s="71"/>
      <c r="O180" s="72"/>
      <c r="P180" s="71"/>
      <c r="Q180" s="72"/>
      <c r="R180" s="71"/>
      <c r="S180" s="70" t="s">
        <v>109</v>
      </c>
      <c r="T180" s="71"/>
      <c r="U180" s="71"/>
      <c r="V180" s="71"/>
      <c r="W180" s="71"/>
      <c r="X180" s="71"/>
      <c r="Y180" s="71"/>
      <c r="Z180" s="71"/>
      <c r="AA180" s="72" t="s">
        <v>51</v>
      </c>
      <c r="AB180" s="71"/>
      <c r="AC180" s="71"/>
      <c r="AD180" s="71"/>
      <c r="AE180" s="71"/>
      <c r="AF180" s="72" t="s">
        <v>52</v>
      </c>
      <c r="AG180" s="71"/>
      <c r="AH180" s="71"/>
      <c r="AI180" s="10" t="s">
        <v>53</v>
      </c>
      <c r="AJ180" s="84" t="s">
        <v>54</v>
      </c>
      <c r="AK180" s="71"/>
      <c r="AL180" s="71"/>
      <c r="AM180" s="71"/>
      <c r="AN180" s="71"/>
      <c r="AO180" s="71"/>
      <c r="AP180" s="12">
        <v>3600000</v>
      </c>
      <c r="AQ180" s="12">
        <v>3030048</v>
      </c>
      <c r="AR180" s="12">
        <v>569952</v>
      </c>
      <c r="AS180" s="75">
        <v>0</v>
      </c>
      <c r="AT180" s="76"/>
      <c r="AU180" s="75">
        <v>3030048</v>
      </c>
      <c r="AV180" s="76"/>
      <c r="AW180" s="12">
        <v>0</v>
      </c>
      <c r="AX180" s="12">
        <v>1059149</v>
      </c>
      <c r="AY180" s="12">
        <v>1970899</v>
      </c>
      <c r="AZ180" s="12">
        <v>1059149</v>
      </c>
      <c r="BA180" s="12">
        <v>0</v>
      </c>
      <c r="BB180" s="12">
        <v>1059149</v>
      </c>
      <c r="BC180" s="12">
        <v>0</v>
      </c>
      <c r="BD180" s="12">
        <v>0</v>
      </c>
      <c r="BE180" s="14">
        <f t="shared" si="43"/>
        <v>0.84167999999999998</v>
      </c>
      <c r="BF180" s="14">
        <f t="shared" si="40"/>
        <v>0.84167999999999998</v>
      </c>
      <c r="BG180" s="14">
        <f t="shared" si="41"/>
        <v>0.29420805555555557</v>
      </c>
      <c r="BH180" s="14">
        <f t="shared" si="42"/>
        <v>0.29420805555555557</v>
      </c>
    </row>
    <row r="181" spans="1:60" ht="13.5" hidden="1" x14ac:dyDescent="0.2">
      <c r="A181" s="72" t="s">
        <v>48</v>
      </c>
      <c r="B181" s="71"/>
      <c r="C181" s="72" t="s">
        <v>76</v>
      </c>
      <c r="D181" s="71"/>
      <c r="E181" s="72" t="s">
        <v>76</v>
      </c>
      <c r="F181" s="71"/>
      <c r="G181" s="72" t="s">
        <v>49</v>
      </c>
      <c r="H181" s="71"/>
      <c r="I181" s="72" t="s">
        <v>60</v>
      </c>
      <c r="J181" s="71"/>
      <c r="K181" s="71"/>
      <c r="L181" s="72" t="s">
        <v>64</v>
      </c>
      <c r="M181" s="71"/>
      <c r="N181" s="71"/>
      <c r="O181" s="72"/>
      <c r="P181" s="71"/>
      <c r="Q181" s="72"/>
      <c r="R181" s="71"/>
      <c r="S181" s="70" t="s">
        <v>110</v>
      </c>
      <c r="T181" s="71"/>
      <c r="U181" s="71"/>
      <c r="V181" s="71"/>
      <c r="W181" s="71"/>
      <c r="X181" s="71"/>
      <c r="Y181" s="71"/>
      <c r="Z181" s="71"/>
      <c r="AA181" s="72" t="s">
        <v>51</v>
      </c>
      <c r="AB181" s="71"/>
      <c r="AC181" s="71"/>
      <c r="AD181" s="71"/>
      <c r="AE181" s="71"/>
      <c r="AF181" s="72" t="s">
        <v>52</v>
      </c>
      <c r="AG181" s="71"/>
      <c r="AH181" s="71"/>
      <c r="AI181" s="10" t="s">
        <v>53</v>
      </c>
      <c r="AJ181" s="84" t="s">
        <v>54</v>
      </c>
      <c r="AK181" s="71"/>
      <c r="AL181" s="71"/>
      <c r="AM181" s="71"/>
      <c r="AN181" s="71"/>
      <c r="AO181" s="71"/>
      <c r="AP181" s="12">
        <v>8440093</v>
      </c>
      <c r="AQ181" s="12">
        <v>8143601.3899999997</v>
      </c>
      <c r="AR181" s="12">
        <v>296491.61</v>
      </c>
      <c r="AS181" s="75">
        <v>0</v>
      </c>
      <c r="AT181" s="76"/>
      <c r="AU181" s="75">
        <v>7113601.3899999997</v>
      </c>
      <c r="AV181" s="76"/>
      <c r="AW181" s="12">
        <v>1030000</v>
      </c>
      <c r="AX181" s="12">
        <v>49538.1</v>
      </c>
      <c r="AY181" s="12">
        <v>7064063.29</v>
      </c>
      <c r="AZ181" s="12">
        <v>49538.1</v>
      </c>
      <c r="BA181" s="12">
        <v>0</v>
      </c>
      <c r="BB181" s="12">
        <v>49538.1</v>
      </c>
      <c r="BC181" s="12">
        <v>0</v>
      </c>
      <c r="BD181" s="12">
        <v>0</v>
      </c>
      <c r="BE181" s="14">
        <f t="shared" si="43"/>
        <v>0.964871049406683</v>
      </c>
      <c r="BF181" s="14">
        <f t="shared" si="40"/>
        <v>0.84283447943049916</v>
      </c>
      <c r="BG181" s="14">
        <f t="shared" si="41"/>
        <v>5.8693784535312583E-3</v>
      </c>
      <c r="BH181" s="14">
        <f t="shared" si="42"/>
        <v>5.8693784535312583E-3</v>
      </c>
    </row>
    <row r="182" spans="1:60" ht="13.5" hidden="1" x14ac:dyDescent="0.2">
      <c r="A182" s="72" t="s">
        <v>48</v>
      </c>
      <c r="B182" s="71"/>
      <c r="C182" s="72" t="s">
        <v>76</v>
      </c>
      <c r="D182" s="71"/>
      <c r="E182" s="72" t="s">
        <v>76</v>
      </c>
      <c r="F182" s="71"/>
      <c r="G182" s="72" t="s">
        <v>49</v>
      </c>
      <c r="H182" s="71"/>
      <c r="I182" s="72" t="s">
        <v>60</v>
      </c>
      <c r="J182" s="71"/>
      <c r="K182" s="71"/>
      <c r="L182" s="72" t="s">
        <v>66</v>
      </c>
      <c r="M182" s="71"/>
      <c r="N182" s="71"/>
      <c r="O182" s="72"/>
      <c r="P182" s="71"/>
      <c r="Q182" s="72"/>
      <c r="R182" s="71"/>
      <c r="S182" s="70" t="s">
        <v>111</v>
      </c>
      <c r="T182" s="71"/>
      <c r="U182" s="71"/>
      <c r="V182" s="71"/>
      <c r="W182" s="71"/>
      <c r="X182" s="71"/>
      <c r="Y182" s="71"/>
      <c r="Z182" s="71"/>
      <c r="AA182" s="72" t="s">
        <v>51</v>
      </c>
      <c r="AB182" s="71"/>
      <c r="AC182" s="71"/>
      <c r="AD182" s="71"/>
      <c r="AE182" s="71"/>
      <c r="AF182" s="72" t="s">
        <v>52</v>
      </c>
      <c r="AG182" s="71"/>
      <c r="AH182" s="71"/>
      <c r="AI182" s="10" t="s">
        <v>53</v>
      </c>
      <c r="AJ182" s="84" t="s">
        <v>54</v>
      </c>
      <c r="AK182" s="71"/>
      <c r="AL182" s="71"/>
      <c r="AM182" s="71"/>
      <c r="AN182" s="71"/>
      <c r="AO182" s="71"/>
      <c r="AP182" s="12">
        <v>1103084</v>
      </c>
      <c r="AQ182" s="12">
        <v>457448.61</v>
      </c>
      <c r="AR182" s="12">
        <v>645635.39</v>
      </c>
      <c r="AS182" s="75">
        <v>0</v>
      </c>
      <c r="AT182" s="76"/>
      <c r="AU182" s="75">
        <v>457448.61</v>
      </c>
      <c r="AV182" s="76"/>
      <c r="AW182" s="12">
        <v>0</v>
      </c>
      <c r="AX182" s="12">
        <v>77826.17</v>
      </c>
      <c r="AY182" s="12">
        <v>379622.44</v>
      </c>
      <c r="AZ182" s="12">
        <v>77826.17</v>
      </c>
      <c r="BA182" s="12">
        <v>0</v>
      </c>
      <c r="BB182" s="12">
        <v>77826.17</v>
      </c>
      <c r="BC182" s="12">
        <v>0</v>
      </c>
      <c r="BD182" s="12">
        <v>0</v>
      </c>
      <c r="BE182" s="14">
        <f t="shared" si="43"/>
        <v>0.41469970555279562</v>
      </c>
      <c r="BF182" s="14">
        <f t="shared" si="40"/>
        <v>0.41469970555279562</v>
      </c>
      <c r="BG182" s="14">
        <f t="shared" si="41"/>
        <v>7.055325795678298E-2</v>
      </c>
      <c r="BH182" s="14">
        <f t="shared" si="42"/>
        <v>7.055325795678298E-2</v>
      </c>
    </row>
    <row r="183" spans="1:60" s="19" customFormat="1" ht="13.5" hidden="1" x14ac:dyDescent="0.2">
      <c r="A183" s="79" t="s">
        <v>48</v>
      </c>
      <c r="B183" s="78"/>
      <c r="C183" s="79" t="s">
        <v>76</v>
      </c>
      <c r="D183" s="78"/>
      <c r="E183" s="79" t="s">
        <v>76</v>
      </c>
      <c r="F183" s="78"/>
      <c r="G183" s="79" t="s">
        <v>76</v>
      </c>
      <c r="H183" s="78"/>
      <c r="I183" s="79"/>
      <c r="J183" s="78"/>
      <c r="K183" s="78"/>
      <c r="L183" s="79"/>
      <c r="M183" s="78"/>
      <c r="N183" s="78"/>
      <c r="O183" s="79"/>
      <c r="P183" s="78"/>
      <c r="Q183" s="79"/>
      <c r="R183" s="78"/>
      <c r="S183" s="77" t="s">
        <v>112</v>
      </c>
      <c r="T183" s="78"/>
      <c r="U183" s="78"/>
      <c r="V183" s="78"/>
      <c r="W183" s="78"/>
      <c r="X183" s="78"/>
      <c r="Y183" s="78"/>
      <c r="Z183" s="78"/>
      <c r="AA183" s="79" t="s">
        <v>51</v>
      </c>
      <c r="AB183" s="78"/>
      <c r="AC183" s="78"/>
      <c r="AD183" s="78"/>
      <c r="AE183" s="78"/>
      <c r="AF183" s="79" t="s">
        <v>52</v>
      </c>
      <c r="AG183" s="78"/>
      <c r="AH183" s="78"/>
      <c r="AI183" s="15" t="s">
        <v>53</v>
      </c>
      <c r="AJ183" s="85" t="s">
        <v>54</v>
      </c>
      <c r="AK183" s="78"/>
      <c r="AL183" s="78"/>
      <c r="AM183" s="78"/>
      <c r="AN183" s="78"/>
      <c r="AO183" s="78"/>
      <c r="AP183" s="17">
        <v>669638179</v>
      </c>
      <c r="AQ183" s="17">
        <v>568503680.74000001</v>
      </c>
      <c r="AR183" s="17">
        <v>101134498.26000001</v>
      </c>
      <c r="AS183" s="82">
        <v>0</v>
      </c>
      <c r="AT183" s="83"/>
      <c r="AU183" s="82">
        <v>557479748.74000001</v>
      </c>
      <c r="AV183" s="83"/>
      <c r="AW183" s="17">
        <v>11023932</v>
      </c>
      <c r="AX183" s="17">
        <v>255071974.83000001</v>
      </c>
      <c r="AY183" s="17">
        <v>302407773.91000003</v>
      </c>
      <c r="AZ183" s="17">
        <v>255071974.83000001</v>
      </c>
      <c r="BA183" s="17">
        <v>0</v>
      </c>
      <c r="BB183" s="17">
        <v>255071974.83000001</v>
      </c>
      <c r="BC183" s="17">
        <v>0</v>
      </c>
      <c r="BD183" s="17">
        <v>0</v>
      </c>
      <c r="BE183" s="18">
        <f t="shared" si="43"/>
        <v>0.8489714275087652</v>
      </c>
      <c r="BF183" s="18">
        <f t="shared" si="40"/>
        <v>0.83250890738116057</v>
      </c>
      <c r="BG183" s="18">
        <f t="shared" si="41"/>
        <v>0.38091014346121982</v>
      </c>
      <c r="BH183" s="18">
        <f t="shared" si="42"/>
        <v>0.38091014346121982</v>
      </c>
    </row>
    <row r="184" spans="1:60" s="19" customFormat="1" ht="13.5" hidden="1" x14ac:dyDescent="0.2">
      <c r="A184" s="79" t="s">
        <v>48</v>
      </c>
      <c r="B184" s="78"/>
      <c r="C184" s="79" t="s">
        <v>76</v>
      </c>
      <c r="D184" s="78"/>
      <c r="E184" s="79" t="s">
        <v>76</v>
      </c>
      <c r="F184" s="78"/>
      <c r="G184" s="79" t="s">
        <v>76</v>
      </c>
      <c r="H184" s="78"/>
      <c r="I184" s="79"/>
      <c r="J184" s="78"/>
      <c r="K184" s="78"/>
      <c r="L184" s="79"/>
      <c r="M184" s="78"/>
      <c r="N184" s="78"/>
      <c r="O184" s="79"/>
      <c r="P184" s="78"/>
      <c r="Q184" s="79"/>
      <c r="R184" s="78"/>
      <c r="S184" s="77" t="s">
        <v>112</v>
      </c>
      <c r="T184" s="78"/>
      <c r="U184" s="78"/>
      <c r="V184" s="78"/>
      <c r="W184" s="78"/>
      <c r="X184" s="78"/>
      <c r="Y184" s="78"/>
      <c r="Z184" s="78"/>
      <c r="AA184" s="79" t="s">
        <v>99</v>
      </c>
      <c r="AB184" s="78"/>
      <c r="AC184" s="78"/>
      <c r="AD184" s="78"/>
      <c r="AE184" s="78"/>
      <c r="AF184" s="79" t="s">
        <v>52</v>
      </c>
      <c r="AG184" s="78"/>
      <c r="AH184" s="78"/>
      <c r="AI184" s="15" t="s">
        <v>100</v>
      </c>
      <c r="AJ184" s="85" t="s">
        <v>101</v>
      </c>
      <c r="AK184" s="78"/>
      <c r="AL184" s="78"/>
      <c r="AM184" s="78"/>
      <c r="AN184" s="78"/>
      <c r="AO184" s="78"/>
      <c r="AP184" s="17">
        <v>23818628</v>
      </c>
      <c r="AQ184" s="17">
        <v>11111209</v>
      </c>
      <c r="AR184" s="17">
        <v>12707419</v>
      </c>
      <c r="AS184" s="82">
        <v>0</v>
      </c>
      <c r="AT184" s="83"/>
      <c r="AU184" s="82">
        <v>11111209</v>
      </c>
      <c r="AV184" s="83"/>
      <c r="AW184" s="17">
        <v>0</v>
      </c>
      <c r="AX184" s="17">
        <v>2052070</v>
      </c>
      <c r="AY184" s="17">
        <v>9059139</v>
      </c>
      <c r="AZ184" s="17">
        <v>2052070</v>
      </c>
      <c r="BA184" s="17">
        <v>0</v>
      </c>
      <c r="BB184" s="17">
        <v>2052070</v>
      </c>
      <c r="BC184" s="17">
        <v>0</v>
      </c>
      <c r="BD184" s="17">
        <v>0</v>
      </c>
      <c r="BE184" s="18">
        <f t="shared" si="43"/>
        <v>0.46649240250110124</v>
      </c>
      <c r="BF184" s="18">
        <f t="shared" si="40"/>
        <v>0.46649240250110124</v>
      </c>
      <c r="BG184" s="18">
        <f t="shared" si="41"/>
        <v>8.6153996779327502E-2</v>
      </c>
      <c r="BH184" s="18">
        <f t="shared" si="42"/>
        <v>8.6153996779327502E-2</v>
      </c>
    </row>
    <row r="185" spans="1:60" s="19" customFormat="1" ht="13.5" hidden="1" x14ac:dyDescent="0.2">
      <c r="A185" s="79" t="s">
        <v>48</v>
      </c>
      <c r="B185" s="78"/>
      <c r="C185" s="79" t="s">
        <v>76</v>
      </c>
      <c r="D185" s="78"/>
      <c r="E185" s="79" t="s">
        <v>76</v>
      </c>
      <c r="F185" s="78"/>
      <c r="G185" s="79" t="s">
        <v>76</v>
      </c>
      <c r="H185" s="78"/>
      <c r="I185" s="79"/>
      <c r="J185" s="78"/>
      <c r="K185" s="78"/>
      <c r="L185" s="79"/>
      <c r="M185" s="78"/>
      <c r="N185" s="78"/>
      <c r="O185" s="79"/>
      <c r="P185" s="78"/>
      <c r="Q185" s="79"/>
      <c r="R185" s="78"/>
      <c r="S185" s="77" t="s">
        <v>112</v>
      </c>
      <c r="T185" s="78"/>
      <c r="U185" s="78"/>
      <c r="V185" s="78"/>
      <c r="W185" s="78"/>
      <c r="X185" s="78"/>
      <c r="Y185" s="78"/>
      <c r="Z185" s="78"/>
      <c r="AA185" s="79" t="s">
        <v>184</v>
      </c>
      <c r="AB185" s="78"/>
      <c r="AC185" s="78"/>
      <c r="AD185" s="78"/>
      <c r="AE185" s="78"/>
      <c r="AF185" s="79" t="s">
        <v>52</v>
      </c>
      <c r="AG185" s="78"/>
      <c r="AH185" s="78"/>
      <c r="AI185" s="15" t="s">
        <v>100</v>
      </c>
      <c r="AJ185" s="85" t="s">
        <v>101</v>
      </c>
      <c r="AK185" s="78"/>
      <c r="AL185" s="78"/>
      <c r="AM185" s="78"/>
      <c r="AN185" s="78"/>
      <c r="AO185" s="78"/>
      <c r="AP185" s="17">
        <f>+AP183+AP184</f>
        <v>693456807</v>
      </c>
      <c r="AQ185" s="17">
        <f>+AQ183+AQ184</f>
        <v>579614889.74000001</v>
      </c>
      <c r="AR185" s="17">
        <f>+AR183+AR184</f>
        <v>113841917.26000001</v>
      </c>
      <c r="AS185" s="17">
        <f t="shared" ref="AS185" si="46">+AS183+AS184</f>
        <v>0</v>
      </c>
      <c r="AT185" s="17">
        <f t="shared" ref="AT185" si="47">+AT183+AT184</f>
        <v>0</v>
      </c>
      <c r="AU185" s="109">
        <f t="shared" ref="AU185" si="48">+AU183+AU184</f>
        <v>568590957.74000001</v>
      </c>
      <c r="AV185" s="110">
        <f t="shared" ref="AV185" si="49">+AV183+AV184</f>
        <v>0</v>
      </c>
      <c r="AW185" s="17">
        <f>+AW183+AW184</f>
        <v>11023932</v>
      </c>
      <c r="AX185" s="17">
        <f>+AX183+AX184</f>
        <v>257124044.83000001</v>
      </c>
      <c r="AY185" s="17">
        <f>+AY183+AY184</f>
        <v>311466912.91000003</v>
      </c>
      <c r="AZ185" s="17">
        <f>+AZ183+AZ184</f>
        <v>257124044.83000001</v>
      </c>
      <c r="BA185" s="17">
        <v>0</v>
      </c>
      <c r="BB185" s="17">
        <f>+BB183+BB184</f>
        <v>257124044.83000001</v>
      </c>
      <c r="BC185" s="17" t="s">
        <v>185</v>
      </c>
      <c r="BD185" s="17">
        <v>0</v>
      </c>
      <c r="BE185" s="18">
        <f>+AQ185/AP185</f>
        <v>0.83583416283344669</v>
      </c>
      <c r="BF185" s="18">
        <f t="shared" si="40"/>
        <v>0.81993709197233389</v>
      </c>
      <c r="BG185" s="18">
        <f t="shared" si="41"/>
        <v>0.37078595556997684</v>
      </c>
      <c r="BH185" s="18">
        <f t="shared" si="42"/>
        <v>0.37078595556997684</v>
      </c>
    </row>
    <row r="186" spans="1:60" ht="13.5" hidden="1" x14ac:dyDescent="0.2">
      <c r="A186" s="72" t="s">
        <v>48</v>
      </c>
      <c r="B186" s="71"/>
      <c r="C186" s="72" t="s">
        <v>76</v>
      </c>
      <c r="D186" s="71"/>
      <c r="E186" s="72" t="s">
        <v>76</v>
      </c>
      <c r="F186" s="71"/>
      <c r="G186" s="72" t="s">
        <v>76</v>
      </c>
      <c r="H186" s="71"/>
      <c r="I186" s="72" t="s">
        <v>66</v>
      </c>
      <c r="J186" s="71"/>
      <c r="K186" s="71"/>
      <c r="L186" s="72" t="s">
        <v>62</v>
      </c>
      <c r="M186" s="71"/>
      <c r="N186" s="71"/>
      <c r="O186" s="72"/>
      <c r="P186" s="71"/>
      <c r="Q186" s="72"/>
      <c r="R186" s="71"/>
      <c r="S186" s="70" t="s">
        <v>113</v>
      </c>
      <c r="T186" s="71"/>
      <c r="U186" s="71"/>
      <c r="V186" s="71"/>
      <c r="W186" s="71"/>
      <c r="X186" s="71"/>
      <c r="Y186" s="71"/>
      <c r="Z186" s="71"/>
      <c r="AA186" s="72" t="s">
        <v>51</v>
      </c>
      <c r="AB186" s="71"/>
      <c r="AC186" s="71"/>
      <c r="AD186" s="71"/>
      <c r="AE186" s="71"/>
      <c r="AF186" s="72" t="s">
        <v>52</v>
      </c>
      <c r="AG186" s="71"/>
      <c r="AH186" s="71"/>
      <c r="AI186" s="10" t="s">
        <v>53</v>
      </c>
      <c r="AJ186" s="84" t="s">
        <v>54</v>
      </c>
      <c r="AK186" s="71"/>
      <c r="AL186" s="71"/>
      <c r="AM186" s="71"/>
      <c r="AN186" s="71"/>
      <c r="AO186" s="71"/>
      <c r="AP186" s="12">
        <v>1200000</v>
      </c>
      <c r="AQ186" s="12">
        <v>356000</v>
      </c>
      <c r="AR186" s="12">
        <v>844000</v>
      </c>
      <c r="AS186" s="75">
        <v>0</v>
      </c>
      <c r="AT186" s="76"/>
      <c r="AU186" s="75">
        <v>356000</v>
      </c>
      <c r="AV186" s="76"/>
      <c r="AW186" s="12">
        <v>0</v>
      </c>
      <c r="AX186" s="12">
        <v>356000</v>
      </c>
      <c r="AY186" s="12">
        <v>0</v>
      </c>
      <c r="AZ186" s="12">
        <v>356000</v>
      </c>
      <c r="BA186" s="12">
        <v>0</v>
      </c>
      <c r="BB186" s="12">
        <v>356000</v>
      </c>
      <c r="BC186" s="12">
        <v>0</v>
      </c>
      <c r="BD186" s="12">
        <v>0</v>
      </c>
      <c r="BE186" s="14">
        <f t="shared" ref="BE186:BE242" si="50">+AQ186/AP186</f>
        <v>0.29666666666666669</v>
      </c>
      <c r="BF186" s="14">
        <f t="shared" si="40"/>
        <v>0.29666666666666669</v>
      </c>
      <c r="BG186" s="14">
        <f t="shared" si="41"/>
        <v>0.29666666666666669</v>
      </c>
      <c r="BH186" s="14">
        <f t="shared" si="42"/>
        <v>0.29666666666666669</v>
      </c>
    </row>
    <row r="187" spans="1:60" ht="13.5" hidden="1" x14ac:dyDescent="0.2">
      <c r="A187" s="72" t="s">
        <v>48</v>
      </c>
      <c r="B187" s="71"/>
      <c r="C187" s="72" t="s">
        <v>76</v>
      </c>
      <c r="D187" s="71"/>
      <c r="E187" s="72" t="s">
        <v>76</v>
      </c>
      <c r="F187" s="71"/>
      <c r="G187" s="72" t="s">
        <v>76</v>
      </c>
      <c r="H187" s="71"/>
      <c r="I187" s="72" t="s">
        <v>66</v>
      </c>
      <c r="J187" s="71"/>
      <c r="K187" s="71"/>
      <c r="L187" s="72" t="s">
        <v>72</v>
      </c>
      <c r="M187" s="71"/>
      <c r="N187" s="71"/>
      <c r="O187" s="72"/>
      <c r="P187" s="71"/>
      <c r="Q187" s="72"/>
      <c r="R187" s="71"/>
      <c r="S187" s="70" t="s">
        <v>114</v>
      </c>
      <c r="T187" s="71"/>
      <c r="U187" s="71"/>
      <c r="V187" s="71"/>
      <c r="W187" s="71"/>
      <c r="X187" s="71"/>
      <c r="Y187" s="71"/>
      <c r="Z187" s="71"/>
      <c r="AA187" s="72" t="s">
        <v>51</v>
      </c>
      <c r="AB187" s="71"/>
      <c r="AC187" s="71"/>
      <c r="AD187" s="71"/>
      <c r="AE187" s="71"/>
      <c r="AF187" s="72" t="s">
        <v>52</v>
      </c>
      <c r="AG187" s="71"/>
      <c r="AH187" s="71"/>
      <c r="AI187" s="10" t="s">
        <v>53</v>
      </c>
      <c r="AJ187" s="84" t="s">
        <v>54</v>
      </c>
      <c r="AK187" s="71"/>
      <c r="AL187" s="71"/>
      <c r="AM187" s="71"/>
      <c r="AN187" s="71"/>
      <c r="AO187" s="71"/>
      <c r="AP187" s="12">
        <v>37530425</v>
      </c>
      <c r="AQ187" s="12">
        <v>22592820</v>
      </c>
      <c r="AR187" s="12">
        <v>14937605</v>
      </c>
      <c r="AS187" s="75">
        <v>0</v>
      </c>
      <c r="AT187" s="76"/>
      <c r="AU187" s="75">
        <v>22592820</v>
      </c>
      <c r="AV187" s="76"/>
      <c r="AW187" s="12">
        <v>0</v>
      </c>
      <c r="AX187" s="12">
        <v>22592820</v>
      </c>
      <c r="AY187" s="12">
        <v>0</v>
      </c>
      <c r="AZ187" s="12">
        <v>22592820</v>
      </c>
      <c r="BA187" s="12">
        <v>0</v>
      </c>
      <c r="BB187" s="12">
        <v>22592820</v>
      </c>
      <c r="BC187" s="12">
        <v>0</v>
      </c>
      <c r="BD187" s="12">
        <v>0</v>
      </c>
      <c r="BE187" s="14">
        <f t="shared" si="50"/>
        <v>0.60198678805262662</v>
      </c>
      <c r="BF187" s="14">
        <f t="shared" si="40"/>
        <v>0.60198678805262662</v>
      </c>
      <c r="BG187" s="14">
        <f t="shared" si="41"/>
        <v>0.60198678805262662</v>
      </c>
      <c r="BH187" s="14">
        <f t="shared" si="42"/>
        <v>0.60198678805262662</v>
      </c>
    </row>
    <row r="188" spans="1:60" ht="13.5" hidden="1" x14ac:dyDescent="0.2">
      <c r="A188" s="72" t="s">
        <v>48</v>
      </c>
      <c r="B188" s="71"/>
      <c r="C188" s="72" t="s">
        <v>76</v>
      </c>
      <c r="D188" s="71"/>
      <c r="E188" s="72" t="s">
        <v>76</v>
      </c>
      <c r="F188" s="71"/>
      <c r="G188" s="72" t="s">
        <v>76</v>
      </c>
      <c r="H188" s="71"/>
      <c r="I188" s="72" t="s">
        <v>66</v>
      </c>
      <c r="J188" s="71"/>
      <c r="K188" s="71"/>
      <c r="L188" s="72" t="s">
        <v>72</v>
      </c>
      <c r="M188" s="71"/>
      <c r="N188" s="71"/>
      <c r="O188" s="72"/>
      <c r="P188" s="71"/>
      <c r="Q188" s="72"/>
      <c r="R188" s="71"/>
      <c r="S188" s="70" t="s">
        <v>114</v>
      </c>
      <c r="T188" s="71"/>
      <c r="U188" s="71"/>
      <c r="V188" s="71"/>
      <c r="W188" s="71"/>
      <c r="X188" s="71"/>
      <c r="Y188" s="71"/>
      <c r="Z188" s="71"/>
      <c r="AA188" s="72" t="s">
        <v>99</v>
      </c>
      <c r="AB188" s="71"/>
      <c r="AC188" s="71"/>
      <c r="AD188" s="71"/>
      <c r="AE188" s="71"/>
      <c r="AF188" s="72" t="s">
        <v>52</v>
      </c>
      <c r="AG188" s="71"/>
      <c r="AH188" s="71"/>
      <c r="AI188" s="10" t="s">
        <v>100</v>
      </c>
      <c r="AJ188" s="84" t="s">
        <v>101</v>
      </c>
      <c r="AK188" s="71"/>
      <c r="AL188" s="71"/>
      <c r="AM188" s="71"/>
      <c r="AN188" s="71"/>
      <c r="AO188" s="71"/>
      <c r="AP188" s="12">
        <v>6000000</v>
      </c>
      <c r="AQ188" s="12">
        <v>0</v>
      </c>
      <c r="AR188" s="12">
        <v>6000000</v>
      </c>
      <c r="AS188" s="75">
        <v>0</v>
      </c>
      <c r="AT188" s="76"/>
      <c r="AU188" s="75">
        <v>0</v>
      </c>
      <c r="AV188" s="76"/>
      <c r="AW188" s="12">
        <v>0</v>
      </c>
      <c r="AX188" s="12">
        <v>0</v>
      </c>
      <c r="AY188" s="12">
        <v>0</v>
      </c>
      <c r="AZ188" s="12">
        <v>0</v>
      </c>
      <c r="BA188" s="12">
        <v>0</v>
      </c>
      <c r="BB188" s="12">
        <v>0</v>
      </c>
      <c r="BC188" s="12">
        <v>0</v>
      </c>
      <c r="BD188" s="12">
        <v>0</v>
      </c>
      <c r="BE188" s="14">
        <f t="shared" si="50"/>
        <v>0</v>
      </c>
      <c r="BF188" s="14">
        <f t="shared" si="40"/>
        <v>0</v>
      </c>
      <c r="BG188" s="14">
        <f t="shared" si="41"/>
        <v>0</v>
      </c>
      <c r="BH188" s="14">
        <f t="shared" si="42"/>
        <v>0</v>
      </c>
    </row>
    <row r="189" spans="1:60" ht="13.5" hidden="1" x14ac:dyDescent="0.2">
      <c r="A189" s="72" t="s">
        <v>48</v>
      </c>
      <c r="B189" s="71"/>
      <c r="C189" s="72" t="s">
        <v>76</v>
      </c>
      <c r="D189" s="71"/>
      <c r="E189" s="72" t="s">
        <v>76</v>
      </c>
      <c r="F189" s="71"/>
      <c r="G189" s="72" t="s">
        <v>76</v>
      </c>
      <c r="H189" s="71"/>
      <c r="I189" s="72" t="s">
        <v>68</v>
      </c>
      <c r="J189" s="71"/>
      <c r="K189" s="71"/>
      <c r="L189" s="72" t="s">
        <v>57</v>
      </c>
      <c r="M189" s="71"/>
      <c r="N189" s="71"/>
      <c r="O189" s="72"/>
      <c r="P189" s="71"/>
      <c r="Q189" s="72"/>
      <c r="R189" s="71"/>
      <c r="S189" s="70" t="s">
        <v>115</v>
      </c>
      <c r="T189" s="71"/>
      <c r="U189" s="71"/>
      <c r="V189" s="71"/>
      <c r="W189" s="71"/>
      <c r="X189" s="71"/>
      <c r="Y189" s="71"/>
      <c r="Z189" s="71"/>
      <c r="AA189" s="72" t="s">
        <v>51</v>
      </c>
      <c r="AB189" s="71"/>
      <c r="AC189" s="71"/>
      <c r="AD189" s="71"/>
      <c r="AE189" s="71"/>
      <c r="AF189" s="72" t="s">
        <v>52</v>
      </c>
      <c r="AG189" s="71"/>
      <c r="AH189" s="71"/>
      <c r="AI189" s="10" t="s">
        <v>53</v>
      </c>
      <c r="AJ189" s="84" t="s">
        <v>54</v>
      </c>
      <c r="AK189" s="71"/>
      <c r="AL189" s="71"/>
      <c r="AM189" s="71"/>
      <c r="AN189" s="71"/>
      <c r="AO189" s="71"/>
      <c r="AP189" s="12">
        <v>59814203</v>
      </c>
      <c r="AQ189" s="12">
        <v>53751126</v>
      </c>
      <c r="AR189" s="12">
        <v>6063077</v>
      </c>
      <c r="AS189" s="75">
        <v>0</v>
      </c>
      <c r="AT189" s="76"/>
      <c r="AU189" s="75">
        <v>53751126</v>
      </c>
      <c r="AV189" s="76"/>
      <c r="AW189" s="12">
        <v>0</v>
      </c>
      <c r="AX189" s="12">
        <v>46053307</v>
      </c>
      <c r="AY189" s="12">
        <v>7697819</v>
      </c>
      <c r="AZ189" s="12">
        <v>46053307</v>
      </c>
      <c r="BA189" s="12">
        <v>0</v>
      </c>
      <c r="BB189" s="12">
        <v>46053307</v>
      </c>
      <c r="BC189" s="12">
        <v>0</v>
      </c>
      <c r="BD189" s="12">
        <v>0</v>
      </c>
      <c r="BE189" s="14">
        <f t="shared" si="50"/>
        <v>0.89863482758434476</v>
      </c>
      <c r="BF189" s="14">
        <f t="shared" si="40"/>
        <v>0.89863482758434476</v>
      </c>
      <c r="BG189" s="14">
        <f t="shared" si="41"/>
        <v>0.76993932360847472</v>
      </c>
      <c r="BH189" s="14">
        <f t="shared" si="42"/>
        <v>0.76993932360847472</v>
      </c>
    </row>
    <row r="190" spans="1:60" ht="13.5" hidden="1" x14ac:dyDescent="0.2">
      <c r="A190" s="72" t="s">
        <v>48</v>
      </c>
      <c r="B190" s="71"/>
      <c r="C190" s="72" t="s">
        <v>76</v>
      </c>
      <c r="D190" s="71"/>
      <c r="E190" s="72" t="s">
        <v>76</v>
      </c>
      <c r="F190" s="71"/>
      <c r="G190" s="72" t="s">
        <v>76</v>
      </c>
      <c r="H190" s="71"/>
      <c r="I190" s="72" t="s">
        <v>70</v>
      </c>
      <c r="J190" s="71"/>
      <c r="K190" s="71"/>
      <c r="L190" s="72" t="s">
        <v>79</v>
      </c>
      <c r="M190" s="71"/>
      <c r="N190" s="71"/>
      <c r="O190" s="72"/>
      <c r="P190" s="71"/>
      <c r="Q190" s="72"/>
      <c r="R190" s="71"/>
      <c r="S190" s="70" t="s">
        <v>116</v>
      </c>
      <c r="T190" s="71"/>
      <c r="U190" s="71"/>
      <c r="V190" s="71"/>
      <c r="W190" s="71"/>
      <c r="X190" s="71"/>
      <c r="Y190" s="71"/>
      <c r="Z190" s="71"/>
      <c r="AA190" s="72" t="s">
        <v>51</v>
      </c>
      <c r="AB190" s="71"/>
      <c r="AC190" s="71"/>
      <c r="AD190" s="71"/>
      <c r="AE190" s="71"/>
      <c r="AF190" s="72" t="s">
        <v>52</v>
      </c>
      <c r="AG190" s="71"/>
      <c r="AH190" s="71"/>
      <c r="AI190" s="10" t="s">
        <v>53</v>
      </c>
      <c r="AJ190" s="84" t="s">
        <v>54</v>
      </c>
      <c r="AK190" s="71"/>
      <c r="AL190" s="71"/>
      <c r="AM190" s="71"/>
      <c r="AN190" s="71"/>
      <c r="AO190" s="71"/>
      <c r="AP190" s="12">
        <v>440000</v>
      </c>
      <c r="AQ190" s="12">
        <v>44000</v>
      </c>
      <c r="AR190" s="12">
        <v>396000</v>
      </c>
      <c r="AS190" s="75">
        <v>0</v>
      </c>
      <c r="AT190" s="76"/>
      <c r="AU190" s="75">
        <v>44000</v>
      </c>
      <c r="AV190" s="76"/>
      <c r="AW190" s="12">
        <v>0</v>
      </c>
      <c r="AX190" s="12">
        <v>44000</v>
      </c>
      <c r="AY190" s="12">
        <v>0</v>
      </c>
      <c r="AZ190" s="12">
        <v>44000</v>
      </c>
      <c r="BA190" s="12">
        <v>0</v>
      </c>
      <c r="BB190" s="12">
        <v>44000</v>
      </c>
      <c r="BC190" s="12">
        <v>0</v>
      </c>
      <c r="BD190" s="12">
        <v>0</v>
      </c>
      <c r="BE190" s="14">
        <f t="shared" si="50"/>
        <v>0.1</v>
      </c>
      <c r="BF190" s="14">
        <f t="shared" si="40"/>
        <v>0.1</v>
      </c>
      <c r="BG190" s="14">
        <f t="shared" si="41"/>
        <v>0.1</v>
      </c>
      <c r="BH190" s="14">
        <f t="shared" si="42"/>
        <v>0.1</v>
      </c>
    </row>
    <row r="191" spans="1:60" ht="13.5" hidden="1" x14ac:dyDescent="0.2">
      <c r="A191" s="72" t="s">
        <v>48</v>
      </c>
      <c r="B191" s="71"/>
      <c r="C191" s="72" t="s">
        <v>76</v>
      </c>
      <c r="D191" s="71"/>
      <c r="E191" s="72" t="s">
        <v>76</v>
      </c>
      <c r="F191" s="71"/>
      <c r="G191" s="72" t="s">
        <v>76</v>
      </c>
      <c r="H191" s="71"/>
      <c r="I191" s="72" t="s">
        <v>70</v>
      </c>
      <c r="J191" s="71"/>
      <c r="K191" s="71"/>
      <c r="L191" s="72" t="s">
        <v>60</v>
      </c>
      <c r="M191" s="71"/>
      <c r="N191" s="71"/>
      <c r="O191" s="72"/>
      <c r="P191" s="71"/>
      <c r="Q191" s="72"/>
      <c r="R191" s="71"/>
      <c r="S191" s="70" t="s">
        <v>117</v>
      </c>
      <c r="T191" s="71"/>
      <c r="U191" s="71"/>
      <c r="V191" s="71"/>
      <c r="W191" s="71"/>
      <c r="X191" s="71"/>
      <c r="Y191" s="71"/>
      <c r="Z191" s="71"/>
      <c r="AA191" s="72" t="s">
        <v>51</v>
      </c>
      <c r="AB191" s="71"/>
      <c r="AC191" s="71"/>
      <c r="AD191" s="71"/>
      <c r="AE191" s="71"/>
      <c r="AF191" s="72" t="s">
        <v>52</v>
      </c>
      <c r="AG191" s="71"/>
      <c r="AH191" s="71"/>
      <c r="AI191" s="10" t="s">
        <v>53</v>
      </c>
      <c r="AJ191" s="84" t="s">
        <v>54</v>
      </c>
      <c r="AK191" s="71"/>
      <c r="AL191" s="71"/>
      <c r="AM191" s="71"/>
      <c r="AN191" s="71"/>
      <c r="AO191" s="71"/>
      <c r="AP191" s="12">
        <v>286365782</v>
      </c>
      <c r="AQ191" s="12">
        <v>263553574</v>
      </c>
      <c r="AR191" s="12">
        <v>22812208</v>
      </c>
      <c r="AS191" s="75">
        <v>0</v>
      </c>
      <c r="AT191" s="76"/>
      <c r="AU191" s="75">
        <v>260949730</v>
      </c>
      <c r="AV191" s="76"/>
      <c r="AW191" s="12">
        <v>2603844</v>
      </c>
      <c r="AX191" s="12">
        <v>89638680</v>
      </c>
      <c r="AY191" s="12">
        <v>171311050</v>
      </c>
      <c r="AZ191" s="12">
        <v>89638680</v>
      </c>
      <c r="BA191" s="12">
        <v>0</v>
      </c>
      <c r="BB191" s="12">
        <v>89638680</v>
      </c>
      <c r="BC191" s="12">
        <v>0</v>
      </c>
      <c r="BD191" s="12">
        <v>0</v>
      </c>
      <c r="BE191" s="14">
        <f t="shared" si="50"/>
        <v>0.92033891814630286</v>
      </c>
      <c r="BF191" s="14">
        <f t="shared" si="40"/>
        <v>0.91124619770388626</v>
      </c>
      <c r="BG191" s="14">
        <f t="shared" si="41"/>
        <v>0.3130216165281926</v>
      </c>
      <c r="BH191" s="14">
        <f t="shared" si="42"/>
        <v>0.3130216165281926</v>
      </c>
    </row>
    <row r="192" spans="1:60" ht="13.5" hidden="1" x14ac:dyDescent="0.2">
      <c r="A192" s="72" t="s">
        <v>48</v>
      </c>
      <c r="B192" s="71"/>
      <c r="C192" s="72" t="s">
        <v>76</v>
      </c>
      <c r="D192" s="71"/>
      <c r="E192" s="72" t="s">
        <v>76</v>
      </c>
      <c r="F192" s="71"/>
      <c r="G192" s="72" t="s">
        <v>76</v>
      </c>
      <c r="H192" s="71"/>
      <c r="I192" s="72" t="s">
        <v>70</v>
      </c>
      <c r="J192" s="71"/>
      <c r="K192" s="71"/>
      <c r="L192" s="72" t="s">
        <v>62</v>
      </c>
      <c r="M192" s="71"/>
      <c r="N192" s="71"/>
      <c r="O192" s="72"/>
      <c r="P192" s="71"/>
      <c r="Q192" s="72"/>
      <c r="R192" s="71"/>
      <c r="S192" s="70" t="s">
        <v>118</v>
      </c>
      <c r="T192" s="71"/>
      <c r="U192" s="71"/>
      <c r="V192" s="71"/>
      <c r="W192" s="71"/>
      <c r="X192" s="71"/>
      <c r="Y192" s="71"/>
      <c r="Z192" s="71"/>
      <c r="AA192" s="72" t="s">
        <v>51</v>
      </c>
      <c r="AB192" s="71"/>
      <c r="AC192" s="71"/>
      <c r="AD192" s="71"/>
      <c r="AE192" s="71"/>
      <c r="AF192" s="72" t="s">
        <v>52</v>
      </c>
      <c r="AG192" s="71"/>
      <c r="AH192" s="71"/>
      <c r="AI192" s="10" t="s">
        <v>53</v>
      </c>
      <c r="AJ192" s="84" t="s">
        <v>54</v>
      </c>
      <c r="AK192" s="71"/>
      <c r="AL192" s="71"/>
      <c r="AM192" s="71"/>
      <c r="AN192" s="71"/>
      <c r="AO192" s="71"/>
      <c r="AP192" s="12">
        <v>25672980</v>
      </c>
      <c r="AQ192" s="12">
        <v>17752904.43</v>
      </c>
      <c r="AR192" s="12">
        <v>7920075.5700000003</v>
      </c>
      <c r="AS192" s="75">
        <v>0</v>
      </c>
      <c r="AT192" s="76"/>
      <c r="AU192" s="75">
        <v>17752904.43</v>
      </c>
      <c r="AV192" s="76"/>
      <c r="AW192" s="12">
        <v>0</v>
      </c>
      <c r="AX192" s="12">
        <v>9122330.7899999991</v>
      </c>
      <c r="AY192" s="12">
        <v>8630573.6400000006</v>
      </c>
      <c r="AZ192" s="12">
        <v>9122330.7899999991</v>
      </c>
      <c r="BA192" s="12">
        <v>0</v>
      </c>
      <c r="BB192" s="12">
        <v>9122330.7899999991</v>
      </c>
      <c r="BC192" s="12">
        <v>0</v>
      </c>
      <c r="BD192" s="12">
        <v>0</v>
      </c>
      <c r="BE192" s="14">
        <f t="shared" si="50"/>
        <v>0.69150150975850877</v>
      </c>
      <c r="BF192" s="14">
        <f t="shared" si="40"/>
        <v>0.69150150975850877</v>
      </c>
      <c r="BG192" s="14">
        <f t="shared" si="41"/>
        <v>0.3553280838453502</v>
      </c>
      <c r="BH192" s="14">
        <f t="shared" si="42"/>
        <v>0.3553280838453502</v>
      </c>
    </row>
    <row r="193" spans="1:96" ht="13.5" hidden="1" x14ac:dyDescent="0.2">
      <c r="A193" s="72" t="s">
        <v>48</v>
      </c>
      <c r="B193" s="71"/>
      <c r="C193" s="72" t="s">
        <v>76</v>
      </c>
      <c r="D193" s="71"/>
      <c r="E193" s="72" t="s">
        <v>76</v>
      </c>
      <c r="F193" s="71"/>
      <c r="G193" s="72" t="s">
        <v>76</v>
      </c>
      <c r="H193" s="71"/>
      <c r="I193" s="72" t="s">
        <v>70</v>
      </c>
      <c r="J193" s="71"/>
      <c r="K193" s="71"/>
      <c r="L193" s="72" t="s">
        <v>64</v>
      </c>
      <c r="M193" s="71"/>
      <c r="N193" s="71"/>
      <c r="O193" s="72"/>
      <c r="P193" s="71"/>
      <c r="Q193" s="72"/>
      <c r="R193" s="71"/>
      <c r="S193" s="70" t="s">
        <v>119</v>
      </c>
      <c r="T193" s="71"/>
      <c r="U193" s="71"/>
      <c r="V193" s="71"/>
      <c r="W193" s="71"/>
      <c r="X193" s="71"/>
      <c r="Y193" s="71"/>
      <c r="Z193" s="71"/>
      <c r="AA193" s="72" t="s">
        <v>51</v>
      </c>
      <c r="AB193" s="71"/>
      <c r="AC193" s="71"/>
      <c r="AD193" s="71"/>
      <c r="AE193" s="71"/>
      <c r="AF193" s="72" t="s">
        <v>52</v>
      </c>
      <c r="AG193" s="71"/>
      <c r="AH193" s="71"/>
      <c r="AI193" s="10" t="s">
        <v>53</v>
      </c>
      <c r="AJ193" s="84" t="s">
        <v>54</v>
      </c>
      <c r="AK193" s="71"/>
      <c r="AL193" s="71"/>
      <c r="AM193" s="71"/>
      <c r="AN193" s="71"/>
      <c r="AO193" s="71"/>
      <c r="AP193" s="12">
        <v>183694701</v>
      </c>
      <c r="AQ193" s="12">
        <v>181850790.81</v>
      </c>
      <c r="AR193" s="12">
        <v>1843910.19</v>
      </c>
      <c r="AS193" s="75">
        <v>0</v>
      </c>
      <c r="AT193" s="76"/>
      <c r="AU193" s="75">
        <v>181850790.81</v>
      </c>
      <c r="AV193" s="76"/>
      <c r="AW193" s="12">
        <v>0</v>
      </c>
      <c r="AX193" s="12">
        <v>85871559.540000007</v>
      </c>
      <c r="AY193" s="12">
        <v>95979231.269999996</v>
      </c>
      <c r="AZ193" s="12">
        <v>85871559.540000007</v>
      </c>
      <c r="BA193" s="12">
        <v>0</v>
      </c>
      <c r="BB193" s="12">
        <v>85871559.540000007</v>
      </c>
      <c r="BC193" s="12">
        <v>0</v>
      </c>
      <c r="BD193" s="12">
        <v>0</v>
      </c>
      <c r="BE193" s="14">
        <f t="shared" si="50"/>
        <v>0.98996209373508282</v>
      </c>
      <c r="BF193" s="14">
        <f t="shared" si="40"/>
        <v>0.98996209373508282</v>
      </c>
      <c r="BG193" s="14">
        <f t="shared" si="41"/>
        <v>0.46746889851765516</v>
      </c>
      <c r="BH193" s="14">
        <f t="shared" si="42"/>
        <v>0.46746889851765516</v>
      </c>
    </row>
    <row r="194" spans="1:96" ht="13.5" hidden="1" x14ac:dyDescent="0.2">
      <c r="A194" s="72" t="s">
        <v>48</v>
      </c>
      <c r="B194" s="71"/>
      <c r="C194" s="72" t="s">
        <v>76</v>
      </c>
      <c r="D194" s="71"/>
      <c r="E194" s="72" t="s">
        <v>76</v>
      </c>
      <c r="F194" s="71"/>
      <c r="G194" s="72" t="s">
        <v>76</v>
      </c>
      <c r="H194" s="71"/>
      <c r="I194" s="72" t="s">
        <v>70</v>
      </c>
      <c r="J194" s="71"/>
      <c r="K194" s="71"/>
      <c r="L194" s="72" t="s">
        <v>64</v>
      </c>
      <c r="M194" s="71"/>
      <c r="N194" s="71"/>
      <c r="O194" s="72"/>
      <c r="P194" s="71"/>
      <c r="Q194" s="72"/>
      <c r="R194" s="71"/>
      <c r="S194" s="70" t="s">
        <v>119</v>
      </c>
      <c r="T194" s="71"/>
      <c r="U194" s="71"/>
      <c r="V194" s="71"/>
      <c r="W194" s="71"/>
      <c r="X194" s="71"/>
      <c r="Y194" s="71"/>
      <c r="Z194" s="71"/>
      <c r="AA194" s="72" t="s">
        <v>99</v>
      </c>
      <c r="AB194" s="71"/>
      <c r="AC194" s="71"/>
      <c r="AD194" s="71"/>
      <c r="AE194" s="71"/>
      <c r="AF194" s="72" t="s">
        <v>52</v>
      </c>
      <c r="AG194" s="71"/>
      <c r="AH194" s="71"/>
      <c r="AI194" s="10" t="s">
        <v>100</v>
      </c>
      <c r="AJ194" s="84" t="s">
        <v>101</v>
      </c>
      <c r="AK194" s="71"/>
      <c r="AL194" s="71"/>
      <c r="AM194" s="71"/>
      <c r="AN194" s="71"/>
      <c r="AO194" s="71"/>
      <c r="AP194" s="12">
        <v>13532444</v>
      </c>
      <c r="AQ194" s="12">
        <v>9059139</v>
      </c>
      <c r="AR194" s="12">
        <v>4473305</v>
      </c>
      <c r="AS194" s="75">
        <v>0</v>
      </c>
      <c r="AT194" s="76"/>
      <c r="AU194" s="75">
        <v>9059139</v>
      </c>
      <c r="AV194" s="76"/>
      <c r="AW194" s="12">
        <v>0</v>
      </c>
      <c r="AX194" s="12">
        <v>0</v>
      </c>
      <c r="AY194" s="12">
        <v>9059139</v>
      </c>
      <c r="AZ194" s="12">
        <v>0</v>
      </c>
      <c r="BA194" s="12">
        <v>0</v>
      </c>
      <c r="BB194" s="12">
        <v>0</v>
      </c>
      <c r="BC194" s="12">
        <v>0</v>
      </c>
      <c r="BD194" s="12">
        <v>0</v>
      </c>
      <c r="BE194" s="14">
        <f t="shared" si="50"/>
        <v>0.66943849906195807</v>
      </c>
      <c r="BF194" s="14">
        <f t="shared" si="40"/>
        <v>0.66943849906195807</v>
      </c>
      <c r="BG194" s="14">
        <f t="shared" si="41"/>
        <v>0</v>
      </c>
      <c r="BH194" s="14">
        <f t="shared" si="42"/>
        <v>0</v>
      </c>
    </row>
    <row r="195" spans="1:96" ht="13.5" hidden="1" x14ac:dyDescent="0.2">
      <c r="A195" s="72" t="s">
        <v>48</v>
      </c>
      <c r="B195" s="71"/>
      <c r="C195" s="72" t="s">
        <v>76</v>
      </c>
      <c r="D195" s="71"/>
      <c r="E195" s="72" t="s">
        <v>76</v>
      </c>
      <c r="F195" s="71"/>
      <c r="G195" s="72" t="s">
        <v>76</v>
      </c>
      <c r="H195" s="71"/>
      <c r="I195" s="72" t="s">
        <v>70</v>
      </c>
      <c r="J195" s="71"/>
      <c r="K195" s="71"/>
      <c r="L195" s="72" t="s">
        <v>68</v>
      </c>
      <c r="M195" s="71"/>
      <c r="N195" s="71"/>
      <c r="O195" s="72"/>
      <c r="P195" s="71"/>
      <c r="Q195" s="72"/>
      <c r="R195" s="71"/>
      <c r="S195" s="70" t="s">
        <v>120</v>
      </c>
      <c r="T195" s="71"/>
      <c r="U195" s="71"/>
      <c r="V195" s="71"/>
      <c r="W195" s="71"/>
      <c r="X195" s="71"/>
      <c r="Y195" s="71"/>
      <c r="Z195" s="71"/>
      <c r="AA195" s="72" t="s">
        <v>51</v>
      </c>
      <c r="AB195" s="71"/>
      <c r="AC195" s="71"/>
      <c r="AD195" s="71"/>
      <c r="AE195" s="71"/>
      <c r="AF195" s="72" t="s">
        <v>52</v>
      </c>
      <c r="AG195" s="71"/>
      <c r="AH195" s="71"/>
      <c r="AI195" s="10" t="s">
        <v>53</v>
      </c>
      <c r="AJ195" s="84" t="s">
        <v>54</v>
      </c>
      <c r="AK195" s="71"/>
      <c r="AL195" s="71"/>
      <c r="AM195" s="71"/>
      <c r="AN195" s="71"/>
      <c r="AO195" s="71"/>
      <c r="AP195" s="12">
        <v>64500000</v>
      </c>
      <c r="AQ195" s="12">
        <v>20182377.5</v>
      </c>
      <c r="AR195" s="12">
        <v>44317622.5</v>
      </c>
      <c r="AS195" s="75">
        <v>0</v>
      </c>
      <c r="AT195" s="76"/>
      <c r="AU195" s="75">
        <v>20182377.5</v>
      </c>
      <c r="AV195" s="76"/>
      <c r="AW195" s="12">
        <v>0</v>
      </c>
      <c r="AX195" s="12">
        <v>1393277.5</v>
      </c>
      <c r="AY195" s="12">
        <v>18789100</v>
      </c>
      <c r="AZ195" s="12">
        <v>1393277.5</v>
      </c>
      <c r="BA195" s="12">
        <v>0</v>
      </c>
      <c r="BB195" s="12">
        <v>1393277.5</v>
      </c>
      <c r="BC195" s="12">
        <v>0</v>
      </c>
      <c r="BD195" s="12">
        <v>0</v>
      </c>
      <c r="BE195" s="14">
        <f t="shared" si="50"/>
        <v>0.31290507751937985</v>
      </c>
      <c r="BF195" s="14">
        <f t="shared" si="40"/>
        <v>0.31290507751937985</v>
      </c>
      <c r="BG195" s="14">
        <f t="shared" si="41"/>
        <v>2.1601201550387597E-2</v>
      </c>
      <c r="BH195" s="14">
        <f t="shared" si="42"/>
        <v>2.1601201550387597E-2</v>
      </c>
    </row>
    <row r="196" spans="1:96" ht="13.5" hidden="1" x14ac:dyDescent="0.2">
      <c r="A196" s="72" t="s">
        <v>48</v>
      </c>
      <c r="B196" s="71"/>
      <c r="C196" s="72" t="s">
        <v>76</v>
      </c>
      <c r="D196" s="71"/>
      <c r="E196" s="72" t="s">
        <v>76</v>
      </c>
      <c r="F196" s="71"/>
      <c r="G196" s="72" t="s">
        <v>76</v>
      </c>
      <c r="H196" s="71"/>
      <c r="I196" s="72" t="s">
        <v>72</v>
      </c>
      <c r="J196" s="71"/>
      <c r="K196" s="71"/>
      <c r="L196" s="72" t="s">
        <v>62</v>
      </c>
      <c r="M196" s="71"/>
      <c r="N196" s="71"/>
      <c r="O196" s="72"/>
      <c r="P196" s="71"/>
      <c r="Q196" s="72"/>
      <c r="R196" s="71"/>
      <c r="S196" s="70" t="s">
        <v>121</v>
      </c>
      <c r="T196" s="71"/>
      <c r="U196" s="71"/>
      <c r="V196" s="71"/>
      <c r="W196" s="71"/>
      <c r="X196" s="71"/>
      <c r="Y196" s="71"/>
      <c r="Z196" s="71"/>
      <c r="AA196" s="72" t="s">
        <v>51</v>
      </c>
      <c r="AB196" s="71"/>
      <c r="AC196" s="71"/>
      <c r="AD196" s="71"/>
      <c r="AE196" s="71"/>
      <c r="AF196" s="72" t="s">
        <v>52</v>
      </c>
      <c r="AG196" s="71"/>
      <c r="AH196" s="71"/>
      <c r="AI196" s="10" t="s">
        <v>53</v>
      </c>
      <c r="AJ196" s="84" t="s">
        <v>54</v>
      </c>
      <c r="AK196" s="71"/>
      <c r="AL196" s="71"/>
      <c r="AM196" s="71"/>
      <c r="AN196" s="71"/>
      <c r="AO196" s="71"/>
      <c r="AP196" s="12">
        <v>2240088</v>
      </c>
      <c r="AQ196" s="12">
        <v>2240088</v>
      </c>
      <c r="AR196" s="12">
        <v>0</v>
      </c>
      <c r="AS196" s="75">
        <v>0</v>
      </c>
      <c r="AT196" s="76"/>
      <c r="AU196" s="75">
        <v>0</v>
      </c>
      <c r="AV196" s="76"/>
      <c r="AW196" s="12">
        <v>2240088</v>
      </c>
      <c r="AX196" s="12">
        <v>0</v>
      </c>
      <c r="AY196" s="12">
        <v>0</v>
      </c>
      <c r="AZ196" s="12">
        <v>0</v>
      </c>
      <c r="BA196" s="12">
        <v>0</v>
      </c>
      <c r="BB196" s="12">
        <v>0</v>
      </c>
      <c r="BC196" s="12">
        <v>0</v>
      </c>
      <c r="BD196" s="12">
        <v>0</v>
      </c>
      <c r="BE196" s="14">
        <f t="shared" si="50"/>
        <v>1</v>
      </c>
      <c r="BF196" s="14">
        <f t="shared" si="40"/>
        <v>0</v>
      </c>
      <c r="BG196" s="14">
        <f t="shared" si="41"/>
        <v>0</v>
      </c>
      <c r="BH196" s="14">
        <f t="shared" si="42"/>
        <v>0</v>
      </c>
    </row>
    <row r="197" spans="1:96" ht="13.5" hidden="1" x14ac:dyDescent="0.2">
      <c r="A197" s="72" t="s">
        <v>48</v>
      </c>
      <c r="B197" s="71"/>
      <c r="C197" s="72" t="s">
        <v>76</v>
      </c>
      <c r="D197" s="71"/>
      <c r="E197" s="72" t="s">
        <v>76</v>
      </c>
      <c r="F197" s="71"/>
      <c r="G197" s="72" t="s">
        <v>76</v>
      </c>
      <c r="H197" s="71"/>
      <c r="I197" s="72" t="s">
        <v>72</v>
      </c>
      <c r="J197" s="71"/>
      <c r="K197" s="71"/>
      <c r="L197" s="72" t="s">
        <v>62</v>
      </c>
      <c r="M197" s="71"/>
      <c r="N197" s="71"/>
      <c r="O197" s="72"/>
      <c r="P197" s="71"/>
      <c r="Q197" s="72"/>
      <c r="R197" s="71"/>
      <c r="S197" s="70" t="s">
        <v>121</v>
      </c>
      <c r="T197" s="71"/>
      <c r="U197" s="71"/>
      <c r="V197" s="71"/>
      <c r="W197" s="71"/>
      <c r="X197" s="71"/>
      <c r="Y197" s="71"/>
      <c r="Z197" s="71"/>
      <c r="AA197" s="72" t="s">
        <v>99</v>
      </c>
      <c r="AB197" s="71"/>
      <c r="AC197" s="71"/>
      <c r="AD197" s="71"/>
      <c r="AE197" s="71"/>
      <c r="AF197" s="72" t="s">
        <v>52</v>
      </c>
      <c r="AG197" s="71"/>
      <c r="AH197" s="71"/>
      <c r="AI197" s="10" t="s">
        <v>100</v>
      </c>
      <c r="AJ197" s="84" t="s">
        <v>101</v>
      </c>
      <c r="AK197" s="71"/>
      <c r="AL197" s="71"/>
      <c r="AM197" s="71"/>
      <c r="AN197" s="71"/>
      <c r="AO197" s="71"/>
      <c r="AP197" s="12">
        <v>4286184</v>
      </c>
      <c r="AQ197" s="12">
        <v>2052070</v>
      </c>
      <c r="AR197" s="12">
        <v>2234114</v>
      </c>
      <c r="AS197" s="75">
        <v>0</v>
      </c>
      <c r="AT197" s="76"/>
      <c r="AU197" s="75">
        <v>2052070</v>
      </c>
      <c r="AV197" s="76"/>
      <c r="AW197" s="12">
        <v>0</v>
      </c>
      <c r="AX197" s="12">
        <v>2052070</v>
      </c>
      <c r="AY197" s="12">
        <v>0</v>
      </c>
      <c r="AZ197" s="12">
        <v>2052070</v>
      </c>
      <c r="BA197" s="12">
        <v>0</v>
      </c>
      <c r="BB197" s="12">
        <v>2052070</v>
      </c>
      <c r="BC197" s="12">
        <v>0</v>
      </c>
      <c r="BD197" s="12">
        <v>0</v>
      </c>
      <c r="BE197" s="14">
        <f t="shared" si="50"/>
        <v>0.47876386081418809</v>
      </c>
      <c r="BF197" s="14">
        <f t="shared" si="40"/>
        <v>0.47876386081418809</v>
      </c>
      <c r="BG197" s="14">
        <f t="shared" si="41"/>
        <v>0.47876386081418809</v>
      </c>
      <c r="BH197" s="14">
        <f t="shared" si="42"/>
        <v>0.47876386081418809</v>
      </c>
    </row>
    <row r="198" spans="1:96" ht="13.5" hidden="1" x14ac:dyDescent="0.2">
      <c r="A198" s="72" t="s">
        <v>48</v>
      </c>
      <c r="B198" s="71"/>
      <c r="C198" s="72" t="s">
        <v>76</v>
      </c>
      <c r="D198" s="71"/>
      <c r="E198" s="72" t="s">
        <v>76</v>
      </c>
      <c r="F198" s="71"/>
      <c r="G198" s="72" t="s">
        <v>76</v>
      </c>
      <c r="H198" s="71"/>
      <c r="I198" s="72" t="s">
        <v>72</v>
      </c>
      <c r="J198" s="71"/>
      <c r="K198" s="71"/>
      <c r="L198" s="72" t="s">
        <v>66</v>
      </c>
      <c r="M198" s="71"/>
      <c r="N198" s="71"/>
      <c r="O198" s="72"/>
      <c r="P198" s="71"/>
      <c r="Q198" s="72"/>
      <c r="R198" s="71"/>
      <c r="S198" s="70" t="s">
        <v>122</v>
      </c>
      <c r="T198" s="71"/>
      <c r="U198" s="71"/>
      <c r="V198" s="71"/>
      <c r="W198" s="71"/>
      <c r="X198" s="71"/>
      <c r="Y198" s="71"/>
      <c r="Z198" s="71"/>
      <c r="AA198" s="72" t="s">
        <v>51</v>
      </c>
      <c r="AB198" s="71"/>
      <c r="AC198" s="71"/>
      <c r="AD198" s="71"/>
      <c r="AE198" s="71"/>
      <c r="AF198" s="72" t="s">
        <v>52</v>
      </c>
      <c r="AG198" s="71"/>
      <c r="AH198" s="71"/>
      <c r="AI198" s="10" t="s">
        <v>53</v>
      </c>
      <c r="AJ198" s="84" t="s">
        <v>54</v>
      </c>
      <c r="AK198" s="71"/>
      <c r="AL198" s="71"/>
      <c r="AM198" s="71"/>
      <c r="AN198" s="71"/>
      <c r="AO198" s="71"/>
      <c r="AP198" s="12">
        <v>6180000</v>
      </c>
      <c r="AQ198" s="12">
        <v>6180000</v>
      </c>
      <c r="AR198" s="12">
        <v>0</v>
      </c>
      <c r="AS198" s="75">
        <v>0</v>
      </c>
      <c r="AT198" s="76"/>
      <c r="AU198" s="75">
        <v>0</v>
      </c>
      <c r="AV198" s="76"/>
      <c r="AW198" s="12">
        <v>6180000</v>
      </c>
      <c r="AX198" s="12">
        <v>0</v>
      </c>
      <c r="AY198" s="12">
        <v>0</v>
      </c>
      <c r="AZ198" s="12">
        <v>0</v>
      </c>
      <c r="BA198" s="12">
        <v>0</v>
      </c>
      <c r="BB198" s="12">
        <v>0</v>
      </c>
      <c r="BC198" s="12">
        <v>0</v>
      </c>
      <c r="BD198" s="12">
        <v>0</v>
      </c>
      <c r="BE198" s="14">
        <f t="shared" si="50"/>
        <v>1</v>
      </c>
      <c r="BF198" s="14">
        <f t="shared" si="40"/>
        <v>0</v>
      </c>
      <c r="BG198" s="14">
        <f t="shared" si="41"/>
        <v>0</v>
      </c>
      <c r="BH198" s="14">
        <f t="shared" si="42"/>
        <v>0</v>
      </c>
    </row>
    <row r="199" spans="1:96" ht="13.5" hidden="1" x14ac:dyDescent="0.2">
      <c r="A199" s="72" t="s">
        <v>48</v>
      </c>
      <c r="B199" s="71"/>
      <c r="C199" s="72" t="s">
        <v>76</v>
      </c>
      <c r="D199" s="71"/>
      <c r="E199" s="72" t="s">
        <v>76</v>
      </c>
      <c r="F199" s="71"/>
      <c r="G199" s="72" t="s">
        <v>76</v>
      </c>
      <c r="H199" s="71"/>
      <c r="I199" s="72" t="s">
        <v>72</v>
      </c>
      <c r="J199" s="71"/>
      <c r="K199" s="71"/>
      <c r="L199" s="72" t="s">
        <v>68</v>
      </c>
      <c r="M199" s="71"/>
      <c r="N199" s="71"/>
      <c r="O199" s="72"/>
      <c r="P199" s="71"/>
      <c r="Q199" s="72"/>
      <c r="R199" s="71"/>
      <c r="S199" s="70" t="s">
        <v>123</v>
      </c>
      <c r="T199" s="71"/>
      <c r="U199" s="71"/>
      <c r="V199" s="71"/>
      <c r="W199" s="71"/>
      <c r="X199" s="71"/>
      <c r="Y199" s="71"/>
      <c r="Z199" s="71"/>
      <c r="AA199" s="72" t="s">
        <v>51</v>
      </c>
      <c r="AB199" s="71"/>
      <c r="AC199" s="71"/>
      <c r="AD199" s="71"/>
      <c r="AE199" s="71"/>
      <c r="AF199" s="72" t="s">
        <v>52</v>
      </c>
      <c r="AG199" s="71"/>
      <c r="AH199" s="71"/>
      <c r="AI199" s="10" t="s">
        <v>53</v>
      </c>
      <c r="AJ199" s="84" t="s">
        <v>54</v>
      </c>
      <c r="AK199" s="71"/>
      <c r="AL199" s="71"/>
      <c r="AM199" s="71"/>
      <c r="AN199" s="71"/>
      <c r="AO199" s="71"/>
      <c r="AP199" s="12">
        <v>2000000</v>
      </c>
      <c r="AQ199" s="12">
        <v>0</v>
      </c>
      <c r="AR199" s="12">
        <v>2000000</v>
      </c>
      <c r="AS199" s="75">
        <v>0</v>
      </c>
      <c r="AT199" s="76"/>
      <c r="AU199" s="75">
        <v>0</v>
      </c>
      <c r="AV199" s="76"/>
      <c r="AW199" s="12">
        <v>0</v>
      </c>
      <c r="AX199" s="12">
        <v>0</v>
      </c>
      <c r="AY199" s="12">
        <v>0</v>
      </c>
      <c r="AZ199" s="12">
        <v>0</v>
      </c>
      <c r="BA199" s="12">
        <v>0</v>
      </c>
      <c r="BB199" s="12">
        <v>0</v>
      </c>
      <c r="BC199" s="12">
        <v>0</v>
      </c>
      <c r="BD199" s="12">
        <v>0</v>
      </c>
      <c r="BE199" s="14">
        <f t="shared" si="50"/>
        <v>0</v>
      </c>
      <c r="BF199" s="14">
        <f t="shared" si="40"/>
        <v>0</v>
      </c>
      <c r="BG199" s="14">
        <f t="shared" si="41"/>
        <v>0</v>
      </c>
      <c r="BH199" s="14">
        <f t="shared" si="42"/>
        <v>0</v>
      </c>
    </row>
    <row r="200" spans="1:96" s="23" customFormat="1" ht="15" x14ac:dyDescent="0.25">
      <c r="A200" s="106" t="s">
        <v>202</v>
      </c>
      <c r="B200" s="107"/>
      <c r="C200" s="107"/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8"/>
      <c r="AP200" s="20">
        <f>+AP184+AP183+AP174</f>
        <v>732771310</v>
      </c>
      <c r="AQ200" s="20">
        <f t="shared" ref="AQ200:AR200" si="51">+AQ184+AQ183+AQ174</f>
        <v>614665169.27999997</v>
      </c>
      <c r="AR200" s="20">
        <f t="shared" si="51"/>
        <v>118106140.72</v>
      </c>
      <c r="AS200" s="89">
        <f>+AS173+AS172</f>
        <v>0</v>
      </c>
      <c r="AT200" s="90"/>
      <c r="AU200" s="89">
        <f>+AU184+AU183+AU174</f>
        <v>602611237.27999997</v>
      </c>
      <c r="AV200" s="90"/>
      <c r="AW200" s="20">
        <f>+AW184+AW183+AW174</f>
        <v>12053932</v>
      </c>
      <c r="AX200" s="20">
        <f t="shared" ref="AX200:BD200" si="52">+AX184+AX183+AX174</f>
        <v>259020473.08000001</v>
      </c>
      <c r="AY200" s="20">
        <f t="shared" si="52"/>
        <v>343590764.20000005</v>
      </c>
      <c r="AZ200" s="20">
        <f t="shared" si="52"/>
        <v>259020473.08000001</v>
      </c>
      <c r="BA200" s="20">
        <f t="shared" si="52"/>
        <v>0</v>
      </c>
      <c r="BB200" s="20">
        <f t="shared" si="52"/>
        <v>259020473.08000001</v>
      </c>
      <c r="BC200" s="20">
        <f t="shared" si="52"/>
        <v>0</v>
      </c>
      <c r="BD200" s="20">
        <f t="shared" si="52"/>
        <v>0</v>
      </c>
      <c r="BE200" s="21">
        <f t="shared" si="50"/>
        <v>0.8388226461540913</v>
      </c>
      <c r="BF200" s="21">
        <f t="shared" si="40"/>
        <v>0.82237285911207414</v>
      </c>
      <c r="BG200" s="21">
        <f t="shared" si="41"/>
        <v>0.35348064197546164</v>
      </c>
      <c r="BH200" s="21">
        <f t="shared" si="42"/>
        <v>0.35348064197546164</v>
      </c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</row>
    <row r="201" spans="1:96" ht="13.5" hidden="1" x14ac:dyDescent="0.2">
      <c r="A201" s="72" t="s">
        <v>48</v>
      </c>
      <c r="B201" s="71"/>
      <c r="C201" s="72" t="s">
        <v>86</v>
      </c>
      <c r="D201" s="71"/>
      <c r="E201" s="72" t="s">
        <v>125</v>
      </c>
      <c r="F201" s="71"/>
      <c r="G201" s="72"/>
      <c r="H201" s="71"/>
      <c r="I201" s="72"/>
      <c r="J201" s="71"/>
      <c r="K201" s="71"/>
      <c r="L201" s="72"/>
      <c r="M201" s="71"/>
      <c r="N201" s="71"/>
      <c r="O201" s="72"/>
      <c r="P201" s="71"/>
      <c r="Q201" s="72"/>
      <c r="R201" s="71"/>
      <c r="S201" s="70" t="s">
        <v>126</v>
      </c>
      <c r="T201" s="71"/>
      <c r="U201" s="71"/>
      <c r="V201" s="71"/>
      <c r="W201" s="71"/>
      <c r="X201" s="71"/>
      <c r="Y201" s="71"/>
      <c r="Z201" s="71"/>
      <c r="AA201" s="72" t="s">
        <v>51</v>
      </c>
      <c r="AB201" s="71"/>
      <c r="AC201" s="71"/>
      <c r="AD201" s="71"/>
      <c r="AE201" s="71"/>
      <c r="AF201" s="72" t="s">
        <v>52</v>
      </c>
      <c r="AG201" s="71"/>
      <c r="AH201" s="71"/>
      <c r="AI201" s="10" t="s">
        <v>53</v>
      </c>
      <c r="AJ201" s="84" t="s">
        <v>54</v>
      </c>
      <c r="AK201" s="71"/>
      <c r="AL201" s="71"/>
      <c r="AM201" s="71"/>
      <c r="AN201" s="71"/>
      <c r="AO201" s="71"/>
      <c r="AP201" s="12">
        <v>63035300</v>
      </c>
      <c r="AQ201" s="12">
        <v>14592272</v>
      </c>
      <c r="AR201" s="12">
        <v>48443028</v>
      </c>
      <c r="AS201" s="75">
        <v>0</v>
      </c>
      <c r="AT201" s="76"/>
      <c r="AU201" s="75">
        <v>14592272</v>
      </c>
      <c r="AV201" s="76"/>
      <c r="AW201" s="12">
        <v>0</v>
      </c>
      <c r="AX201" s="12">
        <v>14592272</v>
      </c>
      <c r="AY201" s="12">
        <v>0</v>
      </c>
      <c r="AZ201" s="12">
        <v>14592272</v>
      </c>
      <c r="BA201" s="12">
        <v>0</v>
      </c>
      <c r="BB201" s="12">
        <v>14592272</v>
      </c>
      <c r="BC201" s="12">
        <v>0</v>
      </c>
      <c r="BD201" s="12">
        <v>8236410</v>
      </c>
      <c r="BE201" s="14">
        <f t="shared" si="50"/>
        <v>0.23149365514243606</v>
      </c>
      <c r="BF201" s="14">
        <f t="shared" si="40"/>
        <v>0.23149365514243606</v>
      </c>
      <c r="BG201" s="14">
        <f t="shared" si="41"/>
        <v>0.23149365514243606</v>
      </c>
      <c r="BH201" s="14">
        <f t="shared" si="42"/>
        <v>0.23149365514243606</v>
      </c>
    </row>
    <row r="202" spans="1:96" ht="13.5" hidden="1" x14ac:dyDescent="0.2">
      <c r="A202" s="72" t="s">
        <v>48</v>
      </c>
      <c r="B202" s="71"/>
      <c r="C202" s="72" t="s">
        <v>86</v>
      </c>
      <c r="D202" s="71"/>
      <c r="E202" s="72" t="s">
        <v>125</v>
      </c>
      <c r="F202" s="71"/>
      <c r="G202" s="72" t="s">
        <v>76</v>
      </c>
      <c r="H202" s="71"/>
      <c r="I202" s="72"/>
      <c r="J202" s="71"/>
      <c r="K202" s="71"/>
      <c r="L202" s="72"/>
      <c r="M202" s="71"/>
      <c r="N202" s="71"/>
      <c r="O202" s="72"/>
      <c r="P202" s="71"/>
      <c r="Q202" s="72"/>
      <c r="R202" s="71"/>
      <c r="S202" s="70" t="s">
        <v>127</v>
      </c>
      <c r="T202" s="71"/>
      <c r="U202" s="71"/>
      <c r="V202" s="71"/>
      <c r="W202" s="71"/>
      <c r="X202" s="71"/>
      <c r="Y202" s="71"/>
      <c r="Z202" s="71"/>
      <c r="AA202" s="72" t="s">
        <v>51</v>
      </c>
      <c r="AB202" s="71"/>
      <c r="AC202" s="71"/>
      <c r="AD202" s="71"/>
      <c r="AE202" s="71"/>
      <c r="AF202" s="72" t="s">
        <v>52</v>
      </c>
      <c r="AG202" s="71"/>
      <c r="AH202" s="71"/>
      <c r="AI202" s="10" t="s">
        <v>53</v>
      </c>
      <c r="AJ202" s="84" t="s">
        <v>54</v>
      </c>
      <c r="AK202" s="71"/>
      <c r="AL202" s="71"/>
      <c r="AM202" s="71"/>
      <c r="AN202" s="71"/>
      <c r="AO202" s="71"/>
      <c r="AP202" s="12">
        <v>63035300</v>
      </c>
      <c r="AQ202" s="12">
        <v>14592272</v>
      </c>
      <c r="AR202" s="12">
        <v>48443028</v>
      </c>
      <c r="AS202" s="75">
        <v>0</v>
      </c>
      <c r="AT202" s="76"/>
      <c r="AU202" s="75">
        <v>14592272</v>
      </c>
      <c r="AV202" s="76"/>
      <c r="AW202" s="12">
        <v>0</v>
      </c>
      <c r="AX202" s="12">
        <v>14592272</v>
      </c>
      <c r="AY202" s="12">
        <v>0</v>
      </c>
      <c r="AZ202" s="12">
        <v>14592272</v>
      </c>
      <c r="BA202" s="12">
        <v>0</v>
      </c>
      <c r="BB202" s="12">
        <v>14592272</v>
      </c>
      <c r="BC202" s="12">
        <v>0</v>
      </c>
      <c r="BD202" s="12">
        <v>8236410</v>
      </c>
      <c r="BE202" s="14">
        <f t="shared" si="50"/>
        <v>0.23149365514243606</v>
      </c>
      <c r="BF202" s="14">
        <f t="shared" si="40"/>
        <v>0.23149365514243606</v>
      </c>
      <c r="BG202" s="14">
        <f t="shared" si="41"/>
        <v>0.23149365514243606</v>
      </c>
      <c r="BH202" s="14">
        <f t="shared" si="42"/>
        <v>0.23149365514243606</v>
      </c>
    </row>
    <row r="203" spans="1:96" s="19" customFormat="1" ht="13.5" hidden="1" x14ac:dyDescent="0.2">
      <c r="A203" s="79" t="s">
        <v>48</v>
      </c>
      <c r="B203" s="78"/>
      <c r="C203" s="79" t="s">
        <v>86</v>
      </c>
      <c r="D203" s="78"/>
      <c r="E203" s="79" t="s">
        <v>125</v>
      </c>
      <c r="F203" s="78"/>
      <c r="G203" s="79" t="s">
        <v>76</v>
      </c>
      <c r="H203" s="78"/>
      <c r="I203" s="79" t="s">
        <v>128</v>
      </c>
      <c r="J203" s="78"/>
      <c r="K203" s="78"/>
      <c r="L203" s="79"/>
      <c r="M203" s="78"/>
      <c r="N203" s="78"/>
      <c r="O203" s="79"/>
      <c r="P203" s="78"/>
      <c r="Q203" s="79"/>
      <c r="R203" s="78"/>
      <c r="S203" s="77" t="s">
        <v>129</v>
      </c>
      <c r="T203" s="78"/>
      <c r="U203" s="78"/>
      <c r="V203" s="78"/>
      <c r="W203" s="78"/>
      <c r="X203" s="78"/>
      <c r="Y203" s="78"/>
      <c r="Z203" s="78"/>
      <c r="AA203" s="79" t="s">
        <v>51</v>
      </c>
      <c r="AB203" s="78"/>
      <c r="AC203" s="78"/>
      <c r="AD203" s="78"/>
      <c r="AE203" s="78"/>
      <c r="AF203" s="79" t="s">
        <v>52</v>
      </c>
      <c r="AG203" s="78"/>
      <c r="AH203" s="78"/>
      <c r="AI203" s="15" t="s">
        <v>53</v>
      </c>
      <c r="AJ203" s="85" t="s">
        <v>54</v>
      </c>
      <c r="AK203" s="78"/>
      <c r="AL203" s="78"/>
      <c r="AM203" s="78"/>
      <c r="AN203" s="78"/>
      <c r="AO203" s="78"/>
      <c r="AP203" s="17">
        <v>63035300</v>
      </c>
      <c r="AQ203" s="17">
        <v>14592272</v>
      </c>
      <c r="AR203" s="17">
        <v>48443028</v>
      </c>
      <c r="AS203" s="82">
        <v>0</v>
      </c>
      <c r="AT203" s="83"/>
      <c r="AU203" s="82">
        <v>14592272</v>
      </c>
      <c r="AV203" s="83"/>
      <c r="AW203" s="17">
        <v>0</v>
      </c>
      <c r="AX203" s="17">
        <v>14592272</v>
      </c>
      <c r="AY203" s="17">
        <v>0</v>
      </c>
      <c r="AZ203" s="17">
        <v>14592272</v>
      </c>
      <c r="BA203" s="17">
        <v>0</v>
      </c>
      <c r="BB203" s="17">
        <v>14592272</v>
      </c>
      <c r="BC203" s="17">
        <v>0</v>
      </c>
      <c r="BD203" s="17">
        <v>8236410</v>
      </c>
      <c r="BE203" s="18">
        <f t="shared" si="50"/>
        <v>0.23149365514243606</v>
      </c>
      <c r="BF203" s="18">
        <f t="shared" si="40"/>
        <v>0.23149365514243606</v>
      </c>
      <c r="BG203" s="18">
        <f t="shared" si="41"/>
        <v>0.23149365514243606</v>
      </c>
      <c r="BH203" s="18">
        <f t="shared" si="42"/>
        <v>0.23149365514243606</v>
      </c>
    </row>
    <row r="204" spans="1:96" ht="13.5" hidden="1" x14ac:dyDescent="0.2">
      <c r="A204" s="72" t="s">
        <v>48</v>
      </c>
      <c r="B204" s="71"/>
      <c r="C204" s="72" t="s">
        <v>86</v>
      </c>
      <c r="D204" s="71"/>
      <c r="E204" s="72" t="s">
        <v>125</v>
      </c>
      <c r="F204" s="71"/>
      <c r="G204" s="72" t="s">
        <v>76</v>
      </c>
      <c r="H204" s="71"/>
      <c r="I204" s="72" t="s">
        <v>128</v>
      </c>
      <c r="J204" s="71"/>
      <c r="K204" s="71"/>
      <c r="L204" s="72" t="s">
        <v>57</v>
      </c>
      <c r="M204" s="71"/>
      <c r="N204" s="71"/>
      <c r="O204" s="72"/>
      <c r="P204" s="71"/>
      <c r="Q204" s="72"/>
      <c r="R204" s="71"/>
      <c r="S204" s="70" t="s">
        <v>130</v>
      </c>
      <c r="T204" s="71"/>
      <c r="U204" s="71"/>
      <c r="V204" s="71"/>
      <c r="W204" s="71"/>
      <c r="X204" s="71"/>
      <c r="Y204" s="71"/>
      <c r="Z204" s="71"/>
      <c r="AA204" s="72" t="s">
        <v>51</v>
      </c>
      <c r="AB204" s="71"/>
      <c r="AC204" s="71"/>
      <c r="AD204" s="71"/>
      <c r="AE204" s="71"/>
      <c r="AF204" s="72" t="s">
        <v>52</v>
      </c>
      <c r="AG204" s="71"/>
      <c r="AH204" s="71"/>
      <c r="AI204" s="10" t="s">
        <v>53</v>
      </c>
      <c r="AJ204" s="84" t="s">
        <v>54</v>
      </c>
      <c r="AK204" s="71"/>
      <c r="AL204" s="71"/>
      <c r="AM204" s="71"/>
      <c r="AN204" s="71"/>
      <c r="AO204" s="71"/>
      <c r="AP204" s="12">
        <v>26288513</v>
      </c>
      <c r="AQ204" s="12">
        <v>7505055</v>
      </c>
      <c r="AR204" s="12">
        <v>18783458</v>
      </c>
      <c r="AS204" s="75">
        <v>0</v>
      </c>
      <c r="AT204" s="76"/>
      <c r="AU204" s="75">
        <v>7505055</v>
      </c>
      <c r="AV204" s="76"/>
      <c r="AW204" s="12">
        <v>0</v>
      </c>
      <c r="AX204" s="12">
        <v>7505055</v>
      </c>
      <c r="AY204" s="12">
        <v>0</v>
      </c>
      <c r="AZ204" s="12">
        <v>7505055</v>
      </c>
      <c r="BA204" s="12">
        <v>0</v>
      </c>
      <c r="BB204" s="12">
        <v>7505055</v>
      </c>
      <c r="BC204" s="12">
        <v>0</v>
      </c>
      <c r="BD204" s="12">
        <v>6354693</v>
      </c>
      <c r="BE204" s="14">
        <f t="shared" si="50"/>
        <v>0.28548800002495389</v>
      </c>
      <c r="BF204" s="14">
        <f t="shared" si="40"/>
        <v>0.28548800002495389</v>
      </c>
      <c r="BG204" s="14">
        <f t="shared" si="41"/>
        <v>0.28548800002495389</v>
      </c>
      <c r="BH204" s="14">
        <f t="shared" si="42"/>
        <v>0.28548800002495389</v>
      </c>
    </row>
    <row r="205" spans="1:96" ht="13.5" hidden="1" x14ac:dyDescent="0.2">
      <c r="A205" s="72" t="s">
        <v>48</v>
      </c>
      <c r="B205" s="71"/>
      <c r="C205" s="72" t="s">
        <v>86</v>
      </c>
      <c r="D205" s="71"/>
      <c r="E205" s="72" t="s">
        <v>125</v>
      </c>
      <c r="F205" s="71"/>
      <c r="G205" s="72" t="s">
        <v>76</v>
      </c>
      <c r="H205" s="71"/>
      <c r="I205" s="72" t="s">
        <v>128</v>
      </c>
      <c r="J205" s="71"/>
      <c r="K205" s="71"/>
      <c r="L205" s="72" t="s">
        <v>79</v>
      </c>
      <c r="M205" s="71"/>
      <c r="N205" s="71"/>
      <c r="O205" s="72"/>
      <c r="P205" s="71"/>
      <c r="Q205" s="72"/>
      <c r="R205" s="71"/>
      <c r="S205" s="70" t="s">
        <v>131</v>
      </c>
      <c r="T205" s="71"/>
      <c r="U205" s="71"/>
      <c r="V205" s="71"/>
      <c r="W205" s="71"/>
      <c r="X205" s="71"/>
      <c r="Y205" s="71"/>
      <c r="Z205" s="71"/>
      <c r="AA205" s="72" t="s">
        <v>51</v>
      </c>
      <c r="AB205" s="71"/>
      <c r="AC205" s="71"/>
      <c r="AD205" s="71"/>
      <c r="AE205" s="71"/>
      <c r="AF205" s="72" t="s">
        <v>52</v>
      </c>
      <c r="AG205" s="71"/>
      <c r="AH205" s="71"/>
      <c r="AI205" s="10" t="s">
        <v>53</v>
      </c>
      <c r="AJ205" s="84" t="s">
        <v>54</v>
      </c>
      <c r="AK205" s="71"/>
      <c r="AL205" s="71"/>
      <c r="AM205" s="71"/>
      <c r="AN205" s="71"/>
      <c r="AO205" s="71"/>
      <c r="AP205" s="12">
        <v>36746787</v>
      </c>
      <c r="AQ205" s="12">
        <v>7087217</v>
      </c>
      <c r="AR205" s="12">
        <v>29659570</v>
      </c>
      <c r="AS205" s="75">
        <v>0</v>
      </c>
      <c r="AT205" s="76"/>
      <c r="AU205" s="75">
        <v>7087217</v>
      </c>
      <c r="AV205" s="76"/>
      <c r="AW205" s="12">
        <v>0</v>
      </c>
      <c r="AX205" s="12">
        <v>7087217</v>
      </c>
      <c r="AY205" s="12">
        <v>0</v>
      </c>
      <c r="AZ205" s="12">
        <v>7087217</v>
      </c>
      <c r="BA205" s="12">
        <v>0</v>
      </c>
      <c r="BB205" s="12">
        <v>7087217</v>
      </c>
      <c r="BC205" s="12">
        <v>0</v>
      </c>
      <c r="BD205" s="12">
        <v>1881717</v>
      </c>
      <c r="BE205" s="14">
        <f t="shared" si="50"/>
        <v>0.19286630420232387</v>
      </c>
      <c r="BF205" s="14">
        <f t="shared" si="40"/>
        <v>0.19286630420232387</v>
      </c>
      <c r="BG205" s="14">
        <f t="shared" si="41"/>
        <v>0.19286630420232387</v>
      </c>
      <c r="BH205" s="14">
        <f t="shared" si="42"/>
        <v>0.19286630420232387</v>
      </c>
    </row>
    <row r="206" spans="1:96" s="19" customFormat="1" ht="13.5" hidden="1" x14ac:dyDescent="0.2">
      <c r="A206" s="79" t="s">
        <v>48</v>
      </c>
      <c r="B206" s="78"/>
      <c r="C206" s="79" t="s">
        <v>86</v>
      </c>
      <c r="D206" s="78"/>
      <c r="E206" s="79" t="s">
        <v>53</v>
      </c>
      <c r="F206" s="78"/>
      <c r="G206" s="79"/>
      <c r="H206" s="78"/>
      <c r="I206" s="79"/>
      <c r="J206" s="78"/>
      <c r="K206" s="78"/>
      <c r="L206" s="79"/>
      <c r="M206" s="78"/>
      <c r="N206" s="78"/>
      <c r="O206" s="79"/>
      <c r="P206" s="78"/>
      <c r="Q206" s="79"/>
      <c r="R206" s="78"/>
      <c r="S206" s="77" t="s">
        <v>132</v>
      </c>
      <c r="T206" s="78"/>
      <c r="U206" s="78"/>
      <c r="V206" s="78"/>
      <c r="W206" s="78"/>
      <c r="X206" s="78"/>
      <c r="Y206" s="78"/>
      <c r="Z206" s="78"/>
      <c r="AA206" s="79" t="s">
        <v>51</v>
      </c>
      <c r="AB206" s="78"/>
      <c r="AC206" s="78"/>
      <c r="AD206" s="78"/>
      <c r="AE206" s="78"/>
      <c r="AF206" s="79" t="s">
        <v>52</v>
      </c>
      <c r="AG206" s="78"/>
      <c r="AH206" s="78"/>
      <c r="AI206" s="15" t="s">
        <v>53</v>
      </c>
      <c r="AJ206" s="85" t="s">
        <v>54</v>
      </c>
      <c r="AK206" s="78"/>
      <c r="AL206" s="78"/>
      <c r="AM206" s="78"/>
      <c r="AN206" s="78"/>
      <c r="AO206" s="78"/>
      <c r="AP206" s="17">
        <v>98713275</v>
      </c>
      <c r="AQ206" s="17">
        <v>0</v>
      </c>
      <c r="AR206" s="17">
        <v>98713275</v>
      </c>
      <c r="AS206" s="82">
        <v>0</v>
      </c>
      <c r="AT206" s="83"/>
      <c r="AU206" s="82">
        <v>0</v>
      </c>
      <c r="AV206" s="83"/>
      <c r="AW206" s="17">
        <v>0</v>
      </c>
      <c r="AX206" s="17">
        <v>0</v>
      </c>
      <c r="AY206" s="17">
        <v>0</v>
      </c>
      <c r="AZ206" s="17">
        <v>0</v>
      </c>
      <c r="BA206" s="17">
        <v>0</v>
      </c>
      <c r="BB206" s="17">
        <v>0</v>
      </c>
      <c r="BC206" s="17">
        <v>0</v>
      </c>
      <c r="BD206" s="17">
        <v>0</v>
      </c>
      <c r="BE206" s="18">
        <f t="shared" si="50"/>
        <v>0</v>
      </c>
      <c r="BF206" s="18">
        <f t="shared" si="40"/>
        <v>0</v>
      </c>
      <c r="BG206" s="18">
        <f t="shared" si="41"/>
        <v>0</v>
      </c>
      <c r="BH206" s="18">
        <f t="shared" si="42"/>
        <v>0</v>
      </c>
    </row>
    <row r="207" spans="1:96" ht="13.5" hidden="1" x14ac:dyDescent="0.2">
      <c r="A207" s="72" t="s">
        <v>48</v>
      </c>
      <c r="B207" s="71"/>
      <c r="C207" s="72" t="s">
        <v>86</v>
      </c>
      <c r="D207" s="71"/>
      <c r="E207" s="72" t="s">
        <v>53</v>
      </c>
      <c r="F207" s="71"/>
      <c r="G207" s="72" t="s">
        <v>49</v>
      </c>
      <c r="H207" s="71"/>
      <c r="I207" s="72"/>
      <c r="J207" s="71"/>
      <c r="K207" s="71"/>
      <c r="L207" s="72"/>
      <c r="M207" s="71"/>
      <c r="N207" s="71"/>
      <c r="O207" s="72"/>
      <c r="P207" s="71"/>
      <c r="Q207" s="72"/>
      <c r="R207" s="71"/>
      <c r="S207" s="70" t="s">
        <v>133</v>
      </c>
      <c r="T207" s="71"/>
      <c r="U207" s="71"/>
      <c r="V207" s="71"/>
      <c r="W207" s="71"/>
      <c r="X207" s="71"/>
      <c r="Y207" s="71"/>
      <c r="Z207" s="71"/>
      <c r="AA207" s="72" t="s">
        <v>51</v>
      </c>
      <c r="AB207" s="71"/>
      <c r="AC207" s="71"/>
      <c r="AD207" s="71"/>
      <c r="AE207" s="71"/>
      <c r="AF207" s="72" t="s">
        <v>52</v>
      </c>
      <c r="AG207" s="71"/>
      <c r="AH207" s="71"/>
      <c r="AI207" s="10" t="s">
        <v>53</v>
      </c>
      <c r="AJ207" s="84" t="s">
        <v>54</v>
      </c>
      <c r="AK207" s="71"/>
      <c r="AL207" s="71"/>
      <c r="AM207" s="71"/>
      <c r="AN207" s="71"/>
      <c r="AO207" s="71"/>
      <c r="AP207" s="12">
        <v>98713275</v>
      </c>
      <c r="AQ207" s="12">
        <v>0</v>
      </c>
      <c r="AR207" s="12">
        <v>98713275</v>
      </c>
      <c r="AS207" s="75">
        <v>0</v>
      </c>
      <c r="AT207" s="76"/>
      <c r="AU207" s="75">
        <v>0</v>
      </c>
      <c r="AV207" s="76"/>
      <c r="AW207" s="12">
        <v>0</v>
      </c>
      <c r="AX207" s="12">
        <v>0</v>
      </c>
      <c r="AY207" s="12">
        <v>0</v>
      </c>
      <c r="AZ207" s="12">
        <v>0</v>
      </c>
      <c r="BA207" s="12">
        <v>0</v>
      </c>
      <c r="BB207" s="12">
        <v>0</v>
      </c>
      <c r="BC207" s="12">
        <v>0</v>
      </c>
      <c r="BD207" s="12">
        <v>0</v>
      </c>
      <c r="BE207" s="14">
        <f t="shared" si="50"/>
        <v>0</v>
      </c>
      <c r="BF207" s="14">
        <f t="shared" ref="BF207:BF258" si="53">+AU207/AP207</f>
        <v>0</v>
      </c>
      <c r="BG207" s="14">
        <f t="shared" ref="BG207:BG258" si="54">+AX207/AP207</f>
        <v>0</v>
      </c>
      <c r="BH207" s="14">
        <f t="shared" ref="BH207:BH258" si="55">+BB207/AP207</f>
        <v>0</v>
      </c>
    </row>
    <row r="208" spans="1:96" ht="13.5" hidden="1" x14ac:dyDescent="0.2">
      <c r="A208" s="72" t="s">
        <v>48</v>
      </c>
      <c r="B208" s="71"/>
      <c r="C208" s="72" t="s">
        <v>86</v>
      </c>
      <c r="D208" s="71"/>
      <c r="E208" s="72" t="s">
        <v>53</v>
      </c>
      <c r="F208" s="71"/>
      <c r="G208" s="72" t="s">
        <v>49</v>
      </c>
      <c r="H208" s="71"/>
      <c r="I208" s="72" t="s">
        <v>57</v>
      </c>
      <c r="J208" s="71"/>
      <c r="K208" s="71"/>
      <c r="L208" s="72"/>
      <c r="M208" s="71"/>
      <c r="N208" s="71"/>
      <c r="O208" s="72"/>
      <c r="P208" s="71"/>
      <c r="Q208" s="72"/>
      <c r="R208" s="71"/>
      <c r="S208" s="70" t="s">
        <v>134</v>
      </c>
      <c r="T208" s="71"/>
      <c r="U208" s="71"/>
      <c r="V208" s="71"/>
      <c r="W208" s="71"/>
      <c r="X208" s="71"/>
      <c r="Y208" s="71"/>
      <c r="Z208" s="71"/>
      <c r="AA208" s="72" t="s">
        <v>51</v>
      </c>
      <c r="AB208" s="71"/>
      <c r="AC208" s="71"/>
      <c r="AD208" s="71"/>
      <c r="AE208" s="71"/>
      <c r="AF208" s="72" t="s">
        <v>52</v>
      </c>
      <c r="AG208" s="71"/>
      <c r="AH208" s="71"/>
      <c r="AI208" s="10" t="s">
        <v>53</v>
      </c>
      <c r="AJ208" s="84" t="s">
        <v>54</v>
      </c>
      <c r="AK208" s="71"/>
      <c r="AL208" s="71"/>
      <c r="AM208" s="71"/>
      <c r="AN208" s="71"/>
      <c r="AO208" s="71"/>
      <c r="AP208" s="12">
        <v>98713275</v>
      </c>
      <c r="AQ208" s="12">
        <v>0</v>
      </c>
      <c r="AR208" s="12">
        <v>98713275</v>
      </c>
      <c r="AS208" s="75">
        <v>0</v>
      </c>
      <c r="AT208" s="76"/>
      <c r="AU208" s="75">
        <v>0</v>
      </c>
      <c r="AV208" s="76"/>
      <c r="AW208" s="12">
        <v>0</v>
      </c>
      <c r="AX208" s="12">
        <v>0</v>
      </c>
      <c r="AY208" s="12">
        <v>0</v>
      </c>
      <c r="AZ208" s="12">
        <v>0</v>
      </c>
      <c r="BA208" s="12">
        <v>0</v>
      </c>
      <c r="BB208" s="12">
        <v>0</v>
      </c>
      <c r="BC208" s="12">
        <v>0</v>
      </c>
      <c r="BD208" s="12">
        <v>0</v>
      </c>
      <c r="BE208" s="14">
        <f t="shared" si="50"/>
        <v>0</v>
      </c>
      <c r="BF208" s="14">
        <f t="shared" si="53"/>
        <v>0</v>
      </c>
      <c r="BG208" s="14">
        <f t="shared" si="54"/>
        <v>0</v>
      </c>
      <c r="BH208" s="14">
        <f t="shared" si="55"/>
        <v>0</v>
      </c>
    </row>
    <row r="209" spans="1:96" s="19" customFormat="1" ht="13.5" hidden="1" x14ac:dyDescent="0.2">
      <c r="A209" s="79" t="s">
        <v>48</v>
      </c>
      <c r="B209" s="78"/>
      <c r="C209" s="79" t="s">
        <v>135</v>
      </c>
      <c r="D209" s="78"/>
      <c r="E209" s="79" t="s">
        <v>49</v>
      </c>
      <c r="F209" s="78"/>
      <c r="G209" s="79"/>
      <c r="H209" s="78"/>
      <c r="I209" s="79"/>
      <c r="J209" s="78"/>
      <c r="K209" s="78"/>
      <c r="L209" s="79"/>
      <c r="M209" s="78"/>
      <c r="N209" s="78"/>
      <c r="O209" s="79"/>
      <c r="P209" s="78"/>
      <c r="Q209" s="79"/>
      <c r="R209" s="78"/>
      <c r="S209" s="77" t="s">
        <v>136</v>
      </c>
      <c r="T209" s="78"/>
      <c r="U209" s="78"/>
      <c r="V209" s="78"/>
      <c r="W209" s="78"/>
      <c r="X209" s="78"/>
      <c r="Y209" s="78"/>
      <c r="Z209" s="78"/>
      <c r="AA209" s="79" t="s">
        <v>51</v>
      </c>
      <c r="AB209" s="78"/>
      <c r="AC209" s="78"/>
      <c r="AD209" s="78"/>
      <c r="AE209" s="78"/>
      <c r="AF209" s="79" t="s">
        <v>52</v>
      </c>
      <c r="AG209" s="78"/>
      <c r="AH209" s="78"/>
      <c r="AI209" s="15" t="s">
        <v>53</v>
      </c>
      <c r="AJ209" s="85" t="s">
        <v>54</v>
      </c>
      <c r="AK209" s="78"/>
      <c r="AL209" s="78"/>
      <c r="AM209" s="78"/>
      <c r="AN209" s="78"/>
      <c r="AO209" s="78"/>
      <c r="AP209" s="17">
        <v>27052554</v>
      </c>
      <c r="AQ209" s="17">
        <v>26953867</v>
      </c>
      <c r="AR209" s="17">
        <v>98687</v>
      </c>
      <c r="AS209" s="82">
        <v>0</v>
      </c>
      <c r="AT209" s="83"/>
      <c r="AU209" s="82">
        <v>26953867</v>
      </c>
      <c r="AV209" s="83"/>
      <c r="AW209" s="17">
        <v>0</v>
      </c>
      <c r="AX209" s="17">
        <v>26953867</v>
      </c>
      <c r="AY209" s="17">
        <v>0</v>
      </c>
      <c r="AZ209" s="17">
        <v>26953867</v>
      </c>
      <c r="BA209" s="17">
        <v>0</v>
      </c>
      <c r="BB209" s="17">
        <v>26953867</v>
      </c>
      <c r="BC209" s="17">
        <v>0</v>
      </c>
      <c r="BD209" s="17">
        <v>0</v>
      </c>
      <c r="BE209" s="18">
        <f t="shared" si="50"/>
        <v>0.99635202650367138</v>
      </c>
      <c r="BF209" s="18">
        <f t="shared" si="53"/>
        <v>0.99635202650367138</v>
      </c>
      <c r="BG209" s="18">
        <f t="shared" si="54"/>
        <v>0.99635202650367138</v>
      </c>
      <c r="BH209" s="18">
        <f t="shared" si="55"/>
        <v>0.99635202650367138</v>
      </c>
    </row>
    <row r="210" spans="1:96" s="19" customFormat="1" ht="13.5" hidden="1" x14ac:dyDescent="0.2">
      <c r="A210" s="79" t="s">
        <v>48</v>
      </c>
      <c r="B210" s="78"/>
      <c r="C210" s="79" t="s">
        <v>135</v>
      </c>
      <c r="D210" s="78"/>
      <c r="E210" s="79" t="s">
        <v>49</v>
      </c>
      <c r="F210" s="78"/>
      <c r="G210" s="79"/>
      <c r="H210" s="78"/>
      <c r="I210" s="79"/>
      <c r="J210" s="78"/>
      <c r="K210" s="78"/>
      <c r="L210" s="79"/>
      <c r="M210" s="78"/>
      <c r="N210" s="78"/>
      <c r="O210" s="79"/>
      <c r="P210" s="78"/>
      <c r="Q210" s="79"/>
      <c r="R210" s="78"/>
      <c r="S210" s="77" t="s">
        <v>136</v>
      </c>
      <c r="T210" s="78"/>
      <c r="U210" s="78"/>
      <c r="V210" s="78"/>
      <c r="W210" s="78"/>
      <c r="X210" s="78"/>
      <c r="Y210" s="78"/>
      <c r="Z210" s="78"/>
      <c r="AA210" s="79" t="s">
        <v>99</v>
      </c>
      <c r="AB210" s="78"/>
      <c r="AC210" s="78"/>
      <c r="AD210" s="78"/>
      <c r="AE210" s="78"/>
      <c r="AF210" s="79" t="s">
        <v>52</v>
      </c>
      <c r="AG210" s="78"/>
      <c r="AH210" s="78"/>
      <c r="AI210" s="15" t="s">
        <v>100</v>
      </c>
      <c r="AJ210" s="85" t="s">
        <v>101</v>
      </c>
      <c r="AK210" s="78"/>
      <c r="AL210" s="78"/>
      <c r="AM210" s="78"/>
      <c r="AN210" s="78"/>
      <c r="AO210" s="78"/>
      <c r="AP210" s="17">
        <v>12000000</v>
      </c>
      <c r="AQ210" s="17">
        <v>1367000</v>
      </c>
      <c r="AR210" s="17">
        <v>10633000</v>
      </c>
      <c r="AS210" s="82">
        <v>0</v>
      </c>
      <c r="AT210" s="83"/>
      <c r="AU210" s="82">
        <v>1367000</v>
      </c>
      <c r="AV210" s="83"/>
      <c r="AW210" s="17">
        <v>0</v>
      </c>
      <c r="AX210" s="17">
        <v>1367000</v>
      </c>
      <c r="AY210" s="17">
        <v>0</v>
      </c>
      <c r="AZ210" s="17">
        <v>1367000</v>
      </c>
      <c r="BA210" s="17">
        <v>0</v>
      </c>
      <c r="BB210" s="17">
        <v>1367000</v>
      </c>
      <c r="BC210" s="17">
        <v>0</v>
      </c>
      <c r="BD210" s="17">
        <v>0</v>
      </c>
      <c r="BE210" s="18">
        <f t="shared" si="50"/>
        <v>0.11391666666666667</v>
      </c>
      <c r="BF210" s="18">
        <f t="shared" si="53"/>
        <v>0.11391666666666667</v>
      </c>
      <c r="BG210" s="18">
        <f t="shared" si="54"/>
        <v>0.11391666666666667</v>
      </c>
      <c r="BH210" s="18">
        <f t="shared" si="55"/>
        <v>0.11391666666666667</v>
      </c>
    </row>
    <row r="211" spans="1:96" s="19" customFormat="1" ht="13.5" hidden="1" x14ac:dyDescent="0.2">
      <c r="A211" s="79" t="s">
        <v>48</v>
      </c>
      <c r="B211" s="78"/>
      <c r="C211" s="79" t="s">
        <v>135</v>
      </c>
      <c r="D211" s="78"/>
      <c r="E211" s="79" t="s">
        <v>49</v>
      </c>
      <c r="F211" s="78"/>
      <c r="G211" s="79"/>
      <c r="H211" s="78"/>
      <c r="I211" s="79"/>
      <c r="J211" s="78"/>
      <c r="K211" s="78"/>
      <c r="L211" s="79"/>
      <c r="M211" s="78"/>
      <c r="N211" s="78"/>
      <c r="O211" s="79"/>
      <c r="P211" s="78"/>
      <c r="Q211" s="79"/>
      <c r="R211" s="78"/>
      <c r="S211" s="77" t="s">
        <v>136</v>
      </c>
      <c r="T211" s="78"/>
      <c r="U211" s="78"/>
      <c r="V211" s="78"/>
      <c r="W211" s="78"/>
      <c r="X211" s="78"/>
      <c r="Y211" s="78"/>
      <c r="Z211" s="78"/>
      <c r="AA211" s="79" t="s">
        <v>186</v>
      </c>
      <c r="AB211" s="78"/>
      <c r="AC211" s="78"/>
      <c r="AD211" s="78"/>
      <c r="AE211" s="78"/>
      <c r="AF211" s="79" t="s">
        <v>52</v>
      </c>
      <c r="AG211" s="78"/>
      <c r="AH211" s="78"/>
      <c r="AI211" s="15" t="s">
        <v>100</v>
      </c>
      <c r="AJ211" s="85" t="s">
        <v>101</v>
      </c>
      <c r="AK211" s="78"/>
      <c r="AL211" s="78"/>
      <c r="AM211" s="78"/>
      <c r="AN211" s="78"/>
      <c r="AO211" s="78"/>
      <c r="AP211" s="17">
        <f>+AP209+AP210</f>
        <v>39052554</v>
      </c>
      <c r="AQ211" s="17">
        <f t="shared" ref="AQ211" si="56">+AQ209+AQ210</f>
        <v>28320867</v>
      </c>
      <c r="AR211" s="17">
        <f t="shared" ref="AR211" si="57">+AR209+AR210</f>
        <v>10731687</v>
      </c>
      <c r="AS211" s="82">
        <v>0</v>
      </c>
      <c r="AT211" s="83"/>
      <c r="AU211" s="82">
        <f>AU209+AU210</f>
        <v>28320867</v>
      </c>
      <c r="AV211" s="83"/>
      <c r="AW211" s="17">
        <v>0</v>
      </c>
      <c r="AX211" s="17">
        <f>AX209+AX210</f>
        <v>28320867</v>
      </c>
      <c r="AY211" s="17">
        <v>0</v>
      </c>
      <c r="AZ211" s="17">
        <f>AZ209+AZ210</f>
        <v>28320867</v>
      </c>
      <c r="BA211" s="17">
        <v>0</v>
      </c>
      <c r="BB211" s="17">
        <f>BB209+BB210</f>
        <v>28320867</v>
      </c>
      <c r="BC211" s="17">
        <v>0</v>
      </c>
      <c r="BD211" s="17">
        <v>0</v>
      </c>
      <c r="BE211" s="18">
        <f t="shared" si="50"/>
        <v>0.72519884358907738</v>
      </c>
      <c r="BF211" s="18">
        <f t="shared" si="53"/>
        <v>0.72519884358907738</v>
      </c>
      <c r="BG211" s="18">
        <f t="shared" si="54"/>
        <v>0.72519884358907738</v>
      </c>
      <c r="BH211" s="18">
        <f t="shared" si="55"/>
        <v>0.72519884358907738</v>
      </c>
    </row>
    <row r="212" spans="1:96" ht="13.5" hidden="1" x14ac:dyDescent="0.2">
      <c r="A212" s="72" t="s">
        <v>48</v>
      </c>
      <c r="B212" s="71"/>
      <c r="C212" s="72" t="s">
        <v>135</v>
      </c>
      <c r="D212" s="71"/>
      <c r="E212" s="72" t="s">
        <v>49</v>
      </c>
      <c r="F212" s="71"/>
      <c r="G212" s="72" t="s">
        <v>76</v>
      </c>
      <c r="H212" s="71"/>
      <c r="I212" s="72"/>
      <c r="J212" s="71"/>
      <c r="K212" s="71"/>
      <c r="L212" s="72"/>
      <c r="M212" s="71"/>
      <c r="N212" s="71"/>
      <c r="O212" s="72"/>
      <c r="P212" s="71"/>
      <c r="Q212" s="72"/>
      <c r="R212" s="71"/>
      <c r="S212" s="70" t="s">
        <v>137</v>
      </c>
      <c r="T212" s="71"/>
      <c r="U212" s="71"/>
      <c r="V212" s="71"/>
      <c r="W212" s="71"/>
      <c r="X212" s="71"/>
      <c r="Y212" s="71"/>
      <c r="Z212" s="71"/>
      <c r="AA212" s="72" t="s">
        <v>51</v>
      </c>
      <c r="AB212" s="71"/>
      <c r="AC212" s="71"/>
      <c r="AD212" s="71"/>
      <c r="AE212" s="71"/>
      <c r="AF212" s="72" t="s">
        <v>52</v>
      </c>
      <c r="AG212" s="71"/>
      <c r="AH212" s="71"/>
      <c r="AI212" s="10" t="s">
        <v>53</v>
      </c>
      <c r="AJ212" s="84" t="s">
        <v>54</v>
      </c>
      <c r="AK212" s="71"/>
      <c r="AL212" s="71"/>
      <c r="AM212" s="71"/>
      <c r="AN212" s="71"/>
      <c r="AO212" s="71"/>
      <c r="AP212" s="12">
        <v>27052554</v>
      </c>
      <c r="AQ212" s="12">
        <v>26953867</v>
      </c>
      <c r="AR212" s="12">
        <v>98687</v>
      </c>
      <c r="AS212" s="75">
        <v>0</v>
      </c>
      <c r="AT212" s="76"/>
      <c r="AU212" s="75">
        <v>26953867</v>
      </c>
      <c r="AV212" s="76"/>
      <c r="AW212" s="12">
        <v>0</v>
      </c>
      <c r="AX212" s="12">
        <v>26953867</v>
      </c>
      <c r="AY212" s="12">
        <v>0</v>
      </c>
      <c r="AZ212" s="12">
        <v>26953867</v>
      </c>
      <c r="BA212" s="12">
        <v>0</v>
      </c>
      <c r="BB212" s="12">
        <v>26953867</v>
      </c>
      <c r="BC212" s="12">
        <v>0</v>
      </c>
      <c r="BD212" s="12">
        <v>0</v>
      </c>
      <c r="BE212" s="14">
        <f t="shared" si="50"/>
        <v>0.99635202650367138</v>
      </c>
      <c r="BF212" s="14">
        <f t="shared" si="53"/>
        <v>0.99635202650367138</v>
      </c>
      <c r="BG212" s="14">
        <f t="shared" si="54"/>
        <v>0.99635202650367138</v>
      </c>
      <c r="BH212" s="14">
        <f t="shared" si="55"/>
        <v>0.99635202650367138</v>
      </c>
    </row>
    <row r="213" spans="1:96" ht="13.5" hidden="1" x14ac:dyDescent="0.2">
      <c r="A213" s="72" t="s">
        <v>48</v>
      </c>
      <c r="B213" s="71"/>
      <c r="C213" s="72" t="s">
        <v>135</v>
      </c>
      <c r="D213" s="71"/>
      <c r="E213" s="72" t="s">
        <v>49</v>
      </c>
      <c r="F213" s="71"/>
      <c r="G213" s="72" t="s">
        <v>76</v>
      </c>
      <c r="H213" s="71"/>
      <c r="I213" s="72"/>
      <c r="J213" s="71"/>
      <c r="K213" s="71"/>
      <c r="L213" s="72"/>
      <c r="M213" s="71"/>
      <c r="N213" s="71"/>
      <c r="O213" s="72"/>
      <c r="P213" s="71"/>
      <c r="Q213" s="72"/>
      <c r="R213" s="71"/>
      <c r="S213" s="70" t="s">
        <v>137</v>
      </c>
      <c r="T213" s="71"/>
      <c r="U213" s="71"/>
      <c r="V213" s="71"/>
      <c r="W213" s="71"/>
      <c r="X213" s="71"/>
      <c r="Y213" s="71"/>
      <c r="Z213" s="71"/>
      <c r="AA213" s="72" t="s">
        <v>99</v>
      </c>
      <c r="AB213" s="71"/>
      <c r="AC213" s="71"/>
      <c r="AD213" s="71"/>
      <c r="AE213" s="71"/>
      <c r="AF213" s="72" t="s">
        <v>52</v>
      </c>
      <c r="AG213" s="71"/>
      <c r="AH213" s="71"/>
      <c r="AI213" s="10" t="s">
        <v>100</v>
      </c>
      <c r="AJ213" s="84" t="s">
        <v>101</v>
      </c>
      <c r="AK213" s="71"/>
      <c r="AL213" s="71"/>
      <c r="AM213" s="71"/>
      <c r="AN213" s="71"/>
      <c r="AO213" s="71"/>
      <c r="AP213" s="12">
        <v>12000000</v>
      </c>
      <c r="AQ213" s="12">
        <v>1367000</v>
      </c>
      <c r="AR213" s="12">
        <v>10633000</v>
      </c>
      <c r="AS213" s="75">
        <v>0</v>
      </c>
      <c r="AT213" s="76"/>
      <c r="AU213" s="75">
        <v>1367000</v>
      </c>
      <c r="AV213" s="76"/>
      <c r="AW213" s="12">
        <v>0</v>
      </c>
      <c r="AX213" s="12">
        <v>1367000</v>
      </c>
      <c r="AY213" s="12">
        <v>0</v>
      </c>
      <c r="AZ213" s="12">
        <v>1367000</v>
      </c>
      <c r="BA213" s="12">
        <v>0</v>
      </c>
      <c r="BB213" s="12">
        <v>1367000</v>
      </c>
      <c r="BC213" s="12">
        <v>0</v>
      </c>
      <c r="BD213" s="12">
        <v>0</v>
      </c>
      <c r="BE213" s="14">
        <f t="shared" si="50"/>
        <v>0.11391666666666667</v>
      </c>
      <c r="BF213" s="14">
        <f t="shared" si="53"/>
        <v>0.11391666666666667</v>
      </c>
      <c r="BG213" s="14">
        <f t="shared" si="54"/>
        <v>0.11391666666666667</v>
      </c>
      <c r="BH213" s="14">
        <f t="shared" si="55"/>
        <v>0.11391666666666667</v>
      </c>
    </row>
    <row r="214" spans="1:96" ht="13.5" hidden="1" x14ac:dyDescent="0.2">
      <c r="A214" s="72" t="s">
        <v>48</v>
      </c>
      <c r="B214" s="71"/>
      <c r="C214" s="72" t="s">
        <v>135</v>
      </c>
      <c r="D214" s="71"/>
      <c r="E214" s="72" t="s">
        <v>49</v>
      </c>
      <c r="F214" s="71"/>
      <c r="G214" s="72" t="s">
        <v>76</v>
      </c>
      <c r="H214" s="71"/>
      <c r="I214" s="72" t="s">
        <v>57</v>
      </c>
      <c r="J214" s="71"/>
      <c r="K214" s="71"/>
      <c r="L214" s="72"/>
      <c r="M214" s="71"/>
      <c r="N214" s="71"/>
      <c r="O214" s="72"/>
      <c r="P214" s="71"/>
      <c r="Q214" s="72"/>
      <c r="R214" s="71"/>
      <c r="S214" s="70" t="s">
        <v>138</v>
      </c>
      <c r="T214" s="71"/>
      <c r="U214" s="71"/>
      <c r="V214" s="71"/>
      <c r="W214" s="71"/>
      <c r="X214" s="71"/>
      <c r="Y214" s="71"/>
      <c r="Z214" s="71"/>
      <c r="AA214" s="72" t="s">
        <v>51</v>
      </c>
      <c r="AB214" s="71"/>
      <c r="AC214" s="71"/>
      <c r="AD214" s="71"/>
      <c r="AE214" s="71"/>
      <c r="AF214" s="72" t="s">
        <v>52</v>
      </c>
      <c r="AG214" s="71"/>
      <c r="AH214" s="71"/>
      <c r="AI214" s="10" t="s">
        <v>53</v>
      </c>
      <c r="AJ214" s="84" t="s">
        <v>54</v>
      </c>
      <c r="AK214" s="71"/>
      <c r="AL214" s="71"/>
      <c r="AM214" s="71"/>
      <c r="AN214" s="71"/>
      <c r="AO214" s="71"/>
      <c r="AP214" s="12">
        <v>26975554</v>
      </c>
      <c r="AQ214" s="12">
        <v>26876867</v>
      </c>
      <c r="AR214" s="12">
        <v>98687</v>
      </c>
      <c r="AS214" s="75">
        <v>0</v>
      </c>
      <c r="AT214" s="76"/>
      <c r="AU214" s="75">
        <v>26876867</v>
      </c>
      <c r="AV214" s="76"/>
      <c r="AW214" s="12">
        <v>0</v>
      </c>
      <c r="AX214" s="12">
        <v>26876867</v>
      </c>
      <c r="AY214" s="12">
        <v>0</v>
      </c>
      <c r="AZ214" s="12">
        <v>26876867</v>
      </c>
      <c r="BA214" s="12">
        <v>0</v>
      </c>
      <c r="BB214" s="12">
        <v>26876867</v>
      </c>
      <c r="BC214" s="12">
        <v>0</v>
      </c>
      <c r="BD214" s="12">
        <v>0</v>
      </c>
      <c r="BE214" s="14">
        <f t="shared" si="50"/>
        <v>0.99634161359577633</v>
      </c>
      <c r="BF214" s="14">
        <f t="shared" si="53"/>
        <v>0.99634161359577633</v>
      </c>
      <c r="BG214" s="14">
        <f t="shared" si="54"/>
        <v>0.99634161359577633</v>
      </c>
      <c r="BH214" s="14">
        <f t="shared" si="55"/>
        <v>0.99634161359577633</v>
      </c>
    </row>
    <row r="215" spans="1:96" ht="13.5" hidden="1" x14ac:dyDescent="0.2">
      <c r="A215" s="72" t="s">
        <v>48</v>
      </c>
      <c r="B215" s="71"/>
      <c r="C215" s="72" t="s">
        <v>135</v>
      </c>
      <c r="D215" s="71"/>
      <c r="E215" s="72" t="s">
        <v>49</v>
      </c>
      <c r="F215" s="71"/>
      <c r="G215" s="72" t="s">
        <v>76</v>
      </c>
      <c r="H215" s="71"/>
      <c r="I215" s="72" t="s">
        <v>60</v>
      </c>
      <c r="J215" s="71"/>
      <c r="K215" s="71"/>
      <c r="L215" s="72"/>
      <c r="M215" s="71"/>
      <c r="N215" s="71"/>
      <c r="O215" s="72"/>
      <c r="P215" s="71"/>
      <c r="Q215" s="72"/>
      <c r="R215" s="71"/>
      <c r="S215" s="70" t="s">
        <v>139</v>
      </c>
      <c r="T215" s="71"/>
      <c r="U215" s="71"/>
      <c r="V215" s="71"/>
      <c r="W215" s="71"/>
      <c r="X215" s="71"/>
      <c r="Y215" s="71"/>
      <c r="Z215" s="71"/>
      <c r="AA215" s="72" t="s">
        <v>99</v>
      </c>
      <c r="AB215" s="71"/>
      <c r="AC215" s="71"/>
      <c r="AD215" s="71"/>
      <c r="AE215" s="71"/>
      <c r="AF215" s="72" t="s">
        <v>52</v>
      </c>
      <c r="AG215" s="71"/>
      <c r="AH215" s="71"/>
      <c r="AI215" s="10" t="s">
        <v>100</v>
      </c>
      <c r="AJ215" s="84" t="s">
        <v>101</v>
      </c>
      <c r="AK215" s="71"/>
      <c r="AL215" s="71"/>
      <c r="AM215" s="71"/>
      <c r="AN215" s="71"/>
      <c r="AO215" s="71"/>
      <c r="AP215" s="12">
        <v>12000000</v>
      </c>
      <c r="AQ215" s="12">
        <v>1367000</v>
      </c>
      <c r="AR215" s="12">
        <v>10633000</v>
      </c>
      <c r="AS215" s="75">
        <v>0</v>
      </c>
      <c r="AT215" s="76"/>
      <c r="AU215" s="75">
        <v>1367000</v>
      </c>
      <c r="AV215" s="76"/>
      <c r="AW215" s="12">
        <v>0</v>
      </c>
      <c r="AX215" s="12">
        <v>1367000</v>
      </c>
      <c r="AY215" s="12">
        <v>0</v>
      </c>
      <c r="AZ215" s="12">
        <v>1367000</v>
      </c>
      <c r="BA215" s="12">
        <v>0</v>
      </c>
      <c r="BB215" s="12">
        <v>1367000</v>
      </c>
      <c r="BC215" s="12">
        <v>0</v>
      </c>
      <c r="BD215" s="12">
        <v>0</v>
      </c>
      <c r="BE215" s="14">
        <f t="shared" si="50"/>
        <v>0.11391666666666667</v>
      </c>
      <c r="BF215" s="14">
        <f t="shared" si="53"/>
        <v>0.11391666666666667</v>
      </c>
      <c r="BG215" s="14">
        <f t="shared" si="54"/>
        <v>0.11391666666666667</v>
      </c>
      <c r="BH215" s="14">
        <f t="shared" si="55"/>
        <v>0.11391666666666667</v>
      </c>
    </row>
    <row r="216" spans="1:96" ht="13.5" hidden="1" x14ac:dyDescent="0.2">
      <c r="A216" s="72" t="s">
        <v>48</v>
      </c>
      <c r="B216" s="71"/>
      <c r="C216" s="72" t="s">
        <v>135</v>
      </c>
      <c r="D216" s="71"/>
      <c r="E216" s="72" t="s">
        <v>49</v>
      </c>
      <c r="F216" s="71"/>
      <c r="G216" s="72" t="s">
        <v>76</v>
      </c>
      <c r="H216" s="71"/>
      <c r="I216" s="72" t="s">
        <v>66</v>
      </c>
      <c r="J216" s="71"/>
      <c r="K216" s="71"/>
      <c r="L216" s="72"/>
      <c r="M216" s="71"/>
      <c r="N216" s="71"/>
      <c r="O216" s="72"/>
      <c r="P216" s="71"/>
      <c r="Q216" s="72"/>
      <c r="R216" s="71"/>
      <c r="S216" s="70" t="s">
        <v>140</v>
      </c>
      <c r="T216" s="71"/>
      <c r="U216" s="71"/>
      <c r="V216" s="71"/>
      <c r="W216" s="71"/>
      <c r="X216" s="71"/>
      <c r="Y216" s="71"/>
      <c r="Z216" s="71"/>
      <c r="AA216" s="72" t="s">
        <v>51</v>
      </c>
      <c r="AB216" s="71"/>
      <c r="AC216" s="71"/>
      <c r="AD216" s="71"/>
      <c r="AE216" s="71"/>
      <c r="AF216" s="72" t="s">
        <v>52</v>
      </c>
      <c r="AG216" s="71"/>
      <c r="AH216" s="71"/>
      <c r="AI216" s="10" t="s">
        <v>53</v>
      </c>
      <c r="AJ216" s="84" t="s">
        <v>54</v>
      </c>
      <c r="AK216" s="71"/>
      <c r="AL216" s="71"/>
      <c r="AM216" s="71"/>
      <c r="AN216" s="71"/>
      <c r="AO216" s="71"/>
      <c r="AP216" s="12">
        <v>77000</v>
      </c>
      <c r="AQ216" s="12">
        <v>77000</v>
      </c>
      <c r="AR216" s="12">
        <v>0</v>
      </c>
      <c r="AS216" s="75">
        <v>0</v>
      </c>
      <c r="AT216" s="76"/>
      <c r="AU216" s="75">
        <v>77000</v>
      </c>
      <c r="AV216" s="76"/>
      <c r="AW216" s="12">
        <v>0</v>
      </c>
      <c r="AX216" s="12">
        <v>77000</v>
      </c>
      <c r="AY216" s="12">
        <v>0</v>
      </c>
      <c r="AZ216" s="12">
        <v>77000</v>
      </c>
      <c r="BA216" s="12">
        <v>0</v>
      </c>
      <c r="BB216" s="12">
        <v>77000</v>
      </c>
      <c r="BC216" s="12">
        <v>0</v>
      </c>
      <c r="BD216" s="12">
        <v>0</v>
      </c>
      <c r="BE216" s="14">
        <f t="shared" si="50"/>
        <v>1</v>
      </c>
      <c r="BF216" s="14">
        <f t="shared" si="53"/>
        <v>1</v>
      </c>
      <c r="BG216" s="14">
        <f t="shared" si="54"/>
        <v>1</v>
      </c>
      <c r="BH216" s="14">
        <f t="shared" si="55"/>
        <v>1</v>
      </c>
    </row>
    <row r="217" spans="1:96" s="19" customFormat="1" ht="13.5" hidden="1" x14ac:dyDescent="0.2">
      <c r="A217" s="79" t="s">
        <v>48</v>
      </c>
      <c r="B217" s="78"/>
      <c r="C217" s="79" t="s">
        <v>135</v>
      </c>
      <c r="D217" s="78"/>
      <c r="E217" s="79" t="s">
        <v>125</v>
      </c>
      <c r="F217" s="78"/>
      <c r="G217" s="79"/>
      <c r="H217" s="78"/>
      <c r="I217" s="79"/>
      <c r="J217" s="78"/>
      <c r="K217" s="78"/>
      <c r="L217" s="79"/>
      <c r="M217" s="78"/>
      <c r="N217" s="78"/>
      <c r="O217" s="79"/>
      <c r="P217" s="78"/>
      <c r="Q217" s="79"/>
      <c r="R217" s="78"/>
      <c r="S217" s="77" t="s">
        <v>141</v>
      </c>
      <c r="T217" s="78"/>
      <c r="U217" s="78"/>
      <c r="V217" s="78"/>
      <c r="W217" s="78"/>
      <c r="X217" s="78"/>
      <c r="Y217" s="78"/>
      <c r="Z217" s="78"/>
      <c r="AA217" s="79" t="s">
        <v>51</v>
      </c>
      <c r="AB217" s="78"/>
      <c r="AC217" s="78"/>
      <c r="AD217" s="78"/>
      <c r="AE217" s="78"/>
      <c r="AF217" s="79" t="s">
        <v>142</v>
      </c>
      <c r="AG217" s="78"/>
      <c r="AH217" s="78"/>
      <c r="AI217" s="15" t="s">
        <v>143</v>
      </c>
      <c r="AJ217" s="85" t="s">
        <v>144</v>
      </c>
      <c r="AK217" s="78"/>
      <c r="AL217" s="78"/>
      <c r="AM217" s="78"/>
      <c r="AN217" s="78"/>
      <c r="AO217" s="78"/>
      <c r="AP217" s="17">
        <v>18000000</v>
      </c>
      <c r="AQ217" s="17">
        <v>0</v>
      </c>
      <c r="AR217" s="17">
        <v>18000000</v>
      </c>
      <c r="AS217" s="82">
        <v>0</v>
      </c>
      <c r="AT217" s="83"/>
      <c r="AU217" s="82">
        <v>0</v>
      </c>
      <c r="AV217" s="83"/>
      <c r="AW217" s="17">
        <v>0</v>
      </c>
      <c r="AX217" s="17">
        <v>0</v>
      </c>
      <c r="AY217" s="17">
        <v>0</v>
      </c>
      <c r="AZ217" s="17">
        <v>0</v>
      </c>
      <c r="BA217" s="17">
        <v>0</v>
      </c>
      <c r="BB217" s="17">
        <v>0</v>
      </c>
      <c r="BC217" s="17">
        <v>0</v>
      </c>
      <c r="BD217" s="17">
        <v>0</v>
      </c>
      <c r="BE217" s="18">
        <f t="shared" si="50"/>
        <v>0</v>
      </c>
      <c r="BF217" s="18">
        <f t="shared" si="53"/>
        <v>0</v>
      </c>
      <c r="BG217" s="18">
        <f t="shared" si="54"/>
        <v>0</v>
      </c>
      <c r="BH217" s="18">
        <f t="shared" si="55"/>
        <v>0</v>
      </c>
    </row>
    <row r="218" spans="1:96" ht="13.5" hidden="1" x14ac:dyDescent="0.2">
      <c r="A218" s="72" t="s">
        <v>48</v>
      </c>
      <c r="B218" s="71"/>
      <c r="C218" s="72" t="s">
        <v>135</v>
      </c>
      <c r="D218" s="71"/>
      <c r="E218" s="72" t="s">
        <v>125</v>
      </c>
      <c r="F218" s="71"/>
      <c r="G218" s="72" t="s">
        <v>49</v>
      </c>
      <c r="H218" s="71"/>
      <c r="I218" s="72"/>
      <c r="J218" s="71"/>
      <c r="K218" s="71"/>
      <c r="L218" s="72"/>
      <c r="M218" s="71"/>
      <c r="N218" s="71"/>
      <c r="O218" s="72"/>
      <c r="P218" s="71"/>
      <c r="Q218" s="72"/>
      <c r="R218" s="71"/>
      <c r="S218" s="70" t="s">
        <v>145</v>
      </c>
      <c r="T218" s="71"/>
      <c r="U218" s="71"/>
      <c r="V218" s="71"/>
      <c r="W218" s="71"/>
      <c r="X218" s="71"/>
      <c r="Y218" s="71"/>
      <c r="Z218" s="71"/>
      <c r="AA218" s="72" t="s">
        <v>51</v>
      </c>
      <c r="AB218" s="71"/>
      <c r="AC218" s="71"/>
      <c r="AD218" s="71"/>
      <c r="AE218" s="71"/>
      <c r="AF218" s="72" t="s">
        <v>142</v>
      </c>
      <c r="AG218" s="71"/>
      <c r="AH218" s="71"/>
      <c r="AI218" s="10" t="s">
        <v>143</v>
      </c>
      <c r="AJ218" s="84" t="s">
        <v>144</v>
      </c>
      <c r="AK218" s="71"/>
      <c r="AL218" s="71"/>
      <c r="AM218" s="71"/>
      <c r="AN218" s="71"/>
      <c r="AO218" s="71"/>
      <c r="AP218" s="12">
        <v>18000000</v>
      </c>
      <c r="AQ218" s="12">
        <v>0</v>
      </c>
      <c r="AR218" s="12">
        <v>18000000</v>
      </c>
      <c r="AS218" s="75">
        <v>0</v>
      </c>
      <c r="AT218" s="76"/>
      <c r="AU218" s="75">
        <v>0</v>
      </c>
      <c r="AV218" s="76"/>
      <c r="AW218" s="12">
        <v>0</v>
      </c>
      <c r="AX218" s="12">
        <v>0</v>
      </c>
      <c r="AY218" s="12">
        <v>0</v>
      </c>
      <c r="AZ218" s="12">
        <v>0</v>
      </c>
      <c r="BA218" s="12">
        <v>0</v>
      </c>
      <c r="BB218" s="12">
        <v>0</v>
      </c>
      <c r="BC218" s="12">
        <v>0</v>
      </c>
      <c r="BD218" s="12">
        <v>0</v>
      </c>
      <c r="BE218" s="14">
        <f t="shared" si="50"/>
        <v>0</v>
      </c>
      <c r="BF218" s="14">
        <f t="shared" si="53"/>
        <v>0</v>
      </c>
      <c r="BG218" s="14">
        <f t="shared" si="54"/>
        <v>0</v>
      </c>
      <c r="BH218" s="14">
        <f t="shared" si="55"/>
        <v>0</v>
      </c>
    </row>
    <row r="219" spans="1:96" s="19" customFormat="1" ht="13.5" hidden="1" x14ac:dyDescent="0.2">
      <c r="A219" s="79" t="s">
        <v>146</v>
      </c>
      <c r="B219" s="78"/>
      <c r="C219" s="79" t="s">
        <v>53</v>
      </c>
      <c r="D219" s="78"/>
      <c r="E219" s="79"/>
      <c r="F219" s="78"/>
      <c r="G219" s="79"/>
      <c r="H219" s="78"/>
      <c r="I219" s="79"/>
      <c r="J219" s="78"/>
      <c r="K219" s="78"/>
      <c r="L219" s="79"/>
      <c r="M219" s="78"/>
      <c r="N219" s="78"/>
      <c r="O219" s="79"/>
      <c r="P219" s="78"/>
      <c r="Q219" s="79"/>
      <c r="R219" s="78"/>
      <c r="S219" s="77" t="s">
        <v>147</v>
      </c>
      <c r="T219" s="78"/>
      <c r="U219" s="78"/>
      <c r="V219" s="78"/>
      <c r="W219" s="78"/>
      <c r="X219" s="78"/>
      <c r="Y219" s="78"/>
      <c r="Z219" s="78"/>
      <c r="AA219" s="79" t="s">
        <v>51</v>
      </c>
      <c r="AB219" s="78"/>
      <c r="AC219" s="78"/>
      <c r="AD219" s="78"/>
      <c r="AE219" s="78"/>
      <c r="AF219" s="79" t="s">
        <v>52</v>
      </c>
      <c r="AG219" s="78"/>
      <c r="AH219" s="78"/>
      <c r="AI219" s="15" t="s">
        <v>143</v>
      </c>
      <c r="AJ219" s="85" t="s">
        <v>144</v>
      </c>
      <c r="AK219" s="78"/>
      <c r="AL219" s="78"/>
      <c r="AM219" s="78"/>
      <c r="AN219" s="78"/>
      <c r="AO219" s="78"/>
      <c r="AP219" s="17">
        <v>3538067</v>
      </c>
      <c r="AQ219" s="17">
        <v>0</v>
      </c>
      <c r="AR219" s="17">
        <v>3538067</v>
      </c>
      <c r="AS219" s="82">
        <v>0</v>
      </c>
      <c r="AT219" s="83"/>
      <c r="AU219" s="82">
        <v>0</v>
      </c>
      <c r="AV219" s="83"/>
      <c r="AW219" s="17">
        <v>0</v>
      </c>
      <c r="AX219" s="17">
        <v>0</v>
      </c>
      <c r="AY219" s="17">
        <v>0</v>
      </c>
      <c r="AZ219" s="17">
        <v>0</v>
      </c>
      <c r="BA219" s="17">
        <v>0</v>
      </c>
      <c r="BB219" s="17">
        <v>0</v>
      </c>
      <c r="BC219" s="17">
        <v>0</v>
      </c>
      <c r="BD219" s="17">
        <v>0</v>
      </c>
      <c r="BE219" s="18">
        <f t="shared" si="50"/>
        <v>0</v>
      </c>
      <c r="BF219" s="18">
        <f t="shared" si="53"/>
        <v>0</v>
      </c>
      <c r="BG219" s="18">
        <f t="shared" si="54"/>
        <v>0</v>
      </c>
      <c r="BH219" s="18">
        <f t="shared" si="55"/>
        <v>0</v>
      </c>
    </row>
    <row r="220" spans="1:96" ht="13.5" hidden="1" x14ac:dyDescent="0.2">
      <c r="A220" s="72" t="s">
        <v>146</v>
      </c>
      <c r="B220" s="71"/>
      <c r="C220" s="72" t="s">
        <v>53</v>
      </c>
      <c r="D220" s="71"/>
      <c r="E220" s="72" t="s">
        <v>125</v>
      </c>
      <c r="F220" s="71"/>
      <c r="G220" s="72"/>
      <c r="H220" s="71"/>
      <c r="I220" s="72"/>
      <c r="J220" s="71"/>
      <c r="K220" s="71"/>
      <c r="L220" s="72"/>
      <c r="M220" s="71"/>
      <c r="N220" s="71"/>
      <c r="O220" s="72"/>
      <c r="P220" s="71"/>
      <c r="Q220" s="72"/>
      <c r="R220" s="71"/>
      <c r="S220" s="70" t="s">
        <v>148</v>
      </c>
      <c r="T220" s="71"/>
      <c r="U220" s="71"/>
      <c r="V220" s="71"/>
      <c r="W220" s="71"/>
      <c r="X220" s="71"/>
      <c r="Y220" s="71"/>
      <c r="Z220" s="71"/>
      <c r="AA220" s="72" t="s">
        <v>51</v>
      </c>
      <c r="AB220" s="71"/>
      <c r="AC220" s="71"/>
      <c r="AD220" s="71"/>
      <c r="AE220" s="71"/>
      <c r="AF220" s="72" t="s">
        <v>52</v>
      </c>
      <c r="AG220" s="71"/>
      <c r="AH220" s="71"/>
      <c r="AI220" s="10" t="s">
        <v>143</v>
      </c>
      <c r="AJ220" s="84" t="s">
        <v>144</v>
      </c>
      <c r="AK220" s="71"/>
      <c r="AL220" s="71"/>
      <c r="AM220" s="71"/>
      <c r="AN220" s="71"/>
      <c r="AO220" s="71"/>
      <c r="AP220" s="12">
        <v>3538067</v>
      </c>
      <c r="AQ220" s="12">
        <v>0</v>
      </c>
      <c r="AR220" s="12">
        <v>3538067</v>
      </c>
      <c r="AS220" s="75">
        <v>0</v>
      </c>
      <c r="AT220" s="76"/>
      <c r="AU220" s="75">
        <v>0</v>
      </c>
      <c r="AV220" s="76"/>
      <c r="AW220" s="12">
        <v>0</v>
      </c>
      <c r="AX220" s="12">
        <v>0</v>
      </c>
      <c r="AY220" s="12">
        <v>0</v>
      </c>
      <c r="AZ220" s="12">
        <v>0</v>
      </c>
      <c r="BA220" s="12">
        <v>0</v>
      </c>
      <c r="BB220" s="12">
        <v>0</v>
      </c>
      <c r="BC220" s="12">
        <v>0</v>
      </c>
      <c r="BD220" s="12">
        <v>0</v>
      </c>
      <c r="BE220" s="14">
        <f t="shared" si="50"/>
        <v>0</v>
      </c>
      <c r="BF220" s="14">
        <f t="shared" si="53"/>
        <v>0</v>
      </c>
      <c r="BG220" s="14">
        <f t="shared" si="54"/>
        <v>0</v>
      </c>
      <c r="BH220" s="14">
        <f t="shared" si="55"/>
        <v>0</v>
      </c>
    </row>
    <row r="221" spans="1:96" ht="13.5" hidden="1" x14ac:dyDescent="0.2">
      <c r="A221" s="72" t="s">
        <v>146</v>
      </c>
      <c r="B221" s="71"/>
      <c r="C221" s="72" t="s">
        <v>53</v>
      </c>
      <c r="D221" s="71"/>
      <c r="E221" s="72" t="s">
        <v>125</v>
      </c>
      <c r="F221" s="71"/>
      <c r="G221" s="72" t="s">
        <v>49</v>
      </c>
      <c r="H221" s="71"/>
      <c r="I221" s="72"/>
      <c r="J221" s="71"/>
      <c r="K221" s="71"/>
      <c r="L221" s="72"/>
      <c r="M221" s="71"/>
      <c r="N221" s="71"/>
      <c r="O221" s="72"/>
      <c r="P221" s="71"/>
      <c r="Q221" s="72"/>
      <c r="R221" s="71"/>
      <c r="S221" s="70" t="s">
        <v>149</v>
      </c>
      <c r="T221" s="71"/>
      <c r="U221" s="71"/>
      <c r="V221" s="71"/>
      <c r="W221" s="71"/>
      <c r="X221" s="71"/>
      <c r="Y221" s="71"/>
      <c r="Z221" s="71"/>
      <c r="AA221" s="72" t="s">
        <v>51</v>
      </c>
      <c r="AB221" s="71"/>
      <c r="AC221" s="71"/>
      <c r="AD221" s="71"/>
      <c r="AE221" s="71"/>
      <c r="AF221" s="72" t="s">
        <v>52</v>
      </c>
      <c r="AG221" s="71"/>
      <c r="AH221" s="71"/>
      <c r="AI221" s="10" t="s">
        <v>143</v>
      </c>
      <c r="AJ221" s="84" t="s">
        <v>144</v>
      </c>
      <c r="AK221" s="71"/>
      <c r="AL221" s="71"/>
      <c r="AM221" s="71"/>
      <c r="AN221" s="71"/>
      <c r="AO221" s="71"/>
      <c r="AP221" s="12">
        <v>3538067</v>
      </c>
      <c r="AQ221" s="12">
        <v>0</v>
      </c>
      <c r="AR221" s="12">
        <v>3538067</v>
      </c>
      <c r="AS221" s="75">
        <v>0</v>
      </c>
      <c r="AT221" s="76"/>
      <c r="AU221" s="75">
        <v>0</v>
      </c>
      <c r="AV221" s="76"/>
      <c r="AW221" s="12">
        <v>0</v>
      </c>
      <c r="AX221" s="12">
        <v>0</v>
      </c>
      <c r="AY221" s="12">
        <v>0</v>
      </c>
      <c r="AZ221" s="12">
        <v>0</v>
      </c>
      <c r="BA221" s="12">
        <v>0</v>
      </c>
      <c r="BB221" s="12">
        <v>0</v>
      </c>
      <c r="BC221" s="12">
        <v>0</v>
      </c>
      <c r="BD221" s="12">
        <v>0</v>
      </c>
      <c r="BE221" s="14">
        <f t="shared" si="50"/>
        <v>0</v>
      </c>
      <c r="BF221" s="14">
        <f t="shared" si="53"/>
        <v>0</v>
      </c>
      <c r="BG221" s="14">
        <f t="shared" si="54"/>
        <v>0</v>
      </c>
      <c r="BH221" s="14">
        <f t="shared" si="55"/>
        <v>0</v>
      </c>
    </row>
    <row r="222" spans="1:96" s="23" customFormat="1" ht="15" x14ac:dyDescent="0.25">
      <c r="A222" s="106" t="s">
        <v>203</v>
      </c>
      <c r="B222" s="107"/>
      <c r="C222" s="107"/>
      <c r="D222" s="107"/>
      <c r="E222" s="107"/>
      <c r="F222" s="107"/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7"/>
      <c r="U222" s="107"/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/>
      <c r="AL222" s="107"/>
      <c r="AM222" s="107"/>
      <c r="AN222" s="107"/>
      <c r="AO222" s="108"/>
      <c r="AP222" s="20">
        <f>+AP203+AP206+AP209+AP210+AP217+AP219</f>
        <v>222339196</v>
      </c>
      <c r="AQ222" s="20">
        <f t="shared" ref="AQ222:AR222" si="58">+AQ203+AQ206+AQ209+AQ210+AQ217+AQ219</f>
        <v>42913139</v>
      </c>
      <c r="AR222" s="20">
        <f t="shared" si="58"/>
        <v>179426057</v>
      </c>
      <c r="AS222" s="89">
        <f>+AS219+AS217+AS210+AS209+AS206+AS203</f>
        <v>0</v>
      </c>
      <c r="AT222" s="90"/>
      <c r="AU222" s="89">
        <f>+AU219+AU217+AU210+AU209+AU206+AU203</f>
        <v>42913139</v>
      </c>
      <c r="AV222" s="90"/>
      <c r="AW222" s="20">
        <f t="shared" ref="AW222:BD222" si="59">+AW203+AW206+AW209+AW210+AW217+AW219</f>
        <v>0</v>
      </c>
      <c r="AX222" s="20">
        <f t="shared" si="59"/>
        <v>42913139</v>
      </c>
      <c r="AY222" s="20">
        <f t="shared" si="59"/>
        <v>0</v>
      </c>
      <c r="AZ222" s="20">
        <f t="shared" si="59"/>
        <v>42913139</v>
      </c>
      <c r="BA222" s="20">
        <f t="shared" si="59"/>
        <v>0</v>
      </c>
      <c r="BB222" s="20">
        <f t="shared" si="59"/>
        <v>42913139</v>
      </c>
      <c r="BC222" s="20">
        <f t="shared" si="59"/>
        <v>0</v>
      </c>
      <c r="BD222" s="20">
        <f t="shared" si="59"/>
        <v>8236410</v>
      </c>
      <c r="BE222" s="21">
        <f t="shared" si="50"/>
        <v>0.19300752981044331</v>
      </c>
      <c r="BF222" s="21">
        <f t="shared" si="53"/>
        <v>0.19300752981044331</v>
      </c>
      <c r="BG222" s="21">
        <f t="shared" si="54"/>
        <v>0.19300752981044331</v>
      </c>
      <c r="BH222" s="21">
        <f t="shared" si="55"/>
        <v>0.19300752981044331</v>
      </c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</row>
    <row r="223" spans="1:96" s="26" customFormat="1" ht="15" x14ac:dyDescent="0.25">
      <c r="A223" s="103" t="s">
        <v>151</v>
      </c>
      <c r="B223" s="104"/>
      <c r="C223" s="104"/>
      <c r="D223" s="104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  <c r="X223" s="104"/>
      <c r="Y223" s="104"/>
      <c r="Z223" s="104"/>
      <c r="AA223" s="104"/>
      <c r="AB223" s="104"/>
      <c r="AC223" s="104"/>
      <c r="AD223" s="104"/>
      <c r="AE223" s="104"/>
      <c r="AF223" s="104"/>
      <c r="AG223" s="104"/>
      <c r="AH223" s="104"/>
      <c r="AI223" s="104"/>
      <c r="AJ223" s="104"/>
      <c r="AK223" s="104"/>
      <c r="AL223" s="104"/>
      <c r="AM223" s="104"/>
      <c r="AN223" s="104"/>
      <c r="AO223" s="105"/>
      <c r="AP223" s="24">
        <f>+AP222+AP200+AP171</f>
        <v>6274789614</v>
      </c>
      <c r="AQ223" s="24">
        <f t="shared" ref="AQ223" si="60">+AQ222+AQ200+AQ171</f>
        <v>3306692749.2799997</v>
      </c>
      <c r="AR223" s="24">
        <f>+AR222+AR200+AR171</f>
        <v>2968096864.7200003</v>
      </c>
      <c r="AS223" s="94">
        <f>+AS222+AS200+AS171</f>
        <v>0</v>
      </c>
      <c r="AT223" s="95"/>
      <c r="AU223" s="94">
        <f>+AU222+AU200+AU171</f>
        <v>3294638817.2799997</v>
      </c>
      <c r="AV223" s="95"/>
      <c r="AW223" s="24">
        <f>+AW222+AW200+AW171</f>
        <v>12053932</v>
      </c>
      <c r="AX223" s="24">
        <f t="shared" ref="AX223:BD223" si="61">+AX222+AX200+AX171</f>
        <v>2951048053.0799999</v>
      </c>
      <c r="AY223" s="24">
        <f t="shared" si="61"/>
        <v>343590764.20000005</v>
      </c>
      <c r="AZ223" s="24">
        <f t="shared" si="61"/>
        <v>2951048053.0799999</v>
      </c>
      <c r="BA223" s="24">
        <f t="shared" si="61"/>
        <v>0</v>
      </c>
      <c r="BB223" s="24">
        <f t="shared" si="61"/>
        <v>2951048053.0799999</v>
      </c>
      <c r="BC223" s="24">
        <f t="shared" si="61"/>
        <v>0</v>
      </c>
      <c r="BD223" s="24">
        <f t="shared" si="61"/>
        <v>32553979</v>
      </c>
      <c r="BE223" s="25">
        <f t="shared" si="50"/>
        <v>0.52698065635575586</v>
      </c>
      <c r="BF223" s="25">
        <f t="shared" si="53"/>
        <v>0.52505964661016913</v>
      </c>
      <c r="BG223" s="25">
        <f t="shared" si="54"/>
        <v>0.47030231045448401</v>
      </c>
      <c r="BH223" s="25">
        <f t="shared" si="55"/>
        <v>0.47030231045448401</v>
      </c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</row>
    <row r="224" spans="1:96" s="19" customFormat="1" ht="13.5" hidden="1" x14ac:dyDescent="0.2">
      <c r="A224" s="79" t="s">
        <v>152</v>
      </c>
      <c r="B224" s="78"/>
      <c r="C224" s="79" t="s">
        <v>153</v>
      </c>
      <c r="D224" s="78"/>
      <c r="E224" s="79" t="s">
        <v>154</v>
      </c>
      <c r="F224" s="78"/>
      <c r="G224" s="79" t="s">
        <v>155</v>
      </c>
      <c r="H224" s="78"/>
      <c r="I224" s="79" t="s">
        <v>156</v>
      </c>
      <c r="J224" s="78"/>
      <c r="K224" s="78"/>
      <c r="L224" s="79"/>
      <c r="M224" s="78"/>
      <c r="N224" s="78"/>
      <c r="O224" s="79"/>
      <c r="P224" s="78"/>
      <c r="Q224" s="79"/>
      <c r="R224" s="78"/>
      <c r="S224" s="77" t="s">
        <v>157</v>
      </c>
      <c r="T224" s="78"/>
      <c r="U224" s="78"/>
      <c r="V224" s="78"/>
      <c r="W224" s="78"/>
      <c r="X224" s="78"/>
      <c r="Y224" s="78"/>
      <c r="Z224" s="78"/>
      <c r="AA224" s="79" t="s">
        <v>51</v>
      </c>
      <c r="AB224" s="78"/>
      <c r="AC224" s="78"/>
      <c r="AD224" s="78"/>
      <c r="AE224" s="78"/>
      <c r="AF224" s="79" t="s">
        <v>52</v>
      </c>
      <c r="AG224" s="78"/>
      <c r="AH224" s="78"/>
      <c r="AI224" s="15" t="s">
        <v>53</v>
      </c>
      <c r="AJ224" s="85" t="s">
        <v>54</v>
      </c>
      <c r="AK224" s="78"/>
      <c r="AL224" s="78"/>
      <c r="AM224" s="78"/>
      <c r="AN224" s="78"/>
      <c r="AO224" s="78"/>
      <c r="AP224" s="17">
        <v>1277763001</v>
      </c>
      <c r="AQ224" s="17">
        <v>936014642</v>
      </c>
      <c r="AR224" s="17">
        <v>341748359</v>
      </c>
      <c r="AS224" s="82">
        <v>0</v>
      </c>
      <c r="AT224" s="83"/>
      <c r="AU224" s="82">
        <v>931541514</v>
      </c>
      <c r="AV224" s="83"/>
      <c r="AW224" s="17">
        <v>4473128</v>
      </c>
      <c r="AX224" s="17">
        <v>271427632.69999999</v>
      </c>
      <c r="AY224" s="17">
        <v>660113881.29999995</v>
      </c>
      <c r="AZ224" s="17">
        <v>271427632.69999999</v>
      </c>
      <c r="BA224" s="17">
        <v>0</v>
      </c>
      <c r="BB224" s="17">
        <v>271427632.69999999</v>
      </c>
      <c r="BC224" s="17">
        <v>0</v>
      </c>
      <c r="BD224" s="17">
        <v>4000</v>
      </c>
      <c r="BE224" s="18">
        <f t="shared" si="50"/>
        <v>0.73254166951731925</v>
      </c>
      <c r="BF224" s="18">
        <f t="shared" si="53"/>
        <v>0.72904092016356636</v>
      </c>
      <c r="BG224" s="18">
        <f t="shared" si="54"/>
        <v>0.21242408215574868</v>
      </c>
      <c r="BH224" s="18">
        <f t="shared" si="55"/>
        <v>0.21242408215574868</v>
      </c>
    </row>
    <row r="225" spans="1:60" ht="13.5" hidden="1" x14ac:dyDescent="0.2">
      <c r="A225" s="72" t="s">
        <v>152</v>
      </c>
      <c r="B225" s="71"/>
      <c r="C225" s="72" t="s">
        <v>153</v>
      </c>
      <c r="D225" s="71"/>
      <c r="E225" s="72" t="s">
        <v>154</v>
      </c>
      <c r="F225" s="71"/>
      <c r="G225" s="72" t="s">
        <v>155</v>
      </c>
      <c r="H225" s="71"/>
      <c r="I225" s="72" t="s">
        <v>156</v>
      </c>
      <c r="J225" s="71"/>
      <c r="K225" s="71"/>
      <c r="L225" s="72" t="s">
        <v>158</v>
      </c>
      <c r="M225" s="71"/>
      <c r="N225" s="71"/>
      <c r="O225" s="72"/>
      <c r="P225" s="71"/>
      <c r="Q225" s="72"/>
      <c r="R225" s="71"/>
      <c r="S225" s="70" t="s">
        <v>159</v>
      </c>
      <c r="T225" s="71"/>
      <c r="U225" s="71"/>
      <c r="V225" s="71"/>
      <c r="W225" s="71"/>
      <c r="X225" s="71"/>
      <c r="Y225" s="71"/>
      <c r="Z225" s="71"/>
      <c r="AA225" s="72" t="s">
        <v>51</v>
      </c>
      <c r="AB225" s="71"/>
      <c r="AC225" s="71"/>
      <c r="AD225" s="71"/>
      <c r="AE225" s="71"/>
      <c r="AF225" s="72" t="s">
        <v>52</v>
      </c>
      <c r="AG225" s="71"/>
      <c r="AH225" s="71"/>
      <c r="AI225" s="10" t="s">
        <v>53</v>
      </c>
      <c r="AJ225" s="84" t="s">
        <v>54</v>
      </c>
      <c r="AK225" s="71"/>
      <c r="AL225" s="71"/>
      <c r="AM225" s="71"/>
      <c r="AN225" s="71"/>
      <c r="AO225" s="71"/>
      <c r="AP225" s="12">
        <v>681013837</v>
      </c>
      <c r="AQ225" s="12">
        <v>525375331</v>
      </c>
      <c r="AR225" s="12">
        <v>155638506</v>
      </c>
      <c r="AS225" s="75">
        <v>0</v>
      </c>
      <c r="AT225" s="76"/>
      <c r="AU225" s="75">
        <v>525375331</v>
      </c>
      <c r="AV225" s="76"/>
      <c r="AW225" s="12">
        <v>0</v>
      </c>
      <c r="AX225" s="12">
        <v>158559475.71000001</v>
      </c>
      <c r="AY225" s="12">
        <v>366815855.29000002</v>
      </c>
      <c r="AZ225" s="12">
        <v>158559475.71000001</v>
      </c>
      <c r="BA225" s="12">
        <v>0</v>
      </c>
      <c r="BB225" s="12">
        <v>158559475.71000001</v>
      </c>
      <c r="BC225" s="12">
        <v>0</v>
      </c>
      <c r="BD225" s="12">
        <v>0</v>
      </c>
      <c r="BE225" s="14">
        <f t="shared" si="50"/>
        <v>0.77146058193821987</v>
      </c>
      <c r="BF225" s="14">
        <f t="shared" si="53"/>
        <v>0.77146058193821987</v>
      </c>
      <c r="BG225" s="14">
        <f t="shared" si="54"/>
        <v>0.23282856690325957</v>
      </c>
      <c r="BH225" s="14">
        <f t="shared" si="55"/>
        <v>0.23282856690325957</v>
      </c>
    </row>
    <row r="226" spans="1:60" ht="13.5" hidden="1" x14ac:dyDescent="0.2">
      <c r="A226" s="72" t="s">
        <v>152</v>
      </c>
      <c r="B226" s="71"/>
      <c r="C226" s="72" t="s">
        <v>153</v>
      </c>
      <c r="D226" s="71"/>
      <c r="E226" s="72" t="s">
        <v>154</v>
      </c>
      <c r="F226" s="71"/>
      <c r="G226" s="72" t="s">
        <v>155</v>
      </c>
      <c r="H226" s="71"/>
      <c r="I226" s="72" t="s">
        <v>156</v>
      </c>
      <c r="J226" s="71"/>
      <c r="K226" s="71"/>
      <c r="L226" s="72" t="s">
        <v>158</v>
      </c>
      <c r="M226" s="71"/>
      <c r="N226" s="71"/>
      <c r="O226" s="72" t="s">
        <v>76</v>
      </c>
      <c r="P226" s="71"/>
      <c r="Q226" s="72"/>
      <c r="R226" s="71"/>
      <c r="S226" s="70" t="s">
        <v>160</v>
      </c>
      <c r="T226" s="71"/>
      <c r="U226" s="71"/>
      <c r="V226" s="71"/>
      <c r="W226" s="71"/>
      <c r="X226" s="71"/>
      <c r="Y226" s="71"/>
      <c r="Z226" s="71"/>
      <c r="AA226" s="72" t="s">
        <v>51</v>
      </c>
      <c r="AB226" s="71"/>
      <c r="AC226" s="71"/>
      <c r="AD226" s="71"/>
      <c r="AE226" s="71"/>
      <c r="AF226" s="72" t="s">
        <v>52</v>
      </c>
      <c r="AG226" s="71"/>
      <c r="AH226" s="71"/>
      <c r="AI226" s="10" t="s">
        <v>53</v>
      </c>
      <c r="AJ226" s="84" t="s">
        <v>54</v>
      </c>
      <c r="AK226" s="71"/>
      <c r="AL226" s="71"/>
      <c r="AM226" s="71"/>
      <c r="AN226" s="71"/>
      <c r="AO226" s="71"/>
      <c r="AP226" s="12">
        <v>681013837</v>
      </c>
      <c r="AQ226" s="12">
        <v>525375331</v>
      </c>
      <c r="AR226" s="12">
        <v>155638506</v>
      </c>
      <c r="AS226" s="75">
        <v>0</v>
      </c>
      <c r="AT226" s="76"/>
      <c r="AU226" s="75">
        <v>525375331</v>
      </c>
      <c r="AV226" s="76"/>
      <c r="AW226" s="12">
        <v>0</v>
      </c>
      <c r="AX226" s="12">
        <v>158559475.71000001</v>
      </c>
      <c r="AY226" s="12">
        <v>366815855.29000002</v>
      </c>
      <c r="AZ226" s="12">
        <v>158559475.71000001</v>
      </c>
      <c r="BA226" s="12">
        <v>0</v>
      </c>
      <c r="BB226" s="12">
        <v>158559475.71000001</v>
      </c>
      <c r="BC226" s="12">
        <v>0</v>
      </c>
      <c r="BD226" s="12">
        <v>0</v>
      </c>
      <c r="BE226" s="14">
        <f t="shared" si="50"/>
        <v>0.77146058193821987</v>
      </c>
      <c r="BF226" s="14">
        <f t="shared" si="53"/>
        <v>0.77146058193821987</v>
      </c>
      <c r="BG226" s="14">
        <f t="shared" si="54"/>
        <v>0.23282856690325957</v>
      </c>
      <c r="BH226" s="14">
        <f t="shared" si="55"/>
        <v>0.23282856690325957</v>
      </c>
    </row>
    <row r="227" spans="1:60" ht="13.5" hidden="1" x14ac:dyDescent="0.2">
      <c r="A227" s="72" t="s">
        <v>152</v>
      </c>
      <c r="B227" s="71"/>
      <c r="C227" s="72" t="s">
        <v>153</v>
      </c>
      <c r="D227" s="71"/>
      <c r="E227" s="72" t="s">
        <v>154</v>
      </c>
      <c r="F227" s="71"/>
      <c r="G227" s="72" t="s">
        <v>155</v>
      </c>
      <c r="H227" s="71"/>
      <c r="I227" s="72" t="s">
        <v>156</v>
      </c>
      <c r="J227" s="71"/>
      <c r="K227" s="71"/>
      <c r="L227" s="72" t="s">
        <v>161</v>
      </c>
      <c r="M227" s="71"/>
      <c r="N227" s="71"/>
      <c r="O227" s="72"/>
      <c r="P227" s="71"/>
      <c r="Q227" s="72"/>
      <c r="R227" s="71"/>
      <c r="S227" s="70" t="s">
        <v>162</v>
      </c>
      <c r="T227" s="71"/>
      <c r="U227" s="71"/>
      <c r="V227" s="71"/>
      <c r="W227" s="71"/>
      <c r="X227" s="71"/>
      <c r="Y227" s="71"/>
      <c r="Z227" s="71"/>
      <c r="AA227" s="72" t="s">
        <v>51</v>
      </c>
      <c r="AB227" s="71"/>
      <c r="AC227" s="71"/>
      <c r="AD227" s="71"/>
      <c r="AE227" s="71"/>
      <c r="AF227" s="72" t="s">
        <v>52</v>
      </c>
      <c r="AG227" s="71"/>
      <c r="AH227" s="71"/>
      <c r="AI227" s="10" t="s">
        <v>53</v>
      </c>
      <c r="AJ227" s="84" t="s">
        <v>54</v>
      </c>
      <c r="AK227" s="71"/>
      <c r="AL227" s="71"/>
      <c r="AM227" s="71"/>
      <c r="AN227" s="71"/>
      <c r="AO227" s="71"/>
      <c r="AP227" s="12">
        <v>120635220</v>
      </c>
      <c r="AQ227" s="12">
        <v>85812673</v>
      </c>
      <c r="AR227" s="12">
        <v>34822547</v>
      </c>
      <c r="AS227" s="75">
        <v>0</v>
      </c>
      <c r="AT227" s="76"/>
      <c r="AU227" s="75">
        <v>85490673</v>
      </c>
      <c r="AV227" s="76"/>
      <c r="AW227" s="12">
        <v>322000</v>
      </c>
      <c r="AX227" s="12">
        <v>27914503.989999998</v>
      </c>
      <c r="AY227" s="12">
        <v>57576169.009999998</v>
      </c>
      <c r="AZ227" s="12">
        <v>27914503.989999998</v>
      </c>
      <c r="BA227" s="12">
        <v>0</v>
      </c>
      <c r="BB227" s="12">
        <v>27914503.989999998</v>
      </c>
      <c r="BC227" s="12">
        <v>0</v>
      </c>
      <c r="BD227" s="12">
        <v>0</v>
      </c>
      <c r="BE227" s="14">
        <f t="shared" si="50"/>
        <v>0.71134012935857371</v>
      </c>
      <c r="BF227" s="14">
        <f t="shared" si="53"/>
        <v>0.70867092545609811</v>
      </c>
      <c r="BG227" s="14">
        <f t="shared" si="54"/>
        <v>0.23139597200552209</v>
      </c>
      <c r="BH227" s="14">
        <f t="shared" si="55"/>
        <v>0.23139597200552209</v>
      </c>
    </row>
    <row r="228" spans="1:60" ht="13.5" hidden="1" x14ac:dyDescent="0.2">
      <c r="A228" s="72" t="s">
        <v>152</v>
      </c>
      <c r="B228" s="71"/>
      <c r="C228" s="72" t="s">
        <v>153</v>
      </c>
      <c r="D228" s="71"/>
      <c r="E228" s="72" t="s">
        <v>154</v>
      </c>
      <c r="F228" s="71"/>
      <c r="G228" s="72" t="s">
        <v>155</v>
      </c>
      <c r="H228" s="71"/>
      <c r="I228" s="72" t="s">
        <v>156</v>
      </c>
      <c r="J228" s="71"/>
      <c r="K228" s="71"/>
      <c r="L228" s="72" t="s">
        <v>161</v>
      </c>
      <c r="M228" s="71"/>
      <c r="N228" s="71"/>
      <c r="O228" s="72" t="s">
        <v>76</v>
      </c>
      <c r="P228" s="71"/>
      <c r="Q228" s="72"/>
      <c r="R228" s="71"/>
      <c r="S228" s="70" t="s">
        <v>163</v>
      </c>
      <c r="T228" s="71"/>
      <c r="U228" s="71"/>
      <c r="V228" s="71"/>
      <c r="W228" s="71"/>
      <c r="X228" s="71"/>
      <c r="Y228" s="71"/>
      <c r="Z228" s="71"/>
      <c r="AA228" s="72" t="s">
        <v>51</v>
      </c>
      <c r="AB228" s="71"/>
      <c r="AC228" s="71"/>
      <c r="AD228" s="71"/>
      <c r="AE228" s="71"/>
      <c r="AF228" s="72" t="s">
        <v>52</v>
      </c>
      <c r="AG228" s="71"/>
      <c r="AH228" s="71"/>
      <c r="AI228" s="10" t="s">
        <v>53</v>
      </c>
      <c r="AJ228" s="84" t="s">
        <v>54</v>
      </c>
      <c r="AK228" s="71"/>
      <c r="AL228" s="71"/>
      <c r="AM228" s="71"/>
      <c r="AN228" s="71"/>
      <c r="AO228" s="71"/>
      <c r="AP228" s="12">
        <v>120635220</v>
      </c>
      <c r="AQ228" s="12">
        <v>85812673</v>
      </c>
      <c r="AR228" s="12">
        <v>34822547</v>
      </c>
      <c r="AS228" s="75">
        <v>0</v>
      </c>
      <c r="AT228" s="76"/>
      <c r="AU228" s="75">
        <v>85490673</v>
      </c>
      <c r="AV228" s="76"/>
      <c r="AW228" s="12">
        <v>322000</v>
      </c>
      <c r="AX228" s="12">
        <v>27914503.989999998</v>
      </c>
      <c r="AY228" s="12">
        <v>57576169.009999998</v>
      </c>
      <c r="AZ228" s="12">
        <v>27914503.989999998</v>
      </c>
      <c r="BA228" s="12">
        <v>0</v>
      </c>
      <c r="BB228" s="12">
        <v>27914503.989999998</v>
      </c>
      <c r="BC228" s="12">
        <v>0</v>
      </c>
      <c r="BD228" s="12">
        <v>0</v>
      </c>
      <c r="BE228" s="14">
        <f t="shared" si="50"/>
        <v>0.71134012935857371</v>
      </c>
      <c r="BF228" s="14">
        <f t="shared" si="53"/>
        <v>0.70867092545609811</v>
      </c>
      <c r="BG228" s="14">
        <f t="shared" si="54"/>
        <v>0.23139597200552209</v>
      </c>
      <c r="BH228" s="14">
        <f t="shared" si="55"/>
        <v>0.23139597200552209</v>
      </c>
    </row>
    <row r="229" spans="1:60" ht="13.5" hidden="1" x14ac:dyDescent="0.2">
      <c r="A229" s="72" t="s">
        <v>152</v>
      </c>
      <c r="B229" s="71"/>
      <c r="C229" s="72" t="s">
        <v>153</v>
      </c>
      <c r="D229" s="71"/>
      <c r="E229" s="72" t="s">
        <v>154</v>
      </c>
      <c r="F229" s="71"/>
      <c r="G229" s="72" t="s">
        <v>155</v>
      </c>
      <c r="H229" s="71"/>
      <c r="I229" s="72" t="s">
        <v>156</v>
      </c>
      <c r="J229" s="71"/>
      <c r="K229" s="71"/>
      <c r="L229" s="72" t="s">
        <v>164</v>
      </c>
      <c r="M229" s="71"/>
      <c r="N229" s="71"/>
      <c r="O229" s="72" t="s">
        <v>13</v>
      </c>
      <c r="P229" s="71"/>
      <c r="Q229" s="72" t="s">
        <v>13</v>
      </c>
      <c r="R229" s="71"/>
      <c r="S229" s="70" t="s">
        <v>165</v>
      </c>
      <c r="T229" s="71"/>
      <c r="U229" s="71"/>
      <c r="V229" s="71"/>
      <c r="W229" s="71"/>
      <c r="X229" s="71"/>
      <c r="Y229" s="71"/>
      <c r="Z229" s="71"/>
      <c r="AA229" s="72" t="s">
        <v>51</v>
      </c>
      <c r="AB229" s="71"/>
      <c r="AC229" s="71"/>
      <c r="AD229" s="71"/>
      <c r="AE229" s="71"/>
      <c r="AF229" s="72" t="s">
        <v>52</v>
      </c>
      <c r="AG229" s="71"/>
      <c r="AH229" s="71"/>
      <c r="AI229" s="10" t="s">
        <v>53</v>
      </c>
      <c r="AJ229" s="84" t="s">
        <v>54</v>
      </c>
      <c r="AK229" s="71"/>
      <c r="AL229" s="71"/>
      <c r="AM229" s="71"/>
      <c r="AN229" s="71"/>
      <c r="AO229" s="71"/>
      <c r="AP229" s="12">
        <v>476113944</v>
      </c>
      <c r="AQ229" s="12">
        <v>324826638</v>
      </c>
      <c r="AR229" s="12">
        <v>151287306</v>
      </c>
      <c r="AS229" s="75">
        <v>0</v>
      </c>
      <c r="AT229" s="76"/>
      <c r="AU229" s="75">
        <v>320675510</v>
      </c>
      <c r="AV229" s="76"/>
      <c r="AW229" s="12">
        <v>4151128</v>
      </c>
      <c r="AX229" s="12">
        <v>84953653</v>
      </c>
      <c r="AY229" s="12">
        <v>235721857</v>
      </c>
      <c r="AZ229" s="12">
        <v>84953653</v>
      </c>
      <c r="BA229" s="12">
        <v>0</v>
      </c>
      <c r="BB229" s="12">
        <v>84953653</v>
      </c>
      <c r="BC229" s="12">
        <v>0</v>
      </c>
      <c r="BD229" s="12">
        <v>4000</v>
      </c>
      <c r="BE229" s="14">
        <f t="shared" si="50"/>
        <v>0.68224558867362217</v>
      </c>
      <c r="BF229" s="14">
        <f t="shared" si="53"/>
        <v>0.67352681861382324</v>
      </c>
      <c r="BG229" s="14">
        <f t="shared" si="54"/>
        <v>0.17843134835807287</v>
      </c>
      <c r="BH229" s="14">
        <f t="shared" si="55"/>
        <v>0.17843134835807287</v>
      </c>
    </row>
    <row r="230" spans="1:60" ht="13.5" hidden="1" x14ac:dyDescent="0.2">
      <c r="A230" s="72" t="s">
        <v>152</v>
      </c>
      <c r="B230" s="71"/>
      <c r="C230" s="72" t="s">
        <v>153</v>
      </c>
      <c r="D230" s="71"/>
      <c r="E230" s="72" t="s">
        <v>154</v>
      </c>
      <c r="F230" s="71"/>
      <c r="G230" s="72" t="s">
        <v>155</v>
      </c>
      <c r="H230" s="71"/>
      <c r="I230" s="72" t="s">
        <v>156</v>
      </c>
      <c r="J230" s="71"/>
      <c r="K230" s="71"/>
      <c r="L230" s="72" t="s">
        <v>164</v>
      </c>
      <c r="M230" s="71"/>
      <c r="N230" s="71"/>
      <c r="O230" s="72" t="s">
        <v>76</v>
      </c>
      <c r="P230" s="71"/>
      <c r="Q230" s="72" t="s">
        <v>13</v>
      </c>
      <c r="R230" s="71"/>
      <c r="S230" s="70" t="s">
        <v>166</v>
      </c>
      <c r="T230" s="71"/>
      <c r="U230" s="71"/>
      <c r="V230" s="71"/>
      <c r="W230" s="71"/>
      <c r="X230" s="71"/>
      <c r="Y230" s="71"/>
      <c r="Z230" s="71"/>
      <c r="AA230" s="72" t="s">
        <v>51</v>
      </c>
      <c r="AB230" s="71"/>
      <c r="AC230" s="71"/>
      <c r="AD230" s="71"/>
      <c r="AE230" s="71"/>
      <c r="AF230" s="72" t="s">
        <v>52</v>
      </c>
      <c r="AG230" s="71"/>
      <c r="AH230" s="71"/>
      <c r="AI230" s="10" t="s">
        <v>53</v>
      </c>
      <c r="AJ230" s="84" t="s">
        <v>54</v>
      </c>
      <c r="AK230" s="71"/>
      <c r="AL230" s="71"/>
      <c r="AM230" s="71"/>
      <c r="AN230" s="71"/>
      <c r="AO230" s="71"/>
      <c r="AP230" s="12">
        <v>476113944</v>
      </c>
      <c r="AQ230" s="12">
        <v>324826638</v>
      </c>
      <c r="AR230" s="12">
        <v>151287306</v>
      </c>
      <c r="AS230" s="75">
        <v>0</v>
      </c>
      <c r="AT230" s="76"/>
      <c r="AU230" s="75">
        <v>320675510</v>
      </c>
      <c r="AV230" s="76"/>
      <c r="AW230" s="12">
        <v>4151128</v>
      </c>
      <c r="AX230" s="12">
        <v>84953653</v>
      </c>
      <c r="AY230" s="12">
        <v>235721857</v>
      </c>
      <c r="AZ230" s="12">
        <v>84953653</v>
      </c>
      <c r="BA230" s="12">
        <v>0</v>
      </c>
      <c r="BB230" s="12">
        <v>84953653</v>
      </c>
      <c r="BC230" s="12">
        <v>0</v>
      </c>
      <c r="BD230" s="12">
        <v>4000</v>
      </c>
      <c r="BE230" s="14">
        <f t="shared" si="50"/>
        <v>0.68224558867362217</v>
      </c>
      <c r="BF230" s="14">
        <f t="shared" si="53"/>
        <v>0.67352681861382324</v>
      </c>
      <c r="BG230" s="14">
        <f t="shared" si="54"/>
        <v>0.17843134835807287</v>
      </c>
      <c r="BH230" s="14">
        <f t="shared" si="55"/>
        <v>0.17843134835807287</v>
      </c>
    </row>
    <row r="231" spans="1:60" s="19" customFormat="1" ht="13.5" hidden="1" x14ac:dyDescent="0.2">
      <c r="A231" s="79" t="s">
        <v>152</v>
      </c>
      <c r="B231" s="78"/>
      <c r="C231" s="79" t="s">
        <v>153</v>
      </c>
      <c r="D231" s="78"/>
      <c r="E231" s="79" t="s">
        <v>154</v>
      </c>
      <c r="F231" s="78"/>
      <c r="G231" s="79" t="s">
        <v>155</v>
      </c>
      <c r="H231" s="78"/>
      <c r="I231" s="79" t="s">
        <v>156</v>
      </c>
      <c r="J231" s="78"/>
      <c r="K231" s="78"/>
      <c r="L231" s="79"/>
      <c r="M231" s="78"/>
      <c r="N231" s="78"/>
      <c r="O231" s="79"/>
      <c r="P231" s="78"/>
      <c r="Q231" s="79"/>
      <c r="R231" s="78"/>
      <c r="S231" s="77" t="s">
        <v>157</v>
      </c>
      <c r="T231" s="78"/>
      <c r="U231" s="78"/>
      <c r="V231" s="78"/>
      <c r="W231" s="78"/>
      <c r="X231" s="78"/>
      <c r="Y231" s="78"/>
      <c r="Z231" s="78"/>
      <c r="AA231" s="79" t="s">
        <v>99</v>
      </c>
      <c r="AB231" s="78"/>
      <c r="AC231" s="78"/>
      <c r="AD231" s="78"/>
      <c r="AE231" s="78"/>
      <c r="AF231" s="79" t="s">
        <v>52</v>
      </c>
      <c r="AG231" s="78"/>
      <c r="AH231" s="78"/>
      <c r="AI231" s="15" t="s">
        <v>100</v>
      </c>
      <c r="AJ231" s="85" t="s">
        <v>101</v>
      </c>
      <c r="AK231" s="78"/>
      <c r="AL231" s="78"/>
      <c r="AM231" s="78"/>
      <c r="AN231" s="78"/>
      <c r="AO231" s="78"/>
      <c r="AP231" s="17">
        <v>186715176</v>
      </c>
      <c r="AQ231" s="17">
        <v>52120980</v>
      </c>
      <c r="AR231" s="17">
        <v>134594196</v>
      </c>
      <c r="AS231" s="82">
        <v>0</v>
      </c>
      <c r="AT231" s="83"/>
      <c r="AU231" s="82">
        <v>34494151</v>
      </c>
      <c r="AV231" s="83"/>
      <c r="AW231" s="17">
        <v>17626829</v>
      </c>
      <c r="AX231" s="17">
        <v>13845345</v>
      </c>
      <c r="AY231" s="17">
        <v>20648806</v>
      </c>
      <c r="AZ231" s="17">
        <v>13845345</v>
      </c>
      <c r="BA231" s="17">
        <v>0</v>
      </c>
      <c r="BB231" s="17">
        <v>13845345</v>
      </c>
      <c r="BC231" s="17">
        <v>0</v>
      </c>
      <c r="BD231" s="17">
        <v>0</v>
      </c>
      <c r="BE231" s="18">
        <f t="shared" si="50"/>
        <v>0.27914699338633298</v>
      </c>
      <c r="BF231" s="18">
        <f t="shared" si="53"/>
        <v>0.18474208545319315</v>
      </c>
      <c r="BG231" s="18">
        <f t="shared" si="54"/>
        <v>7.4152221027818321E-2</v>
      </c>
      <c r="BH231" s="18">
        <f t="shared" si="55"/>
        <v>7.4152221027818321E-2</v>
      </c>
    </row>
    <row r="232" spans="1:60" ht="13.5" hidden="1" x14ac:dyDescent="0.2">
      <c r="A232" s="72" t="s">
        <v>152</v>
      </c>
      <c r="B232" s="71"/>
      <c r="C232" s="72" t="s">
        <v>153</v>
      </c>
      <c r="D232" s="71"/>
      <c r="E232" s="72" t="s">
        <v>154</v>
      </c>
      <c r="F232" s="71"/>
      <c r="G232" s="72" t="s">
        <v>155</v>
      </c>
      <c r="H232" s="71"/>
      <c r="I232" s="72" t="s">
        <v>156</v>
      </c>
      <c r="J232" s="71"/>
      <c r="K232" s="71"/>
      <c r="L232" s="72" t="s">
        <v>158</v>
      </c>
      <c r="M232" s="71"/>
      <c r="N232" s="71"/>
      <c r="O232" s="72"/>
      <c r="P232" s="71"/>
      <c r="Q232" s="72"/>
      <c r="R232" s="71"/>
      <c r="S232" s="70" t="s">
        <v>159</v>
      </c>
      <c r="T232" s="71"/>
      <c r="U232" s="71"/>
      <c r="V232" s="71"/>
      <c r="W232" s="71"/>
      <c r="X232" s="71"/>
      <c r="Y232" s="71"/>
      <c r="Z232" s="71"/>
      <c r="AA232" s="72" t="s">
        <v>99</v>
      </c>
      <c r="AB232" s="71"/>
      <c r="AC232" s="71"/>
      <c r="AD232" s="71"/>
      <c r="AE232" s="71"/>
      <c r="AF232" s="72" t="s">
        <v>52</v>
      </c>
      <c r="AG232" s="71"/>
      <c r="AH232" s="71"/>
      <c r="AI232" s="10" t="s">
        <v>100</v>
      </c>
      <c r="AJ232" s="84" t="s">
        <v>101</v>
      </c>
      <c r="AK232" s="71"/>
      <c r="AL232" s="71"/>
      <c r="AM232" s="71"/>
      <c r="AN232" s="71"/>
      <c r="AO232" s="71"/>
      <c r="AP232" s="12">
        <v>113716646</v>
      </c>
      <c r="AQ232" s="12">
        <v>13716646</v>
      </c>
      <c r="AR232" s="12">
        <v>100000000</v>
      </c>
      <c r="AS232" s="75">
        <v>0</v>
      </c>
      <c r="AT232" s="76"/>
      <c r="AU232" s="75">
        <v>0</v>
      </c>
      <c r="AV232" s="76"/>
      <c r="AW232" s="12">
        <v>13716646</v>
      </c>
      <c r="AX232" s="12">
        <v>0</v>
      </c>
      <c r="AY232" s="12">
        <v>0</v>
      </c>
      <c r="AZ232" s="12">
        <v>0</v>
      </c>
      <c r="BA232" s="12">
        <v>0</v>
      </c>
      <c r="BB232" s="12">
        <v>0</v>
      </c>
      <c r="BC232" s="12">
        <v>0</v>
      </c>
      <c r="BD232" s="12">
        <v>0</v>
      </c>
      <c r="BE232" s="14">
        <f t="shared" si="50"/>
        <v>0.12062126770780771</v>
      </c>
      <c r="BF232" s="14">
        <f t="shared" si="53"/>
        <v>0</v>
      </c>
      <c r="BG232" s="14">
        <f t="shared" si="54"/>
        <v>0</v>
      </c>
      <c r="BH232" s="14">
        <f t="shared" si="55"/>
        <v>0</v>
      </c>
    </row>
    <row r="233" spans="1:60" ht="13.5" hidden="1" x14ac:dyDescent="0.2">
      <c r="A233" s="72" t="s">
        <v>152</v>
      </c>
      <c r="B233" s="71"/>
      <c r="C233" s="72" t="s">
        <v>153</v>
      </c>
      <c r="D233" s="71"/>
      <c r="E233" s="72" t="s">
        <v>154</v>
      </c>
      <c r="F233" s="71"/>
      <c r="G233" s="72" t="s">
        <v>155</v>
      </c>
      <c r="H233" s="71"/>
      <c r="I233" s="72" t="s">
        <v>156</v>
      </c>
      <c r="J233" s="71"/>
      <c r="K233" s="71"/>
      <c r="L233" s="72" t="s">
        <v>158</v>
      </c>
      <c r="M233" s="71"/>
      <c r="N233" s="71"/>
      <c r="O233" s="72" t="s">
        <v>76</v>
      </c>
      <c r="P233" s="71"/>
      <c r="Q233" s="72"/>
      <c r="R233" s="71"/>
      <c r="S233" s="70" t="s">
        <v>160</v>
      </c>
      <c r="T233" s="71"/>
      <c r="U233" s="71"/>
      <c r="V233" s="71"/>
      <c r="W233" s="71"/>
      <c r="X233" s="71"/>
      <c r="Y233" s="71"/>
      <c r="Z233" s="71"/>
      <c r="AA233" s="72" t="s">
        <v>99</v>
      </c>
      <c r="AB233" s="71"/>
      <c r="AC233" s="71"/>
      <c r="AD233" s="71"/>
      <c r="AE233" s="71"/>
      <c r="AF233" s="72" t="s">
        <v>52</v>
      </c>
      <c r="AG233" s="71"/>
      <c r="AH233" s="71"/>
      <c r="AI233" s="10" t="s">
        <v>100</v>
      </c>
      <c r="AJ233" s="84" t="s">
        <v>101</v>
      </c>
      <c r="AK233" s="71"/>
      <c r="AL233" s="71"/>
      <c r="AM233" s="71"/>
      <c r="AN233" s="71"/>
      <c r="AO233" s="71"/>
      <c r="AP233" s="12">
        <v>113716646</v>
      </c>
      <c r="AQ233" s="12">
        <v>13716646</v>
      </c>
      <c r="AR233" s="12">
        <v>100000000</v>
      </c>
      <c r="AS233" s="75">
        <v>0</v>
      </c>
      <c r="AT233" s="76"/>
      <c r="AU233" s="75">
        <v>0</v>
      </c>
      <c r="AV233" s="76"/>
      <c r="AW233" s="12">
        <v>13716646</v>
      </c>
      <c r="AX233" s="12">
        <v>0</v>
      </c>
      <c r="AY233" s="12">
        <v>0</v>
      </c>
      <c r="AZ233" s="12">
        <v>0</v>
      </c>
      <c r="BA233" s="12">
        <v>0</v>
      </c>
      <c r="BB233" s="12">
        <v>0</v>
      </c>
      <c r="BC233" s="12">
        <v>0</v>
      </c>
      <c r="BD233" s="12">
        <v>0</v>
      </c>
      <c r="BE233" s="14">
        <f t="shared" si="50"/>
        <v>0.12062126770780771</v>
      </c>
      <c r="BF233" s="14">
        <f t="shared" si="53"/>
        <v>0</v>
      </c>
      <c r="BG233" s="14">
        <f t="shared" si="54"/>
        <v>0</v>
      </c>
      <c r="BH233" s="14">
        <f t="shared" si="55"/>
        <v>0</v>
      </c>
    </row>
    <row r="234" spans="1:60" ht="13.5" hidden="1" x14ac:dyDescent="0.2">
      <c r="A234" s="72" t="s">
        <v>152</v>
      </c>
      <c r="B234" s="71"/>
      <c r="C234" s="72" t="s">
        <v>153</v>
      </c>
      <c r="D234" s="71"/>
      <c r="E234" s="72" t="s">
        <v>154</v>
      </c>
      <c r="F234" s="71"/>
      <c r="G234" s="72" t="s">
        <v>155</v>
      </c>
      <c r="H234" s="71"/>
      <c r="I234" s="72" t="s">
        <v>156</v>
      </c>
      <c r="J234" s="71"/>
      <c r="K234" s="71"/>
      <c r="L234" s="72" t="s">
        <v>164</v>
      </c>
      <c r="M234" s="71"/>
      <c r="N234" s="71"/>
      <c r="O234" s="72" t="s">
        <v>13</v>
      </c>
      <c r="P234" s="71"/>
      <c r="Q234" s="72" t="s">
        <v>13</v>
      </c>
      <c r="R234" s="71"/>
      <c r="S234" s="70" t="s">
        <v>165</v>
      </c>
      <c r="T234" s="71"/>
      <c r="U234" s="71"/>
      <c r="V234" s="71"/>
      <c r="W234" s="71"/>
      <c r="X234" s="71"/>
      <c r="Y234" s="71"/>
      <c r="Z234" s="71"/>
      <c r="AA234" s="72" t="s">
        <v>99</v>
      </c>
      <c r="AB234" s="71"/>
      <c r="AC234" s="71"/>
      <c r="AD234" s="71"/>
      <c r="AE234" s="71"/>
      <c r="AF234" s="72" t="s">
        <v>52</v>
      </c>
      <c r="AG234" s="71"/>
      <c r="AH234" s="71"/>
      <c r="AI234" s="10" t="s">
        <v>100</v>
      </c>
      <c r="AJ234" s="84" t="s">
        <v>101</v>
      </c>
      <c r="AK234" s="71"/>
      <c r="AL234" s="71"/>
      <c r="AM234" s="71"/>
      <c r="AN234" s="71"/>
      <c r="AO234" s="71"/>
      <c r="AP234" s="12">
        <v>72998530</v>
      </c>
      <c r="AQ234" s="12">
        <v>38404334</v>
      </c>
      <c r="AR234" s="12">
        <v>34594196</v>
      </c>
      <c r="AS234" s="75">
        <v>0</v>
      </c>
      <c r="AT234" s="76"/>
      <c r="AU234" s="75">
        <v>34494151</v>
      </c>
      <c r="AV234" s="76"/>
      <c r="AW234" s="12">
        <v>3910183</v>
      </c>
      <c r="AX234" s="12">
        <v>13845345</v>
      </c>
      <c r="AY234" s="12">
        <v>20648806</v>
      </c>
      <c r="AZ234" s="12">
        <v>13845345</v>
      </c>
      <c r="BA234" s="12">
        <v>0</v>
      </c>
      <c r="BB234" s="12">
        <v>13845345</v>
      </c>
      <c r="BC234" s="12">
        <v>0</v>
      </c>
      <c r="BD234" s="12">
        <v>0</v>
      </c>
      <c r="BE234" s="14">
        <f t="shared" si="50"/>
        <v>0.52609736113864214</v>
      </c>
      <c r="BF234" s="14">
        <f t="shared" si="53"/>
        <v>0.4725321318114214</v>
      </c>
      <c r="BG234" s="14">
        <f t="shared" si="54"/>
        <v>0.18966607957721887</v>
      </c>
      <c r="BH234" s="14">
        <f t="shared" si="55"/>
        <v>0.18966607957721887</v>
      </c>
    </row>
    <row r="235" spans="1:60" ht="13.5" hidden="1" x14ac:dyDescent="0.2">
      <c r="A235" s="72" t="s">
        <v>152</v>
      </c>
      <c r="B235" s="71"/>
      <c r="C235" s="72" t="s">
        <v>153</v>
      </c>
      <c r="D235" s="71"/>
      <c r="E235" s="72" t="s">
        <v>154</v>
      </c>
      <c r="F235" s="71"/>
      <c r="G235" s="72" t="s">
        <v>155</v>
      </c>
      <c r="H235" s="71"/>
      <c r="I235" s="72" t="s">
        <v>156</v>
      </c>
      <c r="J235" s="71"/>
      <c r="K235" s="71"/>
      <c r="L235" s="72" t="s">
        <v>164</v>
      </c>
      <c r="M235" s="71"/>
      <c r="N235" s="71"/>
      <c r="O235" s="72" t="s">
        <v>76</v>
      </c>
      <c r="P235" s="71"/>
      <c r="Q235" s="72" t="s">
        <v>13</v>
      </c>
      <c r="R235" s="71"/>
      <c r="S235" s="70" t="s">
        <v>166</v>
      </c>
      <c r="T235" s="71"/>
      <c r="U235" s="71"/>
      <c r="V235" s="71"/>
      <c r="W235" s="71"/>
      <c r="X235" s="71"/>
      <c r="Y235" s="71"/>
      <c r="Z235" s="71"/>
      <c r="AA235" s="72" t="s">
        <v>99</v>
      </c>
      <c r="AB235" s="71"/>
      <c r="AC235" s="71"/>
      <c r="AD235" s="71"/>
      <c r="AE235" s="71"/>
      <c r="AF235" s="72" t="s">
        <v>52</v>
      </c>
      <c r="AG235" s="71"/>
      <c r="AH235" s="71"/>
      <c r="AI235" s="10" t="s">
        <v>100</v>
      </c>
      <c r="AJ235" s="84" t="s">
        <v>101</v>
      </c>
      <c r="AK235" s="71"/>
      <c r="AL235" s="71"/>
      <c r="AM235" s="71"/>
      <c r="AN235" s="71"/>
      <c r="AO235" s="71"/>
      <c r="AP235" s="12">
        <v>72998530</v>
      </c>
      <c r="AQ235" s="12">
        <v>38404334</v>
      </c>
      <c r="AR235" s="12">
        <v>34594196</v>
      </c>
      <c r="AS235" s="75">
        <v>0</v>
      </c>
      <c r="AT235" s="76"/>
      <c r="AU235" s="75">
        <v>34494151</v>
      </c>
      <c r="AV235" s="76"/>
      <c r="AW235" s="12">
        <v>3910183</v>
      </c>
      <c r="AX235" s="12">
        <v>13845345</v>
      </c>
      <c r="AY235" s="12">
        <v>20648806</v>
      </c>
      <c r="AZ235" s="12">
        <v>13845345</v>
      </c>
      <c r="BA235" s="12">
        <v>0</v>
      </c>
      <c r="BB235" s="12">
        <v>13845345</v>
      </c>
      <c r="BC235" s="12">
        <v>0</v>
      </c>
      <c r="BD235" s="12">
        <v>0</v>
      </c>
      <c r="BE235" s="14">
        <f t="shared" si="50"/>
        <v>0.52609736113864214</v>
      </c>
      <c r="BF235" s="14">
        <f t="shared" si="53"/>
        <v>0.4725321318114214</v>
      </c>
      <c r="BG235" s="14">
        <f t="shared" si="54"/>
        <v>0.18966607957721887</v>
      </c>
      <c r="BH235" s="14">
        <f t="shared" si="55"/>
        <v>0.18966607957721887</v>
      </c>
    </row>
    <row r="236" spans="1:60" s="19" customFormat="1" ht="13.5" hidden="1" x14ac:dyDescent="0.2">
      <c r="A236" s="79" t="s">
        <v>152</v>
      </c>
      <c r="B236" s="78"/>
      <c r="C236" s="79" t="s">
        <v>153</v>
      </c>
      <c r="D236" s="78"/>
      <c r="E236" s="79" t="s">
        <v>154</v>
      </c>
      <c r="F236" s="78"/>
      <c r="G236" s="79" t="s">
        <v>155</v>
      </c>
      <c r="H236" s="78"/>
      <c r="I236" s="79" t="s">
        <v>156</v>
      </c>
      <c r="J236" s="78"/>
      <c r="K236" s="78"/>
      <c r="L236" s="79"/>
      <c r="M236" s="78"/>
      <c r="N236" s="78"/>
      <c r="O236" s="79"/>
      <c r="P236" s="78"/>
      <c r="Q236" s="79"/>
      <c r="R236" s="78"/>
      <c r="S236" s="77" t="s">
        <v>157</v>
      </c>
      <c r="T236" s="78"/>
      <c r="U236" s="78"/>
      <c r="V236" s="78"/>
      <c r="W236" s="78"/>
      <c r="X236" s="78"/>
      <c r="Y236" s="78"/>
      <c r="Z236" s="78"/>
      <c r="AA236" s="79" t="s">
        <v>99</v>
      </c>
      <c r="AB236" s="78"/>
      <c r="AC236" s="78"/>
      <c r="AD236" s="78"/>
      <c r="AE236" s="78"/>
      <c r="AF236" s="79" t="s">
        <v>52</v>
      </c>
      <c r="AG236" s="78"/>
      <c r="AH236" s="78"/>
      <c r="AI236" s="15" t="s">
        <v>167</v>
      </c>
      <c r="AJ236" s="85" t="s">
        <v>168</v>
      </c>
      <c r="AK236" s="78"/>
      <c r="AL236" s="78"/>
      <c r="AM236" s="78"/>
      <c r="AN236" s="78"/>
      <c r="AO236" s="78"/>
      <c r="AP236" s="17">
        <v>139177376</v>
      </c>
      <c r="AQ236" s="17">
        <v>125408500</v>
      </c>
      <c r="AR236" s="17">
        <v>13768876</v>
      </c>
      <c r="AS236" s="82">
        <v>0</v>
      </c>
      <c r="AT236" s="83"/>
      <c r="AU236" s="82">
        <v>16755116</v>
      </c>
      <c r="AV236" s="83"/>
      <c r="AW236" s="17">
        <v>108653384</v>
      </c>
      <c r="AX236" s="17">
        <v>4355860</v>
      </c>
      <c r="AY236" s="17">
        <v>12399256</v>
      </c>
      <c r="AZ236" s="17">
        <v>4355860</v>
      </c>
      <c r="BA236" s="17">
        <v>0</v>
      </c>
      <c r="BB236" s="17">
        <v>4355860</v>
      </c>
      <c r="BC236" s="17">
        <v>0</v>
      </c>
      <c r="BD236" s="17">
        <v>0</v>
      </c>
      <c r="BE236" s="18">
        <f t="shared" si="50"/>
        <v>0.90106958188376829</v>
      </c>
      <c r="BF236" s="18">
        <f t="shared" si="53"/>
        <v>0.12038677895464849</v>
      </c>
      <c r="BG236" s="18">
        <f t="shared" si="54"/>
        <v>3.1297184392957658E-2</v>
      </c>
      <c r="BH236" s="18">
        <f t="shared" si="55"/>
        <v>3.1297184392957658E-2</v>
      </c>
    </row>
    <row r="237" spans="1:60" ht="13.5" hidden="1" x14ac:dyDescent="0.2">
      <c r="A237" s="72" t="s">
        <v>152</v>
      </c>
      <c r="B237" s="71"/>
      <c r="C237" s="72" t="s">
        <v>153</v>
      </c>
      <c r="D237" s="71"/>
      <c r="E237" s="72" t="s">
        <v>154</v>
      </c>
      <c r="F237" s="71"/>
      <c r="G237" s="72" t="s">
        <v>155</v>
      </c>
      <c r="H237" s="71"/>
      <c r="I237" s="72" t="s">
        <v>156</v>
      </c>
      <c r="J237" s="71"/>
      <c r="K237" s="71"/>
      <c r="L237" s="72" t="s">
        <v>158</v>
      </c>
      <c r="M237" s="71"/>
      <c r="N237" s="71"/>
      <c r="O237" s="72"/>
      <c r="P237" s="71"/>
      <c r="Q237" s="72"/>
      <c r="R237" s="71"/>
      <c r="S237" s="70" t="s">
        <v>159</v>
      </c>
      <c r="T237" s="71"/>
      <c r="U237" s="71"/>
      <c r="V237" s="71"/>
      <c r="W237" s="71"/>
      <c r="X237" s="71"/>
      <c r="Y237" s="71"/>
      <c r="Z237" s="71"/>
      <c r="AA237" s="72" t="s">
        <v>99</v>
      </c>
      <c r="AB237" s="71"/>
      <c r="AC237" s="71"/>
      <c r="AD237" s="71"/>
      <c r="AE237" s="71"/>
      <c r="AF237" s="72" t="s">
        <v>52</v>
      </c>
      <c r="AG237" s="71"/>
      <c r="AH237" s="71"/>
      <c r="AI237" s="10" t="s">
        <v>167</v>
      </c>
      <c r="AJ237" s="84" t="s">
        <v>168</v>
      </c>
      <c r="AK237" s="71"/>
      <c r="AL237" s="71"/>
      <c r="AM237" s="71"/>
      <c r="AN237" s="71"/>
      <c r="AO237" s="71"/>
      <c r="AP237" s="12">
        <v>106049630</v>
      </c>
      <c r="AQ237" s="12">
        <v>106049630</v>
      </c>
      <c r="AR237" s="12">
        <v>0</v>
      </c>
      <c r="AS237" s="75">
        <v>0</v>
      </c>
      <c r="AT237" s="76"/>
      <c r="AU237" s="75">
        <v>0</v>
      </c>
      <c r="AV237" s="76"/>
      <c r="AW237" s="12">
        <v>106049630</v>
      </c>
      <c r="AX237" s="12">
        <v>0</v>
      </c>
      <c r="AY237" s="12">
        <v>0</v>
      </c>
      <c r="AZ237" s="12">
        <v>0</v>
      </c>
      <c r="BA237" s="12">
        <v>0</v>
      </c>
      <c r="BB237" s="12">
        <v>0</v>
      </c>
      <c r="BC237" s="12">
        <v>0</v>
      </c>
      <c r="BD237" s="12">
        <v>0</v>
      </c>
      <c r="BE237" s="14">
        <f t="shared" si="50"/>
        <v>1</v>
      </c>
      <c r="BF237" s="14">
        <f t="shared" si="53"/>
        <v>0</v>
      </c>
      <c r="BG237" s="14">
        <f t="shared" si="54"/>
        <v>0</v>
      </c>
      <c r="BH237" s="14">
        <f t="shared" si="55"/>
        <v>0</v>
      </c>
    </row>
    <row r="238" spans="1:60" ht="13.5" hidden="1" x14ac:dyDescent="0.2">
      <c r="A238" s="72" t="s">
        <v>152</v>
      </c>
      <c r="B238" s="71"/>
      <c r="C238" s="72" t="s">
        <v>153</v>
      </c>
      <c r="D238" s="71"/>
      <c r="E238" s="72" t="s">
        <v>154</v>
      </c>
      <c r="F238" s="71"/>
      <c r="G238" s="72" t="s">
        <v>155</v>
      </c>
      <c r="H238" s="71"/>
      <c r="I238" s="72" t="s">
        <v>156</v>
      </c>
      <c r="J238" s="71"/>
      <c r="K238" s="71"/>
      <c r="L238" s="72" t="s">
        <v>158</v>
      </c>
      <c r="M238" s="71"/>
      <c r="N238" s="71"/>
      <c r="O238" s="72" t="s">
        <v>76</v>
      </c>
      <c r="P238" s="71"/>
      <c r="Q238" s="72"/>
      <c r="R238" s="71"/>
      <c r="S238" s="70" t="s">
        <v>160</v>
      </c>
      <c r="T238" s="71"/>
      <c r="U238" s="71"/>
      <c r="V238" s="71"/>
      <c r="W238" s="71"/>
      <c r="X238" s="71"/>
      <c r="Y238" s="71"/>
      <c r="Z238" s="71"/>
      <c r="AA238" s="72" t="s">
        <v>99</v>
      </c>
      <c r="AB238" s="71"/>
      <c r="AC238" s="71"/>
      <c r="AD238" s="71"/>
      <c r="AE238" s="71"/>
      <c r="AF238" s="72" t="s">
        <v>52</v>
      </c>
      <c r="AG238" s="71"/>
      <c r="AH238" s="71"/>
      <c r="AI238" s="10" t="s">
        <v>167</v>
      </c>
      <c r="AJ238" s="84" t="s">
        <v>168</v>
      </c>
      <c r="AK238" s="71"/>
      <c r="AL238" s="71"/>
      <c r="AM238" s="71"/>
      <c r="AN238" s="71"/>
      <c r="AO238" s="71"/>
      <c r="AP238" s="12">
        <v>106049630</v>
      </c>
      <c r="AQ238" s="12">
        <v>106049630</v>
      </c>
      <c r="AR238" s="12">
        <v>0</v>
      </c>
      <c r="AS238" s="75">
        <v>0</v>
      </c>
      <c r="AT238" s="76"/>
      <c r="AU238" s="75">
        <v>0</v>
      </c>
      <c r="AV238" s="76"/>
      <c r="AW238" s="12">
        <v>106049630</v>
      </c>
      <c r="AX238" s="12">
        <v>0</v>
      </c>
      <c r="AY238" s="12">
        <v>0</v>
      </c>
      <c r="AZ238" s="12">
        <v>0</v>
      </c>
      <c r="BA238" s="12">
        <v>0</v>
      </c>
      <c r="BB238" s="12">
        <v>0</v>
      </c>
      <c r="BC238" s="12">
        <v>0</v>
      </c>
      <c r="BD238" s="12">
        <v>0</v>
      </c>
      <c r="BE238" s="14">
        <f t="shared" si="50"/>
        <v>1</v>
      </c>
      <c r="BF238" s="14">
        <f t="shared" si="53"/>
        <v>0</v>
      </c>
      <c r="BG238" s="14">
        <f t="shared" si="54"/>
        <v>0</v>
      </c>
      <c r="BH238" s="14">
        <f t="shared" si="55"/>
        <v>0</v>
      </c>
    </row>
    <row r="239" spans="1:60" ht="13.5" hidden="1" x14ac:dyDescent="0.2">
      <c r="A239" s="72" t="s">
        <v>152</v>
      </c>
      <c r="B239" s="71"/>
      <c r="C239" s="72" t="s">
        <v>153</v>
      </c>
      <c r="D239" s="71"/>
      <c r="E239" s="72" t="s">
        <v>154</v>
      </c>
      <c r="F239" s="71"/>
      <c r="G239" s="72" t="s">
        <v>155</v>
      </c>
      <c r="H239" s="71"/>
      <c r="I239" s="72" t="s">
        <v>156</v>
      </c>
      <c r="J239" s="71"/>
      <c r="K239" s="71"/>
      <c r="L239" s="72" t="s">
        <v>161</v>
      </c>
      <c r="M239" s="71"/>
      <c r="N239" s="71"/>
      <c r="O239" s="72"/>
      <c r="P239" s="71"/>
      <c r="Q239" s="72"/>
      <c r="R239" s="71"/>
      <c r="S239" s="70" t="s">
        <v>162</v>
      </c>
      <c r="T239" s="71"/>
      <c r="U239" s="71"/>
      <c r="V239" s="71"/>
      <c r="W239" s="71"/>
      <c r="X239" s="71"/>
      <c r="Y239" s="71"/>
      <c r="Z239" s="71"/>
      <c r="AA239" s="72" t="s">
        <v>99</v>
      </c>
      <c r="AB239" s="71"/>
      <c r="AC239" s="71"/>
      <c r="AD239" s="71"/>
      <c r="AE239" s="71"/>
      <c r="AF239" s="72" t="s">
        <v>52</v>
      </c>
      <c r="AG239" s="71"/>
      <c r="AH239" s="71"/>
      <c r="AI239" s="10" t="s">
        <v>167</v>
      </c>
      <c r="AJ239" s="84" t="s">
        <v>168</v>
      </c>
      <c r="AK239" s="71"/>
      <c r="AL239" s="71"/>
      <c r="AM239" s="71"/>
      <c r="AN239" s="71"/>
      <c r="AO239" s="71"/>
      <c r="AP239" s="12">
        <v>20000000</v>
      </c>
      <c r="AQ239" s="12">
        <v>9438625</v>
      </c>
      <c r="AR239" s="12">
        <v>10561375</v>
      </c>
      <c r="AS239" s="75">
        <v>0</v>
      </c>
      <c r="AT239" s="76"/>
      <c r="AU239" s="75">
        <v>6834871</v>
      </c>
      <c r="AV239" s="76"/>
      <c r="AW239" s="12">
        <v>2603754</v>
      </c>
      <c r="AX239" s="12">
        <v>4355860</v>
      </c>
      <c r="AY239" s="12">
        <v>2479011</v>
      </c>
      <c r="AZ239" s="12">
        <v>4355860</v>
      </c>
      <c r="BA239" s="12">
        <v>0</v>
      </c>
      <c r="BB239" s="12">
        <v>4355860</v>
      </c>
      <c r="BC239" s="12">
        <v>0</v>
      </c>
      <c r="BD239" s="12">
        <v>0</v>
      </c>
      <c r="BE239" s="14">
        <f t="shared" si="50"/>
        <v>0.47193125000000002</v>
      </c>
      <c r="BF239" s="14">
        <f t="shared" si="53"/>
        <v>0.34174355000000001</v>
      </c>
      <c r="BG239" s="14">
        <f t="shared" si="54"/>
        <v>0.21779299999999999</v>
      </c>
      <c r="BH239" s="14">
        <f t="shared" si="55"/>
        <v>0.21779299999999999</v>
      </c>
    </row>
    <row r="240" spans="1:60" ht="13.5" hidden="1" x14ac:dyDescent="0.2">
      <c r="A240" s="72" t="s">
        <v>152</v>
      </c>
      <c r="B240" s="71"/>
      <c r="C240" s="72" t="s">
        <v>153</v>
      </c>
      <c r="D240" s="71"/>
      <c r="E240" s="72" t="s">
        <v>154</v>
      </c>
      <c r="F240" s="71"/>
      <c r="G240" s="72" t="s">
        <v>155</v>
      </c>
      <c r="H240" s="71"/>
      <c r="I240" s="72" t="s">
        <v>156</v>
      </c>
      <c r="J240" s="71"/>
      <c r="K240" s="71"/>
      <c r="L240" s="72" t="s">
        <v>161</v>
      </c>
      <c r="M240" s="71"/>
      <c r="N240" s="71"/>
      <c r="O240" s="72" t="s">
        <v>76</v>
      </c>
      <c r="P240" s="71"/>
      <c r="Q240" s="72"/>
      <c r="R240" s="71"/>
      <c r="S240" s="70" t="s">
        <v>163</v>
      </c>
      <c r="T240" s="71"/>
      <c r="U240" s="71"/>
      <c r="V240" s="71"/>
      <c r="W240" s="71"/>
      <c r="X240" s="71"/>
      <c r="Y240" s="71"/>
      <c r="Z240" s="71"/>
      <c r="AA240" s="72" t="s">
        <v>99</v>
      </c>
      <c r="AB240" s="71"/>
      <c r="AC240" s="71"/>
      <c r="AD240" s="71"/>
      <c r="AE240" s="71"/>
      <c r="AF240" s="72" t="s">
        <v>52</v>
      </c>
      <c r="AG240" s="71"/>
      <c r="AH240" s="71"/>
      <c r="AI240" s="10" t="s">
        <v>167</v>
      </c>
      <c r="AJ240" s="84" t="s">
        <v>168</v>
      </c>
      <c r="AK240" s="71"/>
      <c r="AL240" s="71"/>
      <c r="AM240" s="71"/>
      <c r="AN240" s="71"/>
      <c r="AO240" s="71"/>
      <c r="AP240" s="12">
        <v>20000000</v>
      </c>
      <c r="AQ240" s="12">
        <v>9438625</v>
      </c>
      <c r="AR240" s="12">
        <v>10561375</v>
      </c>
      <c r="AS240" s="75">
        <v>0</v>
      </c>
      <c r="AT240" s="76"/>
      <c r="AU240" s="75">
        <v>6834871</v>
      </c>
      <c r="AV240" s="76"/>
      <c r="AW240" s="12">
        <v>2603754</v>
      </c>
      <c r="AX240" s="12">
        <v>4355860</v>
      </c>
      <c r="AY240" s="12">
        <v>2479011</v>
      </c>
      <c r="AZ240" s="12">
        <v>4355860</v>
      </c>
      <c r="BA240" s="12">
        <v>0</v>
      </c>
      <c r="BB240" s="12">
        <v>4355860</v>
      </c>
      <c r="BC240" s="12">
        <v>0</v>
      </c>
      <c r="BD240" s="12">
        <v>0</v>
      </c>
      <c r="BE240" s="14">
        <f t="shared" si="50"/>
        <v>0.47193125000000002</v>
      </c>
      <c r="BF240" s="14">
        <f t="shared" si="53"/>
        <v>0.34174355000000001</v>
      </c>
      <c r="BG240" s="14">
        <f t="shared" si="54"/>
        <v>0.21779299999999999</v>
      </c>
      <c r="BH240" s="14">
        <f t="shared" si="55"/>
        <v>0.21779299999999999</v>
      </c>
    </row>
    <row r="241" spans="1:60" ht="13.5" hidden="1" x14ac:dyDescent="0.2">
      <c r="A241" s="72" t="s">
        <v>152</v>
      </c>
      <c r="B241" s="71"/>
      <c r="C241" s="72" t="s">
        <v>153</v>
      </c>
      <c r="D241" s="71"/>
      <c r="E241" s="72" t="s">
        <v>154</v>
      </c>
      <c r="F241" s="71"/>
      <c r="G241" s="72" t="s">
        <v>155</v>
      </c>
      <c r="H241" s="71"/>
      <c r="I241" s="72" t="s">
        <v>156</v>
      </c>
      <c r="J241" s="71"/>
      <c r="K241" s="71"/>
      <c r="L241" s="72" t="s">
        <v>164</v>
      </c>
      <c r="M241" s="71"/>
      <c r="N241" s="71"/>
      <c r="O241" s="72" t="s">
        <v>13</v>
      </c>
      <c r="P241" s="71"/>
      <c r="Q241" s="72" t="s">
        <v>13</v>
      </c>
      <c r="R241" s="71"/>
      <c r="S241" s="70" t="s">
        <v>165</v>
      </c>
      <c r="T241" s="71"/>
      <c r="U241" s="71"/>
      <c r="V241" s="71"/>
      <c r="W241" s="71"/>
      <c r="X241" s="71"/>
      <c r="Y241" s="71"/>
      <c r="Z241" s="71"/>
      <c r="AA241" s="72" t="s">
        <v>99</v>
      </c>
      <c r="AB241" s="71"/>
      <c r="AC241" s="71"/>
      <c r="AD241" s="71"/>
      <c r="AE241" s="71"/>
      <c r="AF241" s="72" t="s">
        <v>52</v>
      </c>
      <c r="AG241" s="71"/>
      <c r="AH241" s="71"/>
      <c r="AI241" s="10" t="s">
        <v>167</v>
      </c>
      <c r="AJ241" s="84" t="s">
        <v>168</v>
      </c>
      <c r="AK241" s="71"/>
      <c r="AL241" s="71"/>
      <c r="AM241" s="71"/>
      <c r="AN241" s="71"/>
      <c r="AO241" s="71"/>
      <c r="AP241" s="12">
        <v>13127746</v>
      </c>
      <c r="AQ241" s="12">
        <v>9920245</v>
      </c>
      <c r="AR241" s="12">
        <v>3207501</v>
      </c>
      <c r="AS241" s="75">
        <v>0</v>
      </c>
      <c r="AT241" s="76"/>
      <c r="AU241" s="75">
        <v>9920245</v>
      </c>
      <c r="AV241" s="76"/>
      <c r="AW241" s="12">
        <v>0</v>
      </c>
      <c r="AX241" s="12">
        <v>0</v>
      </c>
      <c r="AY241" s="12">
        <v>9920245</v>
      </c>
      <c r="AZ241" s="12">
        <v>0</v>
      </c>
      <c r="BA241" s="12">
        <v>0</v>
      </c>
      <c r="BB241" s="12">
        <v>0</v>
      </c>
      <c r="BC241" s="12">
        <v>0</v>
      </c>
      <c r="BD241" s="12">
        <v>0</v>
      </c>
      <c r="BE241" s="14">
        <f t="shared" si="50"/>
        <v>0.75567008989966744</v>
      </c>
      <c r="BF241" s="14">
        <f t="shared" si="53"/>
        <v>0.75567008989966744</v>
      </c>
      <c r="BG241" s="14">
        <f t="shared" si="54"/>
        <v>0</v>
      </c>
      <c r="BH241" s="14">
        <f t="shared" si="55"/>
        <v>0</v>
      </c>
    </row>
    <row r="242" spans="1:60" ht="13.5" hidden="1" x14ac:dyDescent="0.2">
      <c r="A242" s="72" t="s">
        <v>152</v>
      </c>
      <c r="B242" s="71"/>
      <c r="C242" s="72" t="s">
        <v>153</v>
      </c>
      <c r="D242" s="71"/>
      <c r="E242" s="72" t="s">
        <v>154</v>
      </c>
      <c r="F242" s="71"/>
      <c r="G242" s="72" t="s">
        <v>155</v>
      </c>
      <c r="H242" s="71"/>
      <c r="I242" s="72" t="s">
        <v>156</v>
      </c>
      <c r="J242" s="71"/>
      <c r="K242" s="71"/>
      <c r="L242" s="72" t="s">
        <v>164</v>
      </c>
      <c r="M242" s="71"/>
      <c r="N242" s="71"/>
      <c r="O242" s="72" t="s">
        <v>76</v>
      </c>
      <c r="P242" s="71"/>
      <c r="Q242" s="72" t="s">
        <v>13</v>
      </c>
      <c r="R242" s="71"/>
      <c r="S242" s="70" t="s">
        <v>166</v>
      </c>
      <c r="T242" s="71"/>
      <c r="U242" s="71"/>
      <c r="V242" s="71"/>
      <c r="W242" s="71"/>
      <c r="X242" s="71"/>
      <c r="Y242" s="71"/>
      <c r="Z242" s="71"/>
      <c r="AA242" s="72" t="s">
        <v>99</v>
      </c>
      <c r="AB242" s="71"/>
      <c r="AC242" s="71"/>
      <c r="AD242" s="71"/>
      <c r="AE242" s="71"/>
      <c r="AF242" s="72" t="s">
        <v>52</v>
      </c>
      <c r="AG242" s="71"/>
      <c r="AH242" s="71"/>
      <c r="AI242" s="10" t="s">
        <v>167</v>
      </c>
      <c r="AJ242" s="84" t="s">
        <v>168</v>
      </c>
      <c r="AK242" s="71"/>
      <c r="AL242" s="71"/>
      <c r="AM242" s="71"/>
      <c r="AN242" s="71"/>
      <c r="AO242" s="71"/>
      <c r="AP242" s="12">
        <v>13127746</v>
      </c>
      <c r="AQ242" s="12">
        <v>9920245</v>
      </c>
      <c r="AR242" s="12">
        <v>3207501</v>
      </c>
      <c r="AS242" s="75">
        <v>0</v>
      </c>
      <c r="AT242" s="76"/>
      <c r="AU242" s="75">
        <v>9920245</v>
      </c>
      <c r="AV242" s="76"/>
      <c r="AW242" s="12">
        <v>0</v>
      </c>
      <c r="AX242" s="12">
        <v>0</v>
      </c>
      <c r="AY242" s="12">
        <v>9920245</v>
      </c>
      <c r="AZ242" s="12">
        <v>0</v>
      </c>
      <c r="BA242" s="12">
        <v>0</v>
      </c>
      <c r="BB242" s="12">
        <v>0</v>
      </c>
      <c r="BC242" s="12">
        <v>0</v>
      </c>
      <c r="BD242" s="12">
        <v>0</v>
      </c>
      <c r="BE242" s="14">
        <f t="shared" si="50"/>
        <v>0.75567008989966744</v>
      </c>
      <c r="BF242" s="14">
        <f t="shared" si="53"/>
        <v>0.75567008989966744</v>
      </c>
      <c r="BG242" s="14">
        <f t="shared" si="54"/>
        <v>0</v>
      </c>
      <c r="BH242" s="14">
        <f t="shared" si="55"/>
        <v>0</v>
      </c>
    </row>
    <row r="243" spans="1:60" s="19" customFormat="1" ht="13.5" hidden="1" x14ac:dyDescent="0.2">
      <c r="A243" s="79" t="s">
        <v>152</v>
      </c>
      <c r="B243" s="78"/>
      <c r="C243" s="79" t="s">
        <v>153</v>
      </c>
      <c r="D243" s="78"/>
      <c r="E243" s="79" t="s">
        <v>154</v>
      </c>
      <c r="F243" s="78"/>
      <c r="G243" s="79" t="s">
        <v>155</v>
      </c>
      <c r="H243" s="78"/>
      <c r="I243" s="79" t="s">
        <v>156</v>
      </c>
      <c r="J243" s="78"/>
      <c r="K243" s="78"/>
      <c r="L243" s="79"/>
      <c r="M243" s="78"/>
      <c r="N243" s="78"/>
      <c r="O243" s="79"/>
      <c r="P243" s="78"/>
      <c r="Q243" s="79"/>
      <c r="R243" s="78"/>
      <c r="S243" s="77" t="s">
        <v>157</v>
      </c>
      <c r="T243" s="78"/>
      <c r="U243" s="78"/>
      <c r="V243" s="78"/>
      <c r="W243" s="78"/>
      <c r="X243" s="78"/>
      <c r="Y243" s="78"/>
      <c r="Z243" s="78"/>
      <c r="AA243" s="79" t="s">
        <v>187</v>
      </c>
      <c r="AB243" s="78"/>
      <c r="AC243" s="78"/>
      <c r="AD243" s="78"/>
      <c r="AE243" s="78"/>
      <c r="AF243" s="79" t="s">
        <v>52</v>
      </c>
      <c r="AG243" s="78"/>
      <c r="AH243" s="78"/>
      <c r="AI243" s="15" t="s">
        <v>167</v>
      </c>
      <c r="AJ243" s="85" t="s">
        <v>168</v>
      </c>
      <c r="AK243" s="78"/>
      <c r="AL243" s="78"/>
      <c r="AM243" s="78"/>
      <c r="AN243" s="78"/>
      <c r="AO243" s="78"/>
      <c r="AP243" s="17">
        <f>AP224+AP231+AP236</f>
        <v>1603655553</v>
      </c>
      <c r="AQ243" s="17">
        <f t="shared" ref="AQ243:AU243" si="62">AQ224+AQ231+AQ236</f>
        <v>1113544122</v>
      </c>
      <c r="AR243" s="17">
        <f t="shared" si="62"/>
        <v>490111431</v>
      </c>
      <c r="AS243" s="17">
        <f t="shared" si="62"/>
        <v>0</v>
      </c>
      <c r="AT243" s="17">
        <f t="shared" si="62"/>
        <v>0</v>
      </c>
      <c r="AU243" s="101">
        <f t="shared" si="62"/>
        <v>982790781</v>
      </c>
      <c r="AV243" s="102"/>
      <c r="AW243" s="17">
        <f>AW224+AW231+AW236</f>
        <v>130753341</v>
      </c>
      <c r="AX243" s="17">
        <f>AX224+AX231+AX236</f>
        <v>289628837.69999999</v>
      </c>
      <c r="AY243" s="17">
        <f>AY224+AY231+AY236</f>
        <v>693161943.29999995</v>
      </c>
      <c r="AZ243" s="17">
        <f>AZ224+AZ231+AZ236</f>
        <v>289628837.69999999</v>
      </c>
      <c r="BA243" s="17">
        <v>0</v>
      </c>
      <c r="BB243" s="17">
        <f>BB224+BB231+BB236</f>
        <v>289628837.69999999</v>
      </c>
      <c r="BC243" s="17">
        <v>0</v>
      </c>
      <c r="BD243" s="17">
        <v>0</v>
      </c>
      <c r="BE243" s="18">
        <f>+AQ243/AP243</f>
        <v>0.69437861510650722</v>
      </c>
      <c r="BF243" s="18">
        <f t="shared" si="53"/>
        <v>0.61284406065970198</v>
      </c>
      <c r="BG243" s="18">
        <f t="shared" si="54"/>
        <v>0.18060539070137838</v>
      </c>
      <c r="BH243" s="18">
        <f t="shared" si="55"/>
        <v>0.18060539070137838</v>
      </c>
    </row>
    <row r="244" spans="1:60" s="19" customFormat="1" ht="13.5" hidden="1" customHeight="1" x14ac:dyDescent="0.2">
      <c r="A244" s="79" t="s">
        <v>152</v>
      </c>
      <c r="B244" s="78"/>
      <c r="C244" s="79" t="s">
        <v>169</v>
      </c>
      <c r="D244" s="78"/>
      <c r="E244" s="79" t="s">
        <v>154</v>
      </c>
      <c r="F244" s="78"/>
      <c r="G244" s="79" t="s">
        <v>170</v>
      </c>
      <c r="H244" s="78"/>
      <c r="I244" s="79" t="s">
        <v>156</v>
      </c>
      <c r="J244" s="78"/>
      <c r="K244" s="78"/>
      <c r="L244" s="79"/>
      <c r="M244" s="78"/>
      <c r="N244" s="78"/>
      <c r="O244" s="79"/>
      <c r="P244" s="78"/>
      <c r="Q244" s="79"/>
      <c r="R244" s="78"/>
      <c r="S244" s="77" t="s">
        <v>171</v>
      </c>
      <c r="T244" s="78"/>
      <c r="U244" s="78"/>
      <c r="V244" s="78"/>
      <c r="W244" s="78"/>
      <c r="X244" s="78"/>
      <c r="Y244" s="78"/>
      <c r="Z244" s="78"/>
      <c r="AA244" s="79" t="s">
        <v>188</v>
      </c>
      <c r="AB244" s="78"/>
      <c r="AC244" s="78"/>
      <c r="AD244" s="78"/>
      <c r="AE244" s="78"/>
      <c r="AF244" s="79" t="s">
        <v>52</v>
      </c>
      <c r="AG244" s="78"/>
      <c r="AH244" s="78"/>
      <c r="AI244" s="15" t="s">
        <v>53</v>
      </c>
      <c r="AJ244" s="85" t="s">
        <v>168</v>
      </c>
      <c r="AK244" s="78"/>
      <c r="AL244" s="78"/>
      <c r="AM244" s="78"/>
      <c r="AN244" s="78"/>
      <c r="AO244" s="78"/>
      <c r="AP244" s="17">
        <v>499603373</v>
      </c>
      <c r="AQ244" s="17">
        <v>351355802</v>
      </c>
      <c r="AR244" s="17">
        <v>148247571</v>
      </c>
      <c r="AS244" s="82">
        <v>0</v>
      </c>
      <c r="AT244" s="83"/>
      <c r="AU244" s="82">
        <v>303021998</v>
      </c>
      <c r="AV244" s="83"/>
      <c r="AW244" s="17">
        <v>48333804</v>
      </c>
      <c r="AX244" s="17">
        <v>88662787</v>
      </c>
      <c r="AY244" s="17">
        <v>214359211</v>
      </c>
      <c r="AZ244" s="17">
        <v>88662787</v>
      </c>
      <c r="BA244" s="17">
        <v>0</v>
      </c>
      <c r="BB244" s="17">
        <v>88662787</v>
      </c>
      <c r="BC244" s="17">
        <v>0</v>
      </c>
      <c r="BD244" s="17">
        <v>0</v>
      </c>
      <c r="BE244" s="18">
        <f t="shared" ref="BE244:BE254" si="63">+AQ244/AP244</f>
        <v>0.703269475324379</v>
      </c>
      <c r="BF244" s="18">
        <f t="shared" si="53"/>
        <v>0.60652512448109508</v>
      </c>
      <c r="BG244" s="18">
        <f t="shared" si="54"/>
        <v>0.17746634989191717</v>
      </c>
      <c r="BH244" s="18">
        <f t="shared" si="55"/>
        <v>0.17746634989191717</v>
      </c>
    </row>
    <row r="245" spans="1:60" ht="13.5" hidden="1" customHeight="1" x14ac:dyDescent="0.2">
      <c r="A245" s="72" t="s">
        <v>152</v>
      </c>
      <c r="B245" s="71"/>
      <c r="C245" s="72" t="s">
        <v>169</v>
      </c>
      <c r="D245" s="71"/>
      <c r="E245" s="72" t="s">
        <v>154</v>
      </c>
      <c r="F245" s="71"/>
      <c r="G245" s="72" t="s">
        <v>170</v>
      </c>
      <c r="H245" s="71"/>
      <c r="I245" s="72" t="s">
        <v>156</v>
      </c>
      <c r="J245" s="71"/>
      <c r="K245" s="71"/>
      <c r="L245" s="72" t="s">
        <v>172</v>
      </c>
      <c r="M245" s="71"/>
      <c r="N245" s="71"/>
      <c r="O245" s="72"/>
      <c r="P245" s="71"/>
      <c r="Q245" s="72"/>
      <c r="R245" s="71"/>
      <c r="S245" s="70" t="s">
        <v>173</v>
      </c>
      <c r="T245" s="71"/>
      <c r="U245" s="71"/>
      <c r="V245" s="71"/>
      <c r="W245" s="71"/>
      <c r="X245" s="71"/>
      <c r="Y245" s="71"/>
      <c r="Z245" s="71"/>
      <c r="AA245" s="79" t="s">
        <v>189</v>
      </c>
      <c r="AB245" s="78"/>
      <c r="AC245" s="78"/>
      <c r="AD245" s="78"/>
      <c r="AE245" s="78"/>
      <c r="AF245" s="72" t="s">
        <v>52</v>
      </c>
      <c r="AG245" s="71"/>
      <c r="AH245" s="71"/>
      <c r="AI245" s="10" t="s">
        <v>53</v>
      </c>
      <c r="AJ245" s="85" t="s">
        <v>168</v>
      </c>
      <c r="AK245" s="78"/>
      <c r="AL245" s="78"/>
      <c r="AM245" s="78"/>
      <c r="AN245" s="78"/>
      <c r="AO245" s="78"/>
      <c r="AP245" s="12">
        <v>2138739</v>
      </c>
      <c r="AQ245" s="12">
        <v>0</v>
      </c>
      <c r="AR245" s="12">
        <v>2138739</v>
      </c>
      <c r="AS245" s="75">
        <v>0</v>
      </c>
      <c r="AT245" s="76"/>
      <c r="AU245" s="75">
        <v>0</v>
      </c>
      <c r="AV245" s="76"/>
      <c r="AW245" s="12">
        <v>0</v>
      </c>
      <c r="AX245" s="12">
        <v>0</v>
      </c>
      <c r="AY245" s="12">
        <v>0</v>
      </c>
      <c r="AZ245" s="12">
        <v>0</v>
      </c>
      <c r="BA245" s="12">
        <v>0</v>
      </c>
      <c r="BB245" s="12">
        <v>0</v>
      </c>
      <c r="BC245" s="12">
        <v>0</v>
      </c>
      <c r="BD245" s="12">
        <v>0</v>
      </c>
      <c r="BE245" s="14">
        <f t="shared" si="63"/>
        <v>0</v>
      </c>
      <c r="BF245" s="14">
        <f t="shared" si="53"/>
        <v>0</v>
      </c>
      <c r="BG245" s="14">
        <f t="shared" si="54"/>
        <v>0</v>
      </c>
      <c r="BH245" s="14">
        <f t="shared" si="55"/>
        <v>0</v>
      </c>
    </row>
    <row r="246" spans="1:60" ht="13.5" hidden="1" customHeight="1" x14ac:dyDescent="0.2">
      <c r="A246" s="72" t="s">
        <v>152</v>
      </c>
      <c r="B246" s="71"/>
      <c r="C246" s="72" t="s">
        <v>169</v>
      </c>
      <c r="D246" s="71"/>
      <c r="E246" s="72" t="s">
        <v>154</v>
      </c>
      <c r="F246" s="71"/>
      <c r="G246" s="72" t="s">
        <v>170</v>
      </c>
      <c r="H246" s="71"/>
      <c r="I246" s="72" t="s">
        <v>156</v>
      </c>
      <c r="J246" s="71"/>
      <c r="K246" s="71"/>
      <c r="L246" s="72" t="s">
        <v>172</v>
      </c>
      <c r="M246" s="71"/>
      <c r="N246" s="71"/>
      <c r="O246" s="72" t="s">
        <v>76</v>
      </c>
      <c r="P246" s="71"/>
      <c r="Q246" s="72"/>
      <c r="R246" s="71"/>
      <c r="S246" s="70" t="s">
        <v>174</v>
      </c>
      <c r="T246" s="71"/>
      <c r="U246" s="71"/>
      <c r="V246" s="71"/>
      <c r="W246" s="71"/>
      <c r="X246" s="71"/>
      <c r="Y246" s="71"/>
      <c r="Z246" s="71"/>
      <c r="AA246" s="79" t="s">
        <v>190</v>
      </c>
      <c r="AB246" s="78"/>
      <c r="AC246" s="78"/>
      <c r="AD246" s="78"/>
      <c r="AE246" s="78"/>
      <c r="AF246" s="72" t="s">
        <v>52</v>
      </c>
      <c r="AG246" s="71"/>
      <c r="AH246" s="71"/>
      <c r="AI246" s="10" t="s">
        <v>53</v>
      </c>
      <c r="AJ246" s="85" t="s">
        <v>168</v>
      </c>
      <c r="AK246" s="78"/>
      <c r="AL246" s="78"/>
      <c r="AM246" s="78"/>
      <c r="AN246" s="78"/>
      <c r="AO246" s="78"/>
      <c r="AP246" s="12">
        <v>2138739</v>
      </c>
      <c r="AQ246" s="12">
        <v>0</v>
      </c>
      <c r="AR246" s="12">
        <v>2138739</v>
      </c>
      <c r="AS246" s="75">
        <v>0</v>
      </c>
      <c r="AT246" s="76"/>
      <c r="AU246" s="75">
        <v>0</v>
      </c>
      <c r="AV246" s="76"/>
      <c r="AW246" s="12">
        <v>0</v>
      </c>
      <c r="AX246" s="12">
        <v>0</v>
      </c>
      <c r="AY246" s="12">
        <v>0</v>
      </c>
      <c r="AZ246" s="12">
        <v>0</v>
      </c>
      <c r="BA246" s="12">
        <v>0</v>
      </c>
      <c r="BB246" s="12">
        <v>0</v>
      </c>
      <c r="BC246" s="12">
        <v>0</v>
      </c>
      <c r="BD246" s="12">
        <v>0</v>
      </c>
      <c r="BE246" s="14">
        <f t="shared" si="63"/>
        <v>0</v>
      </c>
      <c r="BF246" s="14">
        <f t="shared" si="53"/>
        <v>0</v>
      </c>
      <c r="BG246" s="14">
        <f t="shared" si="54"/>
        <v>0</v>
      </c>
      <c r="BH246" s="14">
        <f t="shared" si="55"/>
        <v>0</v>
      </c>
    </row>
    <row r="247" spans="1:60" ht="13.5" hidden="1" customHeight="1" x14ac:dyDescent="0.2">
      <c r="A247" s="72" t="s">
        <v>152</v>
      </c>
      <c r="B247" s="71"/>
      <c r="C247" s="72" t="s">
        <v>169</v>
      </c>
      <c r="D247" s="71"/>
      <c r="E247" s="72" t="s">
        <v>154</v>
      </c>
      <c r="F247" s="71"/>
      <c r="G247" s="72" t="s">
        <v>170</v>
      </c>
      <c r="H247" s="71"/>
      <c r="I247" s="72" t="s">
        <v>156</v>
      </c>
      <c r="J247" s="71"/>
      <c r="K247" s="71"/>
      <c r="L247" s="72" t="s">
        <v>175</v>
      </c>
      <c r="M247" s="71"/>
      <c r="N247" s="71"/>
      <c r="O247" s="72"/>
      <c r="P247" s="71"/>
      <c r="Q247" s="72"/>
      <c r="R247" s="71"/>
      <c r="S247" s="70" t="s">
        <v>176</v>
      </c>
      <c r="T247" s="71"/>
      <c r="U247" s="71"/>
      <c r="V247" s="71"/>
      <c r="W247" s="71"/>
      <c r="X247" s="71"/>
      <c r="Y247" s="71"/>
      <c r="Z247" s="71"/>
      <c r="AA247" s="79" t="s">
        <v>191</v>
      </c>
      <c r="AB247" s="78"/>
      <c r="AC247" s="78"/>
      <c r="AD247" s="78"/>
      <c r="AE247" s="78"/>
      <c r="AF247" s="72" t="s">
        <v>52</v>
      </c>
      <c r="AG247" s="71"/>
      <c r="AH247" s="71"/>
      <c r="AI247" s="10" t="s">
        <v>53</v>
      </c>
      <c r="AJ247" s="85" t="s">
        <v>168</v>
      </c>
      <c r="AK247" s="78"/>
      <c r="AL247" s="78"/>
      <c r="AM247" s="78"/>
      <c r="AN247" s="78"/>
      <c r="AO247" s="78"/>
      <c r="AP247" s="12">
        <v>497464634</v>
      </c>
      <c r="AQ247" s="12">
        <v>351355802</v>
      </c>
      <c r="AR247" s="12">
        <v>146108832</v>
      </c>
      <c r="AS247" s="75">
        <v>0</v>
      </c>
      <c r="AT247" s="76"/>
      <c r="AU247" s="75">
        <v>303021998</v>
      </c>
      <c r="AV247" s="76"/>
      <c r="AW247" s="12">
        <v>48333804</v>
      </c>
      <c r="AX247" s="12">
        <v>88662787</v>
      </c>
      <c r="AY247" s="12">
        <v>214359211</v>
      </c>
      <c r="AZ247" s="12">
        <v>88662787</v>
      </c>
      <c r="BA247" s="12">
        <v>0</v>
      </c>
      <c r="BB247" s="12">
        <v>88662787</v>
      </c>
      <c r="BC247" s="12">
        <v>0</v>
      </c>
      <c r="BD247" s="12">
        <v>0</v>
      </c>
      <c r="BE247" s="14">
        <f t="shared" si="63"/>
        <v>0.70629302665161919</v>
      </c>
      <c r="BF247" s="14">
        <f t="shared" si="53"/>
        <v>0.60913274490182145</v>
      </c>
      <c r="BG247" s="14">
        <f t="shared" si="54"/>
        <v>0.17822932715253081</v>
      </c>
      <c r="BH247" s="14">
        <f t="shared" si="55"/>
        <v>0.17822932715253081</v>
      </c>
    </row>
    <row r="248" spans="1:60" ht="13.5" hidden="1" customHeight="1" x14ac:dyDescent="0.2">
      <c r="A248" s="72" t="s">
        <v>152</v>
      </c>
      <c r="B248" s="71"/>
      <c r="C248" s="72" t="s">
        <v>169</v>
      </c>
      <c r="D248" s="71"/>
      <c r="E248" s="72" t="s">
        <v>154</v>
      </c>
      <c r="F248" s="71"/>
      <c r="G248" s="72" t="s">
        <v>170</v>
      </c>
      <c r="H248" s="71"/>
      <c r="I248" s="72" t="s">
        <v>156</v>
      </c>
      <c r="J248" s="71"/>
      <c r="K248" s="71"/>
      <c r="L248" s="72" t="s">
        <v>175</v>
      </c>
      <c r="M248" s="71"/>
      <c r="N248" s="71"/>
      <c r="O248" s="72" t="s">
        <v>76</v>
      </c>
      <c r="P248" s="71"/>
      <c r="Q248" s="72"/>
      <c r="R248" s="71"/>
      <c r="S248" s="70" t="s">
        <v>177</v>
      </c>
      <c r="T248" s="71"/>
      <c r="U248" s="71"/>
      <c r="V248" s="71"/>
      <c r="W248" s="71"/>
      <c r="X248" s="71"/>
      <c r="Y248" s="71"/>
      <c r="Z248" s="71"/>
      <c r="AA248" s="79" t="s">
        <v>192</v>
      </c>
      <c r="AB248" s="78"/>
      <c r="AC248" s="78"/>
      <c r="AD248" s="78"/>
      <c r="AE248" s="78"/>
      <c r="AF248" s="72" t="s">
        <v>52</v>
      </c>
      <c r="AG248" s="71"/>
      <c r="AH248" s="71"/>
      <c r="AI248" s="10" t="s">
        <v>53</v>
      </c>
      <c r="AJ248" s="85" t="s">
        <v>168</v>
      </c>
      <c r="AK248" s="78"/>
      <c r="AL248" s="78"/>
      <c r="AM248" s="78"/>
      <c r="AN248" s="78"/>
      <c r="AO248" s="78"/>
      <c r="AP248" s="12">
        <v>497464634</v>
      </c>
      <c r="AQ248" s="12">
        <v>351355802</v>
      </c>
      <c r="AR248" s="12">
        <v>146108832</v>
      </c>
      <c r="AS248" s="75">
        <v>0</v>
      </c>
      <c r="AT248" s="76"/>
      <c r="AU248" s="75">
        <v>303021998</v>
      </c>
      <c r="AV248" s="76"/>
      <c r="AW248" s="12">
        <v>48333804</v>
      </c>
      <c r="AX248" s="12">
        <v>88662787</v>
      </c>
      <c r="AY248" s="12">
        <v>214359211</v>
      </c>
      <c r="AZ248" s="12">
        <v>88662787</v>
      </c>
      <c r="BA248" s="12">
        <v>0</v>
      </c>
      <c r="BB248" s="12">
        <v>88662787</v>
      </c>
      <c r="BC248" s="12">
        <v>0</v>
      </c>
      <c r="BD248" s="12">
        <v>0</v>
      </c>
      <c r="BE248" s="14">
        <f t="shared" si="63"/>
        <v>0.70629302665161919</v>
      </c>
      <c r="BF248" s="14">
        <f t="shared" si="53"/>
        <v>0.60913274490182145</v>
      </c>
      <c r="BG248" s="14">
        <f t="shared" si="54"/>
        <v>0.17822932715253081</v>
      </c>
      <c r="BH248" s="14">
        <f t="shared" si="55"/>
        <v>0.17822932715253081</v>
      </c>
    </row>
    <row r="249" spans="1:60" s="19" customFormat="1" ht="13.5" hidden="1" customHeight="1" x14ac:dyDescent="0.2">
      <c r="A249" s="79" t="s">
        <v>152</v>
      </c>
      <c r="B249" s="78"/>
      <c r="C249" s="79" t="s">
        <v>169</v>
      </c>
      <c r="D249" s="78"/>
      <c r="E249" s="79" t="s">
        <v>154</v>
      </c>
      <c r="F249" s="78"/>
      <c r="G249" s="79" t="s">
        <v>170</v>
      </c>
      <c r="H249" s="78"/>
      <c r="I249" s="79" t="s">
        <v>156</v>
      </c>
      <c r="J249" s="78"/>
      <c r="K249" s="78"/>
      <c r="L249" s="79"/>
      <c r="M249" s="78"/>
      <c r="N249" s="78"/>
      <c r="O249" s="79"/>
      <c r="P249" s="78"/>
      <c r="Q249" s="79"/>
      <c r="R249" s="78"/>
      <c r="S249" s="77" t="s">
        <v>171</v>
      </c>
      <c r="T249" s="78"/>
      <c r="U249" s="78"/>
      <c r="V249" s="78"/>
      <c r="W249" s="78"/>
      <c r="X249" s="78"/>
      <c r="Y249" s="78"/>
      <c r="Z249" s="78"/>
      <c r="AA249" s="79" t="s">
        <v>193</v>
      </c>
      <c r="AB249" s="78"/>
      <c r="AC249" s="78"/>
      <c r="AD249" s="78"/>
      <c r="AE249" s="78"/>
      <c r="AF249" s="79" t="s">
        <v>52</v>
      </c>
      <c r="AG249" s="78"/>
      <c r="AH249" s="78"/>
      <c r="AI249" s="15" t="s">
        <v>100</v>
      </c>
      <c r="AJ249" s="85" t="s">
        <v>168</v>
      </c>
      <c r="AK249" s="78"/>
      <c r="AL249" s="78"/>
      <c r="AM249" s="78"/>
      <c r="AN249" s="78"/>
      <c r="AO249" s="78"/>
      <c r="AP249" s="17">
        <v>97466196</v>
      </c>
      <c r="AQ249" s="17">
        <v>67939201</v>
      </c>
      <c r="AR249" s="17">
        <v>29526995</v>
      </c>
      <c r="AS249" s="82">
        <v>0</v>
      </c>
      <c r="AT249" s="83"/>
      <c r="AU249" s="82">
        <v>50473005</v>
      </c>
      <c r="AV249" s="83"/>
      <c r="AW249" s="17">
        <v>17466196</v>
      </c>
      <c r="AX249" s="17">
        <v>0</v>
      </c>
      <c r="AY249" s="17">
        <v>50473005</v>
      </c>
      <c r="AZ249" s="17">
        <v>0</v>
      </c>
      <c r="BA249" s="17">
        <v>0</v>
      </c>
      <c r="BB249" s="17">
        <v>0</v>
      </c>
      <c r="BC249" s="17">
        <v>0</v>
      </c>
      <c r="BD249" s="17">
        <v>0</v>
      </c>
      <c r="BE249" s="18">
        <f t="shared" si="63"/>
        <v>0.69705399192967377</v>
      </c>
      <c r="BF249" s="18">
        <f t="shared" si="53"/>
        <v>0.5178513892139589</v>
      </c>
      <c r="BG249" s="18">
        <f t="shared" si="54"/>
        <v>0</v>
      </c>
      <c r="BH249" s="18">
        <f t="shared" si="55"/>
        <v>0</v>
      </c>
    </row>
    <row r="250" spans="1:60" ht="13.5" hidden="1" customHeight="1" x14ac:dyDescent="0.2">
      <c r="A250" s="72" t="s">
        <v>152</v>
      </c>
      <c r="B250" s="71"/>
      <c r="C250" s="72" t="s">
        <v>169</v>
      </c>
      <c r="D250" s="71"/>
      <c r="E250" s="72" t="s">
        <v>154</v>
      </c>
      <c r="F250" s="71"/>
      <c r="G250" s="72" t="s">
        <v>170</v>
      </c>
      <c r="H250" s="71"/>
      <c r="I250" s="72" t="s">
        <v>156</v>
      </c>
      <c r="J250" s="71"/>
      <c r="K250" s="71"/>
      <c r="L250" s="72" t="s">
        <v>175</v>
      </c>
      <c r="M250" s="71"/>
      <c r="N250" s="71"/>
      <c r="O250" s="72"/>
      <c r="P250" s="71"/>
      <c r="Q250" s="72"/>
      <c r="R250" s="71"/>
      <c r="S250" s="70" t="s">
        <v>176</v>
      </c>
      <c r="T250" s="71"/>
      <c r="U250" s="71"/>
      <c r="V250" s="71"/>
      <c r="W250" s="71"/>
      <c r="X250" s="71"/>
      <c r="Y250" s="71"/>
      <c r="Z250" s="71"/>
      <c r="AA250" s="79" t="s">
        <v>194</v>
      </c>
      <c r="AB250" s="78"/>
      <c r="AC250" s="78"/>
      <c r="AD250" s="78"/>
      <c r="AE250" s="78"/>
      <c r="AF250" s="72" t="s">
        <v>52</v>
      </c>
      <c r="AG250" s="71"/>
      <c r="AH250" s="71"/>
      <c r="AI250" s="10" t="s">
        <v>100</v>
      </c>
      <c r="AJ250" s="85" t="s">
        <v>168</v>
      </c>
      <c r="AK250" s="78"/>
      <c r="AL250" s="78"/>
      <c r="AM250" s="78"/>
      <c r="AN250" s="78"/>
      <c r="AO250" s="78"/>
      <c r="AP250" s="12">
        <v>87466196</v>
      </c>
      <c r="AQ250" s="12">
        <v>67939201</v>
      </c>
      <c r="AR250" s="12">
        <v>19526995</v>
      </c>
      <c r="AS250" s="75">
        <v>0</v>
      </c>
      <c r="AT250" s="76"/>
      <c r="AU250" s="75">
        <v>50473005</v>
      </c>
      <c r="AV250" s="76"/>
      <c r="AW250" s="12">
        <v>17466196</v>
      </c>
      <c r="AX250" s="12">
        <v>0</v>
      </c>
      <c r="AY250" s="12">
        <v>50473005</v>
      </c>
      <c r="AZ250" s="12">
        <v>0</v>
      </c>
      <c r="BA250" s="12">
        <v>0</v>
      </c>
      <c r="BB250" s="12">
        <v>0</v>
      </c>
      <c r="BC250" s="12">
        <v>0</v>
      </c>
      <c r="BD250" s="12">
        <v>0</v>
      </c>
      <c r="BE250" s="14">
        <f t="shared" si="63"/>
        <v>0.77674809362922337</v>
      </c>
      <c r="BF250" s="14">
        <f t="shared" si="53"/>
        <v>0.57705727821980501</v>
      </c>
      <c r="BG250" s="14">
        <f t="shared" si="54"/>
        <v>0</v>
      </c>
      <c r="BH250" s="14">
        <f t="shared" si="55"/>
        <v>0</v>
      </c>
    </row>
    <row r="251" spans="1:60" ht="13.5" hidden="1" customHeight="1" x14ac:dyDescent="0.2">
      <c r="A251" s="72" t="s">
        <v>152</v>
      </c>
      <c r="B251" s="71"/>
      <c r="C251" s="72" t="s">
        <v>169</v>
      </c>
      <c r="D251" s="71"/>
      <c r="E251" s="72" t="s">
        <v>154</v>
      </c>
      <c r="F251" s="71"/>
      <c r="G251" s="72" t="s">
        <v>170</v>
      </c>
      <c r="H251" s="71"/>
      <c r="I251" s="72" t="s">
        <v>156</v>
      </c>
      <c r="J251" s="71"/>
      <c r="K251" s="71"/>
      <c r="L251" s="72" t="s">
        <v>175</v>
      </c>
      <c r="M251" s="71"/>
      <c r="N251" s="71"/>
      <c r="O251" s="72" t="s">
        <v>76</v>
      </c>
      <c r="P251" s="71"/>
      <c r="Q251" s="72"/>
      <c r="R251" s="71"/>
      <c r="S251" s="70" t="s">
        <v>177</v>
      </c>
      <c r="T251" s="71"/>
      <c r="U251" s="71"/>
      <c r="V251" s="71"/>
      <c r="W251" s="71"/>
      <c r="X251" s="71"/>
      <c r="Y251" s="71"/>
      <c r="Z251" s="71"/>
      <c r="AA251" s="79" t="s">
        <v>195</v>
      </c>
      <c r="AB251" s="78"/>
      <c r="AC251" s="78"/>
      <c r="AD251" s="78"/>
      <c r="AE251" s="78"/>
      <c r="AF251" s="72" t="s">
        <v>52</v>
      </c>
      <c r="AG251" s="71"/>
      <c r="AH251" s="71"/>
      <c r="AI251" s="10" t="s">
        <v>100</v>
      </c>
      <c r="AJ251" s="85" t="s">
        <v>168</v>
      </c>
      <c r="AK251" s="78"/>
      <c r="AL251" s="78"/>
      <c r="AM251" s="78"/>
      <c r="AN251" s="78"/>
      <c r="AO251" s="78"/>
      <c r="AP251" s="12">
        <v>87466196</v>
      </c>
      <c r="AQ251" s="12">
        <v>67939201</v>
      </c>
      <c r="AR251" s="12">
        <v>19526995</v>
      </c>
      <c r="AS251" s="75">
        <v>0</v>
      </c>
      <c r="AT251" s="76"/>
      <c r="AU251" s="75">
        <v>50473005</v>
      </c>
      <c r="AV251" s="76"/>
      <c r="AW251" s="12">
        <v>17466196</v>
      </c>
      <c r="AX251" s="12">
        <v>0</v>
      </c>
      <c r="AY251" s="12">
        <v>50473005</v>
      </c>
      <c r="AZ251" s="12">
        <v>0</v>
      </c>
      <c r="BA251" s="12">
        <v>0</v>
      </c>
      <c r="BB251" s="12">
        <v>0</v>
      </c>
      <c r="BC251" s="12">
        <v>0</v>
      </c>
      <c r="BD251" s="12">
        <v>0</v>
      </c>
      <c r="BE251" s="14">
        <f t="shared" si="63"/>
        <v>0.77674809362922337</v>
      </c>
      <c r="BF251" s="14">
        <f t="shared" si="53"/>
        <v>0.57705727821980501</v>
      </c>
      <c r="BG251" s="14">
        <f t="shared" si="54"/>
        <v>0</v>
      </c>
      <c r="BH251" s="14">
        <f t="shared" si="55"/>
        <v>0</v>
      </c>
    </row>
    <row r="252" spans="1:60" ht="13.5" hidden="1" customHeight="1" x14ac:dyDescent="0.2">
      <c r="A252" s="72" t="s">
        <v>152</v>
      </c>
      <c r="B252" s="71"/>
      <c r="C252" s="72" t="s">
        <v>169</v>
      </c>
      <c r="D252" s="71"/>
      <c r="E252" s="72" t="s">
        <v>154</v>
      </c>
      <c r="F252" s="71"/>
      <c r="G252" s="72" t="s">
        <v>170</v>
      </c>
      <c r="H252" s="71"/>
      <c r="I252" s="72" t="s">
        <v>156</v>
      </c>
      <c r="J252" s="71"/>
      <c r="K252" s="71"/>
      <c r="L252" s="72" t="s">
        <v>172</v>
      </c>
      <c r="M252" s="71"/>
      <c r="N252" s="71"/>
      <c r="O252" s="72"/>
      <c r="P252" s="71"/>
      <c r="Q252" s="72"/>
      <c r="R252" s="71"/>
      <c r="S252" s="70" t="s">
        <v>173</v>
      </c>
      <c r="T252" s="71"/>
      <c r="U252" s="71"/>
      <c r="V252" s="71"/>
      <c r="W252" s="71"/>
      <c r="X252" s="71"/>
      <c r="Y252" s="71"/>
      <c r="Z252" s="71"/>
      <c r="AA252" s="79" t="s">
        <v>196</v>
      </c>
      <c r="AB252" s="78"/>
      <c r="AC252" s="78"/>
      <c r="AD252" s="78"/>
      <c r="AE252" s="78"/>
      <c r="AF252" s="72" t="s">
        <v>52</v>
      </c>
      <c r="AG252" s="71"/>
      <c r="AH252" s="71"/>
      <c r="AI252" s="10" t="s">
        <v>100</v>
      </c>
      <c r="AJ252" s="85" t="s">
        <v>168</v>
      </c>
      <c r="AK252" s="78"/>
      <c r="AL252" s="78"/>
      <c r="AM252" s="78"/>
      <c r="AN252" s="78"/>
      <c r="AO252" s="78"/>
      <c r="AP252" s="12">
        <v>10000000</v>
      </c>
      <c r="AQ252" s="12">
        <v>0</v>
      </c>
      <c r="AR252" s="12">
        <v>10000000</v>
      </c>
      <c r="AS252" s="75">
        <v>0</v>
      </c>
      <c r="AT252" s="76"/>
      <c r="AU252" s="75">
        <v>0</v>
      </c>
      <c r="AV252" s="76"/>
      <c r="AW252" s="12">
        <v>0</v>
      </c>
      <c r="AX252" s="12">
        <v>0</v>
      </c>
      <c r="AY252" s="12">
        <v>0</v>
      </c>
      <c r="AZ252" s="12">
        <v>0</v>
      </c>
      <c r="BA252" s="12">
        <v>0</v>
      </c>
      <c r="BB252" s="12">
        <v>0</v>
      </c>
      <c r="BC252" s="12">
        <v>0</v>
      </c>
      <c r="BD252" s="12">
        <v>0</v>
      </c>
      <c r="BE252" s="14">
        <f t="shared" si="63"/>
        <v>0</v>
      </c>
      <c r="BF252" s="14">
        <f t="shared" si="53"/>
        <v>0</v>
      </c>
      <c r="BG252" s="14">
        <f t="shared" si="54"/>
        <v>0</v>
      </c>
      <c r="BH252" s="14">
        <f t="shared" si="55"/>
        <v>0</v>
      </c>
    </row>
    <row r="253" spans="1:60" ht="13.5" hidden="1" customHeight="1" x14ac:dyDescent="0.2">
      <c r="A253" s="72" t="s">
        <v>152</v>
      </c>
      <c r="B253" s="71"/>
      <c r="C253" s="72" t="s">
        <v>169</v>
      </c>
      <c r="D253" s="71"/>
      <c r="E253" s="72" t="s">
        <v>154</v>
      </c>
      <c r="F253" s="71"/>
      <c r="G253" s="72" t="s">
        <v>170</v>
      </c>
      <c r="H253" s="71"/>
      <c r="I253" s="72" t="s">
        <v>156</v>
      </c>
      <c r="J253" s="71"/>
      <c r="K253" s="71"/>
      <c r="L253" s="72" t="s">
        <v>172</v>
      </c>
      <c r="M253" s="71"/>
      <c r="N253" s="71"/>
      <c r="O253" s="72" t="s">
        <v>76</v>
      </c>
      <c r="P253" s="71"/>
      <c r="Q253" s="72"/>
      <c r="R253" s="71"/>
      <c r="S253" s="70" t="s">
        <v>174</v>
      </c>
      <c r="T253" s="71"/>
      <c r="U253" s="71"/>
      <c r="V253" s="71"/>
      <c r="W253" s="71"/>
      <c r="X253" s="71"/>
      <c r="Y253" s="71"/>
      <c r="Z253" s="71"/>
      <c r="AA253" s="79" t="s">
        <v>197</v>
      </c>
      <c r="AB253" s="78"/>
      <c r="AC253" s="78"/>
      <c r="AD253" s="78"/>
      <c r="AE253" s="78"/>
      <c r="AF253" s="72" t="s">
        <v>52</v>
      </c>
      <c r="AG253" s="71"/>
      <c r="AH253" s="71"/>
      <c r="AI253" s="10" t="s">
        <v>100</v>
      </c>
      <c r="AJ253" s="85" t="s">
        <v>168</v>
      </c>
      <c r="AK253" s="78"/>
      <c r="AL253" s="78"/>
      <c r="AM253" s="78"/>
      <c r="AN253" s="78"/>
      <c r="AO253" s="78"/>
      <c r="AP253" s="12">
        <v>10000000</v>
      </c>
      <c r="AQ253" s="12">
        <v>0</v>
      </c>
      <c r="AR253" s="12">
        <v>10000000</v>
      </c>
      <c r="AS253" s="75">
        <v>0</v>
      </c>
      <c r="AT253" s="76"/>
      <c r="AU253" s="75">
        <v>0</v>
      </c>
      <c r="AV253" s="76"/>
      <c r="AW253" s="12">
        <v>0</v>
      </c>
      <c r="AX253" s="12">
        <v>0</v>
      </c>
      <c r="AY253" s="12">
        <v>0</v>
      </c>
      <c r="AZ253" s="12">
        <v>0</v>
      </c>
      <c r="BA253" s="12">
        <v>0</v>
      </c>
      <c r="BB253" s="12">
        <v>0</v>
      </c>
      <c r="BC253" s="12">
        <v>0</v>
      </c>
      <c r="BD253" s="12">
        <v>0</v>
      </c>
      <c r="BE253" s="14">
        <f t="shared" si="63"/>
        <v>0</v>
      </c>
      <c r="BF253" s="14">
        <f t="shared" si="53"/>
        <v>0</v>
      </c>
      <c r="BG253" s="14">
        <f t="shared" si="54"/>
        <v>0</v>
      </c>
      <c r="BH253" s="14">
        <f t="shared" si="55"/>
        <v>0</v>
      </c>
    </row>
    <row r="254" spans="1:60" s="19" customFormat="1" ht="13.5" hidden="1" customHeight="1" x14ac:dyDescent="0.2">
      <c r="A254" s="79" t="s">
        <v>152</v>
      </c>
      <c r="B254" s="78"/>
      <c r="C254" s="79" t="s">
        <v>169</v>
      </c>
      <c r="D254" s="78"/>
      <c r="E254" s="79" t="s">
        <v>154</v>
      </c>
      <c r="F254" s="78"/>
      <c r="G254" s="79" t="s">
        <v>170</v>
      </c>
      <c r="H254" s="78"/>
      <c r="I254" s="79" t="s">
        <v>156</v>
      </c>
      <c r="J254" s="78"/>
      <c r="K254" s="78"/>
      <c r="L254" s="79"/>
      <c r="M254" s="78"/>
      <c r="N254" s="78"/>
      <c r="O254" s="79"/>
      <c r="P254" s="78"/>
      <c r="Q254" s="79"/>
      <c r="R254" s="78"/>
      <c r="S254" s="77" t="s">
        <v>171</v>
      </c>
      <c r="T254" s="78"/>
      <c r="U254" s="78"/>
      <c r="V254" s="78"/>
      <c r="W254" s="78"/>
      <c r="X254" s="78"/>
      <c r="Y254" s="78"/>
      <c r="Z254" s="78"/>
      <c r="AA254" s="79" t="s">
        <v>198</v>
      </c>
      <c r="AB254" s="78"/>
      <c r="AC254" s="78"/>
      <c r="AD254" s="78"/>
      <c r="AE254" s="78"/>
      <c r="AF254" s="79" t="s">
        <v>52</v>
      </c>
      <c r="AG254" s="78"/>
      <c r="AH254" s="78"/>
      <c r="AI254" s="15" t="s">
        <v>167</v>
      </c>
      <c r="AJ254" s="85" t="s">
        <v>168</v>
      </c>
      <c r="AK254" s="78"/>
      <c r="AL254" s="78"/>
      <c r="AM254" s="78"/>
      <c r="AN254" s="78"/>
      <c r="AO254" s="78"/>
      <c r="AP254" s="17">
        <v>20000000</v>
      </c>
      <c r="AQ254" s="17">
        <v>0</v>
      </c>
      <c r="AR254" s="17">
        <v>20000000</v>
      </c>
      <c r="AS254" s="82">
        <v>0</v>
      </c>
      <c r="AT254" s="83"/>
      <c r="AU254" s="82">
        <v>0</v>
      </c>
      <c r="AV254" s="83"/>
      <c r="AW254" s="17">
        <v>0</v>
      </c>
      <c r="AX254" s="17">
        <v>0</v>
      </c>
      <c r="AY254" s="17">
        <v>0</v>
      </c>
      <c r="AZ254" s="17">
        <v>0</v>
      </c>
      <c r="BA254" s="17">
        <v>0</v>
      </c>
      <c r="BB254" s="17">
        <v>0</v>
      </c>
      <c r="BC254" s="17">
        <v>0</v>
      </c>
      <c r="BD254" s="17">
        <v>0</v>
      </c>
      <c r="BE254" s="18">
        <f t="shared" si="63"/>
        <v>0</v>
      </c>
      <c r="BF254" s="18">
        <f t="shared" si="53"/>
        <v>0</v>
      </c>
      <c r="BG254" s="18">
        <f t="shared" si="54"/>
        <v>0</v>
      </c>
      <c r="BH254" s="18">
        <f t="shared" si="55"/>
        <v>0</v>
      </c>
    </row>
    <row r="255" spans="1:60" s="19" customFormat="1" ht="13.5" hidden="1" customHeight="1" x14ac:dyDescent="0.2">
      <c r="A255" s="79" t="s">
        <v>152</v>
      </c>
      <c r="B255" s="78"/>
      <c r="C255" s="79" t="s">
        <v>169</v>
      </c>
      <c r="D255" s="78"/>
      <c r="E255" s="79" t="s">
        <v>154</v>
      </c>
      <c r="F255" s="78"/>
      <c r="G255" s="79" t="s">
        <v>170</v>
      </c>
      <c r="H255" s="78"/>
      <c r="I255" s="79" t="s">
        <v>156</v>
      </c>
      <c r="J255" s="78"/>
      <c r="K255" s="78"/>
      <c r="L255" s="79"/>
      <c r="M255" s="78"/>
      <c r="N255" s="78"/>
      <c r="O255" s="79"/>
      <c r="P255" s="78"/>
      <c r="Q255" s="79"/>
      <c r="R255" s="78"/>
      <c r="S255" s="77" t="s">
        <v>171</v>
      </c>
      <c r="T255" s="78"/>
      <c r="U255" s="78"/>
      <c r="V255" s="78"/>
      <c r="W255" s="78"/>
      <c r="X255" s="78"/>
      <c r="Y255" s="78"/>
      <c r="Z255" s="78"/>
      <c r="AA255" s="79" t="s">
        <v>199</v>
      </c>
      <c r="AB255" s="78"/>
      <c r="AC255" s="78"/>
      <c r="AD255" s="78"/>
      <c r="AE255" s="78"/>
      <c r="AF255" s="79" t="s">
        <v>52</v>
      </c>
      <c r="AG255" s="78"/>
      <c r="AH255" s="78"/>
      <c r="AI255" s="15" t="s">
        <v>167</v>
      </c>
      <c r="AJ255" s="85" t="s">
        <v>168</v>
      </c>
      <c r="AK255" s="78"/>
      <c r="AL255" s="78"/>
      <c r="AM255" s="78"/>
      <c r="AN255" s="78"/>
      <c r="AO255" s="78"/>
      <c r="AP255" s="17">
        <f>AP244+AP249+AP254</f>
        <v>617069569</v>
      </c>
      <c r="AQ255" s="17">
        <f>AQ244+AQ249+AQ254</f>
        <v>419295003</v>
      </c>
      <c r="AR255" s="17">
        <f>AR244+AR249+AR254</f>
        <v>197774566</v>
      </c>
      <c r="AS255" s="82">
        <v>0</v>
      </c>
      <c r="AT255" s="83"/>
      <c r="AU255" s="82">
        <f>+AU244+AU249+AU254</f>
        <v>353495003</v>
      </c>
      <c r="AV255" s="83"/>
      <c r="AW255" s="17">
        <f>AW244+AW249+AW254</f>
        <v>65800000</v>
      </c>
      <c r="AX255" s="17">
        <f>AX244+AX249+AX254</f>
        <v>88662787</v>
      </c>
      <c r="AY255" s="17">
        <f>AY244+AY249+AY254</f>
        <v>264832216</v>
      </c>
      <c r="AZ255" s="17">
        <f>AZ244+AZ249+AZ254</f>
        <v>88662787</v>
      </c>
      <c r="BA255" s="17">
        <v>0</v>
      </c>
      <c r="BB255" s="17">
        <f>BB243+BB244+BB249</f>
        <v>378291624.69999999</v>
      </c>
      <c r="BC255" s="17">
        <f t="shared" ref="BC255:BD255" si="64">BC243+BC244+BC249</f>
        <v>0</v>
      </c>
      <c r="BD255" s="17">
        <f t="shared" si="64"/>
        <v>0</v>
      </c>
      <c r="BE255" s="18">
        <f>+AQ255/AP255</f>
        <v>0.67949389187915055</v>
      </c>
      <c r="BF255" s="18">
        <f t="shared" si="53"/>
        <v>0.57286085841643575</v>
      </c>
      <c r="BG255" s="18">
        <f t="shared" si="54"/>
        <v>0.14368361600408139</v>
      </c>
      <c r="BH255" s="18">
        <f t="shared" si="55"/>
        <v>0.61304534156990653</v>
      </c>
    </row>
    <row r="256" spans="1:60" ht="13.5" hidden="1" x14ac:dyDescent="0.2">
      <c r="A256" s="72" t="s">
        <v>152</v>
      </c>
      <c r="B256" s="71"/>
      <c r="C256" s="72" t="s">
        <v>169</v>
      </c>
      <c r="D256" s="71"/>
      <c r="E256" s="72" t="s">
        <v>154</v>
      </c>
      <c r="F256" s="71"/>
      <c r="G256" s="72" t="s">
        <v>170</v>
      </c>
      <c r="H256" s="71"/>
      <c r="I256" s="72" t="s">
        <v>156</v>
      </c>
      <c r="J256" s="71"/>
      <c r="K256" s="71"/>
      <c r="L256" s="72" t="s">
        <v>172</v>
      </c>
      <c r="M256" s="71"/>
      <c r="N256" s="71"/>
      <c r="O256" s="72"/>
      <c r="P256" s="71"/>
      <c r="Q256" s="72"/>
      <c r="R256" s="71"/>
      <c r="S256" s="70" t="s">
        <v>173</v>
      </c>
      <c r="T256" s="71"/>
      <c r="U256" s="71"/>
      <c r="V256" s="71"/>
      <c r="W256" s="71"/>
      <c r="X256" s="71"/>
      <c r="Y256" s="71"/>
      <c r="Z256" s="71"/>
      <c r="AA256" s="72" t="s">
        <v>99</v>
      </c>
      <c r="AB256" s="71"/>
      <c r="AC256" s="71"/>
      <c r="AD256" s="71"/>
      <c r="AE256" s="71"/>
      <c r="AF256" s="72" t="s">
        <v>52</v>
      </c>
      <c r="AG256" s="71"/>
      <c r="AH256" s="71"/>
      <c r="AI256" s="10" t="s">
        <v>167</v>
      </c>
      <c r="AJ256" s="84" t="s">
        <v>168</v>
      </c>
      <c r="AK256" s="71"/>
      <c r="AL256" s="71"/>
      <c r="AM256" s="71"/>
      <c r="AN256" s="71"/>
      <c r="AO256" s="71"/>
      <c r="AP256" s="12">
        <v>20000000</v>
      </c>
      <c r="AQ256" s="12">
        <v>0</v>
      </c>
      <c r="AR256" s="12">
        <v>20000000</v>
      </c>
      <c r="AS256" s="75">
        <v>0</v>
      </c>
      <c r="AT256" s="76"/>
      <c r="AU256" s="75">
        <v>0</v>
      </c>
      <c r="AV256" s="76"/>
      <c r="AW256" s="12">
        <v>0</v>
      </c>
      <c r="AX256" s="12">
        <v>0</v>
      </c>
      <c r="AY256" s="12">
        <v>0</v>
      </c>
      <c r="AZ256" s="12">
        <v>0</v>
      </c>
      <c r="BA256" s="12">
        <v>0</v>
      </c>
      <c r="BB256" s="12">
        <v>0</v>
      </c>
      <c r="BC256" s="12">
        <v>0</v>
      </c>
      <c r="BD256" s="12">
        <v>0</v>
      </c>
      <c r="BE256" s="14">
        <f t="shared" ref="BE256:BE258" si="65">+AQ256/AP256</f>
        <v>0</v>
      </c>
      <c r="BF256" s="14">
        <f t="shared" si="53"/>
        <v>0</v>
      </c>
      <c r="BG256" s="14">
        <f t="shared" si="54"/>
        <v>0</v>
      </c>
      <c r="BH256" s="14">
        <f t="shared" si="55"/>
        <v>0</v>
      </c>
    </row>
    <row r="257" spans="1:190" ht="13.5" hidden="1" x14ac:dyDescent="0.2">
      <c r="A257" s="72" t="s">
        <v>152</v>
      </c>
      <c r="B257" s="71"/>
      <c r="C257" s="72" t="s">
        <v>169</v>
      </c>
      <c r="D257" s="71"/>
      <c r="E257" s="72" t="s">
        <v>154</v>
      </c>
      <c r="F257" s="71"/>
      <c r="G257" s="72" t="s">
        <v>170</v>
      </c>
      <c r="H257" s="71"/>
      <c r="I257" s="72" t="s">
        <v>156</v>
      </c>
      <c r="J257" s="71"/>
      <c r="K257" s="71"/>
      <c r="L257" s="72" t="s">
        <v>172</v>
      </c>
      <c r="M257" s="71"/>
      <c r="N257" s="71"/>
      <c r="O257" s="72" t="s">
        <v>76</v>
      </c>
      <c r="P257" s="71"/>
      <c r="Q257" s="72"/>
      <c r="R257" s="71"/>
      <c r="S257" s="70" t="s">
        <v>174</v>
      </c>
      <c r="T257" s="71"/>
      <c r="U257" s="71"/>
      <c r="V257" s="71"/>
      <c r="W257" s="71"/>
      <c r="X257" s="71"/>
      <c r="Y257" s="71"/>
      <c r="Z257" s="71"/>
      <c r="AA257" s="72" t="s">
        <v>99</v>
      </c>
      <c r="AB257" s="71"/>
      <c r="AC257" s="71"/>
      <c r="AD257" s="71"/>
      <c r="AE257" s="71"/>
      <c r="AF257" s="72" t="s">
        <v>52</v>
      </c>
      <c r="AG257" s="71"/>
      <c r="AH257" s="71"/>
      <c r="AI257" s="10" t="s">
        <v>167</v>
      </c>
      <c r="AJ257" s="84" t="s">
        <v>168</v>
      </c>
      <c r="AK257" s="71"/>
      <c r="AL257" s="71"/>
      <c r="AM257" s="71"/>
      <c r="AN257" s="71"/>
      <c r="AO257" s="71"/>
      <c r="AP257" s="12">
        <v>20000000</v>
      </c>
      <c r="AQ257" s="12">
        <v>0</v>
      </c>
      <c r="AR257" s="12">
        <v>20000000</v>
      </c>
      <c r="AS257" s="75">
        <v>0</v>
      </c>
      <c r="AT257" s="76"/>
      <c r="AU257" s="75">
        <v>0</v>
      </c>
      <c r="AV257" s="76"/>
      <c r="AW257" s="12">
        <v>0</v>
      </c>
      <c r="AX257" s="12">
        <v>0</v>
      </c>
      <c r="AY257" s="12">
        <v>0</v>
      </c>
      <c r="AZ257" s="12">
        <v>0</v>
      </c>
      <c r="BA257" s="12">
        <v>0</v>
      </c>
      <c r="BB257" s="12">
        <v>0</v>
      </c>
      <c r="BC257" s="12">
        <v>0</v>
      </c>
      <c r="BD257" s="12">
        <v>0</v>
      </c>
      <c r="BE257" s="14">
        <f t="shared" si="65"/>
        <v>0</v>
      </c>
      <c r="BF257" s="14">
        <f t="shared" si="53"/>
        <v>0</v>
      </c>
      <c r="BG257" s="14">
        <f t="shared" si="54"/>
        <v>0</v>
      </c>
      <c r="BH257" s="14">
        <f t="shared" si="55"/>
        <v>0</v>
      </c>
    </row>
    <row r="258" spans="1:190" s="23" customFormat="1" ht="15" hidden="1" x14ac:dyDescent="0.25">
      <c r="A258" s="86" t="s">
        <v>178</v>
      </c>
      <c r="B258" s="87"/>
      <c r="C258" s="87"/>
      <c r="D258" s="87"/>
      <c r="E258" s="87"/>
      <c r="F258" s="87"/>
      <c r="G258" s="87"/>
      <c r="H258" s="87"/>
      <c r="I258" s="87"/>
      <c r="J258" s="87"/>
      <c r="K258" s="87"/>
      <c r="L258" s="87"/>
      <c r="M258" s="87"/>
      <c r="N258" s="87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  <c r="AA258" s="87"/>
      <c r="AB258" s="87"/>
      <c r="AC258" s="87"/>
      <c r="AD258" s="87"/>
      <c r="AE258" s="87"/>
      <c r="AF258" s="87"/>
      <c r="AG258" s="87"/>
      <c r="AH258" s="87"/>
      <c r="AI258" s="87"/>
      <c r="AJ258" s="87"/>
      <c r="AK258" s="87"/>
      <c r="AL258" s="87"/>
      <c r="AM258" s="87"/>
      <c r="AN258" s="87"/>
      <c r="AO258" s="88"/>
      <c r="AP258" s="27">
        <f>+AP254+AP249+AP244+AP236+AP231+AP224</f>
        <v>2220725122</v>
      </c>
      <c r="AQ258" s="27">
        <f t="shared" ref="AQ258" si="66">+AQ254+AQ249+AQ244+AQ236+AQ231+AQ224</f>
        <v>1532839125</v>
      </c>
      <c r="AR258" s="27">
        <f>+AR254+AR249+AR244+AR236+AR231+AR224</f>
        <v>687885997</v>
      </c>
      <c r="AS258" s="97">
        <f>+AS254+AS249+AS244+AS236+AS231+AS224</f>
        <v>0</v>
      </c>
      <c r="AT258" s="98"/>
      <c r="AU258" s="97">
        <f>+AU254+AU249+AU244+AU236+AU231+AU224</f>
        <v>1336285784</v>
      </c>
      <c r="AV258" s="98"/>
      <c r="AW258" s="27">
        <f>+AW254+AW249+AW244+AW236+AW231+AW224</f>
        <v>196553341</v>
      </c>
      <c r="AX258" s="27">
        <f t="shared" ref="AX258:BD258" si="67">+AX254+AX249+AX244+AX236+AX231+AX224</f>
        <v>378291624.69999999</v>
      </c>
      <c r="AY258" s="27">
        <f t="shared" si="67"/>
        <v>957994159.29999995</v>
      </c>
      <c r="AZ258" s="27">
        <f t="shared" si="67"/>
        <v>378291624.69999999</v>
      </c>
      <c r="BA258" s="27">
        <f t="shared" si="67"/>
        <v>0</v>
      </c>
      <c r="BB258" s="27">
        <f t="shared" si="67"/>
        <v>378291624.69999999</v>
      </c>
      <c r="BC258" s="27">
        <f t="shared" si="67"/>
        <v>0</v>
      </c>
      <c r="BD258" s="27">
        <f t="shared" si="67"/>
        <v>4000</v>
      </c>
      <c r="BE258" s="21">
        <f t="shared" si="65"/>
        <v>0.69024261932044739</v>
      </c>
      <c r="BF258" s="21">
        <f t="shared" si="53"/>
        <v>0.60173398803924549</v>
      </c>
      <c r="BG258" s="21">
        <f t="shared" si="54"/>
        <v>0.17034599237536791</v>
      </c>
      <c r="BH258" s="21">
        <f t="shared" si="55"/>
        <v>0.17034599237536791</v>
      </c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</row>
    <row r="259" spans="1:190" s="28" customFormat="1" ht="12.75" hidden="1" x14ac:dyDescent="0.25">
      <c r="AP259" s="29"/>
      <c r="AQ259" s="29"/>
      <c r="AR259" s="29"/>
      <c r="AS259" s="29"/>
      <c r="AT259" s="29"/>
      <c r="AU259" s="30"/>
      <c r="AV259" s="31"/>
      <c r="AW259" s="29"/>
      <c r="AX259" s="29"/>
      <c r="AY259" s="29"/>
      <c r="AZ259" s="29"/>
      <c r="BA259" s="29"/>
      <c r="BB259" s="29"/>
      <c r="BC259" s="32"/>
      <c r="BD259" s="32"/>
      <c r="BE259" s="33"/>
      <c r="BF259" s="33"/>
      <c r="BG259" s="33"/>
      <c r="BH259" s="33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  <c r="EO259" s="34"/>
      <c r="EP259" s="34"/>
      <c r="EQ259" s="34"/>
      <c r="ER259" s="34"/>
      <c r="ES259" s="34"/>
      <c r="ET259" s="34"/>
      <c r="EU259" s="34"/>
      <c r="EV259" s="34"/>
      <c r="EW259" s="34"/>
      <c r="EX259" s="34"/>
      <c r="EY259" s="34"/>
      <c r="EZ259" s="34"/>
      <c r="FA259" s="34"/>
      <c r="FB259" s="34"/>
      <c r="FC259" s="34"/>
      <c r="FD259" s="34"/>
      <c r="FE259" s="34"/>
      <c r="FF259" s="34"/>
      <c r="FG259" s="34"/>
      <c r="FH259" s="34"/>
      <c r="FI259" s="34"/>
      <c r="FJ259" s="34"/>
      <c r="FK259" s="34"/>
      <c r="FL259" s="34"/>
      <c r="FM259" s="34"/>
      <c r="FN259" s="34"/>
      <c r="FO259" s="34"/>
      <c r="FP259" s="34"/>
      <c r="FQ259" s="34"/>
      <c r="FR259" s="34"/>
      <c r="FS259" s="34"/>
      <c r="FT259" s="34"/>
      <c r="FU259" s="34"/>
      <c r="FV259" s="34"/>
      <c r="FW259" s="34"/>
      <c r="FX259" s="34"/>
      <c r="FY259" s="34"/>
      <c r="FZ259" s="34"/>
      <c r="GA259" s="34"/>
      <c r="GB259" s="34"/>
      <c r="GC259" s="34"/>
      <c r="GD259" s="34"/>
      <c r="GE259" s="34"/>
      <c r="GF259" s="34"/>
      <c r="GG259" s="34"/>
      <c r="GH259" s="34"/>
    </row>
    <row r="260" spans="1:190" s="26" customFormat="1" ht="15" hidden="1" x14ac:dyDescent="0.25">
      <c r="A260" s="91" t="s">
        <v>179</v>
      </c>
      <c r="B260" s="92"/>
      <c r="C260" s="92"/>
      <c r="D260" s="92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  <c r="Z260" s="92"/>
      <c r="AA260" s="92"/>
      <c r="AB260" s="92"/>
      <c r="AC260" s="92"/>
      <c r="AD260" s="92"/>
      <c r="AE260" s="92"/>
      <c r="AF260" s="92"/>
      <c r="AG260" s="92"/>
      <c r="AH260" s="92"/>
      <c r="AI260" s="92"/>
      <c r="AJ260" s="92"/>
      <c r="AK260" s="92"/>
      <c r="AL260" s="92"/>
      <c r="AM260" s="92"/>
      <c r="AN260" s="92"/>
      <c r="AO260" s="93"/>
      <c r="AP260" s="35">
        <f>+AP258+AP223</f>
        <v>8495514736</v>
      </c>
      <c r="AQ260" s="35">
        <f t="shared" ref="AQ260:AR260" si="68">+AQ258+AQ223</f>
        <v>4839531874.2799997</v>
      </c>
      <c r="AR260" s="35">
        <f t="shared" si="68"/>
        <v>3655982861.7200003</v>
      </c>
      <c r="AS260" s="99">
        <f>+AS258+AS223</f>
        <v>0</v>
      </c>
      <c r="AT260" s="100"/>
      <c r="AU260" s="99">
        <f>+AU258+AU223</f>
        <v>4630924601.2799997</v>
      </c>
      <c r="AV260" s="100"/>
      <c r="AW260" s="35">
        <f t="shared" ref="AW260:BD260" si="69">+AW258+AW223</f>
        <v>208607273</v>
      </c>
      <c r="AX260" s="35">
        <f t="shared" si="69"/>
        <v>3329339677.7799997</v>
      </c>
      <c r="AY260" s="35">
        <f t="shared" si="69"/>
        <v>1301584923.5</v>
      </c>
      <c r="AZ260" s="35">
        <f t="shared" si="69"/>
        <v>3329339677.7799997</v>
      </c>
      <c r="BA260" s="35">
        <f t="shared" si="69"/>
        <v>0</v>
      </c>
      <c r="BB260" s="35">
        <f t="shared" si="69"/>
        <v>3329339677.7799997</v>
      </c>
      <c r="BC260" s="35">
        <f t="shared" si="69"/>
        <v>0</v>
      </c>
      <c r="BD260" s="35">
        <f t="shared" si="69"/>
        <v>32557979</v>
      </c>
      <c r="BE260" s="25">
        <f>+AQ260/AP260</f>
        <v>0.56965728677655481</v>
      </c>
      <c r="BF260" s="25">
        <f t="shared" ref="BF260" si="70">+AU260/AP260</f>
        <v>0.54510229752840245</v>
      </c>
      <c r="BG260" s="25">
        <f t="shared" ref="BG260" si="71">+AX260/AP260</f>
        <v>0.39189381470575557</v>
      </c>
      <c r="BH260" s="25">
        <f t="shared" ref="BH260" si="72">+BB260/AP260</f>
        <v>0.39189381470575557</v>
      </c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</row>
    <row r="261" spans="1:190" s="38" customFormat="1" x14ac:dyDescent="0.25"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</row>
    <row r="262" spans="1:190" s="45" customFormat="1" x14ac:dyDescent="0.25"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  <c r="CP262" s="37"/>
      <c r="CQ262" s="37"/>
      <c r="CR262" s="37"/>
    </row>
    <row r="263" spans="1:190" s="45" customFormat="1" x14ac:dyDescent="0.25"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</row>
    <row r="264" spans="1:190" s="45" customFormat="1" ht="15" customHeight="1" x14ac:dyDescent="0.25">
      <c r="BI264" s="119" t="s">
        <v>207</v>
      </c>
      <c r="BJ264" s="120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37"/>
      <c r="CB264" s="37"/>
      <c r="CC264" s="37"/>
      <c r="CD264" s="37"/>
      <c r="CE264" s="37"/>
      <c r="CF264" s="37"/>
      <c r="CG264" s="37"/>
      <c r="CH264" s="37"/>
      <c r="CI264" s="37"/>
      <c r="CJ264" s="37"/>
      <c r="CK264" s="37"/>
      <c r="CL264" s="37"/>
      <c r="CM264" s="37"/>
      <c r="CN264" s="37"/>
      <c r="CO264" s="37"/>
      <c r="CP264" s="37"/>
      <c r="CQ264" s="37"/>
      <c r="CR264" s="37"/>
    </row>
    <row r="265" spans="1:190" s="45" customFormat="1" x14ac:dyDescent="0.25">
      <c r="BI265" s="121"/>
      <c r="BJ265" s="122"/>
      <c r="BK265" s="37"/>
      <c r="BL265" s="37"/>
      <c r="BM265" s="37"/>
      <c r="BN265" s="37"/>
      <c r="BO265" s="37"/>
      <c r="BP265" s="37"/>
      <c r="BQ265" s="37"/>
      <c r="BR265" s="37"/>
      <c r="BS265" s="37"/>
      <c r="BT265" s="37"/>
      <c r="BU265" s="37"/>
      <c r="BV265" s="37"/>
      <c r="BW265" s="37"/>
      <c r="BX265" s="37"/>
      <c r="BY265" s="37"/>
      <c r="BZ265" s="37"/>
      <c r="CA265" s="37"/>
      <c r="CB265" s="37"/>
      <c r="CC265" s="37"/>
      <c r="CD265" s="37"/>
      <c r="CE265" s="37"/>
      <c r="CF265" s="37"/>
      <c r="CG265" s="37"/>
      <c r="CH265" s="37"/>
      <c r="CI265" s="37"/>
      <c r="CJ265" s="37"/>
      <c r="CK265" s="37"/>
      <c r="CL265" s="37"/>
      <c r="CM265" s="37"/>
      <c r="CN265" s="37"/>
      <c r="CO265" s="37"/>
      <c r="CP265" s="37"/>
      <c r="CQ265" s="37"/>
      <c r="CR265" s="37"/>
    </row>
    <row r="266" spans="1:190" s="45" customFormat="1" x14ac:dyDescent="0.25">
      <c r="BI266" s="121"/>
      <c r="BJ266" s="122"/>
      <c r="BK266" s="37"/>
      <c r="BL266" s="37"/>
      <c r="BM266" s="37"/>
      <c r="BN266" s="37"/>
      <c r="BO266" s="37"/>
      <c r="BP266" s="37"/>
      <c r="BQ266" s="37"/>
      <c r="BR266" s="37"/>
      <c r="BS266" s="37"/>
      <c r="BT266" s="37"/>
      <c r="BU266" s="37"/>
      <c r="BV266" s="37"/>
      <c r="BW266" s="37"/>
      <c r="BX266" s="37"/>
      <c r="BY266" s="37"/>
      <c r="BZ266" s="37"/>
      <c r="CA266" s="37"/>
      <c r="CB266" s="37"/>
      <c r="CC266" s="37"/>
      <c r="CD266" s="37"/>
      <c r="CE266" s="37"/>
      <c r="CF266" s="37"/>
      <c r="CG266" s="37"/>
      <c r="CH266" s="37"/>
      <c r="CI266" s="37"/>
      <c r="CJ266" s="37"/>
      <c r="CK266" s="37"/>
      <c r="CL266" s="37"/>
      <c r="CM266" s="37"/>
      <c r="CN266" s="37"/>
      <c r="CO266" s="37"/>
      <c r="CP266" s="37"/>
      <c r="CQ266" s="37"/>
      <c r="CR266" s="37"/>
    </row>
    <row r="267" spans="1:190" s="45" customFormat="1" x14ac:dyDescent="0.25">
      <c r="BI267" s="121"/>
      <c r="BJ267" s="122"/>
      <c r="BK267" s="37"/>
      <c r="BL267" s="37"/>
      <c r="BM267" s="37"/>
      <c r="BN267" s="37"/>
      <c r="BO267" s="37"/>
      <c r="BP267" s="37"/>
      <c r="BQ267" s="37"/>
      <c r="BR267" s="37"/>
      <c r="BS267" s="37"/>
      <c r="BT267" s="37"/>
      <c r="BU267" s="37"/>
      <c r="BV267" s="37"/>
      <c r="BW267" s="37"/>
      <c r="BX267" s="37"/>
      <c r="BY267" s="37"/>
      <c r="BZ267" s="37"/>
      <c r="CA267" s="37"/>
      <c r="CB267" s="37"/>
      <c r="CC267" s="37"/>
      <c r="CD267" s="37"/>
      <c r="CE267" s="37"/>
      <c r="CF267" s="37"/>
      <c r="CG267" s="37"/>
      <c r="CH267" s="37"/>
      <c r="CI267" s="37"/>
      <c r="CJ267" s="37"/>
      <c r="CK267" s="37"/>
      <c r="CL267" s="37"/>
      <c r="CM267" s="37"/>
      <c r="CN267" s="37"/>
      <c r="CO267" s="37"/>
      <c r="CP267" s="37"/>
      <c r="CQ267" s="37"/>
      <c r="CR267" s="37"/>
    </row>
    <row r="268" spans="1:190" s="45" customFormat="1" x14ac:dyDescent="0.25">
      <c r="BI268" s="121"/>
      <c r="BJ268" s="122"/>
      <c r="BK268" s="37"/>
      <c r="BL268" s="37"/>
      <c r="BM268" s="37"/>
      <c r="BN268" s="37"/>
      <c r="BO268" s="37"/>
      <c r="BP268" s="37"/>
      <c r="BQ268" s="37"/>
      <c r="BR268" s="37"/>
      <c r="BS268" s="37"/>
      <c r="BT268" s="37"/>
      <c r="BU268" s="37"/>
      <c r="BV268" s="37"/>
      <c r="BW268" s="37"/>
      <c r="BX268" s="37"/>
      <c r="BY268" s="37"/>
      <c r="BZ268" s="37"/>
      <c r="CA268" s="37"/>
      <c r="CB268" s="37"/>
      <c r="CC268" s="37"/>
      <c r="CD268" s="37"/>
      <c r="CE268" s="37"/>
      <c r="CF268" s="37"/>
      <c r="CG268" s="37"/>
      <c r="CH268" s="37"/>
      <c r="CI268" s="37"/>
      <c r="CJ268" s="37"/>
      <c r="CK268" s="37"/>
      <c r="CL268" s="37"/>
      <c r="CM268" s="37"/>
      <c r="CN268" s="37"/>
      <c r="CO268" s="37"/>
      <c r="CP268" s="37"/>
      <c r="CQ268" s="37"/>
      <c r="CR268" s="37"/>
    </row>
    <row r="269" spans="1:190" s="45" customFormat="1" x14ac:dyDescent="0.25">
      <c r="BI269" s="121"/>
      <c r="BJ269" s="122"/>
      <c r="BK269" s="37"/>
      <c r="BL269" s="37"/>
      <c r="BM269" s="37"/>
      <c r="BN269" s="37"/>
      <c r="BO269" s="37"/>
      <c r="BP269" s="37"/>
      <c r="BQ269" s="37"/>
      <c r="BR269" s="37"/>
      <c r="BS269" s="37"/>
      <c r="BT269" s="37"/>
      <c r="BU269" s="37"/>
      <c r="BV269" s="37"/>
      <c r="BW269" s="37"/>
      <c r="BX269" s="37"/>
      <c r="BY269" s="37"/>
      <c r="BZ269" s="37"/>
      <c r="CA269" s="37"/>
      <c r="CB269" s="37"/>
      <c r="CC269" s="37"/>
      <c r="CD269" s="37"/>
      <c r="CE269" s="37"/>
      <c r="CF269" s="37"/>
      <c r="CG269" s="37"/>
      <c r="CH269" s="37"/>
      <c r="CI269" s="37"/>
      <c r="CJ269" s="37"/>
      <c r="CK269" s="37"/>
      <c r="CL269" s="37"/>
      <c r="CM269" s="37"/>
      <c r="CN269" s="37"/>
      <c r="CO269" s="37"/>
      <c r="CP269" s="37"/>
      <c r="CQ269" s="37"/>
      <c r="CR269" s="37"/>
    </row>
    <row r="270" spans="1:190" s="45" customFormat="1" x14ac:dyDescent="0.25">
      <c r="BI270" s="121"/>
      <c r="BJ270" s="122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  <c r="CA270" s="37"/>
      <c r="CB270" s="37"/>
      <c r="CC270" s="37"/>
      <c r="CD270" s="37"/>
      <c r="CE270" s="37"/>
      <c r="CF270" s="37"/>
      <c r="CG270" s="37"/>
      <c r="CH270" s="37"/>
      <c r="CI270" s="37"/>
      <c r="CJ270" s="37"/>
      <c r="CK270" s="37"/>
      <c r="CL270" s="37"/>
      <c r="CM270" s="37"/>
      <c r="CN270" s="37"/>
      <c r="CO270" s="37"/>
      <c r="CP270" s="37"/>
      <c r="CQ270" s="37"/>
      <c r="CR270" s="37"/>
    </row>
    <row r="271" spans="1:190" s="45" customFormat="1" x14ac:dyDescent="0.25">
      <c r="BI271" s="121"/>
      <c r="BJ271" s="122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37"/>
      <c r="CC271" s="37"/>
      <c r="CD271" s="37"/>
      <c r="CE271" s="37"/>
      <c r="CF271" s="37"/>
      <c r="CG271" s="37"/>
      <c r="CH271" s="37"/>
      <c r="CI271" s="37"/>
      <c r="CJ271" s="37"/>
      <c r="CK271" s="37"/>
      <c r="CL271" s="37"/>
      <c r="CM271" s="37"/>
      <c r="CN271" s="37"/>
      <c r="CO271" s="37"/>
      <c r="CP271" s="37"/>
      <c r="CQ271" s="37"/>
      <c r="CR271" s="37"/>
    </row>
    <row r="272" spans="1:190" s="45" customFormat="1" x14ac:dyDescent="0.25">
      <c r="BI272" s="121"/>
      <c r="BJ272" s="122"/>
      <c r="BK272" s="37"/>
      <c r="BL272" s="37"/>
      <c r="BM272" s="37"/>
      <c r="BN272" s="37"/>
      <c r="BO272" s="37"/>
      <c r="BP272" s="37"/>
      <c r="BQ272" s="37"/>
      <c r="BR272" s="37"/>
      <c r="BS272" s="37"/>
      <c r="BT272" s="37"/>
      <c r="BU272" s="37"/>
      <c r="BV272" s="37"/>
      <c r="BW272" s="37"/>
      <c r="BX272" s="37"/>
      <c r="BY272" s="37"/>
      <c r="BZ272" s="37"/>
      <c r="CA272" s="37"/>
      <c r="CB272" s="37"/>
      <c r="CC272" s="37"/>
      <c r="CD272" s="37"/>
      <c r="CE272" s="37"/>
      <c r="CF272" s="37"/>
      <c r="CG272" s="37"/>
      <c r="CH272" s="37"/>
      <c r="CI272" s="37"/>
      <c r="CJ272" s="37"/>
      <c r="CK272" s="37"/>
      <c r="CL272" s="37"/>
      <c r="CM272" s="37"/>
      <c r="CN272" s="37"/>
      <c r="CO272" s="37"/>
      <c r="CP272" s="37"/>
      <c r="CQ272" s="37"/>
      <c r="CR272" s="37"/>
    </row>
    <row r="273" spans="61:96" s="45" customFormat="1" x14ac:dyDescent="0.25">
      <c r="BI273" s="121"/>
      <c r="BJ273" s="122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</row>
    <row r="274" spans="61:96" s="45" customFormat="1" x14ac:dyDescent="0.25">
      <c r="BI274" s="121"/>
      <c r="BJ274" s="122"/>
      <c r="BK274" s="37"/>
      <c r="BL274" s="37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  <c r="CA274" s="37"/>
      <c r="CB274" s="37"/>
      <c r="CC274" s="37"/>
      <c r="CD274" s="37"/>
      <c r="CE274" s="37"/>
      <c r="CF274" s="37"/>
      <c r="CG274" s="37"/>
      <c r="CH274" s="37"/>
      <c r="CI274" s="37"/>
      <c r="CJ274" s="37"/>
      <c r="CK274" s="37"/>
      <c r="CL274" s="37"/>
      <c r="CM274" s="37"/>
      <c r="CN274" s="37"/>
      <c r="CO274" s="37"/>
      <c r="CP274" s="37"/>
      <c r="CQ274" s="37"/>
      <c r="CR274" s="37"/>
    </row>
    <row r="275" spans="61:96" s="45" customFormat="1" x14ac:dyDescent="0.25">
      <c r="BI275" s="121"/>
      <c r="BJ275" s="122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  <c r="CA275" s="37"/>
      <c r="CB275" s="37"/>
      <c r="CC275" s="37"/>
      <c r="CD275" s="37"/>
      <c r="CE275" s="37"/>
      <c r="CF275" s="37"/>
      <c r="CG275" s="37"/>
      <c r="CH275" s="37"/>
      <c r="CI275" s="37"/>
      <c r="CJ275" s="37"/>
      <c r="CK275" s="37"/>
      <c r="CL275" s="37"/>
      <c r="CM275" s="37"/>
      <c r="CN275" s="37"/>
      <c r="CO275" s="37"/>
      <c r="CP275" s="37"/>
      <c r="CQ275" s="37"/>
      <c r="CR275" s="37"/>
    </row>
    <row r="276" spans="61:96" s="45" customFormat="1" x14ac:dyDescent="0.25">
      <c r="BI276" s="121"/>
      <c r="BJ276" s="122"/>
      <c r="BK276" s="37"/>
      <c r="BL276" s="37"/>
      <c r="BM276" s="37"/>
      <c r="BN276" s="37"/>
      <c r="BO276" s="37"/>
      <c r="BP276" s="37"/>
      <c r="BQ276" s="37"/>
      <c r="BR276" s="37"/>
      <c r="BS276" s="37"/>
      <c r="BT276" s="37"/>
      <c r="BU276" s="37"/>
      <c r="BV276" s="37"/>
      <c r="BW276" s="37"/>
      <c r="BX276" s="37"/>
      <c r="BY276" s="37"/>
      <c r="BZ276" s="37"/>
      <c r="CA276" s="37"/>
      <c r="CB276" s="37"/>
      <c r="CC276" s="37"/>
      <c r="CD276" s="37"/>
      <c r="CE276" s="37"/>
      <c r="CF276" s="37"/>
      <c r="CG276" s="37"/>
      <c r="CH276" s="37"/>
      <c r="CI276" s="37"/>
      <c r="CJ276" s="37"/>
      <c r="CK276" s="37"/>
      <c r="CL276" s="37"/>
      <c r="CM276" s="37"/>
      <c r="CN276" s="37"/>
      <c r="CO276" s="37"/>
      <c r="CP276" s="37"/>
      <c r="CQ276" s="37"/>
      <c r="CR276" s="37"/>
    </row>
    <row r="277" spans="61:96" s="45" customFormat="1" x14ac:dyDescent="0.25">
      <c r="BI277" s="121"/>
      <c r="BJ277" s="122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  <c r="CA277" s="37"/>
      <c r="CB277" s="37"/>
      <c r="CC277" s="37"/>
      <c r="CD277" s="37"/>
      <c r="CE277" s="37"/>
      <c r="CF277" s="37"/>
      <c r="CG277" s="37"/>
      <c r="CH277" s="37"/>
      <c r="CI277" s="37"/>
      <c r="CJ277" s="37"/>
      <c r="CK277" s="37"/>
      <c r="CL277" s="37"/>
      <c r="CM277" s="37"/>
      <c r="CN277" s="37"/>
      <c r="CO277" s="37"/>
      <c r="CP277" s="37"/>
      <c r="CQ277" s="37"/>
      <c r="CR277" s="37"/>
    </row>
    <row r="278" spans="61:96" s="45" customFormat="1" x14ac:dyDescent="0.25">
      <c r="BI278" s="121"/>
      <c r="BJ278" s="122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</row>
    <row r="279" spans="61:96" s="45" customFormat="1" x14ac:dyDescent="0.25">
      <c r="BI279" s="121"/>
      <c r="BJ279" s="122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  <c r="CA279" s="37"/>
      <c r="CB279" s="37"/>
      <c r="CC279" s="37"/>
      <c r="CD279" s="37"/>
      <c r="CE279" s="37"/>
      <c r="CF279" s="37"/>
      <c r="CG279" s="37"/>
      <c r="CH279" s="37"/>
      <c r="CI279" s="37"/>
      <c r="CJ279" s="37"/>
      <c r="CK279" s="37"/>
      <c r="CL279" s="37"/>
      <c r="CM279" s="37"/>
      <c r="CN279" s="37"/>
      <c r="CO279" s="37"/>
      <c r="CP279" s="37"/>
      <c r="CQ279" s="37"/>
      <c r="CR279" s="37"/>
    </row>
    <row r="280" spans="61:96" s="45" customFormat="1" x14ac:dyDescent="0.25">
      <c r="BI280" s="121"/>
      <c r="BJ280" s="122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  <c r="CA280" s="37"/>
      <c r="CB280" s="37"/>
      <c r="CC280" s="37"/>
      <c r="CD280" s="37"/>
      <c r="CE280" s="37"/>
      <c r="CF280" s="37"/>
      <c r="CG280" s="37"/>
      <c r="CH280" s="37"/>
      <c r="CI280" s="37"/>
      <c r="CJ280" s="37"/>
      <c r="CK280" s="37"/>
      <c r="CL280" s="37"/>
      <c r="CM280" s="37"/>
      <c r="CN280" s="37"/>
      <c r="CO280" s="37"/>
      <c r="CP280" s="37"/>
      <c r="CQ280" s="37"/>
      <c r="CR280" s="37"/>
    </row>
    <row r="281" spans="61:96" s="45" customFormat="1" x14ac:dyDescent="0.25">
      <c r="BI281" s="121"/>
      <c r="BJ281" s="122"/>
      <c r="BK281" s="37"/>
      <c r="BL281" s="37"/>
      <c r="BM281" s="37"/>
      <c r="BN281" s="37"/>
      <c r="BO281" s="37"/>
      <c r="BP281" s="37"/>
      <c r="BQ281" s="37"/>
      <c r="BR281" s="37"/>
      <c r="BS281" s="37"/>
      <c r="BT281" s="37"/>
      <c r="BU281" s="37"/>
      <c r="BV281" s="37"/>
      <c r="BW281" s="37"/>
      <c r="BX281" s="37"/>
      <c r="BY281" s="37"/>
      <c r="BZ281" s="37"/>
      <c r="CA281" s="37"/>
      <c r="CB281" s="37"/>
      <c r="CC281" s="37"/>
      <c r="CD281" s="37"/>
      <c r="CE281" s="37"/>
      <c r="CF281" s="37"/>
      <c r="CG281" s="37"/>
      <c r="CH281" s="37"/>
      <c r="CI281" s="37"/>
      <c r="CJ281" s="37"/>
      <c r="CK281" s="37"/>
      <c r="CL281" s="37"/>
      <c r="CM281" s="37"/>
      <c r="CN281" s="37"/>
      <c r="CO281" s="37"/>
      <c r="CP281" s="37"/>
      <c r="CQ281" s="37"/>
      <c r="CR281" s="37"/>
    </row>
    <row r="282" spans="61:96" s="45" customFormat="1" x14ac:dyDescent="0.25">
      <c r="BI282" s="121"/>
      <c r="BJ282" s="122"/>
      <c r="BK282" s="37"/>
      <c r="BL282" s="37"/>
      <c r="BM282" s="37"/>
      <c r="BN282" s="37"/>
      <c r="BO282" s="37"/>
      <c r="BP282" s="37"/>
      <c r="BQ282" s="37"/>
      <c r="BR282" s="37"/>
      <c r="BS282" s="37"/>
      <c r="BT282" s="37"/>
      <c r="BU282" s="37"/>
      <c r="BV282" s="37"/>
      <c r="BW282" s="37"/>
      <c r="BX282" s="37"/>
      <c r="BY282" s="37"/>
      <c r="BZ282" s="37"/>
      <c r="CA282" s="37"/>
      <c r="CB282" s="37"/>
      <c r="CC282" s="37"/>
      <c r="CD282" s="37"/>
      <c r="CE282" s="37"/>
      <c r="CF282" s="37"/>
      <c r="CG282" s="37"/>
      <c r="CH282" s="37"/>
      <c r="CI282" s="37"/>
      <c r="CJ282" s="37"/>
      <c r="CK282" s="37"/>
      <c r="CL282" s="37"/>
      <c r="CM282" s="37"/>
      <c r="CN282" s="37"/>
      <c r="CO282" s="37"/>
      <c r="CP282" s="37"/>
      <c r="CQ282" s="37"/>
      <c r="CR282" s="37"/>
    </row>
    <row r="283" spans="61:96" s="45" customFormat="1" x14ac:dyDescent="0.25">
      <c r="BI283" s="121"/>
      <c r="BJ283" s="122"/>
      <c r="BK283" s="37"/>
      <c r="BL283" s="37"/>
      <c r="BM283" s="37"/>
      <c r="BN283" s="37"/>
      <c r="BO283" s="37"/>
      <c r="BP283" s="37"/>
      <c r="BQ283" s="37"/>
      <c r="BR283" s="37"/>
      <c r="BS283" s="37"/>
      <c r="BT283" s="37"/>
      <c r="BU283" s="37"/>
      <c r="BV283" s="37"/>
      <c r="BW283" s="37"/>
      <c r="BX283" s="37"/>
      <c r="BY283" s="37"/>
      <c r="BZ283" s="37"/>
      <c r="CA283" s="37"/>
      <c r="CB283" s="37"/>
      <c r="CC283" s="37"/>
      <c r="CD283" s="37"/>
      <c r="CE283" s="37"/>
      <c r="CF283" s="37"/>
      <c r="CG283" s="37"/>
      <c r="CH283" s="37"/>
      <c r="CI283" s="37"/>
      <c r="CJ283" s="37"/>
      <c r="CK283" s="37"/>
      <c r="CL283" s="37"/>
      <c r="CM283" s="37"/>
      <c r="CN283" s="37"/>
      <c r="CO283" s="37"/>
      <c r="CP283" s="37"/>
      <c r="CQ283" s="37"/>
      <c r="CR283" s="37"/>
    </row>
    <row r="284" spans="61:96" s="45" customFormat="1" x14ac:dyDescent="0.25">
      <c r="BI284" s="121"/>
      <c r="BJ284" s="122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</row>
    <row r="285" spans="61:96" s="45" customFormat="1" x14ac:dyDescent="0.25">
      <c r="BI285" s="121"/>
      <c r="BJ285" s="122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</row>
    <row r="286" spans="61:96" s="45" customFormat="1" x14ac:dyDescent="0.25">
      <c r="BI286" s="121"/>
      <c r="BJ286" s="122"/>
      <c r="BK286" s="37"/>
      <c r="BL286" s="37"/>
      <c r="BM286" s="37"/>
      <c r="BN286" s="37"/>
      <c r="BO286" s="37"/>
      <c r="BP286" s="37"/>
      <c r="BQ286" s="37"/>
      <c r="BR286" s="37"/>
      <c r="BS286" s="37"/>
      <c r="BT286" s="37"/>
      <c r="BU286" s="37"/>
      <c r="BV286" s="37"/>
      <c r="BW286" s="37"/>
      <c r="BX286" s="37"/>
      <c r="BY286" s="37"/>
      <c r="BZ286" s="37"/>
      <c r="CA286" s="37"/>
      <c r="CB286" s="37"/>
      <c r="CC286" s="37"/>
      <c r="CD286" s="37"/>
      <c r="CE286" s="37"/>
      <c r="CF286" s="37"/>
      <c r="CG286" s="37"/>
      <c r="CH286" s="37"/>
      <c r="CI286" s="37"/>
      <c r="CJ286" s="37"/>
      <c r="CK286" s="37"/>
      <c r="CL286" s="37"/>
      <c r="CM286" s="37"/>
      <c r="CN286" s="37"/>
      <c r="CO286" s="37"/>
      <c r="CP286" s="37"/>
      <c r="CQ286" s="37"/>
      <c r="CR286" s="37"/>
    </row>
    <row r="287" spans="61:96" s="45" customFormat="1" x14ac:dyDescent="0.25">
      <c r="BI287" s="123"/>
      <c r="BJ287" s="124"/>
      <c r="BK287" s="37"/>
      <c r="BL287" s="37"/>
      <c r="BM287" s="37"/>
      <c r="BN287" s="37"/>
      <c r="BO287" s="37"/>
      <c r="BP287" s="37"/>
      <c r="BQ287" s="37"/>
      <c r="BR287" s="37"/>
      <c r="BS287" s="37"/>
      <c r="BT287" s="37"/>
      <c r="BU287" s="37"/>
      <c r="BV287" s="37"/>
      <c r="BW287" s="37"/>
      <c r="BX287" s="37"/>
      <c r="BY287" s="37"/>
      <c r="BZ287" s="37"/>
      <c r="CA287" s="37"/>
      <c r="CB287" s="37"/>
      <c r="CC287" s="37"/>
      <c r="CD287" s="37"/>
      <c r="CE287" s="37"/>
      <c r="CF287" s="37"/>
      <c r="CG287" s="37"/>
      <c r="CH287" s="37"/>
      <c r="CI287" s="37"/>
      <c r="CJ287" s="37"/>
      <c r="CK287" s="37"/>
      <c r="CL287" s="37"/>
      <c r="CM287" s="37"/>
      <c r="CN287" s="37"/>
      <c r="CO287" s="37"/>
      <c r="CP287" s="37"/>
      <c r="CQ287" s="37"/>
      <c r="CR287" s="37"/>
    </row>
    <row r="288" spans="61:96" s="45" customFormat="1" x14ac:dyDescent="0.25">
      <c r="BI288" s="37"/>
      <c r="BJ288" s="37"/>
      <c r="BK288" s="37"/>
      <c r="BL288" s="37"/>
      <c r="BM288" s="37"/>
      <c r="BN288" s="37"/>
      <c r="BO288" s="37"/>
      <c r="BP288" s="37"/>
      <c r="BQ288" s="37"/>
      <c r="BR288" s="37"/>
      <c r="BS288" s="37"/>
      <c r="BT288" s="37"/>
      <c r="BU288" s="37"/>
      <c r="BV288" s="37"/>
      <c r="BW288" s="37"/>
      <c r="BX288" s="37"/>
      <c r="BY288" s="37"/>
      <c r="BZ288" s="37"/>
      <c r="CA288" s="37"/>
      <c r="CB288" s="37"/>
      <c r="CC288" s="37"/>
      <c r="CD288" s="37"/>
      <c r="CE288" s="37"/>
      <c r="CF288" s="37"/>
      <c r="CG288" s="37"/>
      <c r="CH288" s="37"/>
      <c r="CI288" s="37"/>
      <c r="CJ288" s="37"/>
      <c r="CK288" s="37"/>
      <c r="CL288" s="37"/>
      <c r="CM288" s="37"/>
      <c r="CN288" s="37"/>
      <c r="CO288" s="37"/>
      <c r="CP288" s="37"/>
      <c r="CQ288" s="37"/>
      <c r="CR288" s="37"/>
    </row>
    <row r="289" spans="1:96" s="45" customFormat="1" x14ac:dyDescent="0.25">
      <c r="BI289" s="37"/>
      <c r="BJ289" s="37"/>
      <c r="BK289" s="37"/>
      <c r="BL289" s="37"/>
      <c r="BM289" s="37"/>
      <c r="BN289" s="37"/>
      <c r="BO289" s="37"/>
      <c r="BP289" s="37"/>
      <c r="BQ289" s="37"/>
      <c r="BR289" s="37"/>
      <c r="BS289" s="37"/>
      <c r="BT289" s="37"/>
      <c r="BU289" s="37"/>
      <c r="BV289" s="37"/>
      <c r="BW289" s="37"/>
      <c r="BX289" s="37"/>
      <c r="BY289" s="37"/>
      <c r="BZ289" s="37"/>
      <c r="CA289" s="37"/>
      <c r="CB289" s="37"/>
      <c r="CC289" s="37"/>
      <c r="CD289" s="37"/>
      <c r="CE289" s="37"/>
      <c r="CF289" s="37"/>
      <c r="CG289" s="37"/>
      <c r="CH289" s="37"/>
      <c r="CI289" s="37"/>
      <c r="CJ289" s="37"/>
      <c r="CK289" s="37"/>
      <c r="CL289" s="37"/>
      <c r="CM289" s="37"/>
      <c r="CN289" s="37"/>
      <c r="CO289" s="37"/>
      <c r="CP289" s="37"/>
      <c r="CQ289" s="37"/>
      <c r="CR289" s="37"/>
    </row>
    <row r="290" spans="1:96" s="45" customFormat="1" x14ac:dyDescent="0.25">
      <c r="BI290" s="37"/>
      <c r="BJ290" s="37"/>
      <c r="BK290" s="37"/>
      <c r="BL290" s="37"/>
      <c r="BM290" s="37"/>
      <c r="BN290" s="37"/>
      <c r="BO290" s="37"/>
      <c r="BP290" s="37"/>
      <c r="BQ290" s="37"/>
      <c r="BR290" s="37"/>
      <c r="BS290" s="37"/>
      <c r="BT290" s="37"/>
      <c r="BU290" s="37"/>
      <c r="BV290" s="37"/>
      <c r="BW290" s="37"/>
      <c r="BX290" s="37"/>
      <c r="BY290" s="37"/>
      <c r="BZ290" s="37"/>
      <c r="CA290" s="37"/>
      <c r="CB290" s="37"/>
      <c r="CC290" s="37"/>
      <c r="CD290" s="37"/>
      <c r="CE290" s="37"/>
      <c r="CF290" s="37"/>
      <c r="CG290" s="37"/>
      <c r="CH290" s="37"/>
      <c r="CI290" s="37"/>
      <c r="CJ290" s="37"/>
      <c r="CK290" s="37"/>
      <c r="CL290" s="37"/>
      <c r="CM290" s="37"/>
      <c r="CN290" s="37"/>
      <c r="CO290" s="37"/>
      <c r="CP290" s="37"/>
      <c r="CQ290" s="37"/>
      <c r="CR290" s="37"/>
    </row>
    <row r="291" spans="1:96" s="38" customFormat="1" x14ac:dyDescent="0.25">
      <c r="BI291" s="37"/>
      <c r="BJ291" s="37"/>
      <c r="BK291" s="37"/>
      <c r="BL291" s="37"/>
      <c r="BM291" s="37"/>
      <c r="BN291" s="37"/>
      <c r="BO291" s="37"/>
      <c r="BP291" s="37"/>
      <c r="BQ291" s="37"/>
      <c r="BR291" s="37"/>
      <c r="BS291" s="37"/>
      <c r="BT291" s="37"/>
      <c r="BU291" s="37"/>
      <c r="BV291" s="37"/>
      <c r="BW291" s="37"/>
      <c r="BX291" s="37"/>
      <c r="BY291" s="37"/>
      <c r="BZ291" s="37"/>
      <c r="CA291" s="37"/>
      <c r="CB291" s="37"/>
      <c r="CC291" s="37"/>
      <c r="CD291" s="37"/>
      <c r="CE291" s="37"/>
      <c r="CF291" s="37"/>
      <c r="CG291" s="37"/>
      <c r="CH291" s="37"/>
      <c r="CI291" s="37"/>
      <c r="CJ291" s="37"/>
      <c r="CK291" s="37"/>
      <c r="CL291" s="37"/>
      <c r="CM291" s="37"/>
      <c r="CN291" s="37"/>
      <c r="CO291" s="37"/>
      <c r="CP291" s="37"/>
      <c r="CQ291" s="37"/>
      <c r="CR291" s="37"/>
    </row>
    <row r="292" spans="1:96" s="38" customFormat="1" x14ac:dyDescent="0.25">
      <c r="BI292" s="37"/>
      <c r="BJ292" s="37"/>
      <c r="BK292" s="37"/>
      <c r="BL292" s="37"/>
      <c r="BM292" s="37"/>
      <c r="BN292" s="37"/>
      <c r="BO292" s="37"/>
      <c r="BP292" s="37"/>
      <c r="BQ292" s="37"/>
      <c r="BR292" s="37"/>
      <c r="BS292" s="37"/>
      <c r="BT292" s="37"/>
      <c r="BU292" s="37"/>
      <c r="BV292" s="37"/>
      <c r="BW292" s="37"/>
      <c r="BX292" s="37"/>
      <c r="BY292" s="37"/>
      <c r="BZ292" s="37"/>
      <c r="CA292" s="37"/>
      <c r="CB292" s="37"/>
      <c r="CC292" s="37"/>
      <c r="CD292" s="37"/>
      <c r="CE292" s="37"/>
      <c r="CF292" s="37"/>
      <c r="CG292" s="37"/>
      <c r="CH292" s="37"/>
      <c r="CI292" s="37"/>
      <c r="CJ292" s="37"/>
      <c r="CK292" s="37"/>
      <c r="CL292" s="37"/>
      <c r="CM292" s="37"/>
      <c r="CN292" s="37"/>
      <c r="CO292" s="37"/>
      <c r="CP292" s="37"/>
      <c r="CQ292" s="37"/>
      <c r="CR292" s="37"/>
    </row>
    <row r="293" spans="1:96" s="38" customFormat="1" x14ac:dyDescent="0.25">
      <c r="A293" s="4" t="s">
        <v>13</v>
      </c>
      <c r="B293" s="4" t="s">
        <v>13</v>
      </c>
      <c r="C293" s="4" t="s">
        <v>13</v>
      </c>
      <c r="D293" s="4" t="s">
        <v>13</v>
      </c>
      <c r="E293" s="4" t="s">
        <v>13</v>
      </c>
      <c r="F293" s="4" t="s">
        <v>13</v>
      </c>
      <c r="G293" s="4" t="s">
        <v>13</v>
      </c>
      <c r="H293" s="4" t="s">
        <v>13</v>
      </c>
      <c r="I293" s="4" t="s">
        <v>13</v>
      </c>
      <c r="J293" s="60" t="s">
        <v>13</v>
      </c>
      <c r="K293" s="96"/>
      <c r="L293" s="60" t="s">
        <v>13</v>
      </c>
      <c r="M293" s="96"/>
      <c r="N293" s="4" t="s">
        <v>13</v>
      </c>
      <c r="O293" s="4" t="s">
        <v>13</v>
      </c>
      <c r="P293" s="4" t="s">
        <v>13</v>
      </c>
      <c r="Q293" s="4" t="s">
        <v>13</v>
      </c>
      <c r="R293" s="4" t="s">
        <v>13</v>
      </c>
      <c r="S293" s="4" t="s">
        <v>13</v>
      </c>
      <c r="T293" s="4" t="s">
        <v>13</v>
      </c>
      <c r="U293" s="4" t="s">
        <v>13</v>
      </c>
      <c r="V293" s="4" t="s">
        <v>13</v>
      </c>
      <c r="W293" s="4" t="s">
        <v>13</v>
      </c>
      <c r="X293" s="4" t="s">
        <v>13</v>
      </c>
      <c r="Y293" s="4" t="s">
        <v>13</v>
      </c>
      <c r="Z293" s="4" t="s">
        <v>13</v>
      </c>
      <c r="AA293" s="60" t="s">
        <v>13</v>
      </c>
      <c r="AB293" s="96"/>
      <c r="AC293" s="60" t="s">
        <v>13</v>
      </c>
      <c r="AD293" s="96"/>
      <c r="AE293" s="4" t="s">
        <v>13</v>
      </c>
      <c r="AF293" s="4" t="s">
        <v>13</v>
      </c>
      <c r="AG293" s="4" t="s">
        <v>13</v>
      </c>
      <c r="AH293" s="4" t="s">
        <v>13</v>
      </c>
      <c r="AI293" s="4" t="s">
        <v>13</v>
      </c>
      <c r="AJ293" s="4" t="s">
        <v>13</v>
      </c>
      <c r="AK293" s="4" t="s">
        <v>13</v>
      </c>
      <c r="AL293" s="4" t="s">
        <v>13</v>
      </c>
      <c r="AM293" s="60" t="s">
        <v>13</v>
      </c>
      <c r="AN293" s="96"/>
      <c r="AO293" s="96"/>
      <c r="AP293" s="4" t="s">
        <v>13</v>
      </c>
      <c r="AQ293" s="4" t="s">
        <v>13</v>
      </c>
      <c r="AR293" s="4" t="s">
        <v>13</v>
      </c>
      <c r="AS293" s="60" t="s">
        <v>13</v>
      </c>
      <c r="AT293" s="96"/>
      <c r="AU293" s="60" t="s">
        <v>13</v>
      </c>
      <c r="AV293" s="96"/>
      <c r="AW293" s="4" t="s">
        <v>13</v>
      </c>
      <c r="AX293" s="4" t="s">
        <v>13</v>
      </c>
      <c r="AY293" s="4" t="s">
        <v>13</v>
      </c>
      <c r="AZ293" s="4" t="s">
        <v>13</v>
      </c>
      <c r="BA293" s="4" t="s">
        <v>13</v>
      </c>
      <c r="BB293" s="4" t="s">
        <v>13</v>
      </c>
      <c r="BC293" s="4" t="s">
        <v>13</v>
      </c>
      <c r="BD293" s="4" t="s">
        <v>13</v>
      </c>
      <c r="BI293" s="37"/>
      <c r="BJ293" s="37"/>
      <c r="BK293" s="37"/>
      <c r="BL293" s="37"/>
      <c r="BM293" s="37"/>
      <c r="BN293" s="37"/>
      <c r="BO293" s="37"/>
      <c r="BP293" s="37"/>
      <c r="BQ293" s="37"/>
      <c r="BR293" s="37"/>
      <c r="BS293" s="37"/>
      <c r="BT293" s="37"/>
      <c r="BU293" s="37"/>
      <c r="BV293" s="37"/>
      <c r="BW293" s="37"/>
      <c r="BX293" s="37"/>
      <c r="BY293" s="37"/>
      <c r="BZ293" s="37"/>
      <c r="CA293" s="37"/>
      <c r="CB293" s="37"/>
      <c r="CC293" s="37"/>
      <c r="CD293" s="37"/>
      <c r="CE293" s="37"/>
      <c r="CF293" s="37"/>
      <c r="CG293" s="37"/>
      <c r="CH293" s="37"/>
      <c r="CI293" s="37"/>
      <c r="CJ293" s="37"/>
      <c r="CK293" s="37"/>
      <c r="CL293" s="37"/>
      <c r="CM293" s="37"/>
      <c r="CN293" s="37"/>
      <c r="CO293" s="37"/>
      <c r="CP293" s="37"/>
      <c r="CQ293" s="37"/>
      <c r="CR293" s="37"/>
    </row>
    <row r="294" spans="1:96" s="38" customFormat="1" x14ac:dyDescent="0.25">
      <c r="BI294" s="37"/>
      <c r="BJ294" s="37"/>
      <c r="BK294" s="37"/>
      <c r="BL294" s="37"/>
      <c r="BM294" s="37"/>
      <c r="BN294" s="37"/>
      <c r="BO294" s="37"/>
      <c r="BP294" s="37"/>
      <c r="BQ294" s="37"/>
      <c r="BR294" s="37"/>
      <c r="BS294" s="37"/>
      <c r="BT294" s="37"/>
      <c r="BU294" s="37"/>
      <c r="BV294" s="37"/>
      <c r="BW294" s="37"/>
      <c r="BX294" s="37"/>
      <c r="BY294" s="37"/>
      <c r="BZ294" s="37"/>
      <c r="CA294" s="37"/>
      <c r="CB294" s="37"/>
      <c r="CC294" s="37"/>
      <c r="CD294" s="37"/>
      <c r="CE294" s="37"/>
      <c r="CF294" s="37"/>
      <c r="CG294" s="37"/>
      <c r="CH294" s="37"/>
      <c r="CI294" s="37"/>
      <c r="CJ294" s="37"/>
      <c r="CK294" s="37"/>
      <c r="CL294" s="37"/>
      <c r="CM294" s="37"/>
      <c r="CN294" s="37"/>
      <c r="CO294" s="37"/>
      <c r="CP294" s="37"/>
      <c r="CQ294" s="37"/>
      <c r="CR294" s="37"/>
    </row>
    <row r="295" spans="1:96" x14ac:dyDescent="0.2">
      <c r="A295" s="4" t="s">
        <v>13</v>
      </c>
      <c r="B295" s="4" t="s">
        <v>13</v>
      </c>
      <c r="C295" s="4" t="s">
        <v>13</v>
      </c>
      <c r="D295" s="4" t="s">
        <v>13</v>
      </c>
      <c r="E295" s="4" t="s">
        <v>13</v>
      </c>
      <c r="F295" s="4" t="s">
        <v>13</v>
      </c>
      <c r="G295" s="4" t="s">
        <v>13</v>
      </c>
      <c r="H295" s="4" t="s">
        <v>13</v>
      </c>
      <c r="I295" s="4" t="s">
        <v>13</v>
      </c>
      <c r="J295" s="60" t="s">
        <v>13</v>
      </c>
      <c r="K295" s="52"/>
      <c r="L295" s="60" t="s">
        <v>13</v>
      </c>
      <c r="M295" s="52"/>
      <c r="N295" s="4" t="s">
        <v>13</v>
      </c>
      <c r="O295" s="4" t="s">
        <v>13</v>
      </c>
      <c r="P295" s="4" t="s">
        <v>13</v>
      </c>
      <c r="Q295" s="4" t="s">
        <v>13</v>
      </c>
      <c r="R295" s="4" t="s">
        <v>13</v>
      </c>
      <c r="S295" s="4" t="s">
        <v>13</v>
      </c>
      <c r="T295" s="4" t="s">
        <v>13</v>
      </c>
      <c r="U295" s="4" t="s">
        <v>13</v>
      </c>
      <c r="V295" s="4" t="s">
        <v>13</v>
      </c>
      <c r="W295" s="4" t="s">
        <v>13</v>
      </c>
      <c r="X295" s="4" t="s">
        <v>13</v>
      </c>
      <c r="Y295" s="4" t="s">
        <v>13</v>
      </c>
      <c r="Z295" s="4" t="s">
        <v>13</v>
      </c>
      <c r="AA295" s="60" t="s">
        <v>13</v>
      </c>
      <c r="AB295" s="52"/>
      <c r="AC295" s="60" t="s">
        <v>13</v>
      </c>
      <c r="AD295" s="52"/>
      <c r="AE295" s="4" t="s">
        <v>13</v>
      </c>
      <c r="AF295" s="4" t="s">
        <v>13</v>
      </c>
      <c r="AG295" s="4" t="s">
        <v>13</v>
      </c>
      <c r="AH295" s="4" t="s">
        <v>13</v>
      </c>
      <c r="AI295" s="4" t="s">
        <v>13</v>
      </c>
      <c r="AJ295" s="4" t="s">
        <v>13</v>
      </c>
      <c r="AK295" s="4" t="s">
        <v>13</v>
      </c>
      <c r="AL295" s="4" t="s">
        <v>13</v>
      </c>
      <c r="AM295" s="60" t="s">
        <v>13</v>
      </c>
      <c r="AN295" s="52"/>
      <c r="AO295" s="52"/>
      <c r="AP295" s="4" t="s">
        <v>13</v>
      </c>
      <c r="AQ295" s="4" t="s">
        <v>13</v>
      </c>
      <c r="AR295" s="4" t="s">
        <v>13</v>
      </c>
      <c r="AS295" s="60" t="s">
        <v>13</v>
      </c>
      <c r="AT295" s="52"/>
      <c r="AU295" s="60" t="s">
        <v>13</v>
      </c>
      <c r="AV295" s="52"/>
      <c r="AW295" s="4" t="s">
        <v>13</v>
      </c>
      <c r="AX295" s="4" t="s">
        <v>13</v>
      </c>
      <c r="AY295" s="4" t="s">
        <v>13</v>
      </c>
      <c r="AZ295" s="4" t="s">
        <v>13</v>
      </c>
      <c r="BA295" s="4" t="s">
        <v>13</v>
      </c>
      <c r="BB295" s="4" t="s">
        <v>13</v>
      </c>
      <c r="BC295" s="4" t="s">
        <v>13</v>
      </c>
      <c r="BD295" s="4" t="s">
        <v>13</v>
      </c>
    </row>
    <row r="297" spans="1:96" s="9" customFormat="1" ht="47.25" customHeight="1" x14ac:dyDescent="0.25">
      <c r="A297" s="61" t="s">
        <v>18</v>
      </c>
      <c r="B297" s="62"/>
      <c r="C297" s="63" t="s">
        <v>19</v>
      </c>
      <c r="D297" s="62"/>
      <c r="E297" s="61" t="s">
        <v>20</v>
      </c>
      <c r="F297" s="62"/>
      <c r="G297" s="61" t="s">
        <v>21</v>
      </c>
      <c r="H297" s="62"/>
      <c r="I297" s="61" t="s">
        <v>22</v>
      </c>
      <c r="J297" s="64"/>
      <c r="K297" s="62"/>
      <c r="L297" s="61" t="s">
        <v>23</v>
      </c>
      <c r="M297" s="64"/>
      <c r="N297" s="62"/>
      <c r="O297" s="61" t="s">
        <v>24</v>
      </c>
      <c r="P297" s="62"/>
      <c r="Q297" s="61" t="s">
        <v>25</v>
      </c>
      <c r="R297" s="62"/>
      <c r="S297" s="61" t="s">
        <v>26</v>
      </c>
      <c r="T297" s="64"/>
      <c r="U297" s="64"/>
      <c r="V297" s="64"/>
      <c r="W297" s="64"/>
      <c r="X297" s="64"/>
      <c r="Y297" s="64"/>
      <c r="Z297" s="62"/>
      <c r="AA297" s="61" t="s">
        <v>27</v>
      </c>
      <c r="AB297" s="64"/>
      <c r="AC297" s="64"/>
      <c r="AD297" s="64"/>
      <c r="AE297" s="62"/>
      <c r="AF297" s="61" t="s">
        <v>28</v>
      </c>
      <c r="AG297" s="64"/>
      <c r="AH297" s="62"/>
      <c r="AI297" s="51" t="s">
        <v>29</v>
      </c>
      <c r="AJ297" s="61" t="s">
        <v>30</v>
      </c>
      <c r="AK297" s="64"/>
      <c r="AL297" s="64"/>
      <c r="AM297" s="64"/>
      <c r="AN297" s="64"/>
      <c r="AO297" s="62"/>
      <c r="AP297" s="51" t="s">
        <v>206</v>
      </c>
      <c r="AQ297" s="51" t="s">
        <v>32</v>
      </c>
      <c r="AR297" s="51" t="s">
        <v>33</v>
      </c>
      <c r="AS297" s="61" t="s">
        <v>34</v>
      </c>
      <c r="AT297" s="62"/>
      <c r="AU297" s="116" t="s">
        <v>205</v>
      </c>
      <c r="AV297" s="117"/>
      <c r="AW297" s="51" t="s">
        <v>36</v>
      </c>
      <c r="AX297" s="51" t="s">
        <v>37</v>
      </c>
      <c r="AY297" s="51" t="s">
        <v>38</v>
      </c>
      <c r="AZ297" s="51" t="s">
        <v>39</v>
      </c>
      <c r="BA297" s="51" t="s">
        <v>40</v>
      </c>
      <c r="BB297" s="51" t="s">
        <v>204</v>
      </c>
      <c r="BC297" s="51" t="s">
        <v>42</v>
      </c>
      <c r="BD297" s="51" t="s">
        <v>43</v>
      </c>
      <c r="BE297" s="8" t="s">
        <v>44</v>
      </c>
      <c r="BF297" s="8" t="s">
        <v>45</v>
      </c>
      <c r="BG297" s="8" t="s">
        <v>46</v>
      </c>
      <c r="BH297" s="8" t="s">
        <v>47</v>
      </c>
    </row>
    <row r="298" spans="1:96" s="46" customFormat="1" ht="13.5" hidden="1" customHeight="1" x14ac:dyDescent="0.2">
      <c r="A298" s="72" t="s">
        <v>48</v>
      </c>
      <c r="B298" s="71"/>
      <c r="C298" s="72" t="s">
        <v>49</v>
      </c>
      <c r="D298" s="71"/>
      <c r="E298" s="72"/>
      <c r="F298" s="71"/>
      <c r="G298" s="72"/>
      <c r="H298" s="71"/>
      <c r="I298" s="72"/>
      <c r="J298" s="71"/>
      <c r="K298" s="71"/>
      <c r="L298" s="72"/>
      <c r="M298" s="71"/>
      <c r="N298" s="71"/>
      <c r="O298" s="72"/>
      <c r="P298" s="71"/>
      <c r="Q298" s="72"/>
      <c r="R298" s="71"/>
      <c r="S298" s="70" t="s">
        <v>50</v>
      </c>
      <c r="T298" s="71"/>
      <c r="U298" s="71"/>
      <c r="V298" s="71"/>
      <c r="W298" s="71"/>
      <c r="X298" s="71"/>
      <c r="Y298" s="71"/>
      <c r="Z298" s="71"/>
      <c r="AA298" s="72" t="s">
        <v>51</v>
      </c>
      <c r="AB298" s="71"/>
      <c r="AC298" s="71"/>
      <c r="AD298" s="71"/>
      <c r="AE298" s="71"/>
      <c r="AF298" s="72" t="s">
        <v>52</v>
      </c>
      <c r="AG298" s="71"/>
      <c r="AH298" s="71"/>
      <c r="AI298" s="47" t="s">
        <v>53</v>
      </c>
      <c r="AJ298" s="73" t="s">
        <v>54</v>
      </c>
      <c r="AK298" s="74"/>
      <c r="AL298" s="74"/>
      <c r="AM298" s="74"/>
      <c r="AN298" s="74"/>
      <c r="AO298" s="74"/>
      <c r="AP298" s="48">
        <v>5319679108</v>
      </c>
      <c r="AQ298" s="48">
        <v>2649114441</v>
      </c>
      <c r="AR298" s="48">
        <v>2670564667</v>
      </c>
      <c r="AS298" s="75">
        <v>0</v>
      </c>
      <c r="AT298" s="76"/>
      <c r="AU298" s="75">
        <v>2649114441</v>
      </c>
      <c r="AV298" s="76"/>
      <c r="AW298" s="48">
        <v>0</v>
      </c>
      <c r="AX298" s="48">
        <v>2649114441</v>
      </c>
      <c r="AY298" s="48">
        <v>0</v>
      </c>
      <c r="AZ298" s="48">
        <v>2649114441</v>
      </c>
      <c r="BA298" s="48">
        <v>0</v>
      </c>
      <c r="BB298" s="48">
        <v>2649114441</v>
      </c>
      <c r="BC298" s="48">
        <v>0</v>
      </c>
      <c r="BD298" s="48">
        <v>24317569</v>
      </c>
      <c r="BE298" s="13">
        <f>+AQ298/AP298</f>
        <v>0.49798387970735469</v>
      </c>
      <c r="BF298" s="13">
        <f t="shared" ref="BF298:BF362" si="73">+AU298/AP298</f>
        <v>0.49798387970735469</v>
      </c>
      <c r="BG298" s="13">
        <f t="shared" ref="BG298:BG362" si="74">+AX298/AP298</f>
        <v>0.49798387970735469</v>
      </c>
      <c r="BH298" s="13">
        <f t="shared" ref="BH298:BH362" si="75">+BB298/AP298</f>
        <v>0.49798387970735469</v>
      </c>
    </row>
    <row r="299" spans="1:96" s="46" customFormat="1" ht="13.5" hidden="1" customHeight="1" x14ac:dyDescent="0.2">
      <c r="A299" s="72" t="s">
        <v>48</v>
      </c>
      <c r="B299" s="71"/>
      <c r="C299" s="72" t="s">
        <v>49</v>
      </c>
      <c r="D299" s="71"/>
      <c r="E299" s="72" t="s">
        <v>49</v>
      </c>
      <c r="F299" s="71"/>
      <c r="G299" s="72"/>
      <c r="H299" s="71"/>
      <c r="I299" s="72"/>
      <c r="J299" s="71"/>
      <c r="K299" s="71"/>
      <c r="L299" s="72"/>
      <c r="M299" s="71"/>
      <c r="N299" s="71"/>
      <c r="O299" s="72"/>
      <c r="P299" s="71"/>
      <c r="Q299" s="72"/>
      <c r="R299" s="71"/>
      <c r="S299" s="70" t="s">
        <v>55</v>
      </c>
      <c r="T299" s="71"/>
      <c r="U299" s="71"/>
      <c r="V299" s="71"/>
      <c r="W299" s="71"/>
      <c r="X299" s="71"/>
      <c r="Y299" s="71"/>
      <c r="Z299" s="71"/>
      <c r="AA299" s="72" t="s">
        <v>51</v>
      </c>
      <c r="AB299" s="71"/>
      <c r="AC299" s="71"/>
      <c r="AD299" s="71"/>
      <c r="AE299" s="71"/>
      <c r="AF299" s="72" t="s">
        <v>52</v>
      </c>
      <c r="AG299" s="71"/>
      <c r="AH299" s="71"/>
      <c r="AI299" s="47" t="s">
        <v>53</v>
      </c>
      <c r="AJ299" s="73" t="s">
        <v>54</v>
      </c>
      <c r="AK299" s="74"/>
      <c r="AL299" s="74"/>
      <c r="AM299" s="74"/>
      <c r="AN299" s="74"/>
      <c r="AO299" s="74"/>
      <c r="AP299" s="48">
        <v>5319679108</v>
      </c>
      <c r="AQ299" s="48">
        <v>2649114441</v>
      </c>
      <c r="AR299" s="48">
        <v>2670564667</v>
      </c>
      <c r="AS299" s="75">
        <v>0</v>
      </c>
      <c r="AT299" s="76"/>
      <c r="AU299" s="75">
        <v>2649114441</v>
      </c>
      <c r="AV299" s="76"/>
      <c r="AW299" s="48">
        <v>0</v>
      </c>
      <c r="AX299" s="48">
        <v>2649114441</v>
      </c>
      <c r="AY299" s="48">
        <v>0</v>
      </c>
      <c r="AZ299" s="48">
        <v>2649114441</v>
      </c>
      <c r="BA299" s="48">
        <v>0</v>
      </c>
      <c r="BB299" s="48">
        <v>2649114441</v>
      </c>
      <c r="BC299" s="48">
        <v>0</v>
      </c>
      <c r="BD299" s="48">
        <v>24317569</v>
      </c>
      <c r="BE299" s="14">
        <f t="shared" ref="BE299:BE363" si="76">+AQ299/AP299</f>
        <v>0.49798387970735469</v>
      </c>
      <c r="BF299" s="14">
        <f t="shared" si="73"/>
        <v>0.49798387970735469</v>
      </c>
      <c r="BG299" s="14">
        <f t="shared" si="74"/>
        <v>0.49798387970735469</v>
      </c>
      <c r="BH299" s="14">
        <f t="shared" si="75"/>
        <v>0.49798387970735469</v>
      </c>
    </row>
    <row r="300" spans="1:96" s="19" customFormat="1" ht="13.5" hidden="1" customHeight="1" x14ac:dyDescent="0.2">
      <c r="A300" s="79" t="s">
        <v>48</v>
      </c>
      <c r="B300" s="78"/>
      <c r="C300" s="79" t="s">
        <v>49</v>
      </c>
      <c r="D300" s="78"/>
      <c r="E300" s="79" t="s">
        <v>49</v>
      </c>
      <c r="F300" s="78"/>
      <c r="G300" s="79" t="s">
        <v>49</v>
      </c>
      <c r="H300" s="78"/>
      <c r="I300" s="79"/>
      <c r="J300" s="78"/>
      <c r="K300" s="78"/>
      <c r="L300" s="79"/>
      <c r="M300" s="78"/>
      <c r="N300" s="78"/>
      <c r="O300" s="79"/>
      <c r="P300" s="78"/>
      <c r="Q300" s="79"/>
      <c r="R300" s="78"/>
      <c r="S300" s="77" t="s">
        <v>56</v>
      </c>
      <c r="T300" s="78"/>
      <c r="U300" s="78"/>
      <c r="V300" s="78"/>
      <c r="W300" s="78"/>
      <c r="X300" s="78"/>
      <c r="Y300" s="78"/>
      <c r="Z300" s="78"/>
      <c r="AA300" s="79" t="s">
        <v>51</v>
      </c>
      <c r="AB300" s="78"/>
      <c r="AC300" s="78"/>
      <c r="AD300" s="78"/>
      <c r="AE300" s="78"/>
      <c r="AF300" s="79" t="s">
        <v>52</v>
      </c>
      <c r="AG300" s="78"/>
      <c r="AH300" s="78"/>
      <c r="AI300" s="49" t="s">
        <v>53</v>
      </c>
      <c r="AJ300" s="80" t="s">
        <v>54</v>
      </c>
      <c r="AK300" s="81"/>
      <c r="AL300" s="81"/>
      <c r="AM300" s="81"/>
      <c r="AN300" s="81"/>
      <c r="AO300" s="81"/>
      <c r="AP300" s="50">
        <v>3615419175</v>
      </c>
      <c r="AQ300" s="50">
        <v>1767676009</v>
      </c>
      <c r="AR300" s="50">
        <v>1847743166</v>
      </c>
      <c r="AS300" s="82">
        <v>0</v>
      </c>
      <c r="AT300" s="83"/>
      <c r="AU300" s="82">
        <v>1767676009</v>
      </c>
      <c r="AV300" s="83"/>
      <c r="AW300" s="50">
        <v>0</v>
      </c>
      <c r="AX300" s="50">
        <v>1767676009</v>
      </c>
      <c r="AY300" s="50">
        <v>0</v>
      </c>
      <c r="AZ300" s="50">
        <v>1767676009</v>
      </c>
      <c r="BA300" s="50">
        <v>0</v>
      </c>
      <c r="BB300" s="50">
        <v>1767676009</v>
      </c>
      <c r="BC300" s="50">
        <v>0</v>
      </c>
      <c r="BD300" s="50">
        <v>23393405</v>
      </c>
      <c r="BE300" s="18">
        <f t="shared" si="76"/>
        <v>0.48892698838994236</v>
      </c>
      <c r="BF300" s="18">
        <f t="shared" si="73"/>
        <v>0.48892698838994236</v>
      </c>
      <c r="BG300" s="18">
        <f t="shared" si="74"/>
        <v>0.48892698838994236</v>
      </c>
      <c r="BH300" s="18">
        <f t="shared" si="75"/>
        <v>0.48892698838994236</v>
      </c>
    </row>
    <row r="301" spans="1:96" s="46" customFormat="1" ht="13.5" hidden="1" x14ac:dyDescent="0.2">
      <c r="A301" s="72" t="s">
        <v>48</v>
      </c>
      <c r="B301" s="71"/>
      <c r="C301" s="72" t="s">
        <v>49</v>
      </c>
      <c r="D301" s="71"/>
      <c r="E301" s="72" t="s">
        <v>49</v>
      </c>
      <c r="F301" s="71"/>
      <c r="G301" s="72" t="s">
        <v>49</v>
      </c>
      <c r="H301" s="71"/>
      <c r="I301" s="72" t="s">
        <v>57</v>
      </c>
      <c r="J301" s="71"/>
      <c r="K301" s="71"/>
      <c r="L301" s="72"/>
      <c r="M301" s="71"/>
      <c r="N301" s="71"/>
      <c r="O301" s="72"/>
      <c r="P301" s="71"/>
      <c r="Q301" s="72"/>
      <c r="R301" s="71"/>
      <c r="S301" s="70" t="s">
        <v>58</v>
      </c>
      <c r="T301" s="71"/>
      <c r="U301" s="71"/>
      <c r="V301" s="71"/>
      <c r="W301" s="71"/>
      <c r="X301" s="71"/>
      <c r="Y301" s="71"/>
      <c r="Z301" s="71"/>
      <c r="AA301" s="72" t="s">
        <v>51</v>
      </c>
      <c r="AB301" s="71"/>
      <c r="AC301" s="71"/>
      <c r="AD301" s="71"/>
      <c r="AE301" s="71"/>
      <c r="AF301" s="72" t="s">
        <v>52</v>
      </c>
      <c r="AG301" s="71"/>
      <c r="AH301" s="71"/>
      <c r="AI301" s="47" t="s">
        <v>53</v>
      </c>
      <c r="AJ301" s="84" t="s">
        <v>54</v>
      </c>
      <c r="AK301" s="71"/>
      <c r="AL301" s="71"/>
      <c r="AM301" s="71"/>
      <c r="AN301" s="71"/>
      <c r="AO301" s="71"/>
      <c r="AP301" s="48">
        <v>3615419175</v>
      </c>
      <c r="AQ301" s="48">
        <v>1767676009</v>
      </c>
      <c r="AR301" s="48">
        <v>1847743166</v>
      </c>
      <c r="AS301" s="75">
        <v>0</v>
      </c>
      <c r="AT301" s="76"/>
      <c r="AU301" s="75">
        <v>1767676009</v>
      </c>
      <c r="AV301" s="76"/>
      <c r="AW301" s="48">
        <v>0</v>
      </c>
      <c r="AX301" s="48">
        <v>1767676009</v>
      </c>
      <c r="AY301" s="48">
        <v>0</v>
      </c>
      <c r="AZ301" s="48">
        <v>1767676009</v>
      </c>
      <c r="BA301" s="48">
        <v>0</v>
      </c>
      <c r="BB301" s="48">
        <v>1767676009</v>
      </c>
      <c r="BC301" s="48">
        <v>0</v>
      </c>
      <c r="BD301" s="48">
        <v>23393405</v>
      </c>
      <c r="BE301" s="14">
        <f t="shared" si="76"/>
        <v>0.48892698838994236</v>
      </c>
      <c r="BF301" s="14">
        <f t="shared" si="73"/>
        <v>0.48892698838994236</v>
      </c>
      <c r="BG301" s="14">
        <f t="shared" si="74"/>
        <v>0.48892698838994236</v>
      </c>
      <c r="BH301" s="14">
        <f t="shared" si="75"/>
        <v>0.48892698838994236</v>
      </c>
    </row>
    <row r="302" spans="1:96" s="46" customFormat="1" ht="13.5" hidden="1" x14ac:dyDescent="0.2">
      <c r="A302" s="72" t="s">
        <v>48</v>
      </c>
      <c r="B302" s="71"/>
      <c r="C302" s="72" t="s">
        <v>49</v>
      </c>
      <c r="D302" s="71"/>
      <c r="E302" s="72" t="s">
        <v>49</v>
      </c>
      <c r="F302" s="71"/>
      <c r="G302" s="72" t="s">
        <v>49</v>
      </c>
      <c r="H302" s="71"/>
      <c r="I302" s="72" t="s">
        <v>57</v>
      </c>
      <c r="J302" s="71"/>
      <c r="K302" s="71"/>
      <c r="L302" s="72" t="s">
        <v>57</v>
      </c>
      <c r="M302" s="71"/>
      <c r="N302" s="71"/>
      <c r="O302" s="72"/>
      <c r="P302" s="71"/>
      <c r="Q302" s="72"/>
      <c r="R302" s="71"/>
      <c r="S302" s="70" t="s">
        <v>59</v>
      </c>
      <c r="T302" s="71"/>
      <c r="U302" s="71"/>
      <c r="V302" s="71"/>
      <c r="W302" s="71"/>
      <c r="X302" s="71"/>
      <c r="Y302" s="71"/>
      <c r="Z302" s="71"/>
      <c r="AA302" s="72" t="s">
        <v>51</v>
      </c>
      <c r="AB302" s="71"/>
      <c r="AC302" s="71"/>
      <c r="AD302" s="71"/>
      <c r="AE302" s="71"/>
      <c r="AF302" s="72" t="s">
        <v>52</v>
      </c>
      <c r="AG302" s="71"/>
      <c r="AH302" s="71"/>
      <c r="AI302" s="47" t="s">
        <v>53</v>
      </c>
      <c r="AJ302" s="84" t="s">
        <v>54</v>
      </c>
      <c r="AK302" s="71"/>
      <c r="AL302" s="71"/>
      <c r="AM302" s="71"/>
      <c r="AN302" s="71"/>
      <c r="AO302" s="71"/>
      <c r="AP302" s="48">
        <v>2837504367</v>
      </c>
      <c r="AQ302" s="48">
        <v>1476911692</v>
      </c>
      <c r="AR302" s="48">
        <v>1360592675</v>
      </c>
      <c r="AS302" s="75">
        <v>0</v>
      </c>
      <c r="AT302" s="76"/>
      <c r="AU302" s="75">
        <v>1476911692</v>
      </c>
      <c r="AV302" s="76"/>
      <c r="AW302" s="48">
        <v>0</v>
      </c>
      <c r="AX302" s="48">
        <v>1476911692</v>
      </c>
      <c r="AY302" s="48">
        <v>0</v>
      </c>
      <c r="AZ302" s="48">
        <v>1476911692</v>
      </c>
      <c r="BA302" s="48">
        <v>0</v>
      </c>
      <c r="BB302" s="48">
        <v>1476911692</v>
      </c>
      <c r="BC302" s="48">
        <v>0</v>
      </c>
      <c r="BD302" s="48">
        <v>22911500</v>
      </c>
      <c r="BE302" s="14">
        <f t="shared" si="76"/>
        <v>0.52049671153862931</v>
      </c>
      <c r="BF302" s="14">
        <f t="shared" si="73"/>
        <v>0.52049671153862931</v>
      </c>
      <c r="BG302" s="14">
        <f t="shared" si="74"/>
        <v>0.52049671153862931</v>
      </c>
      <c r="BH302" s="14">
        <f t="shared" si="75"/>
        <v>0.52049671153862931</v>
      </c>
    </row>
    <row r="303" spans="1:96" s="46" customFormat="1" ht="13.5" hidden="1" x14ac:dyDescent="0.2">
      <c r="A303" s="72" t="s">
        <v>48</v>
      </c>
      <c r="B303" s="71"/>
      <c r="C303" s="72" t="s">
        <v>49</v>
      </c>
      <c r="D303" s="71"/>
      <c r="E303" s="72" t="s">
        <v>49</v>
      </c>
      <c r="F303" s="71"/>
      <c r="G303" s="72" t="s">
        <v>49</v>
      </c>
      <c r="H303" s="71"/>
      <c r="I303" s="72" t="s">
        <v>57</v>
      </c>
      <c r="J303" s="71"/>
      <c r="K303" s="71"/>
      <c r="L303" s="72" t="s">
        <v>60</v>
      </c>
      <c r="M303" s="71"/>
      <c r="N303" s="71"/>
      <c r="O303" s="72"/>
      <c r="P303" s="71"/>
      <c r="Q303" s="72"/>
      <c r="R303" s="71"/>
      <c r="S303" s="70" t="s">
        <v>61</v>
      </c>
      <c r="T303" s="71"/>
      <c r="U303" s="71"/>
      <c r="V303" s="71"/>
      <c r="W303" s="71"/>
      <c r="X303" s="71"/>
      <c r="Y303" s="71"/>
      <c r="Z303" s="71"/>
      <c r="AA303" s="72" t="s">
        <v>51</v>
      </c>
      <c r="AB303" s="71"/>
      <c r="AC303" s="71"/>
      <c r="AD303" s="71"/>
      <c r="AE303" s="71"/>
      <c r="AF303" s="72" t="s">
        <v>52</v>
      </c>
      <c r="AG303" s="71"/>
      <c r="AH303" s="71"/>
      <c r="AI303" s="47" t="s">
        <v>53</v>
      </c>
      <c r="AJ303" s="84" t="s">
        <v>54</v>
      </c>
      <c r="AK303" s="71"/>
      <c r="AL303" s="71"/>
      <c r="AM303" s="71"/>
      <c r="AN303" s="71"/>
      <c r="AO303" s="71"/>
      <c r="AP303" s="48">
        <v>139801751</v>
      </c>
      <c r="AQ303" s="48">
        <v>74065533</v>
      </c>
      <c r="AR303" s="48">
        <v>65736218</v>
      </c>
      <c r="AS303" s="75">
        <v>0</v>
      </c>
      <c r="AT303" s="76"/>
      <c r="AU303" s="75">
        <v>74065533</v>
      </c>
      <c r="AV303" s="76"/>
      <c r="AW303" s="48">
        <v>0</v>
      </c>
      <c r="AX303" s="48">
        <v>74065533</v>
      </c>
      <c r="AY303" s="48">
        <v>0</v>
      </c>
      <c r="AZ303" s="48">
        <v>74065533</v>
      </c>
      <c r="BA303" s="48">
        <v>0</v>
      </c>
      <c r="BB303" s="48">
        <v>74065533</v>
      </c>
      <c r="BC303" s="48">
        <v>0</v>
      </c>
      <c r="BD303" s="48">
        <v>0</v>
      </c>
      <c r="BE303" s="14">
        <f t="shared" si="76"/>
        <v>0.52978973775514437</v>
      </c>
      <c r="BF303" s="14">
        <f t="shared" si="73"/>
        <v>0.52978973775514437</v>
      </c>
      <c r="BG303" s="14">
        <f t="shared" si="74"/>
        <v>0.52978973775514437</v>
      </c>
      <c r="BH303" s="14">
        <f t="shared" si="75"/>
        <v>0.52978973775514437</v>
      </c>
    </row>
    <row r="304" spans="1:96" s="46" customFormat="1" ht="13.5" hidden="1" x14ac:dyDescent="0.2">
      <c r="A304" s="72" t="s">
        <v>48</v>
      </c>
      <c r="B304" s="71"/>
      <c r="C304" s="72" t="s">
        <v>49</v>
      </c>
      <c r="D304" s="71"/>
      <c r="E304" s="72" t="s">
        <v>49</v>
      </c>
      <c r="F304" s="71"/>
      <c r="G304" s="72" t="s">
        <v>49</v>
      </c>
      <c r="H304" s="71"/>
      <c r="I304" s="72" t="s">
        <v>57</v>
      </c>
      <c r="J304" s="71"/>
      <c r="K304" s="71"/>
      <c r="L304" s="72" t="s">
        <v>62</v>
      </c>
      <c r="M304" s="71"/>
      <c r="N304" s="71"/>
      <c r="O304" s="72"/>
      <c r="P304" s="71"/>
      <c r="Q304" s="72"/>
      <c r="R304" s="71"/>
      <c r="S304" s="70" t="s">
        <v>63</v>
      </c>
      <c r="T304" s="71"/>
      <c r="U304" s="71"/>
      <c r="V304" s="71"/>
      <c r="W304" s="71"/>
      <c r="X304" s="71"/>
      <c r="Y304" s="71"/>
      <c r="Z304" s="71"/>
      <c r="AA304" s="72" t="s">
        <v>51</v>
      </c>
      <c r="AB304" s="71"/>
      <c r="AC304" s="71"/>
      <c r="AD304" s="71"/>
      <c r="AE304" s="71"/>
      <c r="AF304" s="72" t="s">
        <v>52</v>
      </c>
      <c r="AG304" s="71"/>
      <c r="AH304" s="71"/>
      <c r="AI304" s="47" t="s">
        <v>53</v>
      </c>
      <c r="AJ304" s="84" t="s">
        <v>54</v>
      </c>
      <c r="AK304" s="71"/>
      <c r="AL304" s="71"/>
      <c r="AM304" s="71"/>
      <c r="AN304" s="71"/>
      <c r="AO304" s="71"/>
      <c r="AP304" s="48">
        <v>12670072</v>
      </c>
      <c r="AQ304" s="48">
        <v>7025461</v>
      </c>
      <c r="AR304" s="48">
        <v>5644611</v>
      </c>
      <c r="AS304" s="75">
        <v>0</v>
      </c>
      <c r="AT304" s="76"/>
      <c r="AU304" s="75">
        <v>7025461</v>
      </c>
      <c r="AV304" s="76"/>
      <c r="AW304" s="48">
        <v>0</v>
      </c>
      <c r="AX304" s="48">
        <v>7025461</v>
      </c>
      <c r="AY304" s="48">
        <v>0</v>
      </c>
      <c r="AZ304" s="48">
        <v>7025461</v>
      </c>
      <c r="BA304" s="48">
        <v>0</v>
      </c>
      <c r="BB304" s="48">
        <v>7025461</v>
      </c>
      <c r="BC304" s="48">
        <v>0</v>
      </c>
      <c r="BD304" s="48">
        <v>83514</v>
      </c>
      <c r="BE304" s="14">
        <f t="shared" si="76"/>
        <v>0.55449258694031101</v>
      </c>
      <c r="BF304" s="14">
        <f t="shared" si="73"/>
        <v>0.55449258694031101</v>
      </c>
      <c r="BG304" s="14">
        <f t="shared" si="74"/>
        <v>0.55449258694031101</v>
      </c>
      <c r="BH304" s="14">
        <f t="shared" si="75"/>
        <v>0.55449258694031101</v>
      </c>
    </row>
    <row r="305" spans="1:60" s="46" customFormat="1" ht="13.5" hidden="1" x14ac:dyDescent="0.2">
      <c r="A305" s="72" t="s">
        <v>48</v>
      </c>
      <c r="B305" s="71"/>
      <c r="C305" s="72" t="s">
        <v>49</v>
      </c>
      <c r="D305" s="71"/>
      <c r="E305" s="72" t="s">
        <v>49</v>
      </c>
      <c r="F305" s="71"/>
      <c r="G305" s="72" t="s">
        <v>49</v>
      </c>
      <c r="H305" s="71"/>
      <c r="I305" s="72" t="s">
        <v>57</v>
      </c>
      <c r="J305" s="71"/>
      <c r="K305" s="71"/>
      <c r="L305" s="72" t="s">
        <v>64</v>
      </c>
      <c r="M305" s="71"/>
      <c r="N305" s="71"/>
      <c r="O305" s="72"/>
      <c r="P305" s="71"/>
      <c r="Q305" s="72"/>
      <c r="R305" s="71"/>
      <c r="S305" s="70" t="s">
        <v>65</v>
      </c>
      <c r="T305" s="71"/>
      <c r="U305" s="71"/>
      <c r="V305" s="71"/>
      <c r="W305" s="71"/>
      <c r="X305" s="71"/>
      <c r="Y305" s="71"/>
      <c r="Z305" s="71"/>
      <c r="AA305" s="72" t="s">
        <v>51</v>
      </c>
      <c r="AB305" s="71"/>
      <c r="AC305" s="71"/>
      <c r="AD305" s="71"/>
      <c r="AE305" s="71"/>
      <c r="AF305" s="72" t="s">
        <v>52</v>
      </c>
      <c r="AG305" s="71"/>
      <c r="AH305" s="71"/>
      <c r="AI305" s="47" t="s">
        <v>53</v>
      </c>
      <c r="AJ305" s="84" t="s">
        <v>54</v>
      </c>
      <c r="AK305" s="71"/>
      <c r="AL305" s="71"/>
      <c r="AM305" s="71"/>
      <c r="AN305" s="71"/>
      <c r="AO305" s="71"/>
      <c r="AP305" s="48">
        <v>21784701</v>
      </c>
      <c r="AQ305" s="48">
        <v>15424487</v>
      </c>
      <c r="AR305" s="48">
        <v>6360214</v>
      </c>
      <c r="AS305" s="75">
        <v>0</v>
      </c>
      <c r="AT305" s="76"/>
      <c r="AU305" s="75">
        <v>15424487</v>
      </c>
      <c r="AV305" s="76"/>
      <c r="AW305" s="48">
        <v>0</v>
      </c>
      <c r="AX305" s="48">
        <v>15424487</v>
      </c>
      <c r="AY305" s="48">
        <v>0</v>
      </c>
      <c r="AZ305" s="48">
        <v>15424487</v>
      </c>
      <c r="BA305" s="48">
        <v>0</v>
      </c>
      <c r="BB305" s="48">
        <v>15424487</v>
      </c>
      <c r="BC305" s="48">
        <v>0</v>
      </c>
      <c r="BD305" s="48">
        <v>398391</v>
      </c>
      <c r="BE305" s="14">
        <f t="shared" si="76"/>
        <v>0.7080421714303079</v>
      </c>
      <c r="BF305" s="14">
        <f t="shared" si="73"/>
        <v>0.7080421714303079</v>
      </c>
      <c r="BG305" s="14">
        <f t="shared" si="74"/>
        <v>0.7080421714303079</v>
      </c>
      <c r="BH305" s="14">
        <f t="shared" si="75"/>
        <v>0.7080421714303079</v>
      </c>
    </row>
    <row r="306" spans="1:60" s="46" customFormat="1" ht="13.5" hidden="1" x14ac:dyDescent="0.2">
      <c r="A306" s="72" t="s">
        <v>48</v>
      </c>
      <c r="B306" s="71"/>
      <c r="C306" s="72" t="s">
        <v>49</v>
      </c>
      <c r="D306" s="71"/>
      <c r="E306" s="72" t="s">
        <v>49</v>
      </c>
      <c r="F306" s="71"/>
      <c r="G306" s="72" t="s">
        <v>49</v>
      </c>
      <c r="H306" s="71"/>
      <c r="I306" s="72" t="s">
        <v>57</v>
      </c>
      <c r="J306" s="71"/>
      <c r="K306" s="71"/>
      <c r="L306" s="72" t="s">
        <v>66</v>
      </c>
      <c r="M306" s="71"/>
      <c r="N306" s="71"/>
      <c r="O306" s="72"/>
      <c r="P306" s="71"/>
      <c r="Q306" s="72"/>
      <c r="R306" s="71"/>
      <c r="S306" s="70" t="s">
        <v>67</v>
      </c>
      <c r="T306" s="71"/>
      <c r="U306" s="71"/>
      <c r="V306" s="71"/>
      <c r="W306" s="71"/>
      <c r="X306" s="71"/>
      <c r="Y306" s="71"/>
      <c r="Z306" s="71"/>
      <c r="AA306" s="72" t="s">
        <v>51</v>
      </c>
      <c r="AB306" s="71"/>
      <c r="AC306" s="71"/>
      <c r="AD306" s="71"/>
      <c r="AE306" s="71"/>
      <c r="AF306" s="72" t="s">
        <v>52</v>
      </c>
      <c r="AG306" s="71"/>
      <c r="AH306" s="71"/>
      <c r="AI306" s="47" t="s">
        <v>53</v>
      </c>
      <c r="AJ306" s="84" t="s">
        <v>54</v>
      </c>
      <c r="AK306" s="71"/>
      <c r="AL306" s="71"/>
      <c r="AM306" s="71"/>
      <c r="AN306" s="71"/>
      <c r="AO306" s="71"/>
      <c r="AP306" s="48">
        <v>136286819</v>
      </c>
      <c r="AQ306" s="48">
        <v>32444913</v>
      </c>
      <c r="AR306" s="48">
        <v>103841906</v>
      </c>
      <c r="AS306" s="75">
        <v>0</v>
      </c>
      <c r="AT306" s="76"/>
      <c r="AU306" s="75">
        <v>32444913</v>
      </c>
      <c r="AV306" s="76"/>
      <c r="AW306" s="48">
        <v>0</v>
      </c>
      <c r="AX306" s="48">
        <v>32444913</v>
      </c>
      <c r="AY306" s="48">
        <v>0</v>
      </c>
      <c r="AZ306" s="48">
        <v>32444913</v>
      </c>
      <c r="BA306" s="48">
        <v>0</v>
      </c>
      <c r="BB306" s="48">
        <v>32444913</v>
      </c>
      <c r="BC306" s="48">
        <v>0</v>
      </c>
      <c r="BD306" s="48">
        <v>0</v>
      </c>
      <c r="BE306" s="14">
        <f t="shared" si="76"/>
        <v>0.23806346965952738</v>
      </c>
      <c r="BF306" s="14">
        <f t="shared" si="73"/>
        <v>0.23806346965952738</v>
      </c>
      <c r="BG306" s="14">
        <f t="shared" si="74"/>
        <v>0.23806346965952738</v>
      </c>
      <c r="BH306" s="14">
        <f t="shared" si="75"/>
        <v>0.23806346965952738</v>
      </c>
    </row>
    <row r="307" spans="1:60" s="46" customFormat="1" ht="13.5" hidden="1" x14ac:dyDescent="0.2">
      <c r="A307" s="72" t="s">
        <v>48</v>
      </c>
      <c r="B307" s="71"/>
      <c r="C307" s="72" t="s">
        <v>49</v>
      </c>
      <c r="D307" s="71"/>
      <c r="E307" s="72" t="s">
        <v>49</v>
      </c>
      <c r="F307" s="71"/>
      <c r="G307" s="72" t="s">
        <v>49</v>
      </c>
      <c r="H307" s="71"/>
      <c r="I307" s="72" t="s">
        <v>57</v>
      </c>
      <c r="J307" s="71"/>
      <c r="K307" s="71"/>
      <c r="L307" s="72" t="s">
        <v>68</v>
      </c>
      <c r="M307" s="71"/>
      <c r="N307" s="71"/>
      <c r="O307" s="72"/>
      <c r="P307" s="71"/>
      <c r="Q307" s="72"/>
      <c r="R307" s="71"/>
      <c r="S307" s="70" t="s">
        <v>69</v>
      </c>
      <c r="T307" s="71"/>
      <c r="U307" s="71"/>
      <c r="V307" s="71"/>
      <c r="W307" s="71"/>
      <c r="X307" s="71"/>
      <c r="Y307" s="71"/>
      <c r="Z307" s="71"/>
      <c r="AA307" s="72" t="s">
        <v>51</v>
      </c>
      <c r="AB307" s="71"/>
      <c r="AC307" s="71"/>
      <c r="AD307" s="71"/>
      <c r="AE307" s="71"/>
      <c r="AF307" s="72" t="s">
        <v>52</v>
      </c>
      <c r="AG307" s="71"/>
      <c r="AH307" s="71"/>
      <c r="AI307" s="47" t="s">
        <v>53</v>
      </c>
      <c r="AJ307" s="84" t="s">
        <v>54</v>
      </c>
      <c r="AK307" s="71"/>
      <c r="AL307" s="71"/>
      <c r="AM307" s="71"/>
      <c r="AN307" s="71"/>
      <c r="AO307" s="71"/>
      <c r="AP307" s="48">
        <v>91454102</v>
      </c>
      <c r="AQ307" s="48">
        <v>71924330</v>
      </c>
      <c r="AR307" s="48">
        <v>19529772</v>
      </c>
      <c r="AS307" s="75">
        <v>0</v>
      </c>
      <c r="AT307" s="76"/>
      <c r="AU307" s="75">
        <v>71924330</v>
      </c>
      <c r="AV307" s="76"/>
      <c r="AW307" s="48">
        <v>0</v>
      </c>
      <c r="AX307" s="48">
        <v>71924330</v>
      </c>
      <c r="AY307" s="48">
        <v>0</v>
      </c>
      <c r="AZ307" s="48">
        <v>71924330</v>
      </c>
      <c r="BA307" s="48">
        <v>0</v>
      </c>
      <c r="BB307" s="48">
        <v>71924330</v>
      </c>
      <c r="BC307" s="48">
        <v>0</v>
      </c>
      <c r="BD307" s="48">
        <v>0</v>
      </c>
      <c r="BE307" s="14">
        <f t="shared" si="76"/>
        <v>0.78645274981760793</v>
      </c>
      <c r="BF307" s="14">
        <f t="shared" si="73"/>
        <v>0.78645274981760793</v>
      </c>
      <c r="BG307" s="14">
        <f t="shared" si="74"/>
        <v>0.78645274981760793</v>
      </c>
      <c r="BH307" s="14">
        <f t="shared" si="75"/>
        <v>0.78645274981760793</v>
      </c>
    </row>
    <row r="308" spans="1:60" s="46" customFormat="1" ht="13.5" hidden="1" x14ac:dyDescent="0.2">
      <c r="A308" s="72" t="s">
        <v>48</v>
      </c>
      <c r="B308" s="71"/>
      <c r="C308" s="72" t="s">
        <v>49</v>
      </c>
      <c r="D308" s="71"/>
      <c r="E308" s="72" t="s">
        <v>49</v>
      </c>
      <c r="F308" s="71"/>
      <c r="G308" s="72" t="s">
        <v>49</v>
      </c>
      <c r="H308" s="71"/>
      <c r="I308" s="72" t="s">
        <v>57</v>
      </c>
      <c r="J308" s="71"/>
      <c r="K308" s="71"/>
      <c r="L308" s="72" t="s">
        <v>70</v>
      </c>
      <c r="M308" s="71"/>
      <c r="N308" s="71"/>
      <c r="O308" s="72"/>
      <c r="P308" s="71"/>
      <c r="Q308" s="72"/>
      <c r="R308" s="71"/>
      <c r="S308" s="70" t="s">
        <v>71</v>
      </c>
      <c r="T308" s="71"/>
      <c r="U308" s="71"/>
      <c r="V308" s="71"/>
      <c r="W308" s="71"/>
      <c r="X308" s="71"/>
      <c r="Y308" s="71"/>
      <c r="Z308" s="71"/>
      <c r="AA308" s="72" t="s">
        <v>51</v>
      </c>
      <c r="AB308" s="71"/>
      <c r="AC308" s="71"/>
      <c r="AD308" s="71"/>
      <c r="AE308" s="71"/>
      <c r="AF308" s="72" t="s">
        <v>52</v>
      </c>
      <c r="AG308" s="71"/>
      <c r="AH308" s="71"/>
      <c r="AI308" s="47" t="s">
        <v>53</v>
      </c>
      <c r="AJ308" s="84" t="s">
        <v>54</v>
      </c>
      <c r="AK308" s="71"/>
      <c r="AL308" s="71"/>
      <c r="AM308" s="71"/>
      <c r="AN308" s="71"/>
      <c r="AO308" s="71"/>
      <c r="AP308" s="48">
        <v>1876031</v>
      </c>
      <c r="AQ308" s="48">
        <v>975209</v>
      </c>
      <c r="AR308" s="48">
        <v>900822</v>
      </c>
      <c r="AS308" s="75">
        <v>0</v>
      </c>
      <c r="AT308" s="76"/>
      <c r="AU308" s="75">
        <v>975209</v>
      </c>
      <c r="AV308" s="76"/>
      <c r="AW308" s="48">
        <v>0</v>
      </c>
      <c r="AX308" s="48">
        <v>975209</v>
      </c>
      <c r="AY308" s="48">
        <v>0</v>
      </c>
      <c r="AZ308" s="48">
        <v>975209</v>
      </c>
      <c r="BA308" s="48">
        <v>0</v>
      </c>
      <c r="BB308" s="48">
        <v>975209</v>
      </c>
      <c r="BC308" s="48">
        <v>0</v>
      </c>
      <c r="BD308" s="48">
        <v>0</v>
      </c>
      <c r="BE308" s="14">
        <f t="shared" si="76"/>
        <v>0.51982563187921738</v>
      </c>
      <c r="BF308" s="14">
        <f t="shared" si="73"/>
        <v>0.51982563187921738</v>
      </c>
      <c r="BG308" s="14">
        <f t="shared" si="74"/>
        <v>0.51982563187921738</v>
      </c>
      <c r="BH308" s="14">
        <f t="shared" si="75"/>
        <v>0.51982563187921738</v>
      </c>
    </row>
    <row r="309" spans="1:60" s="46" customFormat="1" ht="13.5" hidden="1" x14ac:dyDescent="0.2">
      <c r="A309" s="72" t="s">
        <v>48</v>
      </c>
      <c r="B309" s="71"/>
      <c r="C309" s="72" t="s">
        <v>49</v>
      </c>
      <c r="D309" s="71"/>
      <c r="E309" s="72" t="s">
        <v>49</v>
      </c>
      <c r="F309" s="71"/>
      <c r="G309" s="72" t="s">
        <v>49</v>
      </c>
      <c r="H309" s="71"/>
      <c r="I309" s="72" t="s">
        <v>57</v>
      </c>
      <c r="J309" s="71"/>
      <c r="K309" s="71"/>
      <c r="L309" s="72" t="s">
        <v>72</v>
      </c>
      <c r="M309" s="71"/>
      <c r="N309" s="71"/>
      <c r="O309" s="72"/>
      <c r="P309" s="71"/>
      <c r="Q309" s="72"/>
      <c r="R309" s="71"/>
      <c r="S309" s="70" t="s">
        <v>73</v>
      </c>
      <c r="T309" s="71"/>
      <c r="U309" s="71"/>
      <c r="V309" s="71"/>
      <c r="W309" s="71"/>
      <c r="X309" s="71"/>
      <c r="Y309" s="71"/>
      <c r="Z309" s="71"/>
      <c r="AA309" s="72" t="s">
        <v>51</v>
      </c>
      <c r="AB309" s="71"/>
      <c r="AC309" s="71"/>
      <c r="AD309" s="71"/>
      <c r="AE309" s="71"/>
      <c r="AF309" s="72" t="s">
        <v>52</v>
      </c>
      <c r="AG309" s="71"/>
      <c r="AH309" s="71"/>
      <c r="AI309" s="47" t="s">
        <v>53</v>
      </c>
      <c r="AJ309" s="84" t="s">
        <v>54</v>
      </c>
      <c r="AK309" s="71"/>
      <c r="AL309" s="71"/>
      <c r="AM309" s="71"/>
      <c r="AN309" s="71"/>
      <c r="AO309" s="71"/>
      <c r="AP309" s="48">
        <v>246255061</v>
      </c>
      <c r="AQ309" s="48">
        <v>17098542</v>
      </c>
      <c r="AR309" s="48">
        <v>229156519</v>
      </c>
      <c r="AS309" s="75">
        <v>0</v>
      </c>
      <c r="AT309" s="76"/>
      <c r="AU309" s="75">
        <v>17098542</v>
      </c>
      <c r="AV309" s="76"/>
      <c r="AW309" s="48">
        <v>0</v>
      </c>
      <c r="AX309" s="48">
        <v>17098542</v>
      </c>
      <c r="AY309" s="48">
        <v>0</v>
      </c>
      <c r="AZ309" s="48">
        <v>17098542</v>
      </c>
      <c r="BA309" s="48">
        <v>0</v>
      </c>
      <c r="BB309" s="48">
        <v>17098542</v>
      </c>
      <c r="BC309" s="48">
        <v>0</v>
      </c>
      <c r="BD309" s="48">
        <v>0</v>
      </c>
      <c r="BE309" s="14">
        <f t="shared" si="76"/>
        <v>6.9434276520310784E-2</v>
      </c>
      <c r="BF309" s="14">
        <f t="shared" si="73"/>
        <v>6.9434276520310784E-2</v>
      </c>
      <c r="BG309" s="14">
        <f t="shared" si="74"/>
        <v>6.9434276520310784E-2</v>
      </c>
      <c r="BH309" s="14">
        <f t="shared" si="75"/>
        <v>6.9434276520310784E-2</v>
      </c>
    </row>
    <row r="310" spans="1:60" s="46" customFormat="1" ht="13.5" hidden="1" x14ac:dyDescent="0.2">
      <c r="A310" s="72" t="s">
        <v>48</v>
      </c>
      <c r="B310" s="71"/>
      <c r="C310" s="72" t="s">
        <v>49</v>
      </c>
      <c r="D310" s="71"/>
      <c r="E310" s="72" t="s">
        <v>49</v>
      </c>
      <c r="F310" s="71"/>
      <c r="G310" s="72" t="s">
        <v>49</v>
      </c>
      <c r="H310" s="71"/>
      <c r="I310" s="72" t="s">
        <v>57</v>
      </c>
      <c r="J310" s="71"/>
      <c r="K310" s="71"/>
      <c r="L310" s="72" t="s">
        <v>74</v>
      </c>
      <c r="M310" s="71"/>
      <c r="N310" s="71"/>
      <c r="O310" s="72"/>
      <c r="P310" s="71"/>
      <c r="Q310" s="72"/>
      <c r="R310" s="71"/>
      <c r="S310" s="70" t="s">
        <v>75</v>
      </c>
      <c r="T310" s="71"/>
      <c r="U310" s="71"/>
      <c r="V310" s="71"/>
      <c r="W310" s="71"/>
      <c r="X310" s="71"/>
      <c r="Y310" s="71"/>
      <c r="Z310" s="71"/>
      <c r="AA310" s="72" t="s">
        <v>51</v>
      </c>
      <c r="AB310" s="71"/>
      <c r="AC310" s="71"/>
      <c r="AD310" s="71"/>
      <c r="AE310" s="71"/>
      <c r="AF310" s="72" t="s">
        <v>52</v>
      </c>
      <c r="AG310" s="71"/>
      <c r="AH310" s="71"/>
      <c r="AI310" s="47" t="s">
        <v>53</v>
      </c>
      <c r="AJ310" s="84" t="s">
        <v>54</v>
      </c>
      <c r="AK310" s="71"/>
      <c r="AL310" s="71"/>
      <c r="AM310" s="71"/>
      <c r="AN310" s="71"/>
      <c r="AO310" s="71"/>
      <c r="AP310" s="48">
        <v>127786271</v>
      </c>
      <c r="AQ310" s="48">
        <v>71805842</v>
      </c>
      <c r="AR310" s="48">
        <v>55980429</v>
      </c>
      <c r="AS310" s="75">
        <v>0</v>
      </c>
      <c r="AT310" s="76"/>
      <c r="AU310" s="75">
        <v>71805842</v>
      </c>
      <c r="AV310" s="76"/>
      <c r="AW310" s="48">
        <v>0</v>
      </c>
      <c r="AX310" s="48">
        <v>71805842</v>
      </c>
      <c r="AY310" s="48">
        <v>0</v>
      </c>
      <c r="AZ310" s="48">
        <v>71805842</v>
      </c>
      <c r="BA310" s="48">
        <v>0</v>
      </c>
      <c r="BB310" s="48">
        <v>71805842</v>
      </c>
      <c r="BC310" s="48">
        <v>0</v>
      </c>
      <c r="BD310" s="48">
        <v>0</v>
      </c>
      <c r="BE310" s="14">
        <f t="shared" si="76"/>
        <v>0.56192141329486012</v>
      </c>
      <c r="BF310" s="14">
        <f t="shared" si="73"/>
        <v>0.56192141329486012</v>
      </c>
      <c r="BG310" s="14">
        <f t="shared" si="74"/>
        <v>0.56192141329486012</v>
      </c>
      <c r="BH310" s="14">
        <f t="shared" si="75"/>
        <v>0.56192141329486012</v>
      </c>
    </row>
    <row r="311" spans="1:60" s="19" customFormat="1" ht="13.5" hidden="1" x14ac:dyDescent="0.2">
      <c r="A311" s="79" t="s">
        <v>48</v>
      </c>
      <c r="B311" s="78"/>
      <c r="C311" s="79" t="s">
        <v>49</v>
      </c>
      <c r="D311" s="78"/>
      <c r="E311" s="79" t="s">
        <v>49</v>
      </c>
      <c r="F311" s="78"/>
      <c r="G311" s="79" t="s">
        <v>76</v>
      </c>
      <c r="H311" s="78"/>
      <c r="I311" s="79"/>
      <c r="J311" s="78"/>
      <c r="K311" s="78"/>
      <c r="L311" s="79"/>
      <c r="M311" s="78"/>
      <c r="N311" s="78"/>
      <c r="O311" s="79"/>
      <c r="P311" s="78"/>
      <c r="Q311" s="79"/>
      <c r="R311" s="78"/>
      <c r="S311" s="77" t="s">
        <v>77</v>
      </c>
      <c r="T311" s="78"/>
      <c r="U311" s="78"/>
      <c r="V311" s="78"/>
      <c r="W311" s="78"/>
      <c r="X311" s="78"/>
      <c r="Y311" s="78"/>
      <c r="Z311" s="78"/>
      <c r="AA311" s="79" t="s">
        <v>51</v>
      </c>
      <c r="AB311" s="78"/>
      <c r="AC311" s="78"/>
      <c r="AD311" s="78"/>
      <c r="AE311" s="78"/>
      <c r="AF311" s="79" t="s">
        <v>52</v>
      </c>
      <c r="AG311" s="78"/>
      <c r="AH311" s="78"/>
      <c r="AI311" s="49" t="s">
        <v>53</v>
      </c>
      <c r="AJ311" s="85" t="s">
        <v>54</v>
      </c>
      <c r="AK311" s="78"/>
      <c r="AL311" s="78"/>
      <c r="AM311" s="78"/>
      <c r="AN311" s="78"/>
      <c r="AO311" s="78"/>
      <c r="AP311" s="50">
        <v>1296664020</v>
      </c>
      <c r="AQ311" s="50">
        <v>603977461</v>
      </c>
      <c r="AR311" s="50">
        <v>692686559</v>
      </c>
      <c r="AS311" s="82">
        <v>0</v>
      </c>
      <c r="AT311" s="83"/>
      <c r="AU311" s="82">
        <v>603977461</v>
      </c>
      <c r="AV311" s="83"/>
      <c r="AW311" s="50">
        <v>0</v>
      </c>
      <c r="AX311" s="50">
        <v>603977461</v>
      </c>
      <c r="AY311" s="50">
        <v>0</v>
      </c>
      <c r="AZ311" s="50">
        <v>603977461</v>
      </c>
      <c r="BA311" s="50">
        <v>0</v>
      </c>
      <c r="BB311" s="50">
        <v>603977461</v>
      </c>
      <c r="BC311" s="50">
        <v>0</v>
      </c>
      <c r="BD311" s="50">
        <v>0</v>
      </c>
      <c r="BE311" s="18">
        <f t="shared" si="76"/>
        <v>0.4657933371205904</v>
      </c>
      <c r="BF311" s="18">
        <f t="shared" si="73"/>
        <v>0.4657933371205904</v>
      </c>
      <c r="BG311" s="18">
        <f t="shared" si="74"/>
        <v>0.4657933371205904</v>
      </c>
      <c r="BH311" s="18">
        <f t="shared" si="75"/>
        <v>0.4657933371205904</v>
      </c>
    </row>
    <row r="312" spans="1:60" s="46" customFormat="1" ht="13.5" hidden="1" x14ac:dyDescent="0.2">
      <c r="A312" s="72" t="s">
        <v>48</v>
      </c>
      <c r="B312" s="71"/>
      <c r="C312" s="72" t="s">
        <v>49</v>
      </c>
      <c r="D312" s="71"/>
      <c r="E312" s="72" t="s">
        <v>49</v>
      </c>
      <c r="F312" s="71"/>
      <c r="G312" s="72" t="s">
        <v>76</v>
      </c>
      <c r="H312" s="71"/>
      <c r="I312" s="72" t="s">
        <v>57</v>
      </c>
      <c r="J312" s="71"/>
      <c r="K312" s="71"/>
      <c r="L312" s="72"/>
      <c r="M312" s="71"/>
      <c r="N312" s="71"/>
      <c r="O312" s="72"/>
      <c r="P312" s="71"/>
      <c r="Q312" s="72"/>
      <c r="R312" s="71"/>
      <c r="S312" s="70" t="s">
        <v>78</v>
      </c>
      <c r="T312" s="71"/>
      <c r="U312" s="71"/>
      <c r="V312" s="71"/>
      <c r="W312" s="71"/>
      <c r="X312" s="71"/>
      <c r="Y312" s="71"/>
      <c r="Z312" s="71"/>
      <c r="AA312" s="72" t="s">
        <v>51</v>
      </c>
      <c r="AB312" s="71"/>
      <c r="AC312" s="71"/>
      <c r="AD312" s="71"/>
      <c r="AE312" s="71"/>
      <c r="AF312" s="72" t="s">
        <v>52</v>
      </c>
      <c r="AG312" s="71"/>
      <c r="AH312" s="71"/>
      <c r="AI312" s="47" t="s">
        <v>53</v>
      </c>
      <c r="AJ312" s="84" t="s">
        <v>54</v>
      </c>
      <c r="AK312" s="71"/>
      <c r="AL312" s="71"/>
      <c r="AM312" s="71"/>
      <c r="AN312" s="71"/>
      <c r="AO312" s="71"/>
      <c r="AP312" s="48">
        <v>360996354</v>
      </c>
      <c r="AQ312" s="48">
        <v>174477045</v>
      </c>
      <c r="AR312" s="48">
        <v>186519309</v>
      </c>
      <c r="AS312" s="75">
        <v>0</v>
      </c>
      <c r="AT312" s="76"/>
      <c r="AU312" s="75">
        <v>174477045</v>
      </c>
      <c r="AV312" s="76"/>
      <c r="AW312" s="48">
        <v>0</v>
      </c>
      <c r="AX312" s="48">
        <v>174477045</v>
      </c>
      <c r="AY312" s="48">
        <v>0</v>
      </c>
      <c r="AZ312" s="48">
        <v>174477045</v>
      </c>
      <c r="BA312" s="48">
        <v>0</v>
      </c>
      <c r="BB312" s="48">
        <v>174477045</v>
      </c>
      <c r="BC312" s="48">
        <v>0</v>
      </c>
      <c r="BD312" s="48">
        <v>0</v>
      </c>
      <c r="BE312" s="14">
        <f t="shared" si="76"/>
        <v>0.48332079553357482</v>
      </c>
      <c r="BF312" s="14">
        <f t="shared" si="73"/>
        <v>0.48332079553357482</v>
      </c>
      <c r="BG312" s="14">
        <f t="shared" si="74"/>
        <v>0.48332079553357482</v>
      </c>
      <c r="BH312" s="14">
        <f t="shared" si="75"/>
        <v>0.48332079553357482</v>
      </c>
    </row>
    <row r="313" spans="1:60" s="46" customFormat="1" ht="13.5" hidden="1" x14ac:dyDescent="0.2">
      <c r="A313" s="72" t="s">
        <v>48</v>
      </c>
      <c r="B313" s="71"/>
      <c r="C313" s="72" t="s">
        <v>49</v>
      </c>
      <c r="D313" s="71"/>
      <c r="E313" s="72" t="s">
        <v>49</v>
      </c>
      <c r="F313" s="71"/>
      <c r="G313" s="72" t="s">
        <v>76</v>
      </c>
      <c r="H313" s="71"/>
      <c r="I313" s="72" t="s">
        <v>79</v>
      </c>
      <c r="J313" s="71"/>
      <c r="K313" s="71"/>
      <c r="L313" s="72"/>
      <c r="M313" s="71"/>
      <c r="N313" s="71"/>
      <c r="O313" s="72"/>
      <c r="P313" s="71"/>
      <c r="Q313" s="72"/>
      <c r="R313" s="71"/>
      <c r="S313" s="70" t="s">
        <v>80</v>
      </c>
      <c r="T313" s="71"/>
      <c r="U313" s="71"/>
      <c r="V313" s="71"/>
      <c r="W313" s="71"/>
      <c r="X313" s="71"/>
      <c r="Y313" s="71"/>
      <c r="Z313" s="71"/>
      <c r="AA313" s="72" t="s">
        <v>51</v>
      </c>
      <c r="AB313" s="71"/>
      <c r="AC313" s="71"/>
      <c r="AD313" s="71"/>
      <c r="AE313" s="71"/>
      <c r="AF313" s="72" t="s">
        <v>52</v>
      </c>
      <c r="AG313" s="71"/>
      <c r="AH313" s="71"/>
      <c r="AI313" s="47" t="s">
        <v>53</v>
      </c>
      <c r="AJ313" s="84" t="s">
        <v>54</v>
      </c>
      <c r="AK313" s="71"/>
      <c r="AL313" s="71"/>
      <c r="AM313" s="71"/>
      <c r="AN313" s="71"/>
      <c r="AO313" s="71"/>
      <c r="AP313" s="48">
        <v>274396745</v>
      </c>
      <c r="AQ313" s="48">
        <v>132736450</v>
      </c>
      <c r="AR313" s="48">
        <v>141660295</v>
      </c>
      <c r="AS313" s="75">
        <v>0</v>
      </c>
      <c r="AT313" s="76"/>
      <c r="AU313" s="75">
        <v>132736450</v>
      </c>
      <c r="AV313" s="76"/>
      <c r="AW313" s="48">
        <v>0</v>
      </c>
      <c r="AX313" s="48">
        <v>132736450</v>
      </c>
      <c r="AY313" s="48">
        <v>0</v>
      </c>
      <c r="AZ313" s="48">
        <v>132736450</v>
      </c>
      <c r="BA313" s="48">
        <v>0</v>
      </c>
      <c r="BB313" s="48">
        <v>132736450</v>
      </c>
      <c r="BC313" s="48">
        <v>0</v>
      </c>
      <c r="BD313" s="48">
        <v>0</v>
      </c>
      <c r="BE313" s="14">
        <f t="shared" si="76"/>
        <v>0.48373915659968925</v>
      </c>
      <c r="BF313" s="14">
        <f t="shared" si="73"/>
        <v>0.48373915659968925</v>
      </c>
      <c r="BG313" s="14">
        <f t="shared" si="74"/>
        <v>0.48373915659968925</v>
      </c>
      <c r="BH313" s="14">
        <f t="shared" si="75"/>
        <v>0.48373915659968925</v>
      </c>
    </row>
    <row r="314" spans="1:60" s="46" customFormat="1" ht="13.5" hidden="1" x14ac:dyDescent="0.2">
      <c r="A314" s="72" t="s">
        <v>48</v>
      </c>
      <c r="B314" s="71"/>
      <c r="C314" s="72" t="s">
        <v>49</v>
      </c>
      <c r="D314" s="71"/>
      <c r="E314" s="72" t="s">
        <v>49</v>
      </c>
      <c r="F314" s="71"/>
      <c r="G314" s="72" t="s">
        <v>76</v>
      </c>
      <c r="H314" s="71"/>
      <c r="I314" s="72" t="s">
        <v>60</v>
      </c>
      <c r="J314" s="71"/>
      <c r="K314" s="71"/>
      <c r="L314" s="72"/>
      <c r="M314" s="71"/>
      <c r="N314" s="71"/>
      <c r="O314" s="72"/>
      <c r="P314" s="71"/>
      <c r="Q314" s="72"/>
      <c r="R314" s="71"/>
      <c r="S314" s="70" t="s">
        <v>81</v>
      </c>
      <c r="T314" s="71"/>
      <c r="U314" s="71"/>
      <c r="V314" s="71"/>
      <c r="W314" s="71"/>
      <c r="X314" s="71"/>
      <c r="Y314" s="71"/>
      <c r="Z314" s="71"/>
      <c r="AA314" s="72" t="s">
        <v>51</v>
      </c>
      <c r="AB314" s="71"/>
      <c r="AC314" s="71"/>
      <c r="AD314" s="71"/>
      <c r="AE314" s="71"/>
      <c r="AF314" s="72" t="s">
        <v>52</v>
      </c>
      <c r="AG314" s="71"/>
      <c r="AH314" s="71"/>
      <c r="AI314" s="47" t="s">
        <v>53</v>
      </c>
      <c r="AJ314" s="84" t="s">
        <v>54</v>
      </c>
      <c r="AK314" s="71"/>
      <c r="AL314" s="71"/>
      <c r="AM314" s="71"/>
      <c r="AN314" s="71"/>
      <c r="AO314" s="71"/>
      <c r="AP314" s="48">
        <v>319919909</v>
      </c>
      <c r="AQ314" s="48">
        <v>145204266</v>
      </c>
      <c r="AR314" s="48">
        <v>174715643</v>
      </c>
      <c r="AS314" s="75">
        <v>0</v>
      </c>
      <c r="AT314" s="76"/>
      <c r="AU314" s="75">
        <v>145204266</v>
      </c>
      <c r="AV314" s="76"/>
      <c r="AW314" s="48">
        <v>0</v>
      </c>
      <c r="AX314" s="48">
        <v>145204266</v>
      </c>
      <c r="AY314" s="48">
        <v>0</v>
      </c>
      <c r="AZ314" s="48">
        <v>145204266</v>
      </c>
      <c r="BA314" s="48">
        <v>0</v>
      </c>
      <c r="BB314" s="48">
        <v>145204266</v>
      </c>
      <c r="BC314" s="48">
        <v>0</v>
      </c>
      <c r="BD314" s="48">
        <v>0</v>
      </c>
      <c r="BE314" s="14">
        <f t="shared" si="76"/>
        <v>0.45387692955364023</v>
      </c>
      <c r="BF314" s="14">
        <f t="shared" si="73"/>
        <v>0.45387692955364023</v>
      </c>
      <c r="BG314" s="14">
        <f t="shared" si="74"/>
        <v>0.45387692955364023</v>
      </c>
      <c r="BH314" s="14">
        <f t="shared" si="75"/>
        <v>0.45387692955364023</v>
      </c>
    </row>
    <row r="315" spans="1:60" s="46" customFormat="1" ht="13.5" hidden="1" x14ac:dyDescent="0.2">
      <c r="A315" s="72" t="s">
        <v>48</v>
      </c>
      <c r="B315" s="71"/>
      <c r="C315" s="72" t="s">
        <v>49</v>
      </c>
      <c r="D315" s="71"/>
      <c r="E315" s="72" t="s">
        <v>49</v>
      </c>
      <c r="F315" s="71"/>
      <c r="G315" s="72" t="s">
        <v>76</v>
      </c>
      <c r="H315" s="71"/>
      <c r="I315" s="72" t="s">
        <v>62</v>
      </c>
      <c r="J315" s="71"/>
      <c r="K315" s="71"/>
      <c r="L315" s="72"/>
      <c r="M315" s="71"/>
      <c r="N315" s="71"/>
      <c r="O315" s="72"/>
      <c r="P315" s="71"/>
      <c r="Q315" s="72"/>
      <c r="R315" s="71"/>
      <c r="S315" s="70" t="s">
        <v>82</v>
      </c>
      <c r="T315" s="71"/>
      <c r="U315" s="71"/>
      <c r="V315" s="71"/>
      <c r="W315" s="71"/>
      <c r="X315" s="71"/>
      <c r="Y315" s="71"/>
      <c r="Z315" s="71"/>
      <c r="AA315" s="72" t="s">
        <v>51</v>
      </c>
      <c r="AB315" s="71"/>
      <c r="AC315" s="71"/>
      <c r="AD315" s="71"/>
      <c r="AE315" s="71"/>
      <c r="AF315" s="72" t="s">
        <v>52</v>
      </c>
      <c r="AG315" s="71"/>
      <c r="AH315" s="71"/>
      <c r="AI315" s="47" t="s">
        <v>53</v>
      </c>
      <c r="AJ315" s="84" t="s">
        <v>54</v>
      </c>
      <c r="AK315" s="71"/>
      <c r="AL315" s="71"/>
      <c r="AM315" s="71"/>
      <c r="AN315" s="71"/>
      <c r="AO315" s="71"/>
      <c r="AP315" s="48">
        <v>139216136</v>
      </c>
      <c r="AQ315" s="48">
        <v>62908100</v>
      </c>
      <c r="AR315" s="48">
        <v>76308036</v>
      </c>
      <c r="AS315" s="75">
        <v>0</v>
      </c>
      <c r="AT315" s="76"/>
      <c r="AU315" s="75">
        <v>62908100</v>
      </c>
      <c r="AV315" s="76"/>
      <c r="AW315" s="48">
        <v>0</v>
      </c>
      <c r="AX315" s="48">
        <v>62908100</v>
      </c>
      <c r="AY315" s="48">
        <v>0</v>
      </c>
      <c r="AZ315" s="48">
        <v>62908100</v>
      </c>
      <c r="BA315" s="48">
        <v>0</v>
      </c>
      <c r="BB315" s="48">
        <v>62908100</v>
      </c>
      <c r="BC315" s="48">
        <v>0</v>
      </c>
      <c r="BD315" s="48">
        <v>0</v>
      </c>
      <c r="BE315" s="14">
        <f t="shared" si="76"/>
        <v>0.45187362476430176</v>
      </c>
      <c r="BF315" s="14">
        <f t="shared" si="73"/>
        <v>0.45187362476430176</v>
      </c>
      <c r="BG315" s="14">
        <f t="shared" si="74"/>
        <v>0.45187362476430176</v>
      </c>
      <c r="BH315" s="14">
        <f t="shared" si="75"/>
        <v>0.45187362476430176</v>
      </c>
    </row>
    <row r="316" spans="1:60" s="46" customFormat="1" ht="13.5" hidden="1" x14ac:dyDescent="0.2">
      <c r="A316" s="72" t="s">
        <v>48</v>
      </c>
      <c r="B316" s="71"/>
      <c r="C316" s="72" t="s">
        <v>49</v>
      </c>
      <c r="D316" s="71"/>
      <c r="E316" s="72" t="s">
        <v>49</v>
      </c>
      <c r="F316" s="71"/>
      <c r="G316" s="72" t="s">
        <v>76</v>
      </c>
      <c r="H316" s="71"/>
      <c r="I316" s="72" t="s">
        <v>64</v>
      </c>
      <c r="J316" s="71"/>
      <c r="K316" s="71"/>
      <c r="L316" s="72"/>
      <c r="M316" s="71"/>
      <c r="N316" s="71"/>
      <c r="O316" s="72"/>
      <c r="P316" s="71"/>
      <c r="Q316" s="72"/>
      <c r="R316" s="71"/>
      <c r="S316" s="70" t="s">
        <v>83</v>
      </c>
      <c r="T316" s="71"/>
      <c r="U316" s="71"/>
      <c r="V316" s="71"/>
      <c r="W316" s="71"/>
      <c r="X316" s="71"/>
      <c r="Y316" s="71"/>
      <c r="Z316" s="71"/>
      <c r="AA316" s="72" t="s">
        <v>51</v>
      </c>
      <c r="AB316" s="71"/>
      <c r="AC316" s="71"/>
      <c r="AD316" s="71"/>
      <c r="AE316" s="71"/>
      <c r="AF316" s="72" t="s">
        <v>52</v>
      </c>
      <c r="AG316" s="71"/>
      <c r="AH316" s="71"/>
      <c r="AI316" s="47" t="s">
        <v>53</v>
      </c>
      <c r="AJ316" s="84" t="s">
        <v>54</v>
      </c>
      <c r="AK316" s="71"/>
      <c r="AL316" s="71"/>
      <c r="AM316" s="71"/>
      <c r="AN316" s="71"/>
      <c r="AO316" s="71"/>
      <c r="AP316" s="48">
        <v>28087684</v>
      </c>
      <c r="AQ316" s="48">
        <v>10003100</v>
      </c>
      <c r="AR316" s="48">
        <v>18084584</v>
      </c>
      <c r="AS316" s="75">
        <v>0</v>
      </c>
      <c r="AT316" s="76"/>
      <c r="AU316" s="75">
        <v>10003100</v>
      </c>
      <c r="AV316" s="76"/>
      <c r="AW316" s="48">
        <v>0</v>
      </c>
      <c r="AX316" s="48">
        <v>10003100</v>
      </c>
      <c r="AY316" s="48">
        <v>0</v>
      </c>
      <c r="AZ316" s="48">
        <v>10003100</v>
      </c>
      <c r="BA316" s="48">
        <v>0</v>
      </c>
      <c r="BB316" s="48">
        <v>10003100</v>
      </c>
      <c r="BC316" s="48">
        <v>0</v>
      </c>
      <c r="BD316" s="48">
        <v>0</v>
      </c>
      <c r="BE316" s="14">
        <f t="shared" si="76"/>
        <v>0.35613829890709392</v>
      </c>
      <c r="BF316" s="14">
        <f t="shared" si="73"/>
        <v>0.35613829890709392</v>
      </c>
      <c r="BG316" s="14">
        <f t="shared" si="74"/>
        <v>0.35613829890709392</v>
      </c>
      <c r="BH316" s="14">
        <f t="shared" si="75"/>
        <v>0.35613829890709392</v>
      </c>
    </row>
    <row r="317" spans="1:60" s="46" customFormat="1" ht="13.5" hidden="1" x14ac:dyDescent="0.2">
      <c r="A317" s="72" t="s">
        <v>48</v>
      </c>
      <c r="B317" s="71"/>
      <c r="C317" s="72" t="s">
        <v>49</v>
      </c>
      <c r="D317" s="71"/>
      <c r="E317" s="72" t="s">
        <v>49</v>
      </c>
      <c r="F317" s="71"/>
      <c r="G317" s="72" t="s">
        <v>76</v>
      </c>
      <c r="H317" s="71"/>
      <c r="I317" s="72" t="s">
        <v>66</v>
      </c>
      <c r="J317" s="71"/>
      <c r="K317" s="71"/>
      <c r="L317" s="72"/>
      <c r="M317" s="71"/>
      <c r="N317" s="71"/>
      <c r="O317" s="72"/>
      <c r="P317" s="71"/>
      <c r="Q317" s="72"/>
      <c r="R317" s="71"/>
      <c r="S317" s="70" t="s">
        <v>84</v>
      </c>
      <c r="T317" s="71"/>
      <c r="U317" s="71"/>
      <c r="V317" s="71"/>
      <c r="W317" s="71"/>
      <c r="X317" s="71"/>
      <c r="Y317" s="71"/>
      <c r="Z317" s="71"/>
      <c r="AA317" s="72" t="s">
        <v>51</v>
      </c>
      <c r="AB317" s="71"/>
      <c r="AC317" s="71"/>
      <c r="AD317" s="71"/>
      <c r="AE317" s="71"/>
      <c r="AF317" s="72" t="s">
        <v>52</v>
      </c>
      <c r="AG317" s="71"/>
      <c r="AH317" s="71"/>
      <c r="AI317" s="47" t="s">
        <v>53</v>
      </c>
      <c r="AJ317" s="84" t="s">
        <v>54</v>
      </c>
      <c r="AK317" s="71"/>
      <c r="AL317" s="71"/>
      <c r="AM317" s="71"/>
      <c r="AN317" s="71"/>
      <c r="AO317" s="71"/>
      <c r="AP317" s="48">
        <v>104416788</v>
      </c>
      <c r="AQ317" s="48">
        <v>47183800</v>
      </c>
      <c r="AR317" s="48">
        <v>57232988</v>
      </c>
      <c r="AS317" s="75">
        <v>0</v>
      </c>
      <c r="AT317" s="76"/>
      <c r="AU317" s="75">
        <v>47183800</v>
      </c>
      <c r="AV317" s="76"/>
      <c r="AW317" s="48">
        <v>0</v>
      </c>
      <c r="AX317" s="48">
        <v>47183800</v>
      </c>
      <c r="AY317" s="48">
        <v>0</v>
      </c>
      <c r="AZ317" s="48">
        <v>47183800</v>
      </c>
      <c r="BA317" s="48">
        <v>0</v>
      </c>
      <c r="BB317" s="48">
        <v>47183800</v>
      </c>
      <c r="BC317" s="48">
        <v>0</v>
      </c>
      <c r="BD317" s="48">
        <v>0</v>
      </c>
      <c r="BE317" s="14">
        <f t="shared" si="76"/>
        <v>0.45187944298765442</v>
      </c>
      <c r="BF317" s="14">
        <f t="shared" si="73"/>
        <v>0.45187944298765442</v>
      </c>
      <c r="BG317" s="14">
        <f t="shared" si="74"/>
        <v>0.45187944298765442</v>
      </c>
      <c r="BH317" s="14">
        <f t="shared" si="75"/>
        <v>0.45187944298765442</v>
      </c>
    </row>
    <row r="318" spans="1:60" s="46" customFormat="1" ht="13.5" hidden="1" x14ac:dyDescent="0.2">
      <c r="A318" s="72" t="s">
        <v>48</v>
      </c>
      <c r="B318" s="71"/>
      <c r="C318" s="72" t="s">
        <v>49</v>
      </c>
      <c r="D318" s="71"/>
      <c r="E318" s="72" t="s">
        <v>49</v>
      </c>
      <c r="F318" s="71"/>
      <c r="G318" s="72" t="s">
        <v>76</v>
      </c>
      <c r="H318" s="71"/>
      <c r="I318" s="72" t="s">
        <v>68</v>
      </c>
      <c r="J318" s="71"/>
      <c r="K318" s="71"/>
      <c r="L318" s="72"/>
      <c r="M318" s="71"/>
      <c r="N318" s="71"/>
      <c r="O318" s="72"/>
      <c r="P318" s="71"/>
      <c r="Q318" s="72"/>
      <c r="R318" s="71"/>
      <c r="S318" s="70" t="s">
        <v>85</v>
      </c>
      <c r="T318" s="71"/>
      <c r="U318" s="71"/>
      <c r="V318" s="71"/>
      <c r="W318" s="71"/>
      <c r="X318" s="71"/>
      <c r="Y318" s="71"/>
      <c r="Z318" s="71"/>
      <c r="AA318" s="72" t="s">
        <v>51</v>
      </c>
      <c r="AB318" s="71"/>
      <c r="AC318" s="71"/>
      <c r="AD318" s="71"/>
      <c r="AE318" s="71"/>
      <c r="AF318" s="72" t="s">
        <v>52</v>
      </c>
      <c r="AG318" s="71"/>
      <c r="AH318" s="71"/>
      <c r="AI318" s="47" t="s">
        <v>53</v>
      </c>
      <c r="AJ318" s="84" t="s">
        <v>54</v>
      </c>
      <c r="AK318" s="71"/>
      <c r="AL318" s="71"/>
      <c r="AM318" s="71"/>
      <c r="AN318" s="71"/>
      <c r="AO318" s="71"/>
      <c r="AP318" s="48">
        <v>69630404</v>
      </c>
      <c r="AQ318" s="48">
        <v>31464700</v>
      </c>
      <c r="AR318" s="48">
        <v>38165704</v>
      </c>
      <c r="AS318" s="75">
        <v>0</v>
      </c>
      <c r="AT318" s="76"/>
      <c r="AU318" s="75">
        <v>31464700</v>
      </c>
      <c r="AV318" s="76"/>
      <c r="AW318" s="48">
        <v>0</v>
      </c>
      <c r="AX318" s="48">
        <v>31464700</v>
      </c>
      <c r="AY318" s="48">
        <v>0</v>
      </c>
      <c r="AZ318" s="48">
        <v>31464700</v>
      </c>
      <c r="BA318" s="48">
        <v>0</v>
      </c>
      <c r="BB318" s="48">
        <v>31464700</v>
      </c>
      <c r="BC318" s="48">
        <v>0</v>
      </c>
      <c r="BD318" s="48">
        <v>0</v>
      </c>
      <c r="BE318" s="14">
        <f t="shared" si="76"/>
        <v>0.45188162343564747</v>
      </c>
      <c r="BF318" s="14">
        <f t="shared" si="73"/>
        <v>0.45188162343564747</v>
      </c>
      <c r="BG318" s="14">
        <f t="shared" si="74"/>
        <v>0.45188162343564747</v>
      </c>
      <c r="BH318" s="14">
        <f t="shared" si="75"/>
        <v>0.45188162343564747</v>
      </c>
    </row>
    <row r="319" spans="1:60" s="19" customFormat="1" ht="13.5" hidden="1" x14ac:dyDescent="0.2">
      <c r="A319" s="79" t="s">
        <v>48</v>
      </c>
      <c r="B319" s="78"/>
      <c r="C319" s="79" t="s">
        <v>49</v>
      </c>
      <c r="D319" s="78"/>
      <c r="E319" s="79" t="s">
        <v>49</v>
      </c>
      <c r="F319" s="78"/>
      <c r="G319" s="79" t="s">
        <v>86</v>
      </c>
      <c r="H319" s="78"/>
      <c r="I319" s="79"/>
      <c r="J319" s="78"/>
      <c r="K319" s="78"/>
      <c r="L319" s="79"/>
      <c r="M319" s="78"/>
      <c r="N319" s="78"/>
      <c r="O319" s="79"/>
      <c r="P319" s="78"/>
      <c r="Q319" s="79"/>
      <c r="R319" s="78"/>
      <c r="S319" s="77" t="s">
        <v>87</v>
      </c>
      <c r="T319" s="78"/>
      <c r="U319" s="78"/>
      <c r="V319" s="78"/>
      <c r="W319" s="78"/>
      <c r="X319" s="78"/>
      <c r="Y319" s="78"/>
      <c r="Z319" s="78"/>
      <c r="AA319" s="79" t="s">
        <v>51</v>
      </c>
      <c r="AB319" s="78"/>
      <c r="AC319" s="78"/>
      <c r="AD319" s="78"/>
      <c r="AE319" s="78"/>
      <c r="AF319" s="79" t="s">
        <v>52</v>
      </c>
      <c r="AG319" s="78"/>
      <c r="AH319" s="78"/>
      <c r="AI319" s="49" t="s">
        <v>53</v>
      </c>
      <c r="AJ319" s="85" t="s">
        <v>54</v>
      </c>
      <c r="AK319" s="78"/>
      <c r="AL319" s="78"/>
      <c r="AM319" s="78"/>
      <c r="AN319" s="78"/>
      <c r="AO319" s="78"/>
      <c r="AP319" s="50">
        <v>407595913</v>
      </c>
      <c r="AQ319" s="50">
        <v>277460971</v>
      </c>
      <c r="AR319" s="50">
        <v>130134942</v>
      </c>
      <c r="AS319" s="82">
        <v>0</v>
      </c>
      <c r="AT319" s="83"/>
      <c r="AU319" s="82">
        <v>277460971</v>
      </c>
      <c r="AV319" s="83"/>
      <c r="AW319" s="50">
        <v>0</v>
      </c>
      <c r="AX319" s="50">
        <v>277460971</v>
      </c>
      <c r="AY319" s="50">
        <v>0</v>
      </c>
      <c r="AZ319" s="50">
        <v>277460971</v>
      </c>
      <c r="BA319" s="50">
        <v>0</v>
      </c>
      <c r="BB319" s="50">
        <v>277460971</v>
      </c>
      <c r="BC319" s="50">
        <v>0</v>
      </c>
      <c r="BD319" s="50">
        <v>924164</v>
      </c>
      <c r="BE319" s="18">
        <f t="shared" si="76"/>
        <v>0.68072559648064968</v>
      </c>
      <c r="BF319" s="18">
        <f t="shared" si="73"/>
        <v>0.68072559648064968</v>
      </c>
      <c r="BG319" s="18">
        <f t="shared" si="74"/>
        <v>0.68072559648064968</v>
      </c>
      <c r="BH319" s="18">
        <f t="shared" si="75"/>
        <v>0.68072559648064968</v>
      </c>
    </row>
    <row r="320" spans="1:60" s="46" customFormat="1" ht="13.5" hidden="1" x14ac:dyDescent="0.2">
      <c r="A320" s="72" t="s">
        <v>48</v>
      </c>
      <c r="B320" s="71"/>
      <c r="C320" s="72" t="s">
        <v>49</v>
      </c>
      <c r="D320" s="71"/>
      <c r="E320" s="72" t="s">
        <v>49</v>
      </c>
      <c r="F320" s="71"/>
      <c r="G320" s="72" t="s">
        <v>86</v>
      </c>
      <c r="H320" s="71"/>
      <c r="I320" s="72" t="s">
        <v>57</v>
      </c>
      <c r="J320" s="71"/>
      <c r="K320" s="71"/>
      <c r="L320" s="72"/>
      <c r="M320" s="71"/>
      <c r="N320" s="71"/>
      <c r="O320" s="72"/>
      <c r="P320" s="71"/>
      <c r="Q320" s="72"/>
      <c r="R320" s="71"/>
      <c r="S320" s="70" t="s">
        <v>88</v>
      </c>
      <c r="T320" s="71"/>
      <c r="U320" s="71"/>
      <c r="V320" s="71"/>
      <c r="W320" s="71"/>
      <c r="X320" s="71"/>
      <c r="Y320" s="71"/>
      <c r="Z320" s="71"/>
      <c r="AA320" s="72" t="s">
        <v>51</v>
      </c>
      <c r="AB320" s="71"/>
      <c r="AC320" s="71"/>
      <c r="AD320" s="71"/>
      <c r="AE320" s="71"/>
      <c r="AF320" s="72" t="s">
        <v>52</v>
      </c>
      <c r="AG320" s="71"/>
      <c r="AH320" s="71"/>
      <c r="AI320" s="47" t="s">
        <v>53</v>
      </c>
      <c r="AJ320" s="84" t="s">
        <v>54</v>
      </c>
      <c r="AK320" s="71"/>
      <c r="AL320" s="71"/>
      <c r="AM320" s="71"/>
      <c r="AN320" s="71"/>
      <c r="AO320" s="71"/>
      <c r="AP320" s="48">
        <v>182847625</v>
      </c>
      <c r="AQ320" s="48">
        <v>121592437</v>
      </c>
      <c r="AR320" s="48">
        <v>61255188</v>
      </c>
      <c r="AS320" s="75">
        <v>0</v>
      </c>
      <c r="AT320" s="76"/>
      <c r="AU320" s="75">
        <v>121592437</v>
      </c>
      <c r="AV320" s="76"/>
      <c r="AW320" s="48">
        <v>0</v>
      </c>
      <c r="AX320" s="48">
        <v>121592437</v>
      </c>
      <c r="AY320" s="48">
        <v>0</v>
      </c>
      <c r="AZ320" s="48">
        <v>121592437</v>
      </c>
      <c r="BA320" s="48">
        <v>0</v>
      </c>
      <c r="BB320" s="48">
        <v>121592437</v>
      </c>
      <c r="BC320" s="48">
        <v>0</v>
      </c>
      <c r="BD320" s="48">
        <v>0</v>
      </c>
      <c r="BE320" s="14">
        <f t="shared" si="76"/>
        <v>0.66499325326210823</v>
      </c>
      <c r="BF320" s="14">
        <f t="shared" si="73"/>
        <v>0.66499325326210823</v>
      </c>
      <c r="BG320" s="14">
        <f t="shared" si="74"/>
        <v>0.66499325326210823</v>
      </c>
      <c r="BH320" s="14">
        <f t="shared" si="75"/>
        <v>0.66499325326210823</v>
      </c>
    </row>
    <row r="321" spans="1:96" s="46" customFormat="1" ht="13.5" hidden="1" x14ac:dyDescent="0.2">
      <c r="A321" s="72" t="s">
        <v>48</v>
      </c>
      <c r="B321" s="71"/>
      <c r="C321" s="72" t="s">
        <v>49</v>
      </c>
      <c r="D321" s="71"/>
      <c r="E321" s="72" t="s">
        <v>49</v>
      </c>
      <c r="F321" s="71"/>
      <c r="G321" s="72" t="s">
        <v>86</v>
      </c>
      <c r="H321" s="71"/>
      <c r="I321" s="72" t="s">
        <v>57</v>
      </c>
      <c r="J321" s="71"/>
      <c r="K321" s="71"/>
      <c r="L321" s="72" t="s">
        <v>57</v>
      </c>
      <c r="M321" s="71"/>
      <c r="N321" s="71"/>
      <c r="O321" s="72"/>
      <c r="P321" s="71"/>
      <c r="Q321" s="72"/>
      <c r="R321" s="71"/>
      <c r="S321" s="70" t="s">
        <v>89</v>
      </c>
      <c r="T321" s="71"/>
      <c r="U321" s="71"/>
      <c r="V321" s="71"/>
      <c r="W321" s="71"/>
      <c r="X321" s="71"/>
      <c r="Y321" s="71"/>
      <c r="Z321" s="71"/>
      <c r="AA321" s="72" t="s">
        <v>51</v>
      </c>
      <c r="AB321" s="71"/>
      <c r="AC321" s="71"/>
      <c r="AD321" s="71"/>
      <c r="AE321" s="71"/>
      <c r="AF321" s="72" t="s">
        <v>52</v>
      </c>
      <c r="AG321" s="71"/>
      <c r="AH321" s="71"/>
      <c r="AI321" s="47" t="s">
        <v>53</v>
      </c>
      <c r="AJ321" s="84" t="s">
        <v>54</v>
      </c>
      <c r="AK321" s="71"/>
      <c r="AL321" s="71"/>
      <c r="AM321" s="71"/>
      <c r="AN321" s="71"/>
      <c r="AO321" s="71"/>
      <c r="AP321" s="48">
        <v>81295552</v>
      </c>
      <c r="AQ321" s="48">
        <v>25659930</v>
      </c>
      <c r="AR321" s="48">
        <v>55635622</v>
      </c>
      <c r="AS321" s="75">
        <v>0</v>
      </c>
      <c r="AT321" s="76"/>
      <c r="AU321" s="75">
        <v>25659930</v>
      </c>
      <c r="AV321" s="76"/>
      <c r="AW321" s="48">
        <v>0</v>
      </c>
      <c r="AX321" s="48">
        <v>25659930</v>
      </c>
      <c r="AY321" s="48">
        <v>0</v>
      </c>
      <c r="AZ321" s="48">
        <v>25659930</v>
      </c>
      <c r="BA321" s="48">
        <v>0</v>
      </c>
      <c r="BB321" s="48">
        <v>25659930</v>
      </c>
      <c r="BC321" s="48">
        <v>0</v>
      </c>
      <c r="BD321" s="48">
        <v>0</v>
      </c>
      <c r="BE321" s="14">
        <f t="shared" si="76"/>
        <v>0.31563756403302362</v>
      </c>
      <c r="BF321" s="14">
        <f t="shared" si="73"/>
        <v>0.31563756403302362</v>
      </c>
      <c r="BG321" s="14">
        <f t="shared" si="74"/>
        <v>0.31563756403302362</v>
      </c>
      <c r="BH321" s="14">
        <f t="shared" si="75"/>
        <v>0.31563756403302362</v>
      </c>
    </row>
    <row r="322" spans="1:96" s="46" customFormat="1" ht="13.5" hidden="1" x14ac:dyDescent="0.2">
      <c r="A322" s="72" t="s">
        <v>48</v>
      </c>
      <c r="B322" s="71"/>
      <c r="C322" s="72" t="s">
        <v>49</v>
      </c>
      <c r="D322" s="71"/>
      <c r="E322" s="72" t="s">
        <v>49</v>
      </c>
      <c r="F322" s="71"/>
      <c r="G322" s="72" t="s">
        <v>86</v>
      </c>
      <c r="H322" s="71"/>
      <c r="I322" s="72" t="s">
        <v>57</v>
      </c>
      <c r="J322" s="71"/>
      <c r="K322" s="71"/>
      <c r="L322" s="72" t="s">
        <v>79</v>
      </c>
      <c r="M322" s="71"/>
      <c r="N322" s="71"/>
      <c r="O322" s="72"/>
      <c r="P322" s="71"/>
      <c r="Q322" s="72"/>
      <c r="R322" s="71"/>
      <c r="S322" s="70" t="s">
        <v>90</v>
      </c>
      <c r="T322" s="71"/>
      <c r="U322" s="71"/>
      <c r="V322" s="71"/>
      <c r="W322" s="71"/>
      <c r="X322" s="71"/>
      <c r="Y322" s="71"/>
      <c r="Z322" s="71"/>
      <c r="AA322" s="72" t="s">
        <v>51</v>
      </c>
      <c r="AB322" s="71"/>
      <c r="AC322" s="71"/>
      <c r="AD322" s="71"/>
      <c r="AE322" s="71"/>
      <c r="AF322" s="72" t="s">
        <v>52</v>
      </c>
      <c r="AG322" s="71"/>
      <c r="AH322" s="71"/>
      <c r="AI322" s="47" t="s">
        <v>53</v>
      </c>
      <c r="AJ322" s="84" t="s">
        <v>54</v>
      </c>
      <c r="AK322" s="71"/>
      <c r="AL322" s="71"/>
      <c r="AM322" s="71"/>
      <c r="AN322" s="71"/>
      <c r="AO322" s="71"/>
      <c r="AP322" s="48">
        <v>88590936</v>
      </c>
      <c r="AQ322" s="48">
        <v>87048291</v>
      </c>
      <c r="AR322" s="48">
        <v>1542645</v>
      </c>
      <c r="AS322" s="75">
        <v>0</v>
      </c>
      <c r="AT322" s="76"/>
      <c r="AU322" s="75">
        <v>87048291</v>
      </c>
      <c r="AV322" s="76"/>
      <c r="AW322" s="48">
        <v>0</v>
      </c>
      <c r="AX322" s="48">
        <v>87048291</v>
      </c>
      <c r="AY322" s="48">
        <v>0</v>
      </c>
      <c r="AZ322" s="48">
        <v>87048291</v>
      </c>
      <c r="BA322" s="48">
        <v>0</v>
      </c>
      <c r="BB322" s="48">
        <v>87048291</v>
      </c>
      <c r="BC322" s="48">
        <v>0</v>
      </c>
      <c r="BD322" s="48">
        <v>0</v>
      </c>
      <c r="BE322" s="14">
        <f t="shared" si="76"/>
        <v>0.98258687547899937</v>
      </c>
      <c r="BF322" s="14">
        <f t="shared" si="73"/>
        <v>0.98258687547899937</v>
      </c>
      <c r="BG322" s="14">
        <f t="shared" si="74"/>
        <v>0.98258687547899937</v>
      </c>
      <c r="BH322" s="14">
        <f t="shared" si="75"/>
        <v>0.98258687547899937</v>
      </c>
    </row>
    <row r="323" spans="1:96" s="46" customFormat="1" ht="13.5" hidden="1" x14ac:dyDescent="0.2">
      <c r="A323" s="72" t="s">
        <v>48</v>
      </c>
      <c r="B323" s="71"/>
      <c r="C323" s="72" t="s">
        <v>49</v>
      </c>
      <c r="D323" s="71"/>
      <c r="E323" s="72" t="s">
        <v>49</v>
      </c>
      <c r="F323" s="71"/>
      <c r="G323" s="72" t="s">
        <v>86</v>
      </c>
      <c r="H323" s="71"/>
      <c r="I323" s="72" t="s">
        <v>57</v>
      </c>
      <c r="J323" s="71"/>
      <c r="K323" s="71"/>
      <c r="L323" s="72" t="s">
        <v>60</v>
      </c>
      <c r="M323" s="71"/>
      <c r="N323" s="71"/>
      <c r="O323" s="72"/>
      <c r="P323" s="71"/>
      <c r="Q323" s="72"/>
      <c r="R323" s="71"/>
      <c r="S323" s="70" t="s">
        <v>91</v>
      </c>
      <c r="T323" s="71"/>
      <c r="U323" s="71"/>
      <c r="V323" s="71"/>
      <c r="W323" s="71"/>
      <c r="X323" s="71"/>
      <c r="Y323" s="71"/>
      <c r="Z323" s="71"/>
      <c r="AA323" s="72" t="s">
        <v>51</v>
      </c>
      <c r="AB323" s="71"/>
      <c r="AC323" s="71"/>
      <c r="AD323" s="71"/>
      <c r="AE323" s="71"/>
      <c r="AF323" s="72" t="s">
        <v>52</v>
      </c>
      <c r="AG323" s="71"/>
      <c r="AH323" s="71"/>
      <c r="AI323" s="47" t="s">
        <v>53</v>
      </c>
      <c r="AJ323" s="84" t="s">
        <v>54</v>
      </c>
      <c r="AK323" s="71"/>
      <c r="AL323" s="71"/>
      <c r="AM323" s="71"/>
      <c r="AN323" s="71"/>
      <c r="AO323" s="71"/>
      <c r="AP323" s="48">
        <v>12961137</v>
      </c>
      <c r="AQ323" s="48">
        <v>8884216</v>
      </c>
      <c r="AR323" s="48">
        <v>4076921</v>
      </c>
      <c r="AS323" s="75">
        <v>0</v>
      </c>
      <c r="AT323" s="76"/>
      <c r="AU323" s="75">
        <v>8884216</v>
      </c>
      <c r="AV323" s="76"/>
      <c r="AW323" s="48">
        <v>0</v>
      </c>
      <c r="AX323" s="48">
        <v>8884216</v>
      </c>
      <c r="AY323" s="48">
        <v>0</v>
      </c>
      <c r="AZ323" s="48">
        <v>8884216</v>
      </c>
      <c r="BA323" s="48">
        <v>0</v>
      </c>
      <c r="BB323" s="48">
        <v>8884216</v>
      </c>
      <c r="BC323" s="48">
        <v>0</v>
      </c>
      <c r="BD323" s="48">
        <v>0</v>
      </c>
      <c r="BE323" s="14">
        <f t="shared" si="76"/>
        <v>0.68545035825174905</v>
      </c>
      <c r="BF323" s="14">
        <f t="shared" si="73"/>
        <v>0.68545035825174905</v>
      </c>
      <c r="BG323" s="14">
        <f t="shared" si="74"/>
        <v>0.68545035825174905</v>
      </c>
      <c r="BH323" s="14">
        <f t="shared" si="75"/>
        <v>0.68545035825174905</v>
      </c>
    </row>
    <row r="324" spans="1:96" s="46" customFormat="1" ht="13.5" hidden="1" x14ac:dyDescent="0.2">
      <c r="A324" s="72" t="s">
        <v>48</v>
      </c>
      <c r="B324" s="71"/>
      <c r="C324" s="72" t="s">
        <v>49</v>
      </c>
      <c r="D324" s="71"/>
      <c r="E324" s="72" t="s">
        <v>49</v>
      </c>
      <c r="F324" s="71"/>
      <c r="G324" s="72" t="s">
        <v>86</v>
      </c>
      <c r="H324" s="71"/>
      <c r="I324" s="72" t="s">
        <v>79</v>
      </c>
      <c r="J324" s="71"/>
      <c r="K324" s="71"/>
      <c r="L324" s="72"/>
      <c r="M324" s="71"/>
      <c r="N324" s="71"/>
      <c r="O324" s="72"/>
      <c r="P324" s="71"/>
      <c r="Q324" s="72"/>
      <c r="R324" s="71"/>
      <c r="S324" s="70" t="s">
        <v>92</v>
      </c>
      <c r="T324" s="71"/>
      <c r="U324" s="71"/>
      <c r="V324" s="71"/>
      <c r="W324" s="71"/>
      <c r="X324" s="71"/>
      <c r="Y324" s="71"/>
      <c r="Z324" s="71"/>
      <c r="AA324" s="72" t="s">
        <v>51</v>
      </c>
      <c r="AB324" s="71"/>
      <c r="AC324" s="71"/>
      <c r="AD324" s="71"/>
      <c r="AE324" s="71"/>
      <c r="AF324" s="72" t="s">
        <v>52</v>
      </c>
      <c r="AG324" s="71"/>
      <c r="AH324" s="71"/>
      <c r="AI324" s="47" t="s">
        <v>53</v>
      </c>
      <c r="AJ324" s="84" t="s">
        <v>54</v>
      </c>
      <c r="AK324" s="71"/>
      <c r="AL324" s="71"/>
      <c r="AM324" s="71"/>
      <c r="AN324" s="71"/>
      <c r="AO324" s="71"/>
      <c r="AP324" s="48">
        <v>130357804</v>
      </c>
      <c r="AQ324" s="48">
        <v>89298564</v>
      </c>
      <c r="AR324" s="48">
        <v>41059240</v>
      </c>
      <c r="AS324" s="75">
        <v>0</v>
      </c>
      <c r="AT324" s="76"/>
      <c r="AU324" s="75">
        <v>89298564</v>
      </c>
      <c r="AV324" s="76"/>
      <c r="AW324" s="48">
        <v>0</v>
      </c>
      <c r="AX324" s="48">
        <v>89298564</v>
      </c>
      <c r="AY324" s="48">
        <v>0</v>
      </c>
      <c r="AZ324" s="48">
        <v>89298564</v>
      </c>
      <c r="BA324" s="48">
        <v>0</v>
      </c>
      <c r="BB324" s="48">
        <v>89298564</v>
      </c>
      <c r="BC324" s="48">
        <v>0</v>
      </c>
      <c r="BD324" s="48">
        <v>0</v>
      </c>
      <c r="BE324" s="14">
        <f t="shared" si="76"/>
        <v>0.68502660569519869</v>
      </c>
      <c r="BF324" s="14">
        <f t="shared" si="73"/>
        <v>0.68502660569519869</v>
      </c>
      <c r="BG324" s="14">
        <f t="shared" si="74"/>
        <v>0.68502660569519869</v>
      </c>
      <c r="BH324" s="14">
        <f t="shared" si="75"/>
        <v>0.68502660569519869</v>
      </c>
    </row>
    <row r="325" spans="1:96" s="46" customFormat="1" ht="13.5" hidden="1" x14ac:dyDescent="0.2">
      <c r="A325" s="72" t="s">
        <v>48</v>
      </c>
      <c r="B325" s="71"/>
      <c r="C325" s="72" t="s">
        <v>49</v>
      </c>
      <c r="D325" s="71"/>
      <c r="E325" s="72" t="s">
        <v>49</v>
      </c>
      <c r="F325" s="71"/>
      <c r="G325" s="72" t="s">
        <v>86</v>
      </c>
      <c r="H325" s="71"/>
      <c r="I325" s="72" t="s">
        <v>93</v>
      </c>
      <c r="J325" s="71"/>
      <c r="K325" s="71"/>
      <c r="L325" s="72"/>
      <c r="M325" s="71"/>
      <c r="N325" s="71"/>
      <c r="O325" s="72"/>
      <c r="P325" s="71"/>
      <c r="Q325" s="72"/>
      <c r="R325" s="71"/>
      <c r="S325" s="70" t="s">
        <v>94</v>
      </c>
      <c r="T325" s="71"/>
      <c r="U325" s="71"/>
      <c r="V325" s="71"/>
      <c r="W325" s="71"/>
      <c r="X325" s="71"/>
      <c r="Y325" s="71"/>
      <c r="Z325" s="71"/>
      <c r="AA325" s="72" t="s">
        <v>51</v>
      </c>
      <c r="AB325" s="71"/>
      <c r="AC325" s="71"/>
      <c r="AD325" s="71"/>
      <c r="AE325" s="71"/>
      <c r="AF325" s="72" t="s">
        <v>52</v>
      </c>
      <c r="AG325" s="71"/>
      <c r="AH325" s="71"/>
      <c r="AI325" s="47" t="s">
        <v>53</v>
      </c>
      <c r="AJ325" s="84" t="s">
        <v>54</v>
      </c>
      <c r="AK325" s="71"/>
      <c r="AL325" s="71"/>
      <c r="AM325" s="71"/>
      <c r="AN325" s="71"/>
      <c r="AO325" s="71"/>
      <c r="AP325" s="48">
        <v>52661533</v>
      </c>
      <c r="AQ325" s="48">
        <v>28974756</v>
      </c>
      <c r="AR325" s="48">
        <v>23686777</v>
      </c>
      <c r="AS325" s="75">
        <v>0</v>
      </c>
      <c r="AT325" s="76"/>
      <c r="AU325" s="75">
        <v>28974756</v>
      </c>
      <c r="AV325" s="76"/>
      <c r="AW325" s="48">
        <v>0</v>
      </c>
      <c r="AX325" s="48">
        <v>28974756</v>
      </c>
      <c r="AY325" s="48">
        <v>0</v>
      </c>
      <c r="AZ325" s="48">
        <v>28974756</v>
      </c>
      <c r="BA325" s="48">
        <v>0</v>
      </c>
      <c r="BB325" s="48">
        <v>28974756</v>
      </c>
      <c r="BC325" s="48">
        <v>0</v>
      </c>
      <c r="BD325" s="48">
        <v>924164</v>
      </c>
      <c r="BE325" s="14">
        <f t="shared" si="76"/>
        <v>0.55020722621196771</v>
      </c>
      <c r="BF325" s="14">
        <f t="shared" si="73"/>
        <v>0.55020722621196771</v>
      </c>
      <c r="BG325" s="14">
        <f t="shared" si="74"/>
        <v>0.55020722621196771</v>
      </c>
      <c r="BH325" s="14">
        <f t="shared" si="75"/>
        <v>0.55020722621196771</v>
      </c>
    </row>
    <row r="326" spans="1:96" s="46" customFormat="1" ht="13.5" hidden="1" x14ac:dyDescent="0.2">
      <c r="A326" s="72" t="s">
        <v>48</v>
      </c>
      <c r="B326" s="71"/>
      <c r="C326" s="72" t="s">
        <v>49</v>
      </c>
      <c r="D326" s="71"/>
      <c r="E326" s="72" t="s">
        <v>49</v>
      </c>
      <c r="F326" s="71"/>
      <c r="G326" s="72" t="s">
        <v>86</v>
      </c>
      <c r="H326" s="71"/>
      <c r="I326" s="72" t="s">
        <v>95</v>
      </c>
      <c r="J326" s="71"/>
      <c r="K326" s="71"/>
      <c r="L326" s="72"/>
      <c r="M326" s="71"/>
      <c r="N326" s="71"/>
      <c r="O326" s="72"/>
      <c r="P326" s="71"/>
      <c r="Q326" s="72"/>
      <c r="R326" s="71"/>
      <c r="S326" s="70" t="s">
        <v>96</v>
      </c>
      <c r="T326" s="71"/>
      <c r="U326" s="71"/>
      <c r="V326" s="71"/>
      <c r="W326" s="71"/>
      <c r="X326" s="71"/>
      <c r="Y326" s="71"/>
      <c r="Z326" s="71"/>
      <c r="AA326" s="72" t="s">
        <v>51</v>
      </c>
      <c r="AB326" s="71"/>
      <c r="AC326" s="71"/>
      <c r="AD326" s="71"/>
      <c r="AE326" s="71"/>
      <c r="AF326" s="72" t="s">
        <v>52</v>
      </c>
      <c r="AG326" s="71"/>
      <c r="AH326" s="71"/>
      <c r="AI326" s="47" t="s">
        <v>53</v>
      </c>
      <c r="AJ326" s="84" t="s">
        <v>54</v>
      </c>
      <c r="AK326" s="71"/>
      <c r="AL326" s="71"/>
      <c r="AM326" s="71"/>
      <c r="AN326" s="71"/>
      <c r="AO326" s="71"/>
      <c r="AP326" s="48">
        <v>41728951</v>
      </c>
      <c r="AQ326" s="48">
        <v>37595214</v>
      </c>
      <c r="AR326" s="48">
        <v>4133737</v>
      </c>
      <c r="AS326" s="75">
        <v>0</v>
      </c>
      <c r="AT326" s="76"/>
      <c r="AU326" s="75">
        <v>37595214</v>
      </c>
      <c r="AV326" s="76"/>
      <c r="AW326" s="48">
        <v>0</v>
      </c>
      <c r="AX326" s="48">
        <v>37595214</v>
      </c>
      <c r="AY326" s="48">
        <v>0</v>
      </c>
      <c r="AZ326" s="48">
        <v>37595214</v>
      </c>
      <c r="BA326" s="48">
        <v>0</v>
      </c>
      <c r="BB326" s="48">
        <v>37595214</v>
      </c>
      <c r="BC326" s="48">
        <v>0</v>
      </c>
      <c r="BD326" s="48">
        <v>0</v>
      </c>
      <c r="BE326" s="14">
        <f t="shared" si="76"/>
        <v>0.90093839166961087</v>
      </c>
      <c r="BF326" s="14">
        <f t="shared" si="73"/>
        <v>0.90093839166961087</v>
      </c>
      <c r="BG326" s="14">
        <f t="shared" si="74"/>
        <v>0.90093839166961087</v>
      </c>
      <c r="BH326" s="14">
        <f t="shared" si="75"/>
        <v>0.90093839166961087</v>
      </c>
    </row>
    <row r="327" spans="1:96" s="23" customFormat="1" ht="15" hidden="1" x14ac:dyDescent="0.25">
      <c r="A327" s="111" t="s">
        <v>97</v>
      </c>
      <c r="B327" s="112"/>
      <c r="C327" s="112"/>
      <c r="D327" s="112"/>
      <c r="E327" s="112"/>
      <c r="F327" s="112"/>
      <c r="G327" s="112"/>
      <c r="H327" s="112"/>
      <c r="I327" s="112"/>
      <c r="J327" s="112"/>
      <c r="K327" s="112"/>
      <c r="L327" s="112"/>
      <c r="M327" s="112"/>
      <c r="N327" s="112"/>
      <c r="O327" s="112"/>
      <c r="P327" s="112"/>
      <c r="Q327" s="112"/>
      <c r="R327" s="112"/>
      <c r="S327" s="112"/>
      <c r="T327" s="112"/>
      <c r="U327" s="112"/>
      <c r="V327" s="112"/>
      <c r="W327" s="112"/>
      <c r="X327" s="112"/>
      <c r="Y327" s="112"/>
      <c r="Z327" s="112"/>
      <c r="AA327" s="112"/>
      <c r="AB327" s="112"/>
      <c r="AC327" s="112"/>
      <c r="AD327" s="112"/>
      <c r="AE327" s="112"/>
      <c r="AF327" s="112"/>
      <c r="AG327" s="112"/>
      <c r="AH327" s="112"/>
      <c r="AI327" s="112"/>
      <c r="AJ327" s="112"/>
      <c r="AK327" s="112"/>
      <c r="AL327" s="112"/>
      <c r="AM327" s="112"/>
      <c r="AN327" s="112"/>
      <c r="AO327" s="113"/>
      <c r="AP327" s="20">
        <f>+AP319+AP311+AP300</f>
        <v>5319679108</v>
      </c>
      <c r="AQ327" s="20">
        <f t="shared" ref="AQ327:AR327" si="77">+AQ319+AQ311+AQ300</f>
        <v>2649114441</v>
      </c>
      <c r="AR327" s="20">
        <f t="shared" si="77"/>
        <v>2670564667</v>
      </c>
      <c r="AS327" s="89">
        <f>+AS319+AS311+AS300</f>
        <v>0</v>
      </c>
      <c r="AT327" s="90"/>
      <c r="AU327" s="89">
        <f>+AU319+AU311+AU300</f>
        <v>2649114441</v>
      </c>
      <c r="AV327" s="90"/>
      <c r="AW327" s="20">
        <f t="shared" ref="AW327:BD327" si="78">+AW319+AW311+AW300</f>
        <v>0</v>
      </c>
      <c r="AX327" s="20">
        <f t="shared" si="78"/>
        <v>2649114441</v>
      </c>
      <c r="AY327" s="20">
        <f t="shared" si="78"/>
        <v>0</v>
      </c>
      <c r="AZ327" s="20">
        <f t="shared" si="78"/>
        <v>2649114441</v>
      </c>
      <c r="BA327" s="20">
        <f t="shared" si="78"/>
        <v>0</v>
      </c>
      <c r="BB327" s="20">
        <f t="shared" si="78"/>
        <v>2649114441</v>
      </c>
      <c r="BC327" s="20">
        <f t="shared" si="78"/>
        <v>0</v>
      </c>
      <c r="BD327" s="20">
        <f t="shared" si="78"/>
        <v>24317569</v>
      </c>
      <c r="BE327" s="21">
        <f t="shared" si="76"/>
        <v>0.49798387970735469</v>
      </c>
      <c r="BF327" s="21">
        <f t="shared" si="73"/>
        <v>0.49798387970735469</v>
      </c>
      <c r="BG327" s="21">
        <f t="shared" si="74"/>
        <v>0.49798387970735469</v>
      </c>
      <c r="BH327" s="21">
        <f t="shared" si="75"/>
        <v>0.49798387970735469</v>
      </c>
      <c r="BI327" s="22"/>
      <c r="BJ327" s="22"/>
      <c r="BK327" s="22"/>
      <c r="BL327" s="22"/>
      <c r="BM327" s="22"/>
      <c r="BN327" s="22"/>
      <c r="BO327" s="22"/>
      <c r="BP327" s="22"/>
      <c r="BQ327" s="22"/>
      <c r="BR327" s="22"/>
      <c r="BS327" s="22"/>
      <c r="BT327" s="22"/>
      <c r="BU327" s="22"/>
      <c r="BV327" s="22"/>
      <c r="BW327" s="22"/>
      <c r="BX327" s="22"/>
      <c r="BY327" s="22"/>
      <c r="BZ327" s="22"/>
      <c r="CA327" s="22"/>
      <c r="CB327" s="22"/>
      <c r="CC327" s="22"/>
      <c r="CD327" s="22"/>
      <c r="CE327" s="22"/>
      <c r="CF327" s="22"/>
      <c r="CG327" s="22"/>
      <c r="CH327" s="22"/>
      <c r="CI327" s="22"/>
      <c r="CJ327" s="22"/>
      <c r="CK327" s="22"/>
      <c r="CL327" s="22"/>
      <c r="CM327" s="22"/>
      <c r="CN327" s="22"/>
      <c r="CO327" s="22"/>
      <c r="CP327" s="22"/>
      <c r="CQ327" s="22"/>
      <c r="CR327" s="22"/>
    </row>
    <row r="328" spans="1:96" s="46" customFormat="1" ht="13.5" hidden="1" x14ac:dyDescent="0.2">
      <c r="A328" s="72" t="s">
        <v>48</v>
      </c>
      <c r="B328" s="71"/>
      <c r="C328" s="72" t="s">
        <v>76</v>
      </c>
      <c r="D328" s="71"/>
      <c r="E328" s="72"/>
      <c r="F328" s="71"/>
      <c r="G328" s="72"/>
      <c r="H328" s="71"/>
      <c r="I328" s="72"/>
      <c r="J328" s="71"/>
      <c r="K328" s="71"/>
      <c r="L328" s="72"/>
      <c r="M328" s="71"/>
      <c r="N328" s="71"/>
      <c r="O328" s="72"/>
      <c r="P328" s="71"/>
      <c r="Q328" s="72"/>
      <c r="R328" s="71"/>
      <c r="S328" s="70" t="s">
        <v>98</v>
      </c>
      <c r="T328" s="71"/>
      <c r="U328" s="71"/>
      <c r="V328" s="71"/>
      <c r="W328" s="71"/>
      <c r="X328" s="71"/>
      <c r="Y328" s="71"/>
      <c r="Z328" s="71"/>
      <c r="AA328" s="72" t="s">
        <v>51</v>
      </c>
      <c r="AB328" s="71"/>
      <c r="AC328" s="71"/>
      <c r="AD328" s="71"/>
      <c r="AE328" s="71"/>
      <c r="AF328" s="72" t="s">
        <v>52</v>
      </c>
      <c r="AG328" s="71"/>
      <c r="AH328" s="71"/>
      <c r="AI328" s="47" t="s">
        <v>53</v>
      </c>
      <c r="AJ328" s="84" t="s">
        <v>54</v>
      </c>
      <c r="AK328" s="71"/>
      <c r="AL328" s="71"/>
      <c r="AM328" s="71"/>
      <c r="AN328" s="71"/>
      <c r="AO328" s="71"/>
      <c r="AP328" s="48">
        <v>708952682</v>
      </c>
      <c r="AQ328" s="48">
        <v>603553960.27999997</v>
      </c>
      <c r="AR328" s="48">
        <v>105398721.72</v>
      </c>
      <c r="AS328" s="75">
        <v>0</v>
      </c>
      <c r="AT328" s="76"/>
      <c r="AU328" s="75">
        <v>591500028.27999997</v>
      </c>
      <c r="AV328" s="76"/>
      <c r="AW328" s="48">
        <v>12053932</v>
      </c>
      <c r="AX328" s="48">
        <v>256968403.08000001</v>
      </c>
      <c r="AY328" s="48">
        <v>334531625.19999999</v>
      </c>
      <c r="AZ328" s="48">
        <v>256968403.08000001</v>
      </c>
      <c r="BA328" s="48">
        <v>0</v>
      </c>
      <c r="BB328" s="48">
        <v>256968403.08000001</v>
      </c>
      <c r="BC328" s="48">
        <v>0</v>
      </c>
      <c r="BD328" s="48">
        <v>0</v>
      </c>
      <c r="BE328" s="14">
        <f t="shared" si="76"/>
        <v>0.85133179632995593</v>
      </c>
      <c r="BF328" s="14">
        <f t="shared" si="73"/>
        <v>0.83432934707481643</v>
      </c>
      <c r="BG328" s="14">
        <f t="shared" si="74"/>
        <v>0.36246199443815635</v>
      </c>
      <c r="BH328" s="14">
        <f t="shared" si="75"/>
        <v>0.36246199443815635</v>
      </c>
    </row>
    <row r="329" spans="1:96" s="46" customFormat="1" ht="13.5" hidden="1" x14ac:dyDescent="0.2">
      <c r="A329" s="72" t="s">
        <v>48</v>
      </c>
      <c r="B329" s="71"/>
      <c r="C329" s="72" t="s">
        <v>76</v>
      </c>
      <c r="D329" s="71"/>
      <c r="E329" s="72"/>
      <c r="F329" s="71"/>
      <c r="G329" s="72"/>
      <c r="H329" s="71"/>
      <c r="I329" s="72"/>
      <c r="J329" s="71"/>
      <c r="K329" s="71"/>
      <c r="L329" s="72"/>
      <c r="M329" s="71"/>
      <c r="N329" s="71"/>
      <c r="O329" s="72"/>
      <c r="P329" s="71"/>
      <c r="Q329" s="72"/>
      <c r="R329" s="71"/>
      <c r="S329" s="70" t="s">
        <v>98</v>
      </c>
      <c r="T329" s="71"/>
      <c r="U329" s="71"/>
      <c r="V329" s="71"/>
      <c r="W329" s="71"/>
      <c r="X329" s="71"/>
      <c r="Y329" s="71"/>
      <c r="Z329" s="71"/>
      <c r="AA329" s="72" t="s">
        <v>99</v>
      </c>
      <c r="AB329" s="71"/>
      <c r="AC329" s="71"/>
      <c r="AD329" s="71"/>
      <c r="AE329" s="71"/>
      <c r="AF329" s="72" t="s">
        <v>52</v>
      </c>
      <c r="AG329" s="71"/>
      <c r="AH329" s="71"/>
      <c r="AI329" s="47" t="s">
        <v>100</v>
      </c>
      <c r="AJ329" s="84" t="s">
        <v>101</v>
      </c>
      <c r="AK329" s="71"/>
      <c r="AL329" s="71"/>
      <c r="AM329" s="71"/>
      <c r="AN329" s="71"/>
      <c r="AO329" s="71"/>
      <c r="AP329" s="48">
        <v>23818628</v>
      </c>
      <c r="AQ329" s="48">
        <v>11111209</v>
      </c>
      <c r="AR329" s="48">
        <v>12707419</v>
      </c>
      <c r="AS329" s="75">
        <v>0</v>
      </c>
      <c r="AT329" s="76"/>
      <c r="AU329" s="75">
        <v>11111209</v>
      </c>
      <c r="AV329" s="76"/>
      <c r="AW329" s="48">
        <v>0</v>
      </c>
      <c r="AX329" s="48">
        <v>2052070</v>
      </c>
      <c r="AY329" s="48">
        <v>9059139</v>
      </c>
      <c r="AZ329" s="48">
        <v>2052070</v>
      </c>
      <c r="BA329" s="48">
        <v>0</v>
      </c>
      <c r="BB329" s="48">
        <v>2052070</v>
      </c>
      <c r="BC329" s="48">
        <v>0</v>
      </c>
      <c r="BD329" s="48">
        <v>0</v>
      </c>
      <c r="BE329" s="14">
        <f t="shared" si="76"/>
        <v>0.46649240250110124</v>
      </c>
      <c r="BF329" s="14">
        <f t="shared" si="73"/>
        <v>0.46649240250110124</v>
      </c>
      <c r="BG329" s="14">
        <f t="shared" si="74"/>
        <v>8.6153996779327502E-2</v>
      </c>
      <c r="BH329" s="14">
        <f t="shared" si="75"/>
        <v>8.6153996779327502E-2</v>
      </c>
    </row>
    <row r="330" spans="1:96" s="19" customFormat="1" ht="13.5" hidden="1" x14ac:dyDescent="0.2">
      <c r="A330" s="79" t="s">
        <v>48</v>
      </c>
      <c r="B330" s="78"/>
      <c r="C330" s="79" t="s">
        <v>76</v>
      </c>
      <c r="D330" s="78"/>
      <c r="E330" s="79" t="s">
        <v>76</v>
      </c>
      <c r="F330" s="78"/>
      <c r="G330" s="79" t="s">
        <v>49</v>
      </c>
      <c r="H330" s="78"/>
      <c r="I330" s="79"/>
      <c r="J330" s="78"/>
      <c r="K330" s="78"/>
      <c r="L330" s="79"/>
      <c r="M330" s="78"/>
      <c r="N330" s="78"/>
      <c r="O330" s="79"/>
      <c r="P330" s="78"/>
      <c r="Q330" s="79"/>
      <c r="R330" s="78"/>
      <c r="S330" s="77" t="s">
        <v>102</v>
      </c>
      <c r="T330" s="78"/>
      <c r="U330" s="78"/>
      <c r="V330" s="78"/>
      <c r="W330" s="78"/>
      <c r="X330" s="78"/>
      <c r="Y330" s="78"/>
      <c r="Z330" s="78"/>
      <c r="AA330" s="79" t="s">
        <v>51</v>
      </c>
      <c r="AB330" s="78"/>
      <c r="AC330" s="78"/>
      <c r="AD330" s="78"/>
      <c r="AE330" s="78"/>
      <c r="AF330" s="79" t="s">
        <v>52</v>
      </c>
      <c r="AG330" s="78"/>
      <c r="AH330" s="78"/>
      <c r="AI330" s="49" t="s">
        <v>53</v>
      </c>
      <c r="AJ330" s="85" t="s">
        <v>54</v>
      </c>
      <c r="AK330" s="78"/>
      <c r="AL330" s="78"/>
      <c r="AM330" s="78"/>
      <c r="AN330" s="78"/>
      <c r="AO330" s="78"/>
      <c r="AP330" s="50">
        <v>39314503</v>
      </c>
      <c r="AQ330" s="50">
        <v>35050279.539999999</v>
      </c>
      <c r="AR330" s="50">
        <v>4264223.46</v>
      </c>
      <c r="AS330" s="82">
        <v>0</v>
      </c>
      <c r="AT330" s="83"/>
      <c r="AU330" s="82">
        <v>34020279.539999999</v>
      </c>
      <c r="AV330" s="83"/>
      <c r="AW330" s="50">
        <v>1030000</v>
      </c>
      <c r="AX330" s="50">
        <v>1896428.25</v>
      </c>
      <c r="AY330" s="50">
        <v>32123851.289999999</v>
      </c>
      <c r="AZ330" s="50">
        <v>1896428.25</v>
      </c>
      <c r="BA330" s="50">
        <v>0</v>
      </c>
      <c r="BB330" s="50">
        <v>1896428.25</v>
      </c>
      <c r="BC330" s="50">
        <v>0</v>
      </c>
      <c r="BD330" s="50">
        <v>0</v>
      </c>
      <c r="BE330" s="18">
        <f t="shared" si="76"/>
        <v>0.89153561320614938</v>
      </c>
      <c r="BF330" s="18">
        <f t="shared" si="73"/>
        <v>0.86533663009805817</v>
      </c>
      <c r="BG330" s="18">
        <f t="shared" si="74"/>
        <v>4.8237370570346522E-2</v>
      </c>
      <c r="BH330" s="18">
        <f t="shared" si="75"/>
        <v>4.8237370570346522E-2</v>
      </c>
    </row>
    <row r="331" spans="1:96" s="46" customFormat="1" ht="13.5" hidden="1" x14ac:dyDescent="0.2">
      <c r="A331" s="72" t="s">
        <v>48</v>
      </c>
      <c r="B331" s="71"/>
      <c r="C331" s="72" t="s">
        <v>76</v>
      </c>
      <c r="D331" s="71"/>
      <c r="E331" s="72" t="s">
        <v>76</v>
      </c>
      <c r="F331" s="71"/>
      <c r="G331" s="72" t="s">
        <v>49</v>
      </c>
      <c r="H331" s="71"/>
      <c r="I331" s="72" t="s">
        <v>103</v>
      </c>
      <c r="J331" s="71"/>
      <c r="K331" s="71"/>
      <c r="L331" s="72" t="s">
        <v>57</v>
      </c>
      <c r="M331" s="71"/>
      <c r="N331" s="71"/>
      <c r="O331" s="72"/>
      <c r="P331" s="71"/>
      <c r="Q331" s="72"/>
      <c r="R331" s="71"/>
      <c r="S331" s="70" t="s">
        <v>104</v>
      </c>
      <c r="T331" s="71"/>
      <c r="U331" s="71"/>
      <c r="V331" s="71"/>
      <c r="W331" s="71"/>
      <c r="X331" s="71"/>
      <c r="Y331" s="71"/>
      <c r="Z331" s="71"/>
      <c r="AA331" s="72" t="s">
        <v>51</v>
      </c>
      <c r="AB331" s="71"/>
      <c r="AC331" s="71"/>
      <c r="AD331" s="71"/>
      <c r="AE331" s="71"/>
      <c r="AF331" s="72" t="s">
        <v>52</v>
      </c>
      <c r="AG331" s="71"/>
      <c r="AH331" s="71"/>
      <c r="AI331" s="47" t="s">
        <v>53</v>
      </c>
      <c r="AJ331" s="84" t="s">
        <v>54</v>
      </c>
      <c r="AK331" s="71"/>
      <c r="AL331" s="71"/>
      <c r="AM331" s="71"/>
      <c r="AN331" s="71"/>
      <c r="AO331" s="71"/>
      <c r="AP331" s="48">
        <v>105947</v>
      </c>
      <c r="AQ331" s="48">
        <v>13958.41</v>
      </c>
      <c r="AR331" s="48">
        <v>91988.59</v>
      </c>
      <c r="AS331" s="75">
        <v>0</v>
      </c>
      <c r="AT331" s="76"/>
      <c r="AU331" s="75">
        <v>13958.41</v>
      </c>
      <c r="AV331" s="76"/>
      <c r="AW331" s="48">
        <v>0</v>
      </c>
      <c r="AX331" s="48">
        <v>2701.86</v>
      </c>
      <c r="AY331" s="48">
        <v>11256.55</v>
      </c>
      <c r="AZ331" s="48">
        <v>2701.86</v>
      </c>
      <c r="BA331" s="48">
        <v>0</v>
      </c>
      <c r="BB331" s="48">
        <v>2701.86</v>
      </c>
      <c r="BC331" s="48">
        <v>0</v>
      </c>
      <c r="BD331" s="48">
        <v>0</v>
      </c>
      <c r="BE331" s="14">
        <f t="shared" si="76"/>
        <v>0.13174898770139787</v>
      </c>
      <c r="BF331" s="14">
        <f t="shared" si="73"/>
        <v>0.13174898770139787</v>
      </c>
      <c r="BG331" s="14">
        <f t="shared" si="74"/>
        <v>2.5501996281159449E-2</v>
      </c>
      <c r="BH331" s="14">
        <f t="shared" si="75"/>
        <v>2.5501996281159449E-2</v>
      </c>
    </row>
    <row r="332" spans="1:96" s="46" customFormat="1" ht="13.5" hidden="1" x14ac:dyDescent="0.2">
      <c r="A332" s="72" t="s">
        <v>48</v>
      </c>
      <c r="B332" s="71"/>
      <c r="C332" s="72" t="s">
        <v>76</v>
      </c>
      <c r="D332" s="71"/>
      <c r="E332" s="72" t="s">
        <v>76</v>
      </c>
      <c r="F332" s="71"/>
      <c r="G332" s="72" t="s">
        <v>49</v>
      </c>
      <c r="H332" s="71"/>
      <c r="I332" s="72" t="s">
        <v>79</v>
      </c>
      <c r="J332" s="71"/>
      <c r="K332" s="71"/>
      <c r="L332" s="72" t="s">
        <v>60</v>
      </c>
      <c r="M332" s="71"/>
      <c r="N332" s="71"/>
      <c r="O332" s="72"/>
      <c r="P332" s="71"/>
      <c r="Q332" s="72"/>
      <c r="R332" s="71"/>
      <c r="S332" s="70" t="s">
        <v>105</v>
      </c>
      <c r="T332" s="71"/>
      <c r="U332" s="71"/>
      <c r="V332" s="71"/>
      <c r="W332" s="71"/>
      <c r="X332" s="71"/>
      <c r="Y332" s="71"/>
      <c r="Z332" s="71"/>
      <c r="AA332" s="72" t="s">
        <v>51</v>
      </c>
      <c r="AB332" s="71"/>
      <c r="AC332" s="71"/>
      <c r="AD332" s="71"/>
      <c r="AE332" s="71"/>
      <c r="AF332" s="72" t="s">
        <v>52</v>
      </c>
      <c r="AG332" s="71"/>
      <c r="AH332" s="71"/>
      <c r="AI332" s="47" t="s">
        <v>53</v>
      </c>
      <c r="AJ332" s="84" t="s">
        <v>54</v>
      </c>
      <c r="AK332" s="71"/>
      <c r="AL332" s="71"/>
      <c r="AM332" s="71"/>
      <c r="AN332" s="71"/>
      <c r="AO332" s="71"/>
      <c r="AP332" s="48">
        <v>1507000</v>
      </c>
      <c r="AQ332" s="48">
        <v>570756.19999999995</v>
      </c>
      <c r="AR332" s="48">
        <v>936243.8</v>
      </c>
      <c r="AS332" s="75">
        <v>0</v>
      </c>
      <c r="AT332" s="76"/>
      <c r="AU332" s="75">
        <v>570756.19999999995</v>
      </c>
      <c r="AV332" s="76"/>
      <c r="AW332" s="48">
        <v>0</v>
      </c>
      <c r="AX332" s="48">
        <v>204348.04</v>
      </c>
      <c r="AY332" s="48">
        <v>366408.16</v>
      </c>
      <c r="AZ332" s="48">
        <v>204348.04</v>
      </c>
      <c r="BA332" s="48">
        <v>0</v>
      </c>
      <c r="BB332" s="48">
        <v>204348.04</v>
      </c>
      <c r="BC332" s="48">
        <v>0</v>
      </c>
      <c r="BD332" s="48">
        <v>0</v>
      </c>
      <c r="BE332" s="14">
        <f t="shared" si="76"/>
        <v>0.3787366954213669</v>
      </c>
      <c r="BF332" s="14">
        <f t="shared" si="73"/>
        <v>0.3787366954213669</v>
      </c>
      <c r="BG332" s="14">
        <f t="shared" si="74"/>
        <v>0.13559923025879231</v>
      </c>
      <c r="BH332" s="14">
        <f t="shared" si="75"/>
        <v>0.13559923025879231</v>
      </c>
    </row>
    <row r="333" spans="1:96" s="46" customFormat="1" ht="13.5" hidden="1" x14ac:dyDescent="0.2">
      <c r="A333" s="72" t="s">
        <v>48</v>
      </c>
      <c r="B333" s="71"/>
      <c r="C333" s="72" t="s">
        <v>76</v>
      </c>
      <c r="D333" s="71"/>
      <c r="E333" s="72" t="s">
        <v>76</v>
      </c>
      <c r="F333" s="71"/>
      <c r="G333" s="72" t="s">
        <v>49</v>
      </c>
      <c r="H333" s="71"/>
      <c r="I333" s="72" t="s">
        <v>79</v>
      </c>
      <c r="J333" s="71"/>
      <c r="K333" s="71"/>
      <c r="L333" s="72" t="s">
        <v>68</v>
      </c>
      <c r="M333" s="71"/>
      <c r="N333" s="71"/>
      <c r="O333" s="72"/>
      <c r="P333" s="71"/>
      <c r="Q333" s="72"/>
      <c r="R333" s="71"/>
      <c r="S333" s="70" t="s">
        <v>106</v>
      </c>
      <c r="T333" s="71"/>
      <c r="U333" s="71"/>
      <c r="V333" s="71"/>
      <c r="W333" s="71"/>
      <c r="X333" s="71"/>
      <c r="Y333" s="71"/>
      <c r="Z333" s="71"/>
      <c r="AA333" s="72" t="s">
        <v>51</v>
      </c>
      <c r="AB333" s="71"/>
      <c r="AC333" s="71"/>
      <c r="AD333" s="71"/>
      <c r="AE333" s="71"/>
      <c r="AF333" s="72" t="s">
        <v>52</v>
      </c>
      <c r="AG333" s="71"/>
      <c r="AH333" s="71"/>
      <c r="AI333" s="47" t="s">
        <v>53</v>
      </c>
      <c r="AJ333" s="84" t="s">
        <v>54</v>
      </c>
      <c r="AK333" s="71"/>
      <c r="AL333" s="71"/>
      <c r="AM333" s="71"/>
      <c r="AN333" s="71"/>
      <c r="AO333" s="71"/>
      <c r="AP333" s="48">
        <v>455260</v>
      </c>
      <c r="AQ333" s="48">
        <v>0</v>
      </c>
      <c r="AR333" s="48">
        <v>455260</v>
      </c>
      <c r="AS333" s="75">
        <v>0</v>
      </c>
      <c r="AT333" s="76"/>
      <c r="AU333" s="75">
        <v>0</v>
      </c>
      <c r="AV333" s="76"/>
      <c r="AW333" s="48">
        <v>0</v>
      </c>
      <c r="AX333" s="48">
        <v>0</v>
      </c>
      <c r="AY333" s="48">
        <v>0</v>
      </c>
      <c r="AZ333" s="48">
        <v>0</v>
      </c>
      <c r="BA333" s="48">
        <v>0</v>
      </c>
      <c r="BB333" s="48">
        <v>0</v>
      </c>
      <c r="BC333" s="48">
        <v>0</v>
      </c>
      <c r="BD333" s="48">
        <v>0</v>
      </c>
      <c r="BE333" s="14">
        <f t="shared" si="76"/>
        <v>0</v>
      </c>
      <c r="BF333" s="14">
        <f t="shared" si="73"/>
        <v>0</v>
      </c>
      <c r="BG333" s="14">
        <f t="shared" si="74"/>
        <v>0</v>
      </c>
      <c r="BH333" s="14">
        <f t="shared" si="75"/>
        <v>0</v>
      </c>
    </row>
    <row r="334" spans="1:96" s="46" customFormat="1" ht="13.5" hidden="1" x14ac:dyDescent="0.2">
      <c r="A334" s="72" t="s">
        <v>48</v>
      </c>
      <c r="B334" s="71"/>
      <c r="C334" s="72" t="s">
        <v>76</v>
      </c>
      <c r="D334" s="71"/>
      <c r="E334" s="72" t="s">
        <v>76</v>
      </c>
      <c r="F334" s="71"/>
      <c r="G334" s="72" t="s">
        <v>49</v>
      </c>
      <c r="H334" s="71"/>
      <c r="I334" s="72" t="s">
        <v>79</v>
      </c>
      <c r="J334" s="71"/>
      <c r="K334" s="71"/>
      <c r="L334" s="72" t="s">
        <v>70</v>
      </c>
      <c r="M334" s="71"/>
      <c r="N334" s="71"/>
      <c r="O334" s="72"/>
      <c r="P334" s="71"/>
      <c r="Q334" s="72"/>
      <c r="R334" s="71"/>
      <c r="S334" s="70" t="s">
        <v>107</v>
      </c>
      <c r="T334" s="71"/>
      <c r="U334" s="71"/>
      <c r="V334" s="71"/>
      <c r="W334" s="71"/>
      <c r="X334" s="71"/>
      <c r="Y334" s="71"/>
      <c r="Z334" s="71"/>
      <c r="AA334" s="72" t="s">
        <v>51</v>
      </c>
      <c r="AB334" s="71"/>
      <c r="AC334" s="71"/>
      <c r="AD334" s="71"/>
      <c r="AE334" s="71"/>
      <c r="AF334" s="72" t="s">
        <v>52</v>
      </c>
      <c r="AG334" s="71"/>
      <c r="AH334" s="71"/>
      <c r="AI334" s="47" t="s">
        <v>53</v>
      </c>
      <c r="AJ334" s="84" t="s">
        <v>54</v>
      </c>
      <c r="AK334" s="71"/>
      <c r="AL334" s="71"/>
      <c r="AM334" s="71"/>
      <c r="AN334" s="71"/>
      <c r="AO334" s="71"/>
      <c r="AP334" s="48">
        <v>18025000</v>
      </c>
      <c r="AQ334" s="48">
        <v>18024960</v>
      </c>
      <c r="AR334" s="48">
        <v>40</v>
      </c>
      <c r="AS334" s="75">
        <v>0</v>
      </c>
      <c r="AT334" s="76"/>
      <c r="AU334" s="75">
        <v>18024960</v>
      </c>
      <c r="AV334" s="76"/>
      <c r="AW334" s="48">
        <v>0</v>
      </c>
      <c r="AX334" s="48">
        <v>0</v>
      </c>
      <c r="AY334" s="48">
        <v>18024960</v>
      </c>
      <c r="AZ334" s="48">
        <v>0</v>
      </c>
      <c r="BA334" s="48">
        <v>0</v>
      </c>
      <c r="BB334" s="48">
        <v>0</v>
      </c>
      <c r="BC334" s="48">
        <v>0</v>
      </c>
      <c r="BD334" s="48">
        <v>0</v>
      </c>
      <c r="BE334" s="14">
        <f t="shared" si="76"/>
        <v>0.99999778085991675</v>
      </c>
      <c r="BF334" s="14">
        <f t="shared" si="73"/>
        <v>0.99999778085991675</v>
      </c>
      <c r="BG334" s="14">
        <f t="shared" si="74"/>
        <v>0</v>
      </c>
      <c r="BH334" s="14">
        <f t="shared" si="75"/>
        <v>0</v>
      </c>
    </row>
    <row r="335" spans="1:96" s="46" customFormat="1" ht="13.5" hidden="1" x14ac:dyDescent="0.2">
      <c r="A335" s="72" t="s">
        <v>48</v>
      </c>
      <c r="B335" s="71"/>
      <c r="C335" s="72" t="s">
        <v>76</v>
      </c>
      <c r="D335" s="71"/>
      <c r="E335" s="72" t="s">
        <v>76</v>
      </c>
      <c r="F335" s="71"/>
      <c r="G335" s="72" t="s">
        <v>49</v>
      </c>
      <c r="H335" s="71"/>
      <c r="I335" s="72" t="s">
        <v>60</v>
      </c>
      <c r="J335" s="71"/>
      <c r="K335" s="71"/>
      <c r="L335" s="72" t="s">
        <v>79</v>
      </c>
      <c r="M335" s="71"/>
      <c r="N335" s="71"/>
      <c r="O335" s="72"/>
      <c r="P335" s="71"/>
      <c r="Q335" s="72"/>
      <c r="R335" s="71"/>
      <c r="S335" s="70" t="s">
        <v>108</v>
      </c>
      <c r="T335" s="71"/>
      <c r="U335" s="71"/>
      <c r="V335" s="71"/>
      <c r="W335" s="71"/>
      <c r="X335" s="71"/>
      <c r="Y335" s="71"/>
      <c r="Z335" s="71"/>
      <c r="AA335" s="72" t="s">
        <v>51</v>
      </c>
      <c r="AB335" s="71"/>
      <c r="AC335" s="71"/>
      <c r="AD335" s="71"/>
      <c r="AE335" s="71"/>
      <c r="AF335" s="72" t="s">
        <v>52</v>
      </c>
      <c r="AG335" s="71"/>
      <c r="AH335" s="71"/>
      <c r="AI335" s="47" t="s">
        <v>53</v>
      </c>
      <c r="AJ335" s="84" t="s">
        <v>54</v>
      </c>
      <c r="AK335" s="71"/>
      <c r="AL335" s="71"/>
      <c r="AM335" s="71"/>
      <c r="AN335" s="71"/>
      <c r="AO335" s="71"/>
      <c r="AP335" s="48">
        <v>6078119</v>
      </c>
      <c r="AQ335" s="48">
        <v>4809506.93</v>
      </c>
      <c r="AR335" s="48">
        <v>1268612.07</v>
      </c>
      <c r="AS335" s="75">
        <v>0</v>
      </c>
      <c r="AT335" s="76"/>
      <c r="AU335" s="75">
        <v>4809506.93</v>
      </c>
      <c r="AV335" s="76"/>
      <c r="AW335" s="48">
        <v>0</v>
      </c>
      <c r="AX335" s="48">
        <v>502865.08</v>
      </c>
      <c r="AY335" s="48">
        <v>4306641.8499999996</v>
      </c>
      <c r="AZ335" s="48">
        <v>502865.08</v>
      </c>
      <c r="BA335" s="48">
        <v>0</v>
      </c>
      <c r="BB335" s="48">
        <v>502865.08</v>
      </c>
      <c r="BC335" s="48">
        <v>0</v>
      </c>
      <c r="BD335" s="48">
        <v>0</v>
      </c>
      <c r="BE335" s="14">
        <f t="shared" si="76"/>
        <v>0.79128212692117406</v>
      </c>
      <c r="BF335" s="14">
        <f t="shared" si="73"/>
        <v>0.79128212692117406</v>
      </c>
      <c r="BG335" s="14">
        <f t="shared" si="74"/>
        <v>8.2733668096988566E-2</v>
      </c>
      <c r="BH335" s="14">
        <f t="shared" si="75"/>
        <v>8.2733668096988566E-2</v>
      </c>
    </row>
    <row r="336" spans="1:96" s="46" customFormat="1" ht="13.5" hidden="1" x14ac:dyDescent="0.2">
      <c r="A336" s="72" t="s">
        <v>48</v>
      </c>
      <c r="B336" s="71"/>
      <c r="C336" s="72" t="s">
        <v>76</v>
      </c>
      <c r="D336" s="71"/>
      <c r="E336" s="72" t="s">
        <v>76</v>
      </c>
      <c r="F336" s="71"/>
      <c r="G336" s="72" t="s">
        <v>49</v>
      </c>
      <c r="H336" s="71"/>
      <c r="I336" s="72" t="s">
        <v>60</v>
      </c>
      <c r="J336" s="71"/>
      <c r="K336" s="71"/>
      <c r="L336" s="72" t="s">
        <v>60</v>
      </c>
      <c r="M336" s="71"/>
      <c r="N336" s="71"/>
      <c r="O336" s="72"/>
      <c r="P336" s="71"/>
      <c r="Q336" s="72"/>
      <c r="R336" s="71"/>
      <c r="S336" s="70" t="s">
        <v>109</v>
      </c>
      <c r="T336" s="71"/>
      <c r="U336" s="71"/>
      <c r="V336" s="71"/>
      <c r="W336" s="71"/>
      <c r="X336" s="71"/>
      <c r="Y336" s="71"/>
      <c r="Z336" s="71"/>
      <c r="AA336" s="72" t="s">
        <v>51</v>
      </c>
      <c r="AB336" s="71"/>
      <c r="AC336" s="71"/>
      <c r="AD336" s="71"/>
      <c r="AE336" s="71"/>
      <c r="AF336" s="72" t="s">
        <v>52</v>
      </c>
      <c r="AG336" s="71"/>
      <c r="AH336" s="71"/>
      <c r="AI336" s="47" t="s">
        <v>53</v>
      </c>
      <c r="AJ336" s="84" t="s">
        <v>54</v>
      </c>
      <c r="AK336" s="71"/>
      <c r="AL336" s="71"/>
      <c r="AM336" s="71"/>
      <c r="AN336" s="71"/>
      <c r="AO336" s="71"/>
      <c r="AP336" s="48">
        <v>3600000</v>
      </c>
      <c r="AQ336" s="48">
        <v>3030048</v>
      </c>
      <c r="AR336" s="48">
        <v>569952</v>
      </c>
      <c r="AS336" s="75">
        <v>0</v>
      </c>
      <c r="AT336" s="76"/>
      <c r="AU336" s="75">
        <v>3030048</v>
      </c>
      <c r="AV336" s="76"/>
      <c r="AW336" s="48">
        <v>0</v>
      </c>
      <c r="AX336" s="48">
        <v>1059149</v>
      </c>
      <c r="AY336" s="48">
        <v>1970899</v>
      </c>
      <c r="AZ336" s="48">
        <v>1059149</v>
      </c>
      <c r="BA336" s="48">
        <v>0</v>
      </c>
      <c r="BB336" s="48">
        <v>1059149</v>
      </c>
      <c r="BC336" s="48">
        <v>0</v>
      </c>
      <c r="BD336" s="48">
        <v>0</v>
      </c>
      <c r="BE336" s="14">
        <f t="shared" si="76"/>
        <v>0.84167999999999998</v>
      </c>
      <c r="BF336" s="14">
        <f t="shared" si="73"/>
        <v>0.84167999999999998</v>
      </c>
      <c r="BG336" s="14">
        <f t="shared" si="74"/>
        <v>0.29420805555555557</v>
      </c>
      <c r="BH336" s="14">
        <f t="shared" si="75"/>
        <v>0.29420805555555557</v>
      </c>
    </row>
    <row r="337" spans="1:60" s="46" customFormat="1" ht="13.5" hidden="1" x14ac:dyDescent="0.2">
      <c r="A337" s="72" t="s">
        <v>48</v>
      </c>
      <c r="B337" s="71"/>
      <c r="C337" s="72" t="s">
        <v>76</v>
      </c>
      <c r="D337" s="71"/>
      <c r="E337" s="72" t="s">
        <v>76</v>
      </c>
      <c r="F337" s="71"/>
      <c r="G337" s="72" t="s">
        <v>49</v>
      </c>
      <c r="H337" s="71"/>
      <c r="I337" s="72" t="s">
        <v>60</v>
      </c>
      <c r="J337" s="71"/>
      <c r="K337" s="71"/>
      <c r="L337" s="72" t="s">
        <v>64</v>
      </c>
      <c r="M337" s="71"/>
      <c r="N337" s="71"/>
      <c r="O337" s="72"/>
      <c r="P337" s="71"/>
      <c r="Q337" s="72"/>
      <c r="R337" s="71"/>
      <c r="S337" s="70" t="s">
        <v>110</v>
      </c>
      <c r="T337" s="71"/>
      <c r="U337" s="71"/>
      <c r="V337" s="71"/>
      <c r="W337" s="71"/>
      <c r="X337" s="71"/>
      <c r="Y337" s="71"/>
      <c r="Z337" s="71"/>
      <c r="AA337" s="72" t="s">
        <v>51</v>
      </c>
      <c r="AB337" s="71"/>
      <c r="AC337" s="71"/>
      <c r="AD337" s="71"/>
      <c r="AE337" s="71"/>
      <c r="AF337" s="72" t="s">
        <v>52</v>
      </c>
      <c r="AG337" s="71"/>
      <c r="AH337" s="71"/>
      <c r="AI337" s="47" t="s">
        <v>53</v>
      </c>
      <c r="AJ337" s="84" t="s">
        <v>54</v>
      </c>
      <c r="AK337" s="71"/>
      <c r="AL337" s="71"/>
      <c r="AM337" s="71"/>
      <c r="AN337" s="71"/>
      <c r="AO337" s="71"/>
      <c r="AP337" s="48">
        <v>8440093</v>
      </c>
      <c r="AQ337" s="48">
        <v>8143601.3899999997</v>
      </c>
      <c r="AR337" s="48">
        <v>296491.61</v>
      </c>
      <c r="AS337" s="75">
        <v>0</v>
      </c>
      <c r="AT337" s="76"/>
      <c r="AU337" s="75">
        <v>7113601.3899999997</v>
      </c>
      <c r="AV337" s="76"/>
      <c r="AW337" s="48">
        <v>1030000</v>
      </c>
      <c r="AX337" s="48">
        <v>49538.1</v>
      </c>
      <c r="AY337" s="48">
        <v>7064063.29</v>
      </c>
      <c r="AZ337" s="48">
        <v>49538.1</v>
      </c>
      <c r="BA337" s="48">
        <v>0</v>
      </c>
      <c r="BB337" s="48">
        <v>49538.1</v>
      </c>
      <c r="BC337" s="48">
        <v>0</v>
      </c>
      <c r="BD337" s="48">
        <v>0</v>
      </c>
      <c r="BE337" s="14">
        <f t="shared" si="76"/>
        <v>0.964871049406683</v>
      </c>
      <c r="BF337" s="14">
        <f t="shared" si="73"/>
        <v>0.84283447943049916</v>
      </c>
      <c r="BG337" s="14">
        <f t="shared" si="74"/>
        <v>5.8693784535312583E-3</v>
      </c>
      <c r="BH337" s="14">
        <f t="shared" si="75"/>
        <v>5.8693784535312583E-3</v>
      </c>
    </row>
    <row r="338" spans="1:60" s="46" customFormat="1" ht="13.5" hidden="1" x14ac:dyDescent="0.2">
      <c r="A338" s="72" t="s">
        <v>48</v>
      </c>
      <c r="B338" s="71"/>
      <c r="C338" s="72" t="s">
        <v>76</v>
      </c>
      <c r="D338" s="71"/>
      <c r="E338" s="72" t="s">
        <v>76</v>
      </c>
      <c r="F338" s="71"/>
      <c r="G338" s="72" t="s">
        <v>49</v>
      </c>
      <c r="H338" s="71"/>
      <c r="I338" s="72" t="s">
        <v>60</v>
      </c>
      <c r="J338" s="71"/>
      <c r="K338" s="71"/>
      <c r="L338" s="72" t="s">
        <v>66</v>
      </c>
      <c r="M338" s="71"/>
      <c r="N338" s="71"/>
      <c r="O338" s="72"/>
      <c r="P338" s="71"/>
      <c r="Q338" s="72"/>
      <c r="R338" s="71"/>
      <c r="S338" s="70" t="s">
        <v>111</v>
      </c>
      <c r="T338" s="71"/>
      <c r="U338" s="71"/>
      <c r="V338" s="71"/>
      <c r="W338" s="71"/>
      <c r="X338" s="71"/>
      <c r="Y338" s="71"/>
      <c r="Z338" s="71"/>
      <c r="AA338" s="72" t="s">
        <v>51</v>
      </c>
      <c r="AB338" s="71"/>
      <c r="AC338" s="71"/>
      <c r="AD338" s="71"/>
      <c r="AE338" s="71"/>
      <c r="AF338" s="72" t="s">
        <v>52</v>
      </c>
      <c r="AG338" s="71"/>
      <c r="AH338" s="71"/>
      <c r="AI338" s="47" t="s">
        <v>53</v>
      </c>
      <c r="AJ338" s="84" t="s">
        <v>54</v>
      </c>
      <c r="AK338" s="71"/>
      <c r="AL338" s="71"/>
      <c r="AM338" s="71"/>
      <c r="AN338" s="71"/>
      <c r="AO338" s="71"/>
      <c r="AP338" s="48">
        <v>1103084</v>
      </c>
      <c r="AQ338" s="48">
        <v>457448.61</v>
      </c>
      <c r="AR338" s="48">
        <v>645635.39</v>
      </c>
      <c r="AS338" s="75">
        <v>0</v>
      </c>
      <c r="AT338" s="76"/>
      <c r="AU338" s="75">
        <v>457448.61</v>
      </c>
      <c r="AV338" s="76"/>
      <c r="AW338" s="48">
        <v>0</v>
      </c>
      <c r="AX338" s="48">
        <v>77826.17</v>
      </c>
      <c r="AY338" s="48">
        <v>379622.44</v>
      </c>
      <c r="AZ338" s="48">
        <v>77826.17</v>
      </c>
      <c r="BA338" s="48">
        <v>0</v>
      </c>
      <c r="BB338" s="48">
        <v>77826.17</v>
      </c>
      <c r="BC338" s="48">
        <v>0</v>
      </c>
      <c r="BD338" s="48">
        <v>0</v>
      </c>
      <c r="BE338" s="14">
        <f t="shared" si="76"/>
        <v>0.41469970555279562</v>
      </c>
      <c r="BF338" s="14">
        <f t="shared" si="73"/>
        <v>0.41469970555279562</v>
      </c>
      <c r="BG338" s="14">
        <f t="shared" si="74"/>
        <v>7.055325795678298E-2</v>
      </c>
      <c r="BH338" s="14">
        <f t="shared" si="75"/>
        <v>7.055325795678298E-2</v>
      </c>
    </row>
    <row r="339" spans="1:60" s="19" customFormat="1" ht="13.5" hidden="1" x14ac:dyDescent="0.2">
      <c r="A339" s="79" t="s">
        <v>48</v>
      </c>
      <c r="B339" s="78"/>
      <c r="C339" s="79" t="s">
        <v>76</v>
      </c>
      <c r="D339" s="78"/>
      <c r="E339" s="79" t="s">
        <v>76</v>
      </c>
      <c r="F339" s="78"/>
      <c r="G339" s="79" t="s">
        <v>76</v>
      </c>
      <c r="H339" s="78"/>
      <c r="I339" s="79"/>
      <c r="J339" s="78"/>
      <c r="K339" s="78"/>
      <c r="L339" s="79"/>
      <c r="M339" s="78"/>
      <c r="N339" s="78"/>
      <c r="O339" s="79"/>
      <c r="P339" s="78"/>
      <c r="Q339" s="79"/>
      <c r="R339" s="78"/>
      <c r="S339" s="77" t="s">
        <v>112</v>
      </c>
      <c r="T339" s="78"/>
      <c r="U339" s="78"/>
      <c r="V339" s="78"/>
      <c r="W339" s="78"/>
      <c r="X339" s="78"/>
      <c r="Y339" s="78"/>
      <c r="Z339" s="78"/>
      <c r="AA339" s="79" t="s">
        <v>51</v>
      </c>
      <c r="AB339" s="78"/>
      <c r="AC339" s="78"/>
      <c r="AD339" s="78"/>
      <c r="AE339" s="78"/>
      <c r="AF339" s="79" t="s">
        <v>52</v>
      </c>
      <c r="AG339" s="78"/>
      <c r="AH339" s="78"/>
      <c r="AI339" s="49" t="s">
        <v>53</v>
      </c>
      <c r="AJ339" s="85" t="s">
        <v>54</v>
      </c>
      <c r="AK339" s="78"/>
      <c r="AL339" s="78"/>
      <c r="AM339" s="78"/>
      <c r="AN339" s="78"/>
      <c r="AO339" s="78"/>
      <c r="AP339" s="50">
        <v>669638179</v>
      </c>
      <c r="AQ339" s="50">
        <v>568503680.74000001</v>
      </c>
      <c r="AR339" s="50">
        <v>101134498.26000001</v>
      </c>
      <c r="AS339" s="82">
        <v>0</v>
      </c>
      <c r="AT339" s="83"/>
      <c r="AU339" s="82">
        <v>557479748.74000001</v>
      </c>
      <c r="AV339" s="83"/>
      <c r="AW339" s="50">
        <v>11023932</v>
      </c>
      <c r="AX339" s="50">
        <v>255071974.83000001</v>
      </c>
      <c r="AY339" s="50">
        <v>302407773.91000003</v>
      </c>
      <c r="AZ339" s="50">
        <v>255071974.83000001</v>
      </c>
      <c r="BA339" s="50">
        <v>0</v>
      </c>
      <c r="BB339" s="50">
        <v>255071974.83000001</v>
      </c>
      <c r="BC339" s="50">
        <v>0</v>
      </c>
      <c r="BD339" s="50">
        <v>0</v>
      </c>
      <c r="BE339" s="18">
        <f t="shared" si="76"/>
        <v>0.8489714275087652</v>
      </c>
      <c r="BF339" s="18">
        <f t="shared" si="73"/>
        <v>0.83250890738116057</v>
      </c>
      <c r="BG339" s="18">
        <f t="shared" si="74"/>
        <v>0.38091014346121982</v>
      </c>
      <c r="BH339" s="18">
        <f t="shared" si="75"/>
        <v>0.38091014346121982</v>
      </c>
    </row>
    <row r="340" spans="1:60" s="19" customFormat="1" ht="13.5" hidden="1" x14ac:dyDescent="0.2">
      <c r="A340" s="79" t="s">
        <v>48</v>
      </c>
      <c r="B340" s="78"/>
      <c r="C340" s="79" t="s">
        <v>76</v>
      </c>
      <c r="D340" s="78"/>
      <c r="E340" s="79" t="s">
        <v>76</v>
      </c>
      <c r="F340" s="78"/>
      <c r="G340" s="79" t="s">
        <v>76</v>
      </c>
      <c r="H340" s="78"/>
      <c r="I340" s="79"/>
      <c r="J340" s="78"/>
      <c r="K340" s="78"/>
      <c r="L340" s="79"/>
      <c r="M340" s="78"/>
      <c r="N340" s="78"/>
      <c r="O340" s="79"/>
      <c r="P340" s="78"/>
      <c r="Q340" s="79"/>
      <c r="R340" s="78"/>
      <c r="S340" s="77" t="s">
        <v>112</v>
      </c>
      <c r="T340" s="78"/>
      <c r="U340" s="78"/>
      <c r="V340" s="78"/>
      <c r="W340" s="78"/>
      <c r="X340" s="78"/>
      <c r="Y340" s="78"/>
      <c r="Z340" s="78"/>
      <c r="AA340" s="79" t="s">
        <v>99</v>
      </c>
      <c r="AB340" s="78"/>
      <c r="AC340" s="78"/>
      <c r="AD340" s="78"/>
      <c r="AE340" s="78"/>
      <c r="AF340" s="79" t="s">
        <v>52</v>
      </c>
      <c r="AG340" s="78"/>
      <c r="AH340" s="78"/>
      <c r="AI340" s="49" t="s">
        <v>100</v>
      </c>
      <c r="AJ340" s="85" t="s">
        <v>101</v>
      </c>
      <c r="AK340" s="78"/>
      <c r="AL340" s="78"/>
      <c r="AM340" s="78"/>
      <c r="AN340" s="78"/>
      <c r="AO340" s="78"/>
      <c r="AP340" s="50">
        <v>23818628</v>
      </c>
      <c r="AQ340" s="50">
        <v>11111209</v>
      </c>
      <c r="AR340" s="50">
        <v>12707419</v>
      </c>
      <c r="AS340" s="82">
        <v>0</v>
      </c>
      <c r="AT340" s="83"/>
      <c r="AU340" s="82">
        <v>11111209</v>
      </c>
      <c r="AV340" s="83"/>
      <c r="AW340" s="50">
        <v>0</v>
      </c>
      <c r="AX340" s="50">
        <v>2052070</v>
      </c>
      <c r="AY340" s="50">
        <v>9059139</v>
      </c>
      <c r="AZ340" s="50">
        <v>2052070</v>
      </c>
      <c r="BA340" s="50">
        <v>0</v>
      </c>
      <c r="BB340" s="50">
        <v>2052070</v>
      </c>
      <c r="BC340" s="50">
        <v>0</v>
      </c>
      <c r="BD340" s="50">
        <v>0</v>
      </c>
      <c r="BE340" s="18">
        <f t="shared" si="76"/>
        <v>0.46649240250110124</v>
      </c>
      <c r="BF340" s="18">
        <f t="shared" si="73"/>
        <v>0.46649240250110124</v>
      </c>
      <c r="BG340" s="18">
        <f t="shared" si="74"/>
        <v>8.6153996779327502E-2</v>
      </c>
      <c r="BH340" s="18">
        <f t="shared" si="75"/>
        <v>8.6153996779327502E-2</v>
      </c>
    </row>
    <row r="341" spans="1:60" s="19" customFormat="1" ht="13.5" hidden="1" x14ac:dyDescent="0.2">
      <c r="A341" s="79" t="s">
        <v>48</v>
      </c>
      <c r="B341" s="78"/>
      <c r="C341" s="79" t="s">
        <v>76</v>
      </c>
      <c r="D341" s="78"/>
      <c r="E341" s="79" t="s">
        <v>76</v>
      </c>
      <c r="F341" s="78"/>
      <c r="G341" s="79" t="s">
        <v>76</v>
      </c>
      <c r="H341" s="78"/>
      <c r="I341" s="79"/>
      <c r="J341" s="78"/>
      <c r="K341" s="78"/>
      <c r="L341" s="79"/>
      <c r="M341" s="78"/>
      <c r="N341" s="78"/>
      <c r="O341" s="79"/>
      <c r="P341" s="78"/>
      <c r="Q341" s="79"/>
      <c r="R341" s="78"/>
      <c r="S341" s="77" t="s">
        <v>112</v>
      </c>
      <c r="T341" s="78"/>
      <c r="U341" s="78"/>
      <c r="V341" s="78"/>
      <c r="W341" s="78"/>
      <c r="X341" s="78"/>
      <c r="Y341" s="78"/>
      <c r="Z341" s="78"/>
      <c r="AA341" s="79" t="s">
        <v>184</v>
      </c>
      <c r="AB341" s="78"/>
      <c r="AC341" s="78"/>
      <c r="AD341" s="78"/>
      <c r="AE341" s="78"/>
      <c r="AF341" s="79" t="s">
        <v>52</v>
      </c>
      <c r="AG341" s="78"/>
      <c r="AH341" s="78"/>
      <c r="AI341" s="49" t="s">
        <v>100</v>
      </c>
      <c r="AJ341" s="85" t="s">
        <v>101</v>
      </c>
      <c r="AK341" s="78"/>
      <c r="AL341" s="78"/>
      <c r="AM341" s="78"/>
      <c r="AN341" s="78"/>
      <c r="AO341" s="78"/>
      <c r="AP341" s="50">
        <f>+AP339+AP340</f>
        <v>693456807</v>
      </c>
      <c r="AQ341" s="50">
        <f>+AQ339+AQ340</f>
        <v>579614889.74000001</v>
      </c>
      <c r="AR341" s="50">
        <f>+AR339+AR340</f>
        <v>113841917.26000001</v>
      </c>
      <c r="AS341" s="50">
        <f t="shared" ref="AS341:AV341" si="79">+AS339+AS340</f>
        <v>0</v>
      </c>
      <c r="AT341" s="50">
        <f t="shared" si="79"/>
        <v>0</v>
      </c>
      <c r="AU341" s="109">
        <f t="shared" si="79"/>
        <v>568590957.74000001</v>
      </c>
      <c r="AV341" s="110">
        <f t="shared" si="79"/>
        <v>0</v>
      </c>
      <c r="AW341" s="50">
        <f>+AW339+AW340</f>
        <v>11023932</v>
      </c>
      <c r="AX341" s="50">
        <f>+AX339+AX340</f>
        <v>257124044.83000001</v>
      </c>
      <c r="AY341" s="50">
        <f>+AY339+AY340</f>
        <v>311466912.91000003</v>
      </c>
      <c r="AZ341" s="50">
        <f>+AZ339+AZ340</f>
        <v>257124044.83000001</v>
      </c>
      <c r="BA341" s="50">
        <v>0</v>
      </c>
      <c r="BB341" s="50">
        <f>+BB339+BB340</f>
        <v>257124044.83000001</v>
      </c>
      <c r="BC341" s="50" t="s">
        <v>185</v>
      </c>
      <c r="BD341" s="50">
        <v>0</v>
      </c>
      <c r="BE341" s="18">
        <f>+AQ341/AP341</f>
        <v>0.83583416283344669</v>
      </c>
      <c r="BF341" s="18">
        <f t="shared" si="73"/>
        <v>0.81993709197233389</v>
      </c>
      <c r="BG341" s="18">
        <f t="shared" si="74"/>
        <v>0.37078595556997684</v>
      </c>
      <c r="BH341" s="18">
        <f t="shared" si="75"/>
        <v>0.37078595556997684</v>
      </c>
    </row>
    <row r="342" spans="1:60" s="46" customFormat="1" ht="13.5" hidden="1" x14ac:dyDescent="0.2">
      <c r="A342" s="72" t="s">
        <v>48</v>
      </c>
      <c r="B342" s="71"/>
      <c r="C342" s="72" t="s">
        <v>76</v>
      </c>
      <c r="D342" s="71"/>
      <c r="E342" s="72" t="s">
        <v>76</v>
      </c>
      <c r="F342" s="71"/>
      <c r="G342" s="72" t="s">
        <v>76</v>
      </c>
      <c r="H342" s="71"/>
      <c r="I342" s="72" t="s">
        <v>66</v>
      </c>
      <c r="J342" s="71"/>
      <c r="K342" s="71"/>
      <c r="L342" s="72" t="s">
        <v>62</v>
      </c>
      <c r="M342" s="71"/>
      <c r="N342" s="71"/>
      <c r="O342" s="72"/>
      <c r="P342" s="71"/>
      <c r="Q342" s="72"/>
      <c r="R342" s="71"/>
      <c r="S342" s="70" t="s">
        <v>113</v>
      </c>
      <c r="T342" s="71"/>
      <c r="U342" s="71"/>
      <c r="V342" s="71"/>
      <c r="W342" s="71"/>
      <c r="X342" s="71"/>
      <c r="Y342" s="71"/>
      <c r="Z342" s="71"/>
      <c r="AA342" s="72" t="s">
        <v>51</v>
      </c>
      <c r="AB342" s="71"/>
      <c r="AC342" s="71"/>
      <c r="AD342" s="71"/>
      <c r="AE342" s="71"/>
      <c r="AF342" s="72" t="s">
        <v>52</v>
      </c>
      <c r="AG342" s="71"/>
      <c r="AH342" s="71"/>
      <c r="AI342" s="47" t="s">
        <v>53</v>
      </c>
      <c r="AJ342" s="84" t="s">
        <v>54</v>
      </c>
      <c r="AK342" s="71"/>
      <c r="AL342" s="71"/>
      <c r="AM342" s="71"/>
      <c r="AN342" s="71"/>
      <c r="AO342" s="71"/>
      <c r="AP342" s="48">
        <v>1200000</v>
      </c>
      <c r="AQ342" s="48">
        <v>356000</v>
      </c>
      <c r="AR342" s="48">
        <v>844000</v>
      </c>
      <c r="AS342" s="75">
        <v>0</v>
      </c>
      <c r="AT342" s="76"/>
      <c r="AU342" s="75">
        <v>356000</v>
      </c>
      <c r="AV342" s="76"/>
      <c r="AW342" s="48">
        <v>0</v>
      </c>
      <c r="AX342" s="48">
        <v>356000</v>
      </c>
      <c r="AY342" s="48">
        <v>0</v>
      </c>
      <c r="AZ342" s="48">
        <v>356000</v>
      </c>
      <c r="BA342" s="48">
        <v>0</v>
      </c>
      <c r="BB342" s="48">
        <v>356000</v>
      </c>
      <c r="BC342" s="48">
        <v>0</v>
      </c>
      <c r="BD342" s="48">
        <v>0</v>
      </c>
      <c r="BE342" s="14">
        <f t="shared" ref="BE342:BE406" si="80">+AQ342/AP342</f>
        <v>0.29666666666666669</v>
      </c>
      <c r="BF342" s="14">
        <f t="shared" si="73"/>
        <v>0.29666666666666669</v>
      </c>
      <c r="BG342" s="14">
        <f t="shared" si="74"/>
        <v>0.29666666666666669</v>
      </c>
      <c r="BH342" s="14">
        <f t="shared" si="75"/>
        <v>0.29666666666666669</v>
      </c>
    </row>
    <row r="343" spans="1:60" s="46" customFormat="1" ht="13.5" hidden="1" x14ac:dyDescent="0.2">
      <c r="A343" s="72" t="s">
        <v>48</v>
      </c>
      <c r="B343" s="71"/>
      <c r="C343" s="72" t="s">
        <v>76</v>
      </c>
      <c r="D343" s="71"/>
      <c r="E343" s="72" t="s">
        <v>76</v>
      </c>
      <c r="F343" s="71"/>
      <c r="G343" s="72" t="s">
        <v>76</v>
      </c>
      <c r="H343" s="71"/>
      <c r="I343" s="72" t="s">
        <v>66</v>
      </c>
      <c r="J343" s="71"/>
      <c r="K343" s="71"/>
      <c r="L343" s="72" t="s">
        <v>72</v>
      </c>
      <c r="M343" s="71"/>
      <c r="N343" s="71"/>
      <c r="O343" s="72"/>
      <c r="P343" s="71"/>
      <c r="Q343" s="72"/>
      <c r="R343" s="71"/>
      <c r="S343" s="70" t="s">
        <v>114</v>
      </c>
      <c r="T343" s="71"/>
      <c r="U343" s="71"/>
      <c r="V343" s="71"/>
      <c r="W343" s="71"/>
      <c r="X343" s="71"/>
      <c r="Y343" s="71"/>
      <c r="Z343" s="71"/>
      <c r="AA343" s="72" t="s">
        <v>51</v>
      </c>
      <c r="AB343" s="71"/>
      <c r="AC343" s="71"/>
      <c r="AD343" s="71"/>
      <c r="AE343" s="71"/>
      <c r="AF343" s="72" t="s">
        <v>52</v>
      </c>
      <c r="AG343" s="71"/>
      <c r="AH343" s="71"/>
      <c r="AI343" s="47" t="s">
        <v>53</v>
      </c>
      <c r="AJ343" s="84" t="s">
        <v>54</v>
      </c>
      <c r="AK343" s="71"/>
      <c r="AL343" s="71"/>
      <c r="AM343" s="71"/>
      <c r="AN343" s="71"/>
      <c r="AO343" s="71"/>
      <c r="AP343" s="48">
        <v>37530425</v>
      </c>
      <c r="AQ343" s="48">
        <v>22592820</v>
      </c>
      <c r="AR343" s="48">
        <v>14937605</v>
      </c>
      <c r="AS343" s="75">
        <v>0</v>
      </c>
      <c r="AT343" s="76"/>
      <c r="AU343" s="75">
        <v>22592820</v>
      </c>
      <c r="AV343" s="76"/>
      <c r="AW343" s="48">
        <v>0</v>
      </c>
      <c r="AX343" s="48">
        <v>22592820</v>
      </c>
      <c r="AY343" s="48">
        <v>0</v>
      </c>
      <c r="AZ343" s="48">
        <v>22592820</v>
      </c>
      <c r="BA343" s="48">
        <v>0</v>
      </c>
      <c r="BB343" s="48">
        <v>22592820</v>
      </c>
      <c r="BC343" s="48">
        <v>0</v>
      </c>
      <c r="BD343" s="48">
        <v>0</v>
      </c>
      <c r="BE343" s="14">
        <f t="shared" si="80"/>
        <v>0.60198678805262662</v>
      </c>
      <c r="BF343" s="14">
        <f t="shared" si="73"/>
        <v>0.60198678805262662</v>
      </c>
      <c r="BG343" s="14">
        <f t="shared" si="74"/>
        <v>0.60198678805262662</v>
      </c>
      <c r="BH343" s="14">
        <f t="shared" si="75"/>
        <v>0.60198678805262662</v>
      </c>
    </row>
    <row r="344" spans="1:60" s="46" customFormat="1" ht="13.5" hidden="1" x14ac:dyDescent="0.2">
      <c r="A344" s="72" t="s">
        <v>48</v>
      </c>
      <c r="B344" s="71"/>
      <c r="C344" s="72" t="s">
        <v>76</v>
      </c>
      <c r="D344" s="71"/>
      <c r="E344" s="72" t="s">
        <v>76</v>
      </c>
      <c r="F344" s="71"/>
      <c r="G344" s="72" t="s">
        <v>76</v>
      </c>
      <c r="H344" s="71"/>
      <c r="I344" s="72" t="s">
        <v>66</v>
      </c>
      <c r="J344" s="71"/>
      <c r="K344" s="71"/>
      <c r="L344" s="72" t="s">
        <v>72</v>
      </c>
      <c r="M344" s="71"/>
      <c r="N344" s="71"/>
      <c r="O344" s="72"/>
      <c r="P344" s="71"/>
      <c r="Q344" s="72"/>
      <c r="R344" s="71"/>
      <c r="S344" s="70" t="s">
        <v>114</v>
      </c>
      <c r="T344" s="71"/>
      <c r="U344" s="71"/>
      <c r="V344" s="71"/>
      <c r="W344" s="71"/>
      <c r="X344" s="71"/>
      <c r="Y344" s="71"/>
      <c r="Z344" s="71"/>
      <c r="AA344" s="72" t="s">
        <v>99</v>
      </c>
      <c r="AB344" s="71"/>
      <c r="AC344" s="71"/>
      <c r="AD344" s="71"/>
      <c r="AE344" s="71"/>
      <c r="AF344" s="72" t="s">
        <v>52</v>
      </c>
      <c r="AG344" s="71"/>
      <c r="AH344" s="71"/>
      <c r="AI344" s="47" t="s">
        <v>100</v>
      </c>
      <c r="AJ344" s="84" t="s">
        <v>101</v>
      </c>
      <c r="AK344" s="71"/>
      <c r="AL344" s="71"/>
      <c r="AM344" s="71"/>
      <c r="AN344" s="71"/>
      <c r="AO344" s="71"/>
      <c r="AP344" s="48">
        <v>6000000</v>
      </c>
      <c r="AQ344" s="48">
        <v>0</v>
      </c>
      <c r="AR344" s="48">
        <v>6000000</v>
      </c>
      <c r="AS344" s="75">
        <v>0</v>
      </c>
      <c r="AT344" s="76"/>
      <c r="AU344" s="75">
        <v>0</v>
      </c>
      <c r="AV344" s="76"/>
      <c r="AW344" s="48">
        <v>0</v>
      </c>
      <c r="AX344" s="48">
        <v>0</v>
      </c>
      <c r="AY344" s="48">
        <v>0</v>
      </c>
      <c r="AZ344" s="48">
        <v>0</v>
      </c>
      <c r="BA344" s="48">
        <v>0</v>
      </c>
      <c r="BB344" s="48">
        <v>0</v>
      </c>
      <c r="BC344" s="48">
        <v>0</v>
      </c>
      <c r="BD344" s="48">
        <v>0</v>
      </c>
      <c r="BE344" s="14">
        <f t="shared" si="80"/>
        <v>0</v>
      </c>
      <c r="BF344" s="14">
        <f t="shared" si="73"/>
        <v>0</v>
      </c>
      <c r="BG344" s="14">
        <f t="shared" si="74"/>
        <v>0</v>
      </c>
      <c r="BH344" s="14">
        <f t="shared" si="75"/>
        <v>0</v>
      </c>
    </row>
    <row r="345" spans="1:60" s="46" customFormat="1" ht="13.5" hidden="1" x14ac:dyDescent="0.2">
      <c r="A345" s="72" t="s">
        <v>48</v>
      </c>
      <c r="B345" s="71"/>
      <c r="C345" s="72" t="s">
        <v>76</v>
      </c>
      <c r="D345" s="71"/>
      <c r="E345" s="72" t="s">
        <v>76</v>
      </c>
      <c r="F345" s="71"/>
      <c r="G345" s="72" t="s">
        <v>76</v>
      </c>
      <c r="H345" s="71"/>
      <c r="I345" s="72" t="s">
        <v>68</v>
      </c>
      <c r="J345" s="71"/>
      <c r="K345" s="71"/>
      <c r="L345" s="72" t="s">
        <v>57</v>
      </c>
      <c r="M345" s="71"/>
      <c r="N345" s="71"/>
      <c r="O345" s="72"/>
      <c r="P345" s="71"/>
      <c r="Q345" s="72"/>
      <c r="R345" s="71"/>
      <c r="S345" s="70" t="s">
        <v>115</v>
      </c>
      <c r="T345" s="71"/>
      <c r="U345" s="71"/>
      <c r="V345" s="71"/>
      <c r="W345" s="71"/>
      <c r="X345" s="71"/>
      <c r="Y345" s="71"/>
      <c r="Z345" s="71"/>
      <c r="AA345" s="72" t="s">
        <v>51</v>
      </c>
      <c r="AB345" s="71"/>
      <c r="AC345" s="71"/>
      <c r="AD345" s="71"/>
      <c r="AE345" s="71"/>
      <c r="AF345" s="72" t="s">
        <v>52</v>
      </c>
      <c r="AG345" s="71"/>
      <c r="AH345" s="71"/>
      <c r="AI345" s="47" t="s">
        <v>53</v>
      </c>
      <c r="AJ345" s="84" t="s">
        <v>54</v>
      </c>
      <c r="AK345" s="71"/>
      <c r="AL345" s="71"/>
      <c r="AM345" s="71"/>
      <c r="AN345" s="71"/>
      <c r="AO345" s="71"/>
      <c r="AP345" s="48">
        <v>59814203</v>
      </c>
      <c r="AQ345" s="48">
        <v>53751126</v>
      </c>
      <c r="AR345" s="48">
        <v>6063077</v>
      </c>
      <c r="AS345" s="75">
        <v>0</v>
      </c>
      <c r="AT345" s="76"/>
      <c r="AU345" s="75">
        <v>53751126</v>
      </c>
      <c r="AV345" s="76"/>
      <c r="AW345" s="48">
        <v>0</v>
      </c>
      <c r="AX345" s="48">
        <v>46053307</v>
      </c>
      <c r="AY345" s="48">
        <v>7697819</v>
      </c>
      <c r="AZ345" s="48">
        <v>46053307</v>
      </c>
      <c r="BA345" s="48">
        <v>0</v>
      </c>
      <c r="BB345" s="48">
        <v>46053307</v>
      </c>
      <c r="BC345" s="48">
        <v>0</v>
      </c>
      <c r="BD345" s="48">
        <v>0</v>
      </c>
      <c r="BE345" s="14">
        <f t="shared" si="80"/>
        <v>0.89863482758434476</v>
      </c>
      <c r="BF345" s="14">
        <f t="shared" si="73"/>
        <v>0.89863482758434476</v>
      </c>
      <c r="BG345" s="14">
        <f t="shared" si="74"/>
        <v>0.76993932360847472</v>
      </c>
      <c r="BH345" s="14">
        <f t="shared" si="75"/>
        <v>0.76993932360847472</v>
      </c>
    </row>
    <row r="346" spans="1:60" s="46" customFormat="1" ht="13.5" hidden="1" x14ac:dyDescent="0.2">
      <c r="A346" s="72" t="s">
        <v>48</v>
      </c>
      <c r="B346" s="71"/>
      <c r="C346" s="72" t="s">
        <v>76</v>
      </c>
      <c r="D346" s="71"/>
      <c r="E346" s="72" t="s">
        <v>76</v>
      </c>
      <c r="F346" s="71"/>
      <c r="G346" s="72" t="s">
        <v>76</v>
      </c>
      <c r="H346" s="71"/>
      <c r="I346" s="72" t="s">
        <v>70</v>
      </c>
      <c r="J346" s="71"/>
      <c r="K346" s="71"/>
      <c r="L346" s="72" t="s">
        <v>79</v>
      </c>
      <c r="M346" s="71"/>
      <c r="N346" s="71"/>
      <c r="O346" s="72"/>
      <c r="P346" s="71"/>
      <c r="Q346" s="72"/>
      <c r="R346" s="71"/>
      <c r="S346" s="70" t="s">
        <v>116</v>
      </c>
      <c r="T346" s="71"/>
      <c r="U346" s="71"/>
      <c r="V346" s="71"/>
      <c r="W346" s="71"/>
      <c r="X346" s="71"/>
      <c r="Y346" s="71"/>
      <c r="Z346" s="71"/>
      <c r="AA346" s="72" t="s">
        <v>51</v>
      </c>
      <c r="AB346" s="71"/>
      <c r="AC346" s="71"/>
      <c r="AD346" s="71"/>
      <c r="AE346" s="71"/>
      <c r="AF346" s="72" t="s">
        <v>52</v>
      </c>
      <c r="AG346" s="71"/>
      <c r="AH346" s="71"/>
      <c r="AI346" s="47" t="s">
        <v>53</v>
      </c>
      <c r="AJ346" s="84" t="s">
        <v>54</v>
      </c>
      <c r="AK346" s="71"/>
      <c r="AL346" s="71"/>
      <c r="AM346" s="71"/>
      <c r="AN346" s="71"/>
      <c r="AO346" s="71"/>
      <c r="AP346" s="48">
        <v>440000</v>
      </c>
      <c r="AQ346" s="48">
        <v>44000</v>
      </c>
      <c r="AR346" s="48">
        <v>396000</v>
      </c>
      <c r="AS346" s="75">
        <v>0</v>
      </c>
      <c r="AT346" s="76"/>
      <c r="AU346" s="75">
        <v>44000</v>
      </c>
      <c r="AV346" s="76"/>
      <c r="AW346" s="48">
        <v>0</v>
      </c>
      <c r="AX346" s="48">
        <v>44000</v>
      </c>
      <c r="AY346" s="48">
        <v>0</v>
      </c>
      <c r="AZ346" s="48">
        <v>44000</v>
      </c>
      <c r="BA346" s="48">
        <v>0</v>
      </c>
      <c r="BB346" s="48">
        <v>44000</v>
      </c>
      <c r="BC346" s="48">
        <v>0</v>
      </c>
      <c r="BD346" s="48">
        <v>0</v>
      </c>
      <c r="BE346" s="14">
        <f t="shared" si="80"/>
        <v>0.1</v>
      </c>
      <c r="BF346" s="14">
        <f t="shared" si="73"/>
        <v>0.1</v>
      </c>
      <c r="BG346" s="14">
        <f t="shared" si="74"/>
        <v>0.1</v>
      </c>
      <c r="BH346" s="14">
        <f t="shared" si="75"/>
        <v>0.1</v>
      </c>
    </row>
    <row r="347" spans="1:60" s="46" customFormat="1" ht="13.5" hidden="1" x14ac:dyDescent="0.2">
      <c r="A347" s="72" t="s">
        <v>48</v>
      </c>
      <c r="B347" s="71"/>
      <c r="C347" s="72" t="s">
        <v>76</v>
      </c>
      <c r="D347" s="71"/>
      <c r="E347" s="72" t="s">
        <v>76</v>
      </c>
      <c r="F347" s="71"/>
      <c r="G347" s="72" t="s">
        <v>76</v>
      </c>
      <c r="H347" s="71"/>
      <c r="I347" s="72" t="s">
        <v>70</v>
      </c>
      <c r="J347" s="71"/>
      <c r="K347" s="71"/>
      <c r="L347" s="72" t="s">
        <v>60</v>
      </c>
      <c r="M347" s="71"/>
      <c r="N347" s="71"/>
      <c r="O347" s="72"/>
      <c r="P347" s="71"/>
      <c r="Q347" s="72"/>
      <c r="R347" s="71"/>
      <c r="S347" s="70" t="s">
        <v>117</v>
      </c>
      <c r="T347" s="71"/>
      <c r="U347" s="71"/>
      <c r="V347" s="71"/>
      <c r="W347" s="71"/>
      <c r="X347" s="71"/>
      <c r="Y347" s="71"/>
      <c r="Z347" s="71"/>
      <c r="AA347" s="72" t="s">
        <v>51</v>
      </c>
      <c r="AB347" s="71"/>
      <c r="AC347" s="71"/>
      <c r="AD347" s="71"/>
      <c r="AE347" s="71"/>
      <c r="AF347" s="72" t="s">
        <v>52</v>
      </c>
      <c r="AG347" s="71"/>
      <c r="AH347" s="71"/>
      <c r="AI347" s="47" t="s">
        <v>53</v>
      </c>
      <c r="AJ347" s="84" t="s">
        <v>54</v>
      </c>
      <c r="AK347" s="71"/>
      <c r="AL347" s="71"/>
      <c r="AM347" s="71"/>
      <c r="AN347" s="71"/>
      <c r="AO347" s="71"/>
      <c r="AP347" s="48">
        <v>286365782</v>
      </c>
      <c r="AQ347" s="48">
        <v>263553574</v>
      </c>
      <c r="AR347" s="48">
        <v>22812208</v>
      </c>
      <c r="AS347" s="75">
        <v>0</v>
      </c>
      <c r="AT347" s="76"/>
      <c r="AU347" s="75">
        <v>260949730</v>
      </c>
      <c r="AV347" s="76"/>
      <c r="AW347" s="48">
        <v>2603844</v>
      </c>
      <c r="AX347" s="48">
        <v>89638680</v>
      </c>
      <c r="AY347" s="48">
        <v>171311050</v>
      </c>
      <c r="AZ347" s="48">
        <v>89638680</v>
      </c>
      <c r="BA347" s="48">
        <v>0</v>
      </c>
      <c r="BB347" s="48">
        <v>89638680</v>
      </c>
      <c r="BC347" s="48">
        <v>0</v>
      </c>
      <c r="BD347" s="48">
        <v>0</v>
      </c>
      <c r="BE347" s="14">
        <f t="shared" si="80"/>
        <v>0.92033891814630286</v>
      </c>
      <c r="BF347" s="14">
        <f t="shared" si="73"/>
        <v>0.91124619770388626</v>
      </c>
      <c r="BG347" s="14">
        <f t="shared" si="74"/>
        <v>0.3130216165281926</v>
      </c>
      <c r="BH347" s="14">
        <f t="shared" si="75"/>
        <v>0.3130216165281926</v>
      </c>
    </row>
    <row r="348" spans="1:60" s="46" customFormat="1" ht="13.5" hidden="1" x14ac:dyDescent="0.2">
      <c r="A348" s="72" t="s">
        <v>48</v>
      </c>
      <c r="B348" s="71"/>
      <c r="C348" s="72" t="s">
        <v>76</v>
      </c>
      <c r="D348" s="71"/>
      <c r="E348" s="72" t="s">
        <v>76</v>
      </c>
      <c r="F348" s="71"/>
      <c r="G348" s="72" t="s">
        <v>76</v>
      </c>
      <c r="H348" s="71"/>
      <c r="I348" s="72" t="s">
        <v>70</v>
      </c>
      <c r="J348" s="71"/>
      <c r="K348" s="71"/>
      <c r="L348" s="72" t="s">
        <v>62</v>
      </c>
      <c r="M348" s="71"/>
      <c r="N348" s="71"/>
      <c r="O348" s="72"/>
      <c r="P348" s="71"/>
      <c r="Q348" s="72"/>
      <c r="R348" s="71"/>
      <c r="S348" s="70" t="s">
        <v>118</v>
      </c>
      <c r="T348" s="71"/>
      <c r="U348" s="71"/>
      <c r="V348" s="71"/>
      <c r="W348" s="71"/>
      <c r="X348" s="71"/>
      <c r="Y348" s="71"/>
      <c r="Z348" s="71"/>
      <c r="AA348" s="72" t="s">
        <v>51</v>
      </c>
      <c r="AB348" s="71"/>
      <c r="AC348" s="71"/>
      <c r="AD348" s="71"/>
      <c r="AE348" s="71"/>
      <c r="AF348" s="72" t="s">
        <v>52</v>
      </c>
      <c r="AG348" s="71"/>
      <c r="AH348" s="71"/>
      <c r="AI348" s="47" t="s">
        <v>53</v>
      </c>
      <c r="AJ348" s="84" t="s">
        <v>54</v>
      </c>
      <c r="AK348" s="71"/>
      <c r="AL348" s="71"/>
      <c r="AM348" s="71"/>
      <c r="AN348" s="71"/>
      <c r="AO348" s="71"/>
      <c r="AP348" s="48">
        <v>25672980</v>
      </c>
      <c r="AQ348" s="48">
        <v>17752904.43</v>
      </c>
      <c r="AR348" s="48">
        <v>7920075.5700000003</v>
      </c>
      <c r="AS348" s="75">
        <v>0</v>
      </c>
      <c r="AT348" s="76"/>
      <c r="AU348" s="75">
        <v>17752904.43</v>
      </c>
      <c r="AV348" s="76"/>
      <c r="AW348" s="48">
        <v>0</v>
      </c>
      <c r="AX348" s="48">
        <v>9122330.7899999991</v>
      </c>
      <c r="AY348" s="48">
        <v>8630573.6400000006</v>
      </c>
      <c r="AZ348" s="48">
        <v>9122330.7899999991</v>
      </c>
      <c r="BA348" s="48">
        <v>0</v>
      </c>
      <c r="BB348" s="48">
        <v>9122330.7899999991</v>
      </c>
      <c r="BC348" s="48">
        <v>0</v>
      </c>
      <c r="BD348" s="48">
        <v>0</v>
      </c>
      <c r="BE348" s="14">
        <f t="shared" si="80"/>
        <v>0.69150150975850877</v>
      </c>
      <c r="BF348" s="14">
        <f t="shared" si="73"/>
        <v>0.69150150975850877</v>
      </c>
      <c r="BG348" s="14">
        <f t="shared" si="74"/>
        <v>0.3553280838453502</v>
      </c>
      <c r="BH348" s="14">
        <f t="shared" si="75"/>
        <v>0.3553280838453502</v>
      </c>
    </row>
    <row r="349" spans="1:60" s="46" customFormat="1" ht="13.5" hidden="1" x14ac:dyDescent="0.2">
      <c r="A349" s="72" t="s">
        <v>48</v>
      </c>
      <c r="B349" s="71"/>
      <c r="C349" s="72" t="s">
        <v>76</v>
      </c>
      <c r="D349" s="71"/>
      <c r="E349" s="72" t="s">
        <v>76</v>
      </c>
      <c r="F349" s="71"/>
      <c r="G349" s="72" t="s">
        <v>76</v>
      </c>
      <c r="H349" s="71"/>
      <c r="I349" s="72" t="s">
        <v>70</v>
      </c>
      <c r="J349" s="71"/>
      <c r="K349" s="71"/>
      <c r="L349" s="72" t="s">
        <v>64</v>
      </c>
      <c r="M349" s="71"/>
      <c r="N349" s="71"/>
      <c r="O349" s="72"/>
      <c r="P349" s="71"/>
      <c r="Q349" s="72"/>
      <c r="R349" s="71"/>
      <c r="S349" s="70" t="s">
        <v>119</v>
      </c>
      <c r="T349" s="71"/>
      <c r="U349" s="71"/>
      <c r="V349" s="71"/>
      <c r="W349" s="71"/>
      <c r="X349" s="71"/>
      <c r="Y349" s="71"/>
      <c r="Z349" s="71"/>
      <c r="AA349" s="72" t="s">
        <v>51</v>
      </c>
      <c r="AB349" s="71"/>
      <c r="AC349" s="71"/>
      <c r="AD349" s="71"/>
      <c r="AE349" s="71"/>
      <c r="AF349" s="72" t="s">
        <v>52</v>
      </c>
      <c r="AG349" s="71"/>
      <c r="AH349" s="71"/>
      <c r="AI349" s="47" t="s">
        <v>53</v>
      </c>
      <c r="AJ349" s="84" t="s">
        <v>54</v>
      </c>
      <c r="AK349" s="71"/>
      <c r="AL349" s="71"/>
      <c r="AM349" s="71"/>
      <c r="AN349" s="71"/>
      <c r="AO349" s="71"/>
      <c r="AP349" s="48">
        <v>183694701</v>
      </c>
      <c r="AQ349" s="48">
        <v>181850790.81</v>
      </c>
      <c r="AR349" s="48">
        <v>1843910.19</v>
      </c>
      <c r="AS349" s="75">
        <v>0</v>
      </c>
      <c r="AT349" s="76"/>
      <c r="AU349" s="75">
        <v>181850790.81</v>
      </c>
      <c r="AV349" s="76"/>
      <c r="AW349" s="48">
        <v>0</v>
      </c>
      <c r="AX349" s="48">
        <v>85871559.540000007</v>
      </c>
      <c r="AY349" s="48">
        <v>95979231.269999996</v>
      </c>
      <c r="AZ349" s="48">
        <v>85871559.540000007</v>
      </c>
      <c r="BA349" s="48">
        <v>0</v>
      </c>
      <c r="BB349" s="48">
        <v>85871559.540000007</v>
      </c>
      <c r="BC349" s="48">
        <v>0</v>
      </c>
      <c r="BD349" s="48">
        <v>0</v>
      </c>
      <c r="BE349" s="14">
        <f t="shared" si="80"/>
        <v>0.98996209373508282</v>
      </c>
      <c r="BF349" s="14">
        <f t="shared" si="73"/>
        <v>0.98996209373508282</v>
      </c>
      <c r="BG349" s="14">
        <f t="shared" si="74"/>
        <v>0.46746889851765516</v>
      </c>
      <c r="BH349" s="14">
        <f t="shared" si="75"/>
        <v>0.46746889851765516</v>
      </c>
    </row>
    <row r="350" spans="1:60" s="46" customFormat="1" ht="13.5" hidden="1" x14ac:dyDescent="0.2">
      <c r="A350" s="72" t="s">
        <v>48</v>
      </c>
      <c r="B350" s="71"/>
      <c r="C350" s="72" t="s">
        <v>76</v>
      </c>
      <c r="D350" s="71"/>
      <c r="E350" s="72" t="s">
        <v>76</v>
      </c>
      <c r="F350" s="71"/>
      <c r="G350" s="72" t="s">
        <v>76</v>
      </c>
      <c r="H350" s="71"/>
      <c r="I350" s="72" t="s">
        <v>70</v>
      </c>
      <c r="J350" s="71"/>
      <c r="K350" s="71"/>
      <c r="L350" s="72" t="s">
        <v>64</v>
      </c>
      <c r="M350" s="71"/>
      <c r="N350" s="71"/>
      <c r="O350" s="72"/>
      <c r="P350" s="71"/>
      <c r="Q350" s="72"/>
      <c r="R350" s="71"/>
      <c r="S350" s="70" t="s">
        <v>119</v>
      </c>
      <c r="T350" s="71"/>
      <c r="U350" s="71"/>
      <c r="V350" s="71"/>
      <c r="W350" s="71"/>
      <c r="X350" s="71"/>
      <c r="Y350" s="71"/>
      <c r="Z350" s="71"/>
      <c r="AA350" s="72" t="s">
        <v>99</v>
      </c>
      <c r="AB350" s="71"/>
      <c r="AC350" s="71"/>
      <c r="AD350" s="71"/>
      <c r="AE350" s="71"/>
      <c r="AF350" s="72" t="s">
        <v>52</v>
      </c>
      <c r="AG350" s="71"/>
      <c r="AH350" s="71"/>
      <c r="AI350" s="47" t="s">
        <v>100</v>
      </c>
      <c r="AJ350" s="84" t="s">
        <v>101</v>
      </c>
      <c r="AK350" s="71"/>
      <c r="AL350" s="71"/>
      <c r="AM350" s="71"/>
      <c r="AN350" s="71"/>
      <c r="AO350" s="71"/>
      <c r="AP350" s="48">
        <v>13532444</v>
      </c>
      <c r="AQ350" s="48">
        <v>9059139</v>
      </c>
      <c r="AR350" s="48">
        <v>4473305</v>
      </c>
      <c r="AS350" s="75">
        <v>0</v>
      </c>
      <c r="AT350" s="76"/>
      <c r="AU350" s="75">
        <v>9059139</v>
      </c>
      <c r="AV350" s="76"/>
      <c r="AW350" s="48">
        <v>0</v>
      </c>
      <c r="AX350" s="48">
        <v>0</v>
      </c>
      <c r="AY350" s="48">
        <v>9059139</v>
      </c>
      <c r="AZ350" s="48">
        <v>0</v>
      </c>
      <c r="BA350" s="48">
        <v>0</v>
      </c>
      <c r="BB350" s="48">
        <v>0</v>
      </c>
      <c r="BC350" s="48">
        <v>0</v>
      </c>
      <c r="BD350" s="48">
        <v>0</v>
      </c>
      <c r="BE350" s="14">
        <f t="shared" si="80"/>
        <v>0.66943849906195807</v>
      </c>
      <c r="BF350" s="14">
        <f t="shared" si="73"/>
        <v>0.66943849906195807</v>
      </c>
      <c r="BG350" s="14">
        <f t="shared" si="74"/>
        <v>0</v>
      </c>
      <c r="BH350" s="14">
        <f t="shared" si="75"/>
        <v>0</v>
      </c>
    </row>
    <row r="351" spans="1:60" s="46" customFormat="1" ht="13.5" hidden="1" x14ac:dyDescent="0.2">
      <c r="A351" s="72" t="s">
        <v>48</v>
      </c>
      <c r="B351" s="71"/>
      <c r="C351" s="72" t="s">
        <v>76</v>
      </c>
      <c r="D351" s="71"/>
      <c r="E351" s="72" t="s">
        <v>76</v>
      </c>
      <c r="F351" s="71"/>
      <c r="G351" s="72" t="s">
        <v>76</v>
      </c>
      <c r="H351" s="71"/>
      <c r="I351" s="72" t="s">
        <v>70</v>
      </c>
      <c r="J351" s="71"/>
      <c r="K351" s="71"/>
      <c r="L351" s="72" t="s">
        <v>68</v>
      </c>
      <c r="M351" s="71"/>
      <c r="N351" s="71"/>
      <c r="O351" s="72"/>
      <c r="P351" s="71"/>
      <c r="Q351" s="72"/>
      <c r="R351" s="71"/>
      <c r="S351" s="70" t="s">
        <v>120</v>
      </c>
      <c r="T351" s="71"/>
      <c r="U351" s="71"/>
      <c r="V351" s="71"/>
      <c r="W351" s="71"/>
      <c r="X351" s="71"/>
      <c r="Y351" s="71"/>
      <c r="Z351" s="71"/>
      <c r="AA351" s="72" t="s">
        <v>51</v>
      </c>
      <c r="AB351" s="71"/>
      <c r="AC351" s="71"/>
      <c r="AD351" s="71"/>
      <c r="AE351" s="71"/>
      <c r="AF351" s="72" t="s">
        <v>52</v>
      </c>
      <c r="AG351" s="71"/>
      <c r="AH351" s="71"/>
      <c r="AI351" s="47" t="s">
        <v>53</v>
      </c>
      <c r="AJ351" s="84" t="s">
        <v>54</v>
      </c>
      <c r="AK351" s="71"/>
      <c r="AL351" s="71"/>
      <c r="AM351" s="71"/>
      <c r="AN351" s="71"/>
      <c r="AO351" s="71"/>
      <c r="AP351" s="48">
        <v>64500000</v>
      </c>
      <c r="AQ351" s="48">
        <v>20182377.5</v>
      </c>
      <c r="AR351" s="48">
        <v>44317622.5</v>
      </c>
      <c r="AS351" s="75">
        <v>0</v>
      </c>
      <c r="AT351" s="76"/>
      <c r="AU351" s="75">
        <v>20182377.5</v>
      </c>
      <c r="AV351" s="76"/>
      <c r="AW351" s="48">
        <v>0</v>
      </c>
      <c r="AX351" s="48">
        <v>1393277.5</v>
      </c>
      <c r="AY351" s="48">
        <v>18789100</v>
      </c>
      <c r="AZ351" s="48">
        <v>1393277.5</v>
      </c>
      <c r="BA351" s="48">
        <v>0</v>
      </c>
      <c r="BB351" s="48">
        <v>1393277.5</v>
      </c>
      <c r="BC351" s="48">
        <v>0</v>
      </c>
      <c r="BD351" s="48">
        <v>0</v>
      </c>
      <c r="BE351" s="14">
        <f t="shared" si="80"/>
        <v>0.31290507751937985</v>
      </c>
      <c r="BF351" s="14">
        <f t="shared" si="73"/>
        <v>0.31290507751937985</v>
      </c>
      <c r="BG351" s="14">
        <f t="shared" si="74"/>
        <v>2.1601201550387597E-2</v>
      </c>
      <c r="BH351" s="14">
        <f t="shared" si="75"/>
        <v>2.1601201550387597E-2</v>
      </c>
    </row>
    <row r="352" spans="1:60" s="46" customFormat="1" ht="13.5" hidden="1" x14ac:dyDescent="0.2">
      <c r="A352" s="72" t="s">
        <v>48</v>
      </c>
      <c r="B352" s="71"/>
      <c r="C352" s="72" t="s">
        <v>76</v>
      </c>
      <c r="D352" s="71"/>
      <c r="E352" s="72" t="s">
        <v>76</v>
      </c>
      <c r="F352" s="71"/>
      <c r="G352" s="72" t="s">
        <v>76</v>
      </c>
      <c r="H352" s="71"/>
      <c r="I352" s="72" t="s">
        <v>72</v>
      </c>
      <c r="J352" s="71"/>
      <c r="K352" s="71"/>
      <c r="L352" s="72" t="s">
        <v>62</v>
      </c>
      <c r="M352" s="71"/>
      <c r="N352" s="71"/>
      <c r="O352" s="72"/>
      <c r="P352" s="71"/>
      <c r="Q352" s="72"/>
      <c r="R352" s="71"/>
      <c r="S352" s="70" t="s">
        <v>121</v>
      </c>
      <c r="T352" s="71"/>
      <c r="U352" s="71"/>
      <c r="V352" s="71"/>
      <c r="W352" s="71"/>
      <c r="X352" s="71"/>
      <c r="Y352" s="71"/>
      <c r="Z352" s="71"/>
      <c r="AA352" s="72" t="s">
        <v>51</v>
      </c>
      <c r="AB352" s="71"/>
      <c r="AC352" s="71"/>
      <c r="AD352" s="71"/>
      <c r="AE352" s="71"/>
      <c r="AF352" s="72" t="s">
        <v>52</v>
      </c>
      <c r="AG352" s="71"/>
      <c r="AH352" s="71"/>
      <c r="AI352" s="47" t="s">
        <v>53</v>
      </c>
      <c r="AJ352" s="84" t="s">
        <v>54</v>
      </c>
      <c r="AK352" s="71"/>
      <c r="AL352" s="71"/>
      <c r="AM352" s="71"/>
      <c r="AN352" s="71"/>
      <c r="AO352" s="71"/>
      <c r="AP352" s="48">
        <v>2240088</v>
      </c>
      <c r="AQ352" s="48">
        <v>2240088</v>
      </c>
      <c r="AR352" s="48">
        <v>0</v>
      </c>
      <c r="AS352" s="75">
        <v>0</v>
      </c>
      <c r="AT352" s="76"/>
      <c r="AU352" s="75">
        <v>0</v>
      </c>
      <c r="AV352" s="76"/>
      <c r="AW352" s="48">
        <v>2240088</v>
      </c>
      <c r="AX352" s="48">
        <v>0</v>
      </c>
      <c r="AY352" s="48">
        <v>0</v>
      </c>
      <c r="AZ352" s="48">
        <v>0</v>
      </c>
      <c r="BA352" s="48">
        <v>0</v>
      </c>
      <c r="BB352" s="48">
        <v>0</v>
      </c>
      <c r="BC352" s="48">
        <v>0</v>
      </c>
      <c r="BD352" s="48">
        <v>0</v>
      </c>
      <c r="BE352" s="14">
        <f t="shared" si="80"/>
        <v>1</v>
      </c>
      <c r="BF352" s="14">
        <f t="shared" si="73"/>
        <v>0</v>
      </c>
      <c r="BG352" s="14">
        <f t="shared" si="74"/>
        <v>0</v>
      </c>
      <c r="BH352" s="14">
        <f t="shared" si="75"/>
        <v>0</v>
      </c>
    </row>
    <row r="353" spans="1:96" s="46" customFormat="1" ht="13.5" hidden="1" x14ac:dyDescent="0.2">
      <c r="A353" s="72" t="s">
        <v>48</v>
      </c>
      <c r="B353" s="71"/>
      <c r="C353" s="72" t="s">
        <v>76</v>
      </c>
      <c r="D353" s="71"/>
      <c r="E353" s="72" t="s">
        <v>76</v>
      </c>
      <c r="F353" s="71"/>
      <c r="G353" s="72" t="s">
        <v>76</v>
      </c>
      <c r="H353" s="71"/>
      <c r="I353" s="72" t="s">
        <v>72</v>
      </c>
      <c r="J353" s="71"/>
      <c r="K353" s="71"/>
      <c r="L353" s="72" t="s">
        <v>62</v>
      </c>
      <c r="M353" s="71"/>
      <c r="N353" s="71"/>
      <c r="O353" s="72"/>
      <c r="P353" s="71"/>
      <c r="Q353" s="72"/>
      <c r="R353" s="71"/>
      <c r="S353" s="70" t="s">
        <v>121</v>
      </c>
      <c r="T353" s="71"/>
      <c r="U353" s="71"/>
      <c r="V353" s="71"/>
      <c r="W353" s="71"/>
      <c r="X353" s="71"/>
      <c r="Y353" s="71"/>
      <c r="Z353" s="71"/>
      <c r="AA353" s="72" t="s">
        <v>99</v>
      </c>
      <c r="AB353" s="71"/>
      <c r="AC353" s="71"/>
      <c r="AD353" s="71"/>
      <c r="AE353" s="71"/>
      <c r="AF353" s="72" t="s">
        <v>52</v>
      </c>
      <c r="AG353" s="71"/>
      <c r="AH353" s="71"/>
      <c r="AI353" s="47" t="s">
        <v>100</v>
      </c>
      <c r="AJ353" s="84" t="s">
        <v>101</v>
      </c>
      <c r="AK353" s="71"/>
      <c r="AL353" s="71"/>
      <c r="AM353" s="71"/>
      <c r="AN353" s="71"/>
      <c r="AO353" s="71"/>
      <c r="AP353" s="48">
        <v>4286184</v>
      </c>
      <c r="AQ353" s="48">
        <v>2052070</v>
      </c>
      <c r="AR353" s="48">
        <v>2234114</v>
      </c>
      <c r="AS353" s="75">
        <v>0</v>
      </c>
      <c r="AT353" s="76"/>
      <c r="AU353" s="75">
        <v>2052070</v>
      </c>
      <c r="AV353" s="76"/>
      <c r="AW353" s="48">
        <v>0</v>
      </c>
      <c r="AX353" s="48">
        <v>2052070</v>
      </c>
      <c r="AY353" s="48">
        <v>0</v>
      </c>
      <c r="AZ353" s="48">
        <v>2052070</v>
      </c>
      <c r="BA353" s="48">
        <v>0</v>
      </c>
      <c r="BB353" s="48">
        <v>2052070</v>
      </c>
      <c r="BC353" s="48">
        <v>0</v>
      </c>
      <c r="BD353" s="48">
        <v>0</v>
      </c>
      <c r="BE353" s="14">
        <f t="shared" si="80"/>
        <v>0.47876386081418809</v>
      </c>
      <c r="BF353" s="14">
        <f t="shared" si="73"/>
        <v>0.47876386081418809</v>
      </c>
      <c r="BG353" s="14">
        <f t="shared" si="74"/>
        <v>0.47876386081418809</v>
      </c>
      <c r="BH353" s="14">
        <f t="shared" si="75"/>
        <v>0.47876386081418809</v>
      </c>
    </row>
    <row r="354" spans="1:96" s="46" customFormat="1" ht="13.5" hidden="1" x14ac:dyDescent="0.2">
      <c r="A354" s="72" t="s">
        <v>48</v>
      </c>
      <c r="B354" s="71"/>
      <c r="C354" s="72" t="s">
        <v>76</v>
      </c>
      <c r="D354" s="71"/>
      <c r="E354" s="72" t="s">
        <v>76</v>
      </c>
      <c r="F354" s="71"/>
      <c r="G354" s="72" t="s">
        <v>76</v>
      </c>
      <c r="H354" s="71"/>
      <c r="I354" s="72" t="s">
        <v>72</v>
      </c>
      <c r="J354" s="71"/>
      <c r="K354" s="71"/>
      <c r="L354" s="72" t="s">
        <v>66</v>
      </c>
      <c r="M354" s="71"/>
      <c r="N354" s="71"/>
      <c r="O354" s="72"/>
      <c r="P354" s="71"/>
      <c r="Q354" s="72"/>
      <c r="R354" s="71"/>
      <c r="S354" s="70" t="s">
        <v>122</v>
      </c>
      <c r="T354" s="71"/>
      <c r="U354" s="71"/>
      <c r="V354" s="71"/>
      <c r="W354" s="71"/>
      <c r="X354" s="71"/>
      <c r="Y354" s="71"/>
      <c r="Z354" s="71"/>
      <c r="AA354" s="72" t="s">
        <v>51</v>
      </c>
      <c r="AB354" s="71"/>
      <c r="AC354" s="71"/>
      <c r="AD354" s="71"/>
      <c r="AE354" s="71"/>
      <c r="AF354" s="72" t="s">
        <v>52</v>
      </c>
      <c r="AG354" s="71"/>
      <c r="AH354" s="71"/>
      <c r="AI354" s="47" t="s">
        <v>53</v>
      </c>
      <c r="AJ354" s="84" t="s">
        <v>54</v>
      </c>
      <c r="AK354" s="71"/>
      <c r="AL354" s="71"/>
      <c r="AM354" s="71"/>
      <c r="AN354" s="71"/>
      <c r="AO354" s="71"/>
      <c r="AP354" s="48">
        <v>6180000</v>
      </c>
      <c r="AQ354" s="48">
        <v>6180000</v>
      </c>
      <c r="AR354" s="48">
        <v>0</v>
      </c>
      <c r="AS354" s="75">
        <v>0</v>
      </c>
      <c r="AT354" s="76"/>
      <c r="AU354" s="75">
        <v>0</v>
      </c>
      <c r="AV354" s="76"/>
      <c r="AW354" s="48">
        <v>6180000</v>
      </c>
      <c r="AX354" s="48">
        <v>0</v>
      </c>
      <c r="AY354" s="48">
        <v>0</v>
      </c>
      <c r="AZ354" s="48">
        <v>0</v>
      </c>
      <c r="BA354" s="48">
        <v>0</v>
      </c>
      <c r="BB354" s="48">
        <v>0</v>
      </c>
      <c r="BC354" s="48">
        <v>0</v>
      </c>
      <c r="BD354" s="48">
        <v>0</v>
      </c>
      <c r="BE354" s="14">
        <f t="shared" si="80"/>
        <v>1</v>
      </c>
      <c r="BF354" s="14">
        <f t="shared" si="73"/>
        <v>0</v>
      </c>
      <c r="BG354" s="14">
        <f t="shared" si="74"/>
        <v>0</v>
      </c>
      <c r="BH354" s="14">
        <f t="shared" si="75"/>
        <v>0</v>
      </c>
    </row>
    <row r="355" spans="1:96" s="46" customFormat="1" ht="13.5" hidden="1" x14ac:dyDescent="0.2">
      <c r="A355" s="72" t="s">
        <v>48</v>
      </c>
      <c r="B355" s="71"/>
      <c r="C355" s="72" t="s">
        <v>76</v>
      </c>
      <c r="D355" s="71"/>
      <c r="E355" s="72" t="s">
        <v>76</v>
      </c>
      <c r="F355" s="71"/>
      <c r="G355" s="72" t="s">
        <v>76</v>
      </c>
      <c r="H355" s="71"/>
      <c r="I355" s="72" t="s">
        <v>72</v>
      </c>
      <c r="J355" s="71"/>
      <c r="K355" s="71"/>
      <c r="L355" s="72" t="s">
        <v>68</v>
      </c>
      <c r="M355" s="71"/>
      <c r="N355" s="71"/>
      <c r="O355" s="72"/>
      <c r="P355" s="71"/>
      <c r="Q355" s="72"/>
      <c r="R355" s="71"/>
      <c r="S355" s="70" t="s">
        <v>123</v>
      </c>
      <c r="T355" s="71"/>
      <c r="U355" s="71"/>
      <c r="V355" s="71"/>
      <c r="W355" s="71"/>
      <c r="X355" s="71"/>
      <c r="Y355" s="71"/>
      <c r="Z355" s="71"/>
      <c r="AA355" s="72" t="s">
        <v>51</v>
      </c>
      <c r="AB355" s="71"/>
      <c r="AC355" s="71"/>
      <c r="AD355" s="71"/>
      <c r="AE355" s="71"/>
      <c r="AF355" s="72" t="s">
        <v>52</v>
      </c>
      <c r="AG355" s="71"/>
      <c r="AH355" s="71"/>
      <c r="AI355" s="47" t="s">
        <v>53</v>
      </c>
      <c r="AJ355" s="84" t="s">
        <v>54</v>
      </c>
      <c r="AK355" s="71"/>
      <c r="AL355" s="71"/>
      <c r="AM355" s="71"/>
      <c r="AN355" s="71"/>
      <c r="AO355" s="71"/>
      <c r="AP355" s="48">
        <v>2000000</v>
      </c>
      <c r="AQ355" s="48">
        <v>0</v>
      </c>
      <c r="AR355" s="48">
        <v>2000000</v>
      </c>
      <c r="AS355" s="75">
        <v>0</v>
      </c>
      <c r="AT355" s="76"/>
      <c r="AU355" s="75">
        <v>0</v>
      </c>
      <c r="AV355" s="76"/>
      <c r="AW355" s="48">
        <v>0</v>
      </c>
      <c r="AX355" s="48">
        <v>0</v>
      </c>
      <c r="AY355" s="48">
        <v>0</v>
      </c>
      <c r="AZ355" s="48">
        <v>0</v>
      </c>
      <c r="BA355" s="48">
        <v>0</v>
      </c>
      <c r="BB355" s="48">
        <v>0</v>
      </c>
      <c r="BC355" s="48">
        <v>0</v>
      </c>
      <c r="BD355" s="48">
        <v>0</v>
      </c>
      <c r="BE355" s="14">
        <f t="shared" si="80"/>
        <v>0</v>
      </c>
      <c r="BF355" s="14">
        <f t="shared" si="73"/>
        <v>0</v>
      </c>
      <c r="BG355" s="14">
        <f t="shared" si="74"/>
        <v>0</v>
      </c>
      <c r="BH355" s="14">
        <f t="shared" si="75"/>
        <v>0</v>
      </c>
    </row>
    <row r="356" spans="1:96" s="23" customFormat="1" ht="15" hidden="1" x14ac:dyDescent="0.25">
      <c r="A356" s="111" t="s">
        <v>124</v>
      </c>
      <c r="B356" s="112"/>
      <c r="C356" s="112"/>
      <c r="D356" s="112"/>
      <c r="E356" s="112"/>
      <c r="F356" s="112"/>
      <c r="G356" s="112"/>
      <c r="H356" s="112"/>
      <c r="I356" s="112"/>
      <c r="J356" s="112"/>
      <c r="K356" s="112"/>
      <c r="L356" s="112"/>
      <c r="M356" s="112"/>
      <c r="N356" s="112"/>
      <c r="O356" s="112"/>
      <c r="P356" s="112"/>
      <c r="Q356" s="112"/>
      <c r="R356" s="112"/>
      <c r="S356" s="112"/>
      <c r="T356" s="112"/>
      <c r="U356" s="112"/>
      <c r="V356" s="112"/>
      <c r="W356" s="112"/>
      <c r="X356" s="112"/>
      <c r="Y356" s="112"/>
      <c r="Z356" s="112"/>
      <c r="AA356" s="112"/>
      <c r="AB356" s="112"/>
      <c r="AC356" s="112"/>
      <c r="AD356" s="112"/>
      <c r="AE356" s="112"/>
      <c r="AF356" s="112"/>
      <c r="AG356" s="112"/>
      <c r="AH356" s="112"/>
      <c r="AI356" s="112"/>
      <c r="AJ356" s="112"/>
      <c r="AK356" s="112"/>
      <c r="AL356" s="112"/>
      <c r="AM356" s="112"/>
      <c r="AN356" s="112"/>
      <c r="AO356" s="113"/>
      <c r="AP356" s="20">
        <f>+AP340+AP339+AP330</f>
        <v>732771310</v>
      </c>
      <c r="AQ356" s="20">
        <f t="shared" ref="AQ356:AR356" si="81">+AQ340+AQ339+AQ330</f>
        <v>614665169.27999997</v>
      </c>
      <c r="AR356" s="20">
        <f t="shared" si="81"/>
        <v>118106140.72</v>
      </c>
      <c r="AS356" s="89">
        <f>+AS329+AS328</f>
        <v>0</v>
      </c>
      <c r="AT356" s="90"/>
      <c r="AU356" s="89">
        <f>+AU340+AU339+AU330</f>
        <v>602611237.27999997</v>
      </c>
      <c r="AV356" s="90"/>
      <c r="AW356" s="20">
        <f>+AW340+AW339+AW330</f>
        <v>12053932</v>
      </c>
      <c r="AX356" s="20">
        <f t="shared" ref="AX356:BD356" si="82">+AX340+AX339+AX330</f>
        <v>259020473.08000001</v>
      </c>
      <c r="AY356" s="20">
        <f t="shared" si="82"/>
        <v>343590764.20000005</v>
      </c>
      <c r="AZ356" s="20">
        <f t="shared" si="82"/>
        <v>259020473.08000001</v>
      </c>
      <c r="BA356" s="20">
        <f t="shared" si="82"/>
        <v>0</v>
      </c>
      <c r="BB356" s="20">
        <f t="shared" si="82"/>
        <v>259020473.08000001</v>
      </c>
      <c r="BC356" s="20">
        <f t="shared" si="82"/>
        <v>0</v>
      </c>
      <c r="BD356" s="20">
        <f t="shared" si="82"/>
        <v>0</v>
      </c>
      <c r="BE356" s="21">
        <f t="shared" si="80"/>
        <v>0.8388226461540913</v>
      </c>
      <c r="BF356" s="21">
        <f t="shared" si="73"/>
        <v>0.82237285911207414</v>
      </c>
      <c r="BG356" s="21">
        <f t="shared" si="74"/>
        <v>0.35348064197546164</v>
      </c>
      <c r="BH356" s="21">
        <f t="shared" si="75"/>
        <v>0.35348064197546164</v>
      </c>
      <c r="BI356" s="22"/>
      <c r="BJ356" s="22"/>
      <c r="BK356" s="22"/>
      <c r="BL356" s="22"/>
      <c r="BM356" s="22"/>
      <c r="BN356" s="22"/>
      <c r="BO356" s="22"/>
      <c r="BP356" s="22"/>
      <c r="BQ356" s="22"/>
      <c r="BR356" s="22"/>
      <c r="BS356" s="22"/>
      <c r="BT356" s="22"/>
      <c r="BU356" s="22"/>
      <c r="BV356" s="22"/>
      <c r="BW356" s="22"/>
      <c r="BX356" s="22"/>
      <c r="BY356" s="22"/>
      <c r="BZ356" s="22"/>
      <c r="CA356" s="22"/>
      <c r="CB356" s="22"/>
      <c r="CC356" s="22"/>
      <c r="CD356" s="22"/>
      <c r="CE356" s="22"/>
      <c r="CF356" s="22"/>
      <c r="CG356" s="22"/>
      <c r="CH356" s="22"/>
      <c r="CI356" s="22"/>
      <c r="CJ356" s="22"/>
      <c r="CK356" s="22"/>
      <c r="CL356" s="22"/>
      <c r="CM356" s="22"/>
      <c r="CN356" s="22"/>
      <c r="CO356" s="22"/>
      <c r="CP356" s="22"/>
      <c r="CQ356" s="22"/>
      <c r="CR356" s="22"/>
    </row>
    <row r="357" spans="1:96" s="46" customFormat="1" ht="13.5" hidden="1" x14ac:dyDescent="0.2">
      <c r="A357" s="72" t="s">
        <v>48</v>
      </c>
      <c r="B357" s="71"/>
      <c r="C357" s="72" t="s">
        <v>86</v>
      </c>
      <c r="D357" s="71"/>
      <c r="E357" s="72" t="s">
        <v>125</v>
      </c>
      <c r="F357" s="71"/>
      <c r="G357" s="72"/>
      <c r="H357" s="71"/>
      <c r="I357" s="72"/>
      <c r="J357" s="71"/>
      <c r="K357" s="71"/>
      <c r="L357" s="72"/>
      <c r="M357" s="71"/>
      <c r="N357" s="71"/>
      <c r="O357" s="72"/>
      <c r="P357" s="71"/>
      <c r="Q357" s="72"/>
      <c r="R357" s="71"/>
      <c r="S357" s="70" t="s">
        <v>126</v>
      </c>
      <c r="T357" s="71"/>
      <c r="U357" s="71"/>
      <c r="V357" s="71"/>
      <c r="W357" s="71"/>
      <c r="X357" s="71"/>
      <c r="Y357" s="71"/>
      <c r="Z357" s="71"/>
      <c r="AA357" s="72" t="s">
        <v>51</v>
      </c>
      <c r="AB357" s="71"/>
      <c r="AC357" s="71"/>
      <c r="AD357" s="71"/>
      <c r="AE357" s="71"/>
      <c r="AF357" s="72" t="s">
        <v>52</v>
      </c>
      <c r="AG357" s="71"/>
      <c r="AH357" s="71"/>
      <c r="AI357" s="47" t="s">
        <v>53</v>
      </c>
      <c r="AJ357" s="84" t="s">
        <v>54</v>
      </c>
      <c r="AK357" s="71"/>
      <c r="AL357" s="71"/>
      <c r="AM357" s="71"/>
      <c r="AN357" s="71"/>
      <c r="AO357" s="71"/>
      <c r="AP357" s="48">
        <v>63035300</v>
      </c>
      <c r="AQ357" s="48">
        <v>14592272</v>
      </c>
      <c r="AR357" s="48">
        <v>48443028</v>
      </c>
      <c r="AS357" s="75">
        <v>0</v>
      </c>
      <c r="AT357" s="76"/>
      <c r="AU357" s="75">
        <v>14592272</v>
      </c>
      <c r="AV357" s="76"/>
      <c r="AW357" s="48">
        <v>0</v>
      </c>
      <c r="AX357" s="48">
        <v>14592272</v>
      </c>
      <c r="AY357" s="48">
        <v>0</v>
      </c>
      <c r="AZ357" s="48">
        <v>14592272</v>
      </c>
      <c r="BA357" s="48">
        <v>0</v>
      </c>
      <c r="BB357" s="48">
        <v>14592272</v>
      </c>
      <c r="BC357" s="48">
        <v>0</v>
      </c>
      <c r="BD357" s="48">
        <v>8236410</v>
      </c>
      <c r="BE357" s="14">
        <f t="shared" si="80"/>
        <v>0.23149365514243606</v>
      </c>
      <c r="BF357" s="14">
        <f t="shared" si="73"/>
        <v>0.23149365514243606</v>
      </c>
      <c r="BG357" s="14">
        <f t="shared" si="74"/>
        <v>0.23149365514243606</v>
      </c>
      <c r="BH357" s="14">
        <f t="shared" si="75"/>
        <v>0.23149365514243606</v>
      </c>
    </row>
    <row r="358" spans="1:96" s="46" customFormat="1" ht="13.5" hidden="1" x14ac:dyDescent="0.2">
      <c r="A358" s="72" t="s">
        <v>48</v>
      </c>
      <c r="B358" s="71"/>
      <c r="C358" s="72" t="s">
        <v>86</v>
      </c>
      <c r="D358" s="71"/>
      <c r="E358" s="72" t="s">
        <v>125</v>
      </c>
      <c r="F358" s="71"/>
      <c r="G358" s="72" t="s">
        <v>76</v>
      </c>
      <c r="H358" s="71"/>
      <c r="I358" s="72"/>
      <c r="J358" s="71"/>
      <c r="K358" s="71"/>
      <c r="L358" s="72"/>
      <c r="M358" s="71"/>
      <c r="N358" s="71"/>
      <c r="O358" s="72"/>
      <c r="P358" s="71"/>
      <c r="Q358" s="72"/>
      <c r="R358" s="71"/>
      <c r="S358" s="70" t="s">
        <v>127</v>
      </c>
      <c r="T358" s="71"/>
      <c r="U358" s="71"/>
      <c r="V358" s="71"/>
      <c r="W358" s="71"/>
      <c r="X358" s="71"/>
      <c r="Y358" s="71"/>
      <c r="Z358" s="71"/>
      <c r="AA358" s="72" t="s">
        <v>51</v>
      </c>
      <c r="AB358" s="71"/>
      <c r="AC358" s="71"/>
      <c r="AD358" s="71"/>
      <c r="AE358" s="71"/>
      <c r="AF358" s="72" t="s">
        <v>52</v>
      </c>
      <c r="AG358" s="71"/>
      <c r="AH358" s="71"/>
      <c r="AI358" s="47" t="s">
        <v>53</v>
      </c>
      <c r="AJ358" s="84" t="s">
        <v>54</v>
      </c>
      <c r="AK358" s="71"/>
      <c r="AL358" s="71"/>
      <c r="AM358" s="71"/>
      <c r="AN358" s="71"/>
      <c r="AO358" s="71"/>
      <c r="AP358" s="48">
        <v>63035300</v>
      </c>
      <c r="AQ358" s="48">
        <v>14592272</v>
      </c>
      <c r="AR358" s="48">
        <v>48443028</v>
      </c>
      <c r="AS358" s="75">
        <v>0</v>
      </c>
      <c r="AT358" s="76"/>
      <c r="AU358" s="75">
        <v>14592272</v>
      </c>
      <c r="AV358" s="76"/>
      <c r="AW358" s="48">
        <v>0</v>
      </c>
      <c r="AX358" s="48">
        <v>14592272</v>
      </c>
      <c r="AY358" s="48">
        <v>0</v>
      </c>
      <c r="AZ358" s="48">
        <v>14592272</v>
      </c>
      <c r="BA358" s="48">
        <v>0</v>
      </c>
      <c r="BB358" s="48">
        <v>14592272</v>
      </c>
      <c r="BC358" s="48">
        <v>0</v>
      </c>
      <c r="BD358" s="48">
        <v>8236410</v>
      </c>
      <c r="BE358" s="14">
        <f t="shared" si="80"/>
        <v>0.23149365514243606</v>
      </c>
      <c r="BF358" s="14">
        <f t="shared" si="73"/>
        <v>0.23149365514243606</v>
      </c>
      <c r="BG358" s="14">
        <f t="shared" si="74"/>
        <v>0.23149365514243606</v>
      </c>
      <c r="BH358" s="14">
        <f t="shared" si="75"/>
        <v>0.23149365514243606</v>
      </c>
    </row>
    <row r="359" spans="1:96" s="19" customFormat="1" ht="13.5" hidden="1" x14ac:dyDescent="0.2">
      <c r="A359" s="79" t="s">
        <v>48</v>
      </c>
      <c r="B359" s="78"/>
      <c r="C359" s="79" t="s">
        <v>86</v>
      </c>
      <c r="D359" s="78"/>
      <c r="E359" s="79" t="s">
        <v>125</v>
      </c>
      <c r="F359" s="78"/>
      <c r="G359" s="79" t="s">
        <v>76</v>
      </c>
      <c r="H359" s="78"/>
      <c r="I359" s="79" t="s">
        <v>128</v>
      </c>
      <c r="J359" s="78"/>
      <c r="K359" s="78"/>
      <c r="L359" s="79"/>
      <c r="M359" s="78"/>
      <c r="N359" s="78"/>
      <c r="O359" s="79"/>
      <c r="P359" s="78"/>
      <c r="Q359" s="79"/>
      <c r="R359" s="78"/>
      <c r="S359" s="77" t="s">
        <v>129</v>
      </c>
      <c r="T359" s="78"/>
      <c r="U359" s="78"/>
      <c r="V359" s="78"/>
      <c r="W359" s="78"/>
      <c r="X359" s="78"/>
      <c r="Y359" s="78"/>
      <c r="Z359" s="78"/>
      <c r="AA359" s="79" t="s">
        <v>51</v>
      </c>
      <c r="AB359" s="78"/>
      <c r="AC359" s="78"/>
      <c r="AD359" s="78"/>
      <c r="AE359" s="78"/>
      <c r="AF359" s="79" t="s">
        <v>52</v>
      </c>
      <c r="AG359" s="78"/>
      <c r="AH359" s="78"/>
      <c r="AI359" s="49" t="s">
        <v>53</v>
      </c>
      <c r="AJ359" s="85" t="s">
        <v>54</v>
      </c>
      <c r="AK359" s="78"/>
      <c r="AL359" s="78"/>
      <c r="AM359" s="78"/>
      <c r="AN359" s="78"/>
      <c r="AO359" s="78"/>
      <c r="AP359" s="50">
        <v>63035300</v>
      </c>
      <c r="AQ359" s="50">
        <v>14592272</v>
      </c>
      <c r="AR359" s="50">
        <v>48443028</v>
      </c>
      <c r="AS359" s="82">
        <v>0</v>
      </c>
      <c r="AT359" s="83"/>
      <c r="AU359" s="82">
        <v>14592272</v>
      </c>
      <c r="AV359" s="83"/>
      <c r="AW359" s="50">
        <v>0</v>
      </c>
      <c r="AX359" s="50">
        <v>14592272</v>
      </c>
      <c r="AY359" s="50">
        <v>0</v>
      </c>
      <c r="AZ359" s="50">
        <v>14592272</v>
      </c>
      <c r="BA359" s="50">
        <v>0</v>
      </c>
      <c r="BB359" s="50">
        <v>14592272</v>
      </c>
      <c r="BC359" s="50">
        <v>0</v>
      </c>
      <c r="BD359" s="50">
        <v>8236410</v>
      </c>
      <c r="BE359" s="18">
        <f t="shared" si="80"/>
        <v>0.23149365514243606</v>
      </c>
      <c r="BF359" s="18">
        <f t="shared" si="73"/>
        <v>0.23149365514243606</v>
      </c>
      <c r="BG359" s="18">
        <f t="shared" si="74"/>
        <v>0.23149365514243606</v>
      </c>
      <c r="BH359" s="18">
        <f t="shared" si="75"/>
        <v>0.23149365514243606</v>
      </c>
    </row>
    <row r="360" spans="1:96" s="46" customFormat="1" ht="13.5" hidden="1" x14ac:dyDescent="0.2">
      <c r="A360" s="72" t="s">
        <v>48</v>
      </c>
      <c r="B360" s="71"/>
      <c r="C360" s="72" t="s">
        <v>86</v>
      </c>
      <c r="D360" s="71"/>
      <c r="E360" s="72" t="s">
        <v>125</v>
      </c>
      <c r="F360" s="71"/>
      <c r="G360" s="72" t="s">
        <v>76</v>
      </c>
      <c r="H360" s="71"/>
      <c r="I360" s="72" t="s">
        <v>128</v>
      </c>
      <c r="J360" s="71"/>
      <c r="K360" s="71"/>
      <c r="L360" s="72" t="s">
        <v>57</v>
      </c>
      <c r="M360" s="71"/>
      <c r="N360" s="71"/>
      <c r="O360" s="72"/>
      <c r="P360" s="71"/>
      <c r="Q360" s="72"/>
      <c r="R360" s="71"/>
      <c r="S360" s="70" t="s">
        <v>130</v>
      </c>
      <c r="T360" s="71"/>
      <c r="U360" s="71"/>
      <c r="V360" s="71"/>
      <c r="W360" s="71"/>
      <c r="X360" s="71"/>
      <c r="Y360" s="71"/>
      <c r="Z360" s="71"/>
      <c r="AA360" s="72" t="s">
        <v>51</v>
      </c>
      <c r="AB360" s="71"/>
      <c r="AC360" s="71"/>
      <c r="AD360" s="71"/>
      <c r="AE360" s="71"/>
      <c r="AF360" s="72" t="s">
        <v>52</v>
      </c>
      <c r="AG360" s="71"/>
      <c r="AH360" s="71"/>
      <c r="AI360" s="47" t="s">
        <v>53</v>
      </c>
      <c r="AJ360" s="84" t="s">
        <v>54</v>
      </c>
      <c r="AK360" s="71"/>
      <c r="AL360" s="71"/>
      <c r="AM360" s="71"/>
      <c r="AN360" s="71"/>
      <c r="AO360" s="71"/>
      <c r="AP360" s="48">
        <v>26288513</v>
      </c>
      <c r="AQ360" s="48">
        <v>7505055</v>
      </c>
      <c r="AR360" s="48">
        <v>18783458</v>
      </c>
      <c r="AS360" s="75">
        <v>0</v>
      </c>
      <c r="AT360" s="76"/>
      <c r="AU360" s="75">
        <v>7505055</v>
      </c>
      <c r="AV360" s="76"/>
      <c r="AW360" s="48">
        <v>0</v>
      </c>
      <c r="AX360" s="48">
        <v>7505055</v>
      </c>
      <c r="AY360" s="48">
        <v>0</v>
      </c>
      <c r="AZ360" s="48">
        <v>7505055</v>
      </c>
      <c r="BA360" s="48">
        <v>0</v>
      </c>
      <c r="BB360" s="48">
        <v>7505055</v>
      </c>
      <c r="BC360" s="48">
        <v>0</v>
      </c>
      <c r="BD360" s="48">
        <v>6354693</v>
      </c>
      <c r="BE360" s="14">
        <f t="shared" si="80"/>
        <v>0.28548800002495389</v>
      </c>
      <c r="BF360" s="14">
        <f t="shared" si="73"/>
        <v>0.28548800002495389</v>
      </c>
      <c r="BG360" s="14">
        <f t="shared" si="74"/>
        <v>0.28548800002495389</v>
      </c>
      <c r="BH360" s="14">
        <f t="shared" si="75"/>
        <v>0.28548800002495389</v>
      </c>
    </row>
    <row r="361" spans="1:96" s="46" customFormat="1" ht="13.5" hidden="1" x14ac:dyDescent="0.2">
      <c r="A361" s="72" t="s">
        <v>48</v>
      </c>
      <c r="B361" s="71"/>
      <c r="C361" s="72" t="s">
        <v>86</v>
      </c>
      <c r="D361" s="71"/>
      <c r="E361" s="72" t="s">
        <v>125</v>
      </c>
      <c r="F361" s="71"/>
      <c r="G361" s="72" t="s">
        <v>76</v>
      </c>
      <c r="H361" s="71"/>
      <c r="I361" s="72" t="s">
        <v>128</v>
      </c>
      <c r="J361" s="71"/>
      <c r="K361" s="71"/>
      <c r="L361" s="72" t="s">
        <v>79</v>
      </c>
      <c r="M361" s="71"/>
      <c r="N361" s="71"/>
      <c r="O361" s="72"/>
      <c r="P361" s="71"/>
      <c r="Q361" s="72"/>
      <c r="R361" s="71"/>
      <c r="S361" s="70" t="s">
        <v>131</v>
      </c>
      <c r="T361" s="71"/>
      <c r="U361" s="71"/>
      <c r="V361" s="71"/>
      <c r="W361" s="71"/>
      <c r="X361" s="71"/>
      <c r="Y361" s="71"/>
      <c r="Z361" s="71"/>
      <c r="AA361" s="72" t="s">
        <v>51</v>
      </c>
      <c r="AB361" s="71"/>
      <c r="AC361" s="71"/>
      <c r="AD361" s="71"/>
      <c r="AE361" s="71"/>
      <c r="AF361" s="72" t="s">
        <v>52</v>
      </c>
      <c r="AG361" s="71"/>
      <c r="AH361" s="71"/>
      <c r="AI361" s="47" t="s">
        <v>53</v>
      </c>
      <c r="AJ361" s="84" t="s">
        <v>54</v>
      </c>
      <c r="AK361" s="71"/>
      <c r="AL361" s="71"/>
      <c r="AM361" s="71"/>
      <c r="AN361" s="71"/>
      <c r="AO361" s="71"/>
      <c r="AP361" s="48">
        <v>36746787</v>
      </c>
      <c r="AQ361" s="48">
        <v>7087217</v>
      </c>
      <c r="AR361" s="48">
        <v>29659570</v>
      </c>
      <c r="AS361" s="75">
        <v>0</v>
      </c>
      <c r="AT361" s="76"/>
      <c r="AU361" s="75">
        <v>7087217</v>
      </c>
      <c r="AV361" s="76"/>
      <c r="AW361" s="48">
        <v>0</v>
      </c>
      <c r="AX361" s="48">
        <v>7087217</v>
      </c>
      <c r="AY361" s="48">
        <v>0</v>
      </c>
      <c r="AZ361" s="48">
        <v>7087217</v>
      </c>
      <c r="BA361" s="48">
        <v>0</v>
      </c>
      <c r="BB361" s="48">
        <v>7087217</v>
      </c>
      <c r="BC361" s="48">
        <v>0</v>
      </c>
      <c r="BD361" s="48">
        <v>1881717</v>
      </c>
      <c r="BE361" s="14">
        <f t="shared" si="80"/>
        <v>0.19286630420232387</v>
      </c>
      <c r="BF361" s="14">
        <f t="shared" si="73"/>
        <v>0.19286630420232387</v>
      </c>
      <c r="BG361" s="14">
        <f t="shared" si="74"/>
        <v>0.19286630420232387</v>
      </c>
      <c r="BH361" s="14">
        <f t="shared" si="75"/>
        <v>0.19286630420232387</v>
      </c>
    </row>
    <row r="362" spans="1:96" s="19" customFormat="1" ht="13.5" hidden="1" x14ac:dyDescent="0.2">
      <c r="A362" s="79" t="s">
        <v>48</v>
      </c>
      <c r="B362" s="78"/>
      <c r="C362" s="79" t="s">
        <v>86</v>
      </c>
      <c r="D362" s="78"/>
      <c r="E362" s="79" t="s">
        <v>53</v>
      </c>
      <c r="F362" s="78"/>
      <c r="G362" s="79"/>
      <c r="H362" s="78"/>
      <c r="I362" s="79"/>
      <c r="J362" s="78"/>
      <c r="K362" s="78"/>
      <c r="L362" s="79"/>
      <c r="M362" s="78"/>
      <c r="N362" s="78"/>
      <c r="O362" s="79"/>
      <c r="P362" s="78"/>
      <c r="Q362" s="79"/>
      <c r="R362" s="78"/>
      <c r="S362" s="77" t="s">
        <v>132</v>
      </c>
      <c r="T362" s="78"/>
      <c r="U362" s="78"/>
      <c r="V362" s="78"/>
      <c r="W362" s="78"/>
      <c r="X362" s="78"/>
      <c r="Y362" s="78"/>
      <c r="Z362" s="78"/>
      <c r="AA362" s="79" t="s">
        <v>51</v>
      </c>
      <c r="AB362" s="78"/>
      <c r="AC362" s="78"/>
      <c r="AD362" s="78"/>
      <c r="AE362" s="78"/>
      <c r="AF362" s="79" t="s">
        <v>52</v>
      </c>
      <c r="AG362" s="78"/>
      <c r="AH362" s="78"/>
      <c r="AI362" s="49" t="s">
        <v>53</v>
      </c>
      <c r="AJ362" s="85" t="s">
        <v>54</v>
      </c>
      <c r="AK362" s="78"/>
      <c r="AL362" s="78"/>
      <c r="AM362" s="78"/>
      <c r="AN362" s="78"/>
      <c r="AO362" s="78"/>
      <c r="AP362" s="50">
        <v>98713275</v>
      </c>
      <c r="AQ362" s="50">
        <v>0</v>
      </c>
      <c r="AR362" s="50">
        <v>98713275</v>
      </c>
      <c r="AS362" s="82">
        <v>0</v>
      </c>
      <c r="AT362" s="83"/>
      <c r="AU362" s="82">
        <v>0</v>
      </c>
      <c r="AV362" s="83"/>
      <c r="AW362" s="50">
        <v>0</v>
      </c>
      <c r="AX362" s="50">
        <v>0</v>
      </c>
      <c r="AY362" s="50">
        <v>0</v>
      </c>
      <c r="AZ362" s="50">
        <v>0</v>
      </c>
      <c r="BA362" s="50">
        <v>0</v>
      </c>
      <c r="BB362" s="50">
        <v>0</v>
      </c>
      <c r="BC362" s="50">
        <v>0</v>
      </c>
      <c r="BD362" s="50">
        <v>0</v>
      </c>
      <c r="BE362" s="18">
        <f t="shared" si="80"/>
        <v>0</v>
      </c>
      <c r="BF362" s="18">
        <f t="shared" si="73"/>
        <v>0</v>
      </c>
      <c r="BG362" s="18">
        <f t="shared" si="74"/>
        <v>0</v>
      </c>
      <c r="BH362" s="18">
        <f t="shared" si="75"/>
        <v>0</v>
      </c>
    </row>
    <row r="363" spans="1:96" s="46" customFormat="1" ht="13.5" hidden="1" x14ac:dyDescent="0.2">
      <c r="A363" s="72" t="s">
        <v>48</v>
      </c>
      <c r="B363" s="71"/>
      <c r="C363" s="72" t="s">
        <v>86</v>
      </c>
      <c r="D363" s="71"/>
      <c r="E363" s="72" t="s">
        <v>53</v>
      </c>
      <c r="F363" s="71"/>
      <c r="G363" s="72" t="s">
        <v>49</v>
      </c>
      <c r="H363" s="71"/>
      <c r="I363" s="72"/>
      <c r="J363" s="71"/>
      <c r="K363" s="71"/>
      <c r="L363" s="72"/>
      <c r="M363" s="71"/>
      <c r="N363" s="71"/>
      <c r="O363" s="72"/>
      <c r="P363" s="71"/>
      <c r="Q363" s="72"/>
      <c r="R363" s="71"/>
      <c r="S363" s="70" t="s">
        <v>133</v>
      </c>
      <c r="T363" s="71"/>
      <c r="U363" s="71"/>
      <c r="V363" s="71"/>
      <c r="W363" s="71"/>
      <c r="X363" s="71"/>
      <c r="Y363" s="71"/>
      <c r="Z363" s="71"/>
      <c r="AA363" s="72" t="s">
        <v>51</v>
      </c>
      <c r="AB363" s="71"/>
      <c r="AC363" s="71"/>
      <c r="AD363" s="71"/>
      <c r="AE363" s="71"/>
      <c r="AF363" s="72" t="s">
        <v>52</v>
      </c>
      <c r="AG363" s="71"/>
      <c r="AH363" s="71"/>
      <c r="AI363" s="47" t="s">
        <v>53</v>
      </c>
      <c r="AJ363" s="84" t="s">
        <v>54</v>
      </c>
      <c r="AK363" s="71"/>
      <c r="AL363" s="71"/>
      <c r="AM363" s="71"/>
      <c r="AN363" s="71"/>
      <c r="AO363" s="71"/>
      <c r="AP363" s="48">
        <v>98713275</v>
      </c>
      <c r="AQ363" s="48">
        <v>0</v>
      </c>
      <c r="AR363" s="48">
        <v>98713275</v>
      </c>
      <c r="AS363" s="75">
        <v>0</v>
      </c>
      <c r="AT363" s="76"/>
      <c r="AU363" s="75">
        <v>0</v>
      </c>
      <c r="AV363" s="76"/>
      <c r="AW363" s="48">
        <v>0</v>
      </c>
      <c r="AX363" s="48">
        <v>0</v>
      </c>
      <c r="AY363" s="48">
        <v>0</v>
      </c>
      <c r="AZ363" s="48">
        <v>0</v>
      </c>
      <c r="BA363" s="48">
        <v>0</v>
      </c>
      <c r="BB363" s="48">
        <v>0</v>
      </c>
      <c r="BC363" s="48">
        <v>0</v>
      </c>
      <c r="BD363" s="48">
        <v>0</v>
      </c>
      <c r="BE363" s="14">
        <f t="shared" si="80"/>
        <v>0</v>
      </c>
      <c r="BF363" s="14">
        <f t="shared" ref="BF363:BF414" si="83">+AU363/AP363</f>
        <v>0</v>
      </c>
      <c r="BG363" s="14">
        <f t="shared" ref="BG363:BG414" si="84">+AX363/AP363</f>
        <v>0</v>
      </c>
      <c r="BH363" s="14">
        <f t="shared" ref="BH363:BH414" si="85">+BB363/AP363</f>
        <v>0</v>
      </c>
    </row>
    <row r="364" spans="1:96" s="46" customFormat="1" ht="13.5" hidden="1" x14ac:dyDescent="0.2">
      <c r="A364" s="72" t="s">
        <v>48</v>
      </c>
      <c r="B364" s="71"/>
      <c r="C364" s="72" t="s">
        <v>86</v>
      </c>
      <c r="D364" s="71"/>
      <c r="E364" s="72" t="s">
        <v>53</v>
      </c>
      <c r="F364" s="71"/>
      <c r="G364" s="72" t="s">
        <v>49</v>
      </c>
      <c r="H364" s="71"/>
      <c r="I364" s="72" t="s">
        <v>57</v>
      </c>
      <c r="J364" s="71"/>
      <c r="K364" s="71"/>
      <c r="L364" s="72"/>
      <c r="M364" s="71"/>
      <c r="N364" s="71"/>
      <c r="O364" s="72"/>
      <c r="P364" s="71"/>
      <c r="Q364" s="72"/>
      <c r="R364" s="71"/>
      <c r="S364" s="70" t="s">
        <v>134</v>
      </c>
      <c r="T364" s="71"/>
      <c r="U364" s="71"/>
      <c r="V364" s="71"/>
      <c r="W364" s="71"/>
      <c r="X364" s="71"/>
      <c r="Y364" s="71"/>
      <c r="Z364" s="71"/>
      <c r="AA364" s="72" t="s">
        <v>51</v>
      </c>
      <c r="AB364" s="71"/>
      <c r="AC364" s="71"/>
      <c r="AD364" s="71"/>
      <c r="AE364" s="71"/>
      <c r="AF364" s="72" t="s">
        <v>52</v>
      </c>
      <c r="AG364" s="71"/>
      <c r="AH364" s="71"/>
      <c r="AI364" s="47" t="s">
        <v>53</v>
      </c>
      <c r="AJ364" s="84" t="s">
        <v>54</v>
      </c>
      <c r="AK364" s="71"/>
      <c r="AL364" s="71"/>
      <c r="AM364" s="71"/>
      <c r="AN364" s="71"/>
      <c r="AO364" s="71"/>
      <c r="AP364" s="48">
        <v>98713275</v>
      </c>
      <c r="AQ364" s="48">
        <v>0</v>
      </c>
      <c r="AR364" s="48">
        <v>98713275</v>
      </c>
      <c r="AS364" s="75">
        <v>0</v>
      </c>
      <c r="AT364" s="76"/>
      <c r="AU364" s="75">
        <v>0</v>
      </c>
      <c r="AV364" s="76"/>
      <c r="AW364" s="48">
        <v>0</v>
      </c>
      <c r="AX364" s="48">
        <v>0</v>
      </c>
      <c r="AY364" s="48">
        <v>0</v>
      </c>
      <c r="AZ364" s="48">
        <v>0</v>
      </c>
      <c r="BA364" s="48">
        <v>0</v>
      </c>
      <c r="BB364" s="48">
        <v>0</v>
      </c>
      <c r="BC364" s="48">
        <v>0</v>
      </c>
      <c r="BD364" s="48">
        <v>0</v>
      </c>
      <c r="BE364" s="14">
        <f t="shared" si="80"/>
        <v>0</v>
      </c>
      <c r="BF364" s="14">
        <f t="shared" si="83"/>
        <v>0</v>
      </c>
      <c r="BG364" s="14">
        <f t="shared" si="84"/>
        <v>0</v>
      </c>
      <c r="BH364" s="14">
        <f t="shared" si="85"/>
        <v>0</v>
      </c>
    </row>
    <row r="365" spans="1:96" s="19" customFormat="1" ht="13.5" hidden="1" x14ac:dyDescent="0.2">
      <c r="A365" s="79" t="s">
        <v>48</v>
      </c>
      <c r="B365" s="78"/>
      <c r="C365" s="79" t="s">
        <v>135</v>
      </c>
      <c r="D365" s="78"/>
      <c r="E365" s="79" t="s">
        <v>49</v>
      </c>
      <c r="F365" s="78"/>
      <c r="G365" s="79"/>
      <c r="H365" s="78"/>
      <c r="I365" s="79"/>
      <c r="J365" s="78"/>
      <c r="K365" s="78"/>
      <c r="L365" s="79"/>
      <c r="M365" s="78"/>
      <c r="N365" s="78"/>
      <c r="O365" s="79"/>
      <c r="P365" s="78"/>
      <c r="Q365" s="79"/>
      <c r="R365" s="78"/>
      <c r="S365" s="77" t="s">
        <v>136</v>
      </c>
      <c r="T365" s="78"/>
      <c r="U365" s="78"/>
      <c r="V365" s="78"/>
      <c r="W365" s="78"/>
      <c r="X365" s="78"/>
      <c r="Y365" s="78"/>
      <c r="Z365" s="78"/>
      <c r="AA365" s="79" t="s">
        <v>51</v>
      </c>
      <c r="AB365" s="78"/>
      <c r="AC365" s="78"/>
      <c r="AD365" s="78"/>
      <c r="AE365" s="78"/>
      <c r="AF365" s="79" t="s">
        <v>52</v>
      </c>
      <c r="AG365" s="78"/>
      <c r="AH365" s="78"/>
      <c r="AI365" s="49" t="s">
        <v>53</v>
      </c>
      <c r="AJ365" s="85" t="s">
        <v>54</v>
      </c>
      <c r="AK365" s="78"/>
      <c r="AL365" s="78"/>
      <c r="AM365" s="78"/>
      <c r="AN365" s="78"/>
      <c r="AO365" s="78"/>
      <c r="AP365" s="50">
        <v>27052554</v>
      </c>
      <c r="AQ365" s="50">
        <v>26953867</v>
      </c>
      <c r="AR365" s="50">
        <v>98687</v>
      </c>
      <c r="AS365" s="82">
        <v>0</v>
      </c>
      <c r="AT365" s="83"/>
      <c r="AU365" s="82">
        <v>26953867</v>
      </c>
      <c r="AV365" s="83"/>
      <c r="AW365" s="50">
        <v>0</v>
      </c>
      <c r="AX365" s="50">
        <v>26953867</v>
      </c>
      <c r="AY365" s="50">
        <v>0</v>
      </c>
      <c r="AZ365" s="50">
        <v>26953867</v>
      </c>
      <c r="BA365" s="50">
        <v>0</v>
      </c>
      <c r="BB365" s="50">
        <v>26953867</v>
      </c>
      <c r="BC365" s="50">
        <v>0</v>
      </c>
      <c r="BD365" s="50">
        <v>0</v>
      </c>
      <c r="BE365" s="18">
        <f t="shared" si="80"/>
        <v>0.99635202650367138</v>
      </c>
      <c r="BF365" s="18">
        <f t="shared" si="83"/>
        <v>0.99635202650367138</v>
      </c>
      <c r="BG365" s="18">
        <f t="shared" si="84"/>
        <v>0.99635202650367138</v>
      </c>
      <c r="BH365" s="18">
        <f t="shared" si="85"/>
        <v>0.99635202650367138</v>
      </c>
    </row>
    <row r="366" spans="1:96" s="19" customFormat="1" ht="13.5" hidden="1" x14ac:dyDescent="0.2">
      <c r="A366" s="79" t="s">
        <v>48</v>
      </c>
      <c r="B366" s="78"/>
      <c r="C366" s="79" t="s">
        <v>135</v>
      </c>
      <c r="D366" s="78"/>
      <c r="E366" s="79" t="s">
        <v>49</v>
      </c>
      <c r="F366" s="78"/>
      <c r="G366" s="79"/>
      <c r="H366" s="78"/>
      <c r="I366" s="79"/>
      <c r="J366" s="78"/>
      <c r="K366" s="78"/>
      <c r="L366" s="79"/>
      <c r="M366" s="78"/>
      <c r="N366" s="78"/>
      <c r="O366" s="79"/>
      <c r="P366" s="78"/>
      <c r="Q366" s="79"/>
      <c r="R366" s="78"/>
      <c r="S366" s="77" t="s">
        <v>136</v>
      </c>
      <c r="T366" s="78"/>
      <c r="U366" s="78"/>
      <c r="V366" s="78"/>
      <c r="W366" s="78"/>
      <c r="X366" s="78"/>
      <c r="Y366" s="78"/>
      <c r="Z366" s="78"/>
      <c r="AA366" s="79" t="s">
        <v>99</v>
      </c>
      <c r="AB366" s="78"/>
      <c r="AC366" s="78"/>
      <c r="AD366" s="78"/>
      <c r="AE366" s="78"/>
      <c r="AF366" s="79" t="s">
        <v>52</v>
      </c>
      <c r="AG366" s="78"/>
      <c r="AH366" s="78"/>
      <c r="AI366" s="49" t="s">
        <v>100</v>
      </c>
      <c r="AJ366" s="85" t="s">
        <v>101</v>
      </c>
      <c r="AK366" s="78"/>
      <c r="AL366" s="78"/>
      <c r="AM366" s="78"/>
      <c r="AN366" s="78"/>
      <c r="AO366" s="78"/>
      <c r="AP366" s="50">
        <v>12000000</v>
      </c>
      <c r="AQ366" s="50">
        <v>1367000</v>
      </c>
      <c r="AR366" s="50">
        <v>10633000</v>
      </c>
      <c r="AS366" s="82">
        <v>0</v>
      </c>
      <c r="AT366" s="83"/>
      <c r="AU366" s="82">
        <v>1367000</v>
      </c>
      <c r="AV366" s="83"/>
      <c r="AW366" s="50">
        <v>0</v>
      </c>
      <c r="AX366" s="50">
        <v>1367000</v>
      </c>
      <c r="AY366" s="50">
        <v>0</v>
      </c>
      <c r="AZ366" s="50">
        <v>1367000</v>
      </c>
      <c r="BA366" s="50">
        <v>0</v>
      </c>
      <c r="BB366" s="50">
        <v>1367000</v>
      </c>
      <c r="BC366" s="50">
        <v>0</v>
      </c>
      <c r="BD366" s="50">
        <v>0</v>
      </c>
      <c r="BE366" s="18">
        <f t="shared" si="80"/>
        <v>0.11391666666666667</v>
      </c>
      <c r="BF366" s="18">
        <f t="shared" si="83"/>
        <v>0.11391666666666667</v>
      </c>
      <c r="BG366" s="18">
        <f t="shared" si="84"/>
        <v>0.11391666666666667</v>
      </c>
      <c r="BH366" s="18">
        <f t="shared" si="85"/>
        <v>0.11391666666666667</v>
      </c>
    </row>
    <row r="367" spans="1:96" s="19" customFormat="1" ht="13.5" hidden="1" x14ac:dyDescent="0.2">
      <c r="A367" s="79" t="s">
        <v>48</v>
      </c>
      <c r="B367" s="78"/>
      <c r="C367" s="79" t="s">
        <v>135</v>
      </c>
      <c r="D367" s="78"/>
      <c r="E367" s="79" t="s">
        <v>49</v>
      </c>
      <c r="F367" s="78"/>
      <c r="G367" s="79"/>
      <c r="H367" s="78"/>
      <c r="I367" s="79"/>
      <c r="J367" s="78"/>
      <c r="K367" s="78"/>
      <c r="L367" s="79"/>
      <c r="M367" s="78"/>
      <c r="N367" s="78"/>
      <c r="O367" s="79"/>
      <c r="P367" s="78"/>
      <c r="Q367" s="79"/>
      <c r="R367" s="78"/>
      <c r="S367" s="77" t="s">
        <v>136</v>
      </c>
      <c r="T367" s="78"/>
      <c r="U367" s="78"/>
      <c r="V367" s="78"/>
      <c r="W367" s="78"/>
      <c r="X367" s="78"/>
      <c r="Y367" s="78"/>
      <c r="Z367" s="78"/>
      <c r="AA367" s="79" t="s">
        <v>186</v>
      </c>
      <c r="AB367" s="78"/>
      <c r="AC367" s="78"/>
      <c r="AD367" s="78"/>
      <c r="AE367" s="78"/>
      <c r="AF367" s="79" t="s">
        <v>52</v>
      </c>
      <c r="AG367" s="78"/>
      <c r="AH367" s="78"/>
      <c r="AI367" s="49" t="s">
        <v>100</v>
      </c>
      <c r="AJ367" s="85" t="s">
        <v>101</v>
      </c>
      <c r="AK367" s="78"/>
      <c r="AL367" s="78"/>
      <c r="AM367" s="78"/>
      <c r="AN367" s="78"/>
      <c r="AO367" s="78"/>
      <c r="AP367" s="50">
        <f>+AP365+AP366</f>
        <v>39052554</v>
      </c>
      <c r="AQ367" s="50">
        <f t="shared" ref="AQ367:AR367" si="86">+AQ365+AQ366</f>
        <v>28320867</v>
      </c>
      <c r="AR367" s="50">
        <f t="shared" si="86"/>
        <v>10731687</v>
      </c>
      <c r="AS367" s="82">
        <v>0</v>
      </c>
      <c r="AT367" s="83"/>
      <c r="AU367" s="82">
        <f>AU365+AU366</f>
        <v>28320867</v>
      </c>
      <c r="AV367" s="83"/>
      <c r="AW367" s="50">
        <v>0</v>
      </c>
      <c r="AX367" s="50">
        <f>AX365+AX366</f>
        <v>28320867</v>
      </c>
      <c r="AY367" s="50">
        <v>0</v>
      </c>
      <c r="AZ367" s="50">
        <f>AZ365+AZ366</f>
        <v>28320867</v>
      </c>
      <c r="BA367" s="50">
        <v>0</v>
      </c>
      <c r="BB367" s="50">
        <f>BB365+BB366</f>
        <v>28320867</v>
      </c>
      <c r="BC367" s="50">
        <v>0</v>
      </c>
      <c r="BD367" s="50">
        <v>0</v>
      </c>
      <c r="BE367" s="18">
        <f t="shared" si="80"/>
        <v>0.72519884358907738</v>
      </c>
      <c r="BF367" s="18">
        <f t="shared" si="83"/>
        <v>0.72519884358907738</v>
      </c>
      <c r="BG367" s="18">
        <f t="shared" si="84"/>
        <v>0.72519884358907738</v>
      </c>
      <c r="BH367" s="18">
        <f t="shared" si="85"/>
        <v>0.72519884358907738</v>
      </c>
    </row>
    <row r="368" spans="1:96" s="46" customFormat="1" ht="13.5" hidden="1" x14ac:dyDescent="0.2">
      <c r="A368" s="72" t="s">
        <v>48</v>
      </c>
      <c r="B368" s="71"/>
      <c r="C368" s="72" t="s">
        <v>135</v>
      </c>
      <c r="D368" s="71"/>
      <c r="E368" s="72" t="s">
        <v>49</v>
      </c>
      <c r="F368" s="71"/>
      <c r="G368" s="72" t="s">
        <v>76</v>
      </c>
      <c r="H368" s="71"/>
      <c r="I368" s="72"/>
      <c r="J368" s="71"/>
      <c r="K368" s="71"/>
      <c r="L368" s="72"/>
      <c r="M368" s="71"/>
      <c r="N368" s="71"/>
      <c r="O368" s="72"/>
      <c r="P368" s="71"/>
      <c r="Q368" s="72"/>
      <c r="R368" s="71"/>
      <c r="S368" s="70" t="s">
        <v>137</v>
      </c>
      <c r="T368" s="71"/>
      <c r="U368" s="71"/>
      <c r="V368" s="71"/>
      <c r="W368" s="71"/>
      <c r="X368" s="71"/>
      <c r="Y368" s="71"/>
      <c r="Z368" s="71"/>
      <c r="AA368" s="72" t="s">
        <v>51</v>
      </c>
      <c r="AB368" s="71"/>
      <c r="AC368" s="71"/>
      <c r="AD368" s="71"/>
      <c r="AE368" s="71"/>
      <c r="AF368" s="72" t="s">
        <v>52</v>
      </c>
      <c r="AG368" s="71"/>
      <c r="AH368" s="71"/>
      <c r="AI368" s="47" t="s">
        <v>53</v>
      </c>
      <c r="AJ368" s="84" t="s">
        <v>54</v>
      </c>
      <c r="AK368" s="71"/>
      <c r="AL368" s="71"/>
      <c r="AM368" s="71"/>
      <c r="AN368" s="71"/>
      <c r="AO368" s="71"/>
      <c r="AP368" s="48">
        <v>27052554</v>
      </c>
      <c r="AQ368" s="48">
        <v>26953867</v>
      </c>
      <c r="AR368" s="48">
        <v>98687</v>
      </c>
      <c r="AS368" s="75">
        <v>0</v>
      </c>
      <c r="AT368" s="76"/>
      <c r="AU368" s="75">
        <v>26953867</v>
      </c>
      <c r="AV368" s="76"/>
      <c r="AW368" s="48">
        <v>0</v>
      </c>
      <c r="AX368" s="48">
        <v>26953867</v>
      </c>
      <c r="AY368" s="48">
        <v>0</v>
      </c>
      <c r="AZ368" s="48">
        <v>26953867</v>
      </c>
      <c r="BA368" s="48">
        <v>0</v>
      </c>
      <c r="BB368" s="48">
        <v>26953867</v>
      </c>
      <c r="BC368" s="48">
        <v>0</v>
      </c>
      <c r="BD368" s="48">
        <v>0</v>
      </c>
      <c r="BE368" s="14">
        <f t="shared" si="80"/>
        <v>0.99635202650367138</v>
      </c>
      <c r="BF368" s="14">
        <f t="shared" si="83"/>
        <v>0.99635202650367138</v>
      </c>
      <c r="BG368" s="14">
        <f t="shared" si="84"/>
        <v>0.99635202650367138</v>
      </c>
      <c r="BH368" s="14">
        <f t="shared" si="85"/>
        <v>0.99635202650367138</v>
      </c>
    </row>
    <row r="369" spans="1:96" s="46" customFormat="1" ht="13.5" hidden="1" x14ac:dyDescent="0.2">
      <c r="A369" s="72" t="s">
        <v>48</v>
      </c>
      <c r="B369" s="71"/>
      <c r="C369" s="72" t="s">
        <v>135</v>
      </c>
      <c r="D369" s="71"/>
      <c r="E369" s="72" t="s">
        <v>49</v>
      </c>
      <c r="F369" s="71"/>
      <c r="G369" s="72" t="s">
        <v>76</v>
      </c>
      <c r="H369" s="71"/>
      <c r="I369" s="72"/>
      <c r="J369" s="71"/>
      <c r="K369" s="71"/>
      <c r="L369" s="72"/>
      <c r="M369" s="71"/>
      <c r="N369" s="71"/>
      <c r="O369" s="72"/>
      <c r="P369" s="71"/>
      <c r="Q369" s="72"/>
      <c r="R369" s="71"/>
      <c r="S369" s="70" t="s">
        <v>137</v>
      </c>
      <c r="T369" s="71"/>
      <c r="U369" s="71"/>
      <c r="V369" s="71"/>
      <c r="W369" s="71"/>
      <c r="X369" s="71"/>
      <c r="Y369" s="71"/>
      <c r="Z369" s="71"/>
      <c r="AA369" s="72" t="s">
        <v>99</v>
      </c>
      <c r="AB369" s="71"/>
      <c r="AC369" s="71"/>
      <c r="AD369" s="71"/>
      <c r="AE369" s="71"/>
      <c r="AF369" s="72" t="s">
        <v>52</v>
      </c>
      <c r="AG369" s="71"/>
      <c r="AH369" s="71"/>
      <c r="AI369" s="47" t="s">
        <v>100</v>
      </c>
      <c r="AJ369" s="84" t="s">
        <v>101</v>
      </c>
      <c r="AK369" s="71"/>
      <c r="AL369" s="71"/>
      <c r="AM369" s="71"/>
      <c r="AN369" s="71"/>
      <c r="AO369" s="71"/>
      <c r="AP369" s="48">
        <v>12000000</v>
      </c>
      <c r="AQ369" s="48">
        <v>1367000</v>
      </c>
      <c r="AR369" s="48">
        <v>10633000</v>
      </c>
      <c r="AS369" s="75">
        <v>0</v>
      </c>
      <c r="AT369" s="76"/>
      <c r="AU369" s="75">
        <v>1367000</v>
      </c>
      <c r="AV369" s="76"/>
      <c r="AW369" s="48">
        <v>0</v>
      </c>
      <c r="AX369" s="48">
        <v>1367000</v>
      </c>
      <c r="AY369" s="48">
        <v>0</v>
      </c>
      <c r="AZ369" s="48">
        <v>1367000</v>
      </c>
      <c r="BA369" s="48">
        <v>0</v>
      </c>
      <c r="BB369" s="48">
        <v>1367000</v>
      </c>
      <c r="BC369" s="48">
        <v>0</v>
      </c>
      <c r="BD369" s="48">
        <v>0</v>
      </c>
      <c r="BE369" s="14">
        <f t="shared" si="80"/>
        <v>0.11391666666666667</v>
      </c>
      <c r="BF369" s="14">
        <f t="shared" si="83"/>
        <v>0.11391666666666667</v>
      </c>
      <c r="BG369" s="14">
        <f t="shared" si="84"/>
        <v>0.11391666666666667</v>
      </c>
      <c r="BH369" s="14">
        <f t="shared" si="85"/>
        <v>0.11391666666666667</v>
      </c>
    </row>
    <row r="370" spans="1:96" s="46" customFormat="1" ht="13.5" hidden="1" x14ac:dyDescent="0.2">
      <c r="A370" s="72" t="s">
        <v>48</v>
      </c>
      <c r="B370" s="71"/>
      <c r="C370" s="72" t="s">
        <v>135</v>
      </c>
      <c r="D370" s="71"/>
      <c r="E370" s="72" t="s">
        <v>49</v>
      </c>
      <c r="F370" s="71"/>
      <c r="G370" s="72" t="s">
        <v>76</v>
      </c>
      <c r="H370" s="71"/>
      <c r="I370" s="72" t="s">
        <v>57</v>
      </c>
      <c r="J370" s="71"/>
      <c r="K370" s="71"/>
      <c r="L370" s="72"/>
      <c r="M370" s="71"/>
      <c r="N370" s="71"/>
      <c r="O370" s="72"/>
      <c r="P370" s="71"/>
      <c r="Q370" s="72"/>
      <c r="R370" s="71"/>
      <c r="S370" s="70" t="s">
        <v>138</v>
      </c>
      <c r="T370" s="71"/>
      <c r="U370" s="71"/>
      <c r="V370" s="71"/>
      <c r="W370" s="71"/>
      <c r="X370" s="71"/>
      <c r="Y370" s="71"/>
      <c r="Z370" s="71"/>
      <c r="AA370" s="72" t="s">
        <v>51</v>
      </c>
      <c r="AB370" s="71"/>
      <c r="AC370" s="71"/>
      <c r="AD370" s="71"/>
      <c r="AE370" s="71"/>
      <c r="AF370" s="72" t="s">
        <v>52</v>
      </c>
      <c r="AG370" s="71"/>
      <c r="AH370" s="71"/>
      <c r="AI370" s="47" t="s">
        <v>53</v>
      </c>
      <c r="AJ370" s="84" t="s">
        <v>54</v>
      </c>
      <c r="AK370" s="71"/>
      <c r="AL370" s="71"/>
      <c r="AM370" s="71"/>
      <c r="AN370" s="71"/>
      <c r="AO370" s="71"/>
      <c r="AP370" s="48">
        <v>26975554</v>
      </c>
      <c r="AQ370" s="48">
        <v>26876867</v>
      </c>
      <c r="AR370" s="48">
        <v>98687</v>
      </c>
      <c r="AS370" s="75">
        <v>0</v>
      </c>
      <c r="AT370" s="76"/>
      <c r="AU370" s="75">
        <v>26876867</v>
      </c>
      <c r="AV370" s="76"/>
      <c r="AW370" s="48">
        <v>0</v>
      </c>
      <c r="AX370" s="48">
        <v>26876867</v>
      </c>
      <c r="AY370" s="48">
        <v>0</v>
      </c>
      <c r="AZ370" s="48">
        <v>26876867</v>
      </c>
      <c r="BA370" s="48">
        <v>0</v>
      </c>
      <c r="BB370" s="48">
        <v>26876867</v>
      </c>
      <c r="BC370" s="48">
        <v>0</v>
      </c>
      <c r="BD370" s="48">
        <v>0</v>
      </c>
      <c r="BE370" s="14">
        <f t="shared" si="80"/>
        <v>0.99634161359577633</v>
      </c>
      <c r="BF370" s="14">
        <f t="shared" si="83"/>
        <v>0.99634161359577633</v>
      </c>
      <c r="BG370" s="14">
        <f t="shared" si="84"/>
        <v>0.99634161359577633</v>
      </c>
      <c r="BH370" s="14">
        <f t="shared" si="85"/>
        <v>0.99634161359577633</v>
      </c>
    </row>
    <row r="371" spans="1:96" s="46" customFormat="1" ht="13.5" hidden="1" x14ac:dyDescent="0.2">
      <c r="A371" s="72" t="s">
        <v>48</v>
      </c>
      <c r="B371" s="71"/>
      <c r="C371" s="72" t="s">
        <v>135</v>
      </c>
      <c r="D371" s="71"/>
      <c r="E371" s="72" t="s">
        <v>49</v>
      </c>
      <c r="F371" s="71"/>
      <c r="G371" s="72" t="s">
        <v>76</v>
      </c>
      <c r="H371" s="71"/>
      <c r="I371" s="72" t="s">
        <v>60</v>
      </c>
      <c r="J371" s="71"/>
      <c r="K371" s="71"/>
      <c r="L371" s="72"/>
      <c r="M371" s="71"/>
      <c r="N371" s="71"/>
      <c r="O371" s="72"/>
      <c r="P371" s="71"/>
      <c r="Q371" s="72"/>
      <c r="R371" s="71"/>
      <c r="S371" s="70" t="s">
        <v>139</v>
      </c>
      <c r="T371" s="71"/>
      <c r="U371" s="71"/>
      <c r="V371" s="71"/>
      <c r="W371" s="71"/>
      <c r="X371" s="71"/>
      <c r="Y371" s="71"/>
      <c r="Z371" s="71"/>
      <c r="AA371" s="72" t="s">
        <v>99</v>
      </c>
      <c r="AB371" s="71"/>
      <c r="AC371" s="71"/>
      <c r="AD371" s="71"/>
      <c r="AE371" s="71"/>
      <c r="AF371" s="72" t="s">
        <v>52</v>
      </c>
      <c r="AG371" s="71"/>
      <c r="AH371" s="71"/>
      <c r="AI371" s="47" t="s">
        <v>100</v>
      </c>
      <c r="AJ371" s="84" t="s">
        <v>101</v>
      </c>
      <c r="AK371" s="71"/>
      <c r="AL371" s="71"/>
      <c r="AM371" s="71"/>
      <c r="AN371" s="71"/>
      <c r="AO371" s="71"/>
      <c r="AP371" s="48">
        <v>12000000</v>
      </c>
      <c r="AQ371" s="48">
        <v>1367000</v>
      </c>
      <c r="AR371" s="48">
        <v>10633000</v>
      </c>
      <c r="AS371" s="75">
        <v>0</v>
      </c>
      <c r="AT371" s="76"/>
      <c r="AU371" s="75">
        <v>1367000</v>
      </c>
      <c r="AV371" s="76"/>
      <c r="AW371" s="48">
        <v>0</v>
      </c>
      <c r="AX371" s="48">
        <v>1367000</v>
      </c>
      <c r="AY371" s="48">
        <v>0</v>
      </c>
      <c r="AZ371" s="48">
        <v>1367000</v>
      </c>
      <c r="BA371" s="48">
        <v>0</v>
      </c>
      <c r="BB371" s="48">
        <v>1367000</v>
      </c>
      <c r="BC371" s="48">
        <v>0</v>
      </c>
      <c r="BD371" s="48">
        <v>0</v>
      </c>
      <c r="BE371" s="14">
        <f t="shared" si="80"/>
        <v>0.11391666666666667</v>
      </c>
      <c r="BF371" s="14">
        <f t="shared" si="83"/>
        <v>0.11391666666666667</v>
      </c>
      <c r="BG371" s="14">
        <f t="shared" si="84"/>
        <v>0.11391666666666667</v>
      </c>
      <c r="BH371" s="14">
        <f t="shared" si="85"/>
        <v>0.11391666666666667</v>
      </c>
    </row>
    <row r="372" spans="1:96" s="46" customFormat="1" ht="13.5" hidden="1" x14ac:dyDescent="0.2">
      <c r="A372" s="72" t="s">
        <v>48</v>
      </c>
      <c r="B372" s="71"/>
      <c r="C372" s="72" t="s">
        <v>135</v>
      </c>
      <c r="D372" s="71"/>
      <c r="E372" s="72" t="s">
        <v>49</v>
      </c>
      <c r="F372" s="71"/>
      <c r="G372" s="72" t="s">
        <v>76</v>
      </c>
      <c r="H372" s="71"/>
      <c r="I372" s="72" t="s">
        <v>66</v>
      </c>
      <c r="J372" s="71"/>
      <c r="K372" s="71"/>
      <c r="L372" s="72"/>
      <c r="M372" s="71"/>
      <c r="N372" s="71"/>
      <c r="O372" s="72"/>
      <c r="P372" s="71"/>
      <c r="Q372" s="72"/>
      <c r="R372" s="71"/>
      <c r="S372" s="70" t="s">
        <v>140</v>
      </c>
      <c r="T372" s="71"/>
      <c r="U372" s="71"/>
      <c r="V372" s="71"/>
      <c r="W372" s="71"/>
      <c r="X372" s="71"/>
      <c r="Y372" s="71"/>
      <c r="Z372" s="71"/>
      <c r="AA372" s="72" t="s">
        <v>51</v>
      </c>
      <c r="AB372" s="71"/>
      <c r="AC372" s="71"/>
      <c r="AD372" s="71"/>
      <c r="AE372" s="71"/>
      <c r="AF372" s="72" t="s">
        <v>52</v>
      </c>
      <c r="AG372" s="71"/>
      <c r="AH372" s="71"/>
      <c r="AI372" s="47" t="s">
        <v>53</v>
      </c>
      <c r="AJ372" s="84" t="s">
        <v>54</v>
      </c>
      <c r="AK372" s="71"/>
      <c r="AL372" s="71"/>
      <c r="AM372" s="71"/>
      <c r="AN372" s="71"/>
      <c r="AO372" s="71"/>
      <c r="AP372" s="48">
        <v>77000</v>
      </c>
      <c r="AQ372" s="48">
        <v>77000</v>
      </c>
      <c r="AR372" s="48">
        <v>0</v>
      </c>
      <c r="AS372" s="75">
        <v>0</v>
      </c>
      <c r="AT372" s="76"/>
      <c r="AU372" s="75">
        <v>77000</v>
      </c>
      <c r="AV372" s="76"/>
      <c r="AW372" s="48">
        <v>0</v>
      </c>
      <c r="AX372" s="48">
        <v>77000</v>
      </c>
      <c r="AY372" s="48">
        <v>0</v>
      </c>
      <c r="AZ372" s="48">
        <v>77000</v>
      </c>
      <c r="BA372" s="48">
        <v>0</v>
      </c>
      <c r="BB372" s="48">
        <v>77000</v>
      </c>
      <c r="BC372" s="48">
        <v>0</v>
      </c>
      <c r="BD372" s="48">
        <v>0</v>
      </c>
      <c r="BE372" s="14">
        <f t="shared" si="80"/>
        <v>1</v>
      </c>
      <c r="BF372" s="14">
        <f t="shared" si="83"/>
        <v>1</v>
      </c>
      <c r="BG372" s="14">
        <f t="shared" si="84"/>
        <v>1</v>
      </c>
      <c r="BH372" s="14">
        <f t="shared" si="85"/>
        <v>1</v>
      </c>
    </row>
    <row r="373" spans="1:96" s="19" customFormat="1" ht="13.5" hidden="1" x14ac:dyDescent="0.2">
      <c r="A373" s="79" t="s">
        <v>48</v>
      </c>
      <c r="B373" s="78"/>
      <c r="C373" s="79" t="s">
        <v>135</v>
      </c>
      <c r="D373" s="78"/>
      <c r="E373" s="79" t="s">
        <v>125</v>
      </c>
      <c r="F373" s="78"/>
      <c r="G373" s="79"/>
      <c r="H373" s="78"/>
      <c r="I373" s="79"/>
      <c r="J373" s="78"/>
      <c r="K373" s="78"/>
      <c r="L373" s="79"/>
      <c r="M373" s="78"/>
      <c r="N373" s="78"/>
      <c r="O373" s="79"/>
      <c r="P373" s="78"/>
      <c r="Q373" s="79"/>
      <c r="R373" s="78"/>
      <c r="S373" s="77" t="s">
        <v>141</v>
      </c>
      <c r="T373" s="78"/>
      <c r="U373" s="78"/>
      <c r="V373" s="78"/>
      <c r="W373" s="78"/>
      <c r="X373" s="78"/>
      <c r="Y373" s="78"/>
      <c r="Z373" s="78"/>
      <c r="AA373" s="79" t="s">
        <v>51</v>
      </c>
      <c r="AB373" s="78"/>
      <c r="AC373" s="78"/>
      <c r="AD373" s="78"/>
      <c r="AE373" s="78"/>
      <c r="AF373" s="79" t="s">
        <v>142</v>
      </c>
      <c r="AG373" s="78"/>
      <c r="AH373" s="78"/>
      <c r="AI373" s="49" t="s">
        <v>143</v>
      </c>
      <c r="AJ373" s="85" t="s">
        <v>144</v>
      </c>
      <c r="AK373" s="78"/>
      <c r="AL373" s="78"/>
      <c r="AM373" s="78"/>
      <c r="AN373" s="78"/>
      <c r="AO373" s="78"/>
      <c r="AP373" s="50">
        <v>18000000</v>
      </c>
      <c r="AQ373" s="50">
        <v>0</v>
      </c>
      <c r="AR373" s="50">
        <v>18000000</v>
      </c>
      <c r="AS373" s="82">
        <v>0</v>
      </c>
      <c r="AT373" s="83"/>
      <c r="AU373" s="82">
        <v>0</v>
      </c>
      <c r="AV373" s="83"/>
      <c r="AW373" s="50">
        <v>0</v>
      </c>
      <c r="AX373" s="50">
        <v>0</v>
      </c>
      <c r="AY373" s="50">
        <v>0</v>
      </c>
      <c r="AZ373" s="50">
        <v>0</v>
      </c>
      <c r="BA373" s="50">
        <v>0</v>
      </c>
      <c r="BB373" s="50">
        <v>0</v>
      </c>
      <c r="BC373" s="50">
        <v>0</v>
      </c>
      <c r="BD373" s="50">
        <v>0</v>
      </c>
      <c r="BE373" s="18">
        <f t="shared" si="80"/>
        <v>0</v>
      </c>
      <c r="BF373" s="18">
        <f t="shared" si="83"/>
        <v>0</v>
      </c>
      <c r="BG373" s="18">
        <f t="shared" si="84"/>
        <v>0</v>
      </c>
      <c r="BH373" s="18">
        <f t="shared" si="85"/>
        <v>0</v>
      </c>
    </row>
    <row r="374" spans="1:96" s="46" customFormat="1" ht="13.5" hidden="1" x14ac:dyDescent="0.2">
      <c r="A374" s="72" t="s">
        <v>48</v>
      </c>
      <c r="B374" s="71"/>
      <c r="C374" s="72" t="s">
        <v>135</v>
      </c>
      <c r="D374" s="71"/>
      <c r="E374" s="72" t="s">
        <v>125</v>
      </c>
      <c r="F374" s="71"/>
      <c r="G374" s="72" t="s">
        <v>49</v>
      </c>
      <c r="H374" s="71"/>
      <c r="I374" s="72"/>
      <c r="J374" s="71"/>
      <c r="K374" s="71"/>
      <c r="L374" s="72"/>
      <c r="M374" s="71"/>
      <c r="N374" s="71"/>
      <c r="O374" s="72"/>
      <c r="P374" s="71"/>
      <c r="Q374" s="72"/>
      <c r="R374" s="71"/>
      <c r="S374" s="70" t="s">
        <v>145</v>
      </c>
      <c r="T374" s="71"/>
      <c r="U374" s="71"/>
      <c r="V374" s="71"/>
      <c r="W374" s="71"/>
      <c r="X374" s="71"/>
      <c r="Y374" s="71"/>
      <c r="Z374" s="71"/>
      <c r="AA374" s="72" t="s">
        <v>51</v>
      </c>
      <c r="AB374" s="71"/>
      <c r="AC374" s="71"/>
      <c r="AD374" s="71"/>
      <c r="AE374" s="71"/>
      <c r="AF374" s="72" t="s">
        <v>142</v>
      </c>
      <c r="AG374" s="71"/>
      <c r="AH374" s="71"/>
      <c r="AI374" s="47" t="s">
        <v>143</v>
      </c>
      <c r="AJ374" s="84" t="s">
        <v>144</v>
      </c>
      <c r="AK374" s="71"/>
      <c r="AL374" s="71"/>
      <c r="AM374" s="71"/>
      <c r="AN374" s="71"/>
      <c r="AO374" s="71"/>
      <c r="AP374" s="48">
        <v>18000000</v>
      </c>
      <c r="AQ374" s="48">
        <v>0</v>
      </c>
      <c r="AR374" s="48">
        <v>18000000</v>
      </c>
      <c r="AS374" s="75">
        <v>0</v>
      </c>
      <c r="AT374" s="76"/>
      <c r="AU374" s="75">
        <v>0</v>
      </c>
      <c r="AV374" s="76"/>
      <c r="AW374" s="48">
        <v>0</v>
      </c>
      <c r="AX374" s="48">
        <v>0</v>
      </c>
      <c r="AY374" s="48">
        <v>0</v>
      </c>
      <c r="AZ374" s="48">
        <v>0</v>
      </c>
      <c r="BA374" s="48">
        <v>0</v>
      </c>
      <c r="BB374" s="48">
        <v>0</v>
      </c>
      <c r="BC374" s="48">
        <v>0</v>
      </c>
      <c r="BD374" s="48">
        <v>0</v>
      </c>
      <c r="BE374" s="14">
        <f t="shared" si="80"/>
        <v>0</v>
      </c>
      <c r="BF374" s="14">
        <f t="shared" si="83"/>
        <v>0</v>
      </c>
      <c r="BG374" s="14">
        <f t="shared" si="84"/>
        <v>0</v>
      </c>
      <c r="BH374" s="14">
        <f t="shared" si="85"/>
        <v>0</v>
      </c>
    </row>
    <row r="375" spans="1:96" s="19" customFormat="1" ht="13.5" hidden="1" x14ac:dyDescent="0.2">
      <c r="A375" s="79" t="s">
        <v>146</v>
      </c>
      <c r="B375" s="78"/>
      <c r="C375" s="79" t="s">
        <v>53</v>
      </c>
      <c r="D375" s="78"/>
      <c r="E375" s="79"/>
      <c r="F375" s="78"/>
      <c r="G375" s="79"/>
      <c r="H375" s="78"/>
      <c r="I375" s="79"/>
      <c r="J375" s="78"/>
      <c r="K375" s="78"/>
      <c r="L375" s="79"/>
      <c r="M375" s="78"/>
      <c r="N375" s="78"/>
      <c r="O375" s="79"/>
      <c r="P375" s="78"/>
      <c r="Q375" s="79"/>
      <c r="R375" s="78"/>
      <c r="S375" s="77" t="s">
        <v>147</v>
      </c>
      <c r="T375" s="78"/>
      <c r="U375" s="78"/>
      <c r="V375" s="78"/>
      <c r="W375" s="78"/>
      <c r="X375" s="78"/>
      <c r="Y375" s="78"/>
      <c r="Z375" s="78"/>
      <c r="AA375" s="79" t="s">
        <v>51</v>
      </c>
      <c r="AB375" s="78"/>
      <c r="AC375" s="78"/>
      <c r="AD375" s="78"/>
      <c r="AE375" s="78"/>
      <c r="AF375" s="79" t="s">
        <v>52</v>
      </c>
      <c r="AG375" s="78"/>
      <c r="AH375" s="78"/>
      <c r="AI375" s="49" t="s">
        <v>143</v>
      </c>
      <c r="AJ375" s="85" t="s">
        <v>144</v>
      </c>
      <c r="AK375" s="78"/>
      <c r="AL375" s="78"/>
      <c r="AM375" s="78"/>
      <c r="AN375" s="78"/>
      <c r="AO375" s="78"/>
      <c r="AP375" s="50">
        <v>3538067</v>
      </c>
      <c r="AQ375" s="50">
        <v>0</v>
      </c>
      <c r="AR375" s="50">
        <v>3538067</v>
      </c>
      <c r="AS375" s="82">
        <v>0</v>
      </c>
      <c r="AT375" s="83"/>
      <c r="AU375" s="82">
        <v>0</v>
      </c>
      <c r="AV375" s="83"/>
      <c r="AW375" s="50">
        <v>0</v>
      </c>
      <c r="AX375" s="50">
        <v>0</v>
      </c>
      <c r="AY375" s="50">
        <v>0</v>
      </c>
      <c r="AZ375" s="50">
        <v>0</v>
      </c>
      <c r="BA375" s="50">
        <v>0</v>
      </c>
      <c r="BB375" s="50">
        <v>0</v>
      </c>
      <c r="BC375" s="50">
        <v>0</v>
      </c>
      <c r="BD375" s="50">
        <v>0</v>
      </c>
      <c r="BE375" s="18">
        <f t="shared" si="80"/>
        <v>0</v>
      </c>
      <c r="BF375" s="18">
        <f t="shared" si="83"/>
        <v>0</v>
      </c>
      <c r="BG375" s="18">
        <f t="shared" si="84"/>
        <v>0</v>
      </c>
      <c r="BH375" s="18">
        <f t="shared" si="85"/>
        <v>0</v>
      </c>
    </row>
    <row r="376" spans="1:96" s="46" customFormat="1" ht="13.5" hidden="1" x14ac:dyDescent="0.2">
      <c r="A376" s="72" t="s">
        <v>146</v>
      </c>
      <c r="B376" s="71"/>
      <c r="C376" s="72" t="s">
        <v>53</v>
      </c>
      <c r="D376" s="71"/>
      <c r="E376" s="72" t="s">
        <v>125</v>
      </c>
      <c r="F376" s="71"/>
      <c r="G376" s="72"/>
      <c r="H376" s="71"/>
      <c r="I376" s="72"/>
      <c r="J376" s="71"/>
      <c r="K376" s="71"/>
      <c r="L376" s="72"/>
      <c r="M376" s="71"/>
      <c r="N376" s="71"/>
      <c r="O376" s="72"/>
      <c r="P376" s="71"/>
      <c r="Q376" s="72"/>
      <c r="R376" s="71"/>
      <c r="S376" s="70" t="s">
        <v>148</v>
      </c>
      <c r="T376" s="71"/>
      <c r="U376" s="71"/>
      <c r="V376" s="71"/>
      <c r="W376" s="71"/>
      <c r="X376" s="71"/>
      <c r="Y376" s="71"/>
      <c r="Z376" s="71"/>
      <c r="AA376" s="72" t="s">
        <v>51</v>
      </c>
      <c r="AB376" s="71"/>
      <c r="AC376" s="71"/>
      <c r="AD376" s="71"/>
      <c r="AE376" s="71"/>
      <c r="AF376" s="72" t="s">
        <v>52</v>
      </c>
      <c r="AG376" s="71"/>
      <c r="AH376" s="71"/>
      <c r="AI376" s="47" t="s">
        <v>143</v>
      </c>
      <c r="AJ376" s="84" t="s">
        <v>144</v>
      </c>
      <c r="AK376" s="71"/>
      <c r="AL376" s="71"/>
      <c r="AM376" s="71"/>
      <c r="AN376" s="71"/>
      <c r="AO376" s="71"/>
      <c r="AP376" s="48">
        <v>3538067</v>
      </c>
      <c r="AQ376" s="48">
        <v>0</v>
      </c>
      <c r="AR376" s="48">
        <v>3538067</v>
      </c>
      <c r="AS376" s="75">
        <v>0</v>
      </c>
      <c r="AT376" s="76"/>
      <c r="AU376" s="75">
        <v>0</v>
      </c>
      <c r="AV376" s="76"/>
      <c r="AW376" s="48">
        <v>0</v>
      </c>
      <c r="AX376" s="48">
        <v>0</v>
      </c>
      <c r="AY376" s="48">
        <v>0</v>
      </c>
      <c r="AZ376" s="48">
        <v>0</v>
      </c>
      <c r="BA376" s="48">
        <v>0</v>
      </c>
      <c r="BB376" s="48">
        <v>0</v>
      </c>
      <c r="BC376" s="48">
        <v>0</v>
      </c>
      <c r="BD376" s="48">
        <v>0</v>
      </c>
      <c r="BE376" s="14">
        <f t="shared" si="80"/>
        <v>0</v>
      </c>
      <c r="BF376" s="14">
        <f t="shared" si="83"/>
        <v>0</v>
      </c>
      <c r="BG376" s="14">
        <f t="shared" si="84"/>
        <v>0</v>
      </c>
      <c r="BH376" s="14">
        <f t="shared" si="85"/>
        <v>0</v>
      </c>
    </row>
    <row r="377" spans="1:96" s="46" customFormat="1" ht="13.5" hidden="1" x14ac:dyDescent="0.2">
      <c r="A377" s="72" t="s">
        <v>146</v>
      </c>
      <c r="B377" s="71"/>
      <c r="C377" s="72" t="s">
        <v>53</v>
      </c>
      <c r="D377" s="71"/>
      <c r="E377" s="72" t="s">
        <v>125</v>
      </c>
      <c r="F377" s="71"/>
      <c r="G377" s="72" t="s">
        <v>49</v>
      </c>
      <c r="H377" s="71"/>
      <c r="I377" s="72"/>
      <c r="J377" s="71"/>
      <c r="K377" s="71"/>
      <c r="L377" s="72"/>
      <c r="M377" s="71"/>
      <c r="N377" s="71"/>
      <c r="O377" s="72"/>
      <c r="P377" s="71"/>
      <c r="Q377" s="72"/>
      <c r="R377" s="71"/>
      <c r="S377" s="70" t="s">
        <v>149</v>
      </c>
      <c r="T377" s="71"/>
      <c r="U377" s="71"/>
      <c r="V377" s="71"/>
      <c r="W377" s="71"/>
      <c r="X377" s="71"/>
      <c r="Y377" s="71"/>
      <c r="Z377" s="71"/>
      <c r="AA377" s="72" t="s">
        <v>51</v>
      </c>
      <c r="AB377" s="71"/>
      <c r="AC377" s="71"/>
      <c r="AD377" s="71"/>
      <c r="AE377" s="71"/>
      <c r="AF377" s="72" t="s">
        <v>52</v>
      </c>
      <c r="AG377" s="71"/>
      <c r="AH377" s="71"/>
      <c r="AI377" s="47" t="s">
        <v>143</v>
      </c>
      <c r="AJ377" s="84" t="s">
        <v>144</v>
      </c>
      <c r="AK377" s="71"/>
      <c r="AL377" s="71"/>
      <c r="AM377" s="71"/>
      <c r="AN377" s="71"/>
      <c r="AO377" s="71"/>
      <c r="AP377" s="48">
        <v>3538067</v>
      </c>
      <c r="AQ377" s="48">
        <v>0</v>
      </c>
      <c r="AR377" s="48">
        <v>3538067</v>
      </c>
      <c r="AS377" s="75">
        <v>0</v>
      </c>
      <c r="AT377" s="76"/>
      <c r="AU377" s="75">
        <v>0</v>
      </c>
      <c r="AV377" s="76"/>
      <c r="AW377" s="48">
        <v>0</v>
      </c>
      <c r="AX377" s="48">
        <v>0</v>
      </c>
      <c r="AY377" s="48">
        <v>0</v>
      </c>
      <c r="AZ377" s="48">
        <v>0</v>
      </c>
      <c r="BA377" s="48">
        <v>0</v>
      </c>
      <c r="BB377" s="48">
        <v>0</v>
      </c>
      <c r="BC377" s="48">
        <v>0</v>
      </c>
      <c r="BD377" s="48">
        <v>0</v>
      </c>
      <c r="BE377" s="14">
        <f t="shared" si="80"/>
        <v>0</v>
      </c>
      <c r="BF377" s="14">
        <f t="shared" si="83"/>
        <v>0</v>
      </c>
      <c r="BG377" s="14">
        <f t="shared" si="84"/>
        <v>0</v>
      </c>
      <c r="BH377" s="14">
        <f t="shared" si="85"/>
        <v>0</v>
      </c>
    </row>
    <row r="378" spans="1:96" s="23" customFormat="1" ht="15" hidden="1" x14ac:dyDescent="0.25">
      <c r="A378" s="111" t="s">
        <v>150</v>
      </c>
      <c r="B378" s="112"/>
      <c r="C378" s="112"/>
      <c r="D378" s="112"/>
      <c r="E378" s="112"/>
      <c r="F378" s="112"/>
      <c r="G378" s="112"/>
      <c r="H378" s="112"/>
      <c r="I378" s="112"/>
      <c r="J378" s="112"/>
      <c r="K378" s="112"/>
      <c r="L378" s="112"/>
      <c r="M378" s="112"/>
      <c r="N378" s="112"/>
      <c r="O378" s="112"/>
      <c r="P378" s="112"/>
      <c r="Q378" s="112"/>
      <c r="R378" s="112"/>
      <c r="S378" s="112"/>
      <c r="T378" s="112"/>
      <c r="U378" s="112"/>
      <c r="V378" s="112"/>
      <c r="W378" s="112"/>
      <c r="X378" s="112"/>
      <c r="Y378" s="112"/>
      <c r="Z378" s="112"/>
      <c r="AA378" s="112"/>
      <c r="AB378" s="112"/>
      <c r="AC378" s="112"/>
      <c r="AD378" s="112"/>
      <c r="AE378" s="112"/>
      <c r="AF378" s="112"/>
      <c r="AG378" s="112"/>
      <c r="AH378" s="112"/>
      <c r="AI378" s="112"/>
      <c r="AJ378" s="112"/>
      <c r="AK378" s="112"/>
      <c r="AL378" s="112"/>
      <c r="AM378" s="112"/>
      <c r="AN378" s="112"/>
      <c r="AO378" s="113"/>
      <c r="AP378" s="20">
        <f>+AP359+AP362+AP365+AP366+AP373+AP375</f>
        <v>222339196</v>
      </c>
      <c r="AQ378" s="20">
        <f t="shared" ref="AQ378:AR378" si="87">+AQ359+AQ362+AQ365+AQ366+AQ373+AQ375</f>
        <v>42913139</v>
      </c>
      <c r="AR378" s="20">
        <f t="shared" si="87"/>
        <v>179426057</v>
      </c>
      <c r="AS378" s="89">
        <f>+AS375+AS373+AS366+AS365+AS362+AS359</f>
        <v>0</v>
      </c>
      <c r="AT378" s="90"/>
      <c r="AU378" s="89">
        <f>+AU375+AU373+AU366+AU365+AU362+AU359</f>
        <v>42913139</v>
      </c>
      <c r="AV378" s="90"/>
      <c r="AW378" s="20">
        <f t="shared" ref="AW378:BD378" si="88">+AW359+AW362+AW365+AW366+AW373+AW375</f>
        <v>0</v>
      </c>
      <c r="AX378" s="20">
        <f t="shared" si="88"/>
        <v>42913139</v>
      </c>
      <c r="AY378" s="20">
        <f t="shared" si="88"/>
        <v>0</v>
      </c>
      <c r="AZ378" s="20">
        <f t="shared" si="88"/>
        <v>42913139</v>
      </c>
      <c r="BA378" s="20">
        <f t="shared" si="88"/>
        <v>0</v>
      </c>
      <c r="BB378" s="20">
        <f t="shared" si="88"/>
        <v>42913139</v>
      </c>
      <c r="BC378" s="20">
        <f t="shared" si="88"/>
        <v>0</v>
      </c>
      <c r="BD378" s="20">
        <f t="shared" si="88"/>
        <v>8236410</v>
      </c>
      <c r="BE378" s="21">
        <f t="shared" si="80"/>
        <v>0.19300752981044331</v>
      </c>
      <c r="BF378" s="21">
        <f t="shared" si="83"/>
        <v>0.19300752981044331</v>
      </c>
      <c r="BG378" s="21">
        <f t="shared" si="84"/>
        <v>0.19300752981044331</v>
      </c>
      <c r="BH378" s="21">
        <f t="shared" si="85"/>
        <v>0.19300752981044331</v>
      </c>
      <c r="BI378" s="22"/>
      <c r="BJ378" s="22"/>
      <c r="BK378" s="22"/>
      <c r="BL378" s="22"/>
      <c r="BM378" s="22"/>
      <c r="BN378" s="22"/>
      <c r="BO378" s="22"/>
      <c r="BP378" s="22"/>
      <c r="BQ378" s="22"/>
      <c r="BR378" s="22"/>
      <c r="BS378" s="22"/>
      <c r="BT378" s="22"/>
      <c r="BU378" s="22"/>
      <c r="BV378" s="22"/>
      <c r="BW378" s="22"/>
      <c r="BX378" s="22"/>
      <c r="BY378" s="22"/>
      <c r="BZ378" s="22"/>
      <c r="CA378" s="22"/>
      <c r="CB378" s="22"/>
      <c r="CC378" s="22"/>
      <c r="CD378" s="22"/>
      <c r="CE378" s="22"/>
      <c r="CF378" s="22"/>
      <c r="CG378" s="22"/>
      <c r="CH378" s="22"/>
      <c r="CI378" s="22"/>
      <c r="CJ378" s="22"/>
      <c r="CK378" s="22"/>
      <c r="CL378" s="22"/>
      <c r="CM378" s="22"/>
      <c r="CN378" s="22"/>
      <c r="CO378" s="22"/>
      <c r="CP378" s="22"/>
      <c r="CQ378" s="22"/>
      <c r="CR378" s="22"/>
    </row>
    <row r="379" spans="1:96" s="26" customFormat="1" ht="15" hidden="1" x14ac:dyDescent="0.25">
      <c r="A379" s="91" t="s">
        <v>151</v>
      </c>
      <c r="B379" s="92"/>
      <c r="C379" s="92"/>
      <c r="D379" s="92"/>
      <c r="E379" s="92"/>
      <c r="F379" s="92"/>
      <c r="G379" s="92"/>
      <c r="H379" s="92"/>
      <c r="I379" s="92"/>
      <c r="J379" s="92"/>
      <c r="K379" s="92"/>
      <c r="L379" s="92"/>
      <c r="M379" s="92"/>
      <c r="N379" s="92"/>
      <c r="O379" s="92"/>
      <c r="P379" s="92"/>
      <c r="Q379" s="92"/>
      <c r="R379" s="92"/>
      <c r="S379" s="92"/>
      <c r="T379" s="92"/>
      <c r="U379" s="92"/>
      <c r="V379" s="92"/>
      <c r="W379" s="92"/>
      <c r="X379" s="92"/>
      <c r="Y379" s="92"/>
      <c r="Z379" s="92"/>
      <c r="AA379" s="92"/>
      <c r="AB379" s="92"/>
      <c r="AC379" s="92"/>
      <c r="AD379" s="92"/>
      <c r="AE379" s="92"/>
      <c r="AF379" s="92"/>
      <c r="AG379" s="92"/>
      <c r="AH379" s="92"/>
      <c r="AI379" s="92"/>
      <c r="AJ379" s="92"/>
      <c r="AK379" s="92"/>
      <c r="AL379" s="92"/>
      <c r="AM379" s="92"/>
      <c r="AN379" s="92"/>
      <c r="AO379" s="93"/>
      <c r="AP379" s="24">
        <f>+AP378+AP356+AP327</f>
        <v>6274789614</v>
      </c>
      <c r="AQ379" s="24">
        <f t="shared" ref="AQ379" si="89">+AQ378+AQ356+AQ327</f>
        <v>3306692749.2799997</v>
      </c>
      <c r="AR379" s="24">
        <f>+AR378+AR356+AR327</f>
        <v>2968096864.7200003</v>
      </c>
      <c r="AS379" s="94">
        <f>+AS378+AS356+AS327</f>
        <v>0</v>
      </c>
      <c r="AT379" s="95"/>
      <c r="AU379" s="94">
        <f>+AU378+AU356+AU327</f>
        <v>3294638817.2799997</v>
      </c>
      <c r="AV379" s="95"/>
      <c r="AW379" s="24">
        <f>+AW378+AW356+AW327</f>
        <v>12053932</v>
      </c>
      <c r="AX379" s="24">
        <f t="shared" ref="AX379:BD379" si="90">+AX378+AX356+AX327</f>
        <v>2951048053.0799999</v>
      </c>
      <c r="AY379" s="24">
        <f t="shared" si="90"/>
        <v>343590764.20000005</v>
      </c>
      <c r="AZ379" s="24">
        <f t="shared" si="90"/>
        <v>2951048053.0799999</v>
      </c>
      <c r="BA379" s="24">
        <f t="shared" si="90"/>
        <v>0</v>
      </c>
      <c r="BB379" s="24">
        <f t="shared" si="90"/>
        <v>2951048053.0799999</v>
      </c>
      <c r="BC379" s="24">
        <f t="shared" si="90"/>
        <v>0</v>
      </c>
      <c r="BD379" s="24">
        <f t="shared" si="90"/>
        <v>32553979</v>
      </c>
      <c r="BE379" s="25">
        <f t="shared" si="80"/>
        <v>0.52698065635575586</v>
      </c>
      <c r="BF379" s="25">
        <f t="shared" si="83"/>
        <v>0.52505964661016913</v>
      </c>
      <c r="BG379" s="25">
        <f t="shared" si="84"/>
        <v>0.47030231045448401</v>
      </c>
      <c r="BH379" s="25">
        <f t="shared" si="85"/>
        <v>0.47030231045448401</v>
      </c>
      <c r="BI379" s="22"/>
      <c r="BJ379" s="22"/>
      <c r="BK379" s="22"/>
      <c r="BL379" s="22"/>
      <c r="BM379" s="22"/>
      <c r="BN379" s="22"/>
      <c r="BO379" s="22"/>
      <c r="BP379" s="22"/>
      <c r="BQ379" s="22"/>
      <c r="BR379" s="22"/>
      <c r="BS379" s="22"/>
      <c r="BT379" s="22"/>
      <c r="BU379" s="22"/>
      <c r="BV379" s="22"/>
      <c r="BW379" s="22"/>
      <c r="BX379" s="22"/>
      <c r="BY379" s="22"/>
      <c r="BZ379" s="22"/>
      <c r="CA379" s="22"/>
      <c r="CB379" s="22"/>
      <c r="CC379" s="22"/>
      <c r="CD379" s="22"/>
      <c r="CE379" s="22"/>
      <c r="CF379" s="22"/>
      <c r="CG379" s="22"/>
      <c r="CH379" s="22"/>
      <c r="CI379" s="22"/>
      <c r="CJ379" s="22"/>
      <c r="CK379" s="22"/>
      <c r="CL379" s="22"/>
      <c r="CM379" s="22"/>
      <c r="CN379" s="22"/>
      <c r="CO379" s="22"/>
      <c r="CP379" s="22"/>
      <c r="CQ379" s="22"/>
      <c r="CR379" s="22"/>
    </row>
    <row r="380" spans="1:96" s="19" customFormat="1" ht="13.5" hidden="1" x14ac:dyDescent="0.2">
      <c r="A380" s="79" t="s">
        <v>152</v>
      </c>
      <c r="B380" s="78"/>
      <c r="C380" s="79" t="s">
        <v>153</v>
      </c>
      <c r="D380" s="78"/>
      <c r="E380" s="79" t="s">
        <v>154</v>
      </c>
      <c r="F380" s="78"/>
      <c r="G380" s="79" t="s">
        <v>155</v>
      </c>
      <c r="H380" s="78"/>
      <c r="I380" s="79" t="s">
        <v>156</v>
      </c>
      <c r="J380" s="78"/>
      <c r="K380" s="78"/>
      <c r="L380" s="79"/>
      <c r="M380" s="78"/>
      <c r="N380" s="78"/>
      <c r="O380" s="79"/>
      <c r="P380" s="78"/>
      <c r="Q380" s="79"/>
      <c r="R380" s="78"/>
      <c r="S380" s="77" t="s">
        <v>157</v>
      </c>
      <c r="T380" s="78"/>
      <c r="U380" s="78"/>
      <c r="V380" s="78"/>
      <c r="W380" s="78"/>
      <c r="X380" s="78"/>
      <c r="Y380" s="78"/>
      <c r="Z380" s="78"/>
      <c r="AA380" s="79" t="s">
        <v>51</v>
      </c>
      <c r="AB380" s="78"/>
      <c r="AC380" s="78"/>
      <c r="AD380" s="78"/>
      <c r="AE380" s="78"/>
      <c r="AF380" s="79" t="s">
        <v>52</v>
      </c>
      <c r="AG380" s="78"/>
      <c r="AH380" s="78"/>
      <c r="AI380" s="49" t="s">
        <v>53</v>
      </c>
      <c r="AJ380" s="85" t="s">
        <v>54</v>
      </c>
      <c r="AK380" s="78"/>
      <c r="AL380" s="78"/>
      <c r="AM380" s="78"/>
      <c r="AN380" s="78"/>
      <c r="AO380" s="78"/>
      <c r="AP380" s="50">
        <v>1277763001</v>
      </c>
      <c r="AQ380" s="50">
        <v>936014642</v>
      </c>
      <c r="AR380" s="50">
        <v>341748359</v>
      </c>
      <c r="AS380" s="82">
        <v>0</v>
      </c>
      <c r="AT380" s="83"/>
      <c r="AU380" s="82">
        <v>931541514</v>
      </c>
      <c r="AV380" s="83"/>
      <c r="AW380" s="50">
        <v>4473128</v>
      </c>
      <c r="AX380" s="50">
        <v>271427632.69999999</v>
      </c>
      <c r="AY380" s="50">
        <v>660113881.29999995</v>
      </c>
      <c r="AZ380" s="50">
        <v>271427632.69999999</v>
      </c>
      <c r="BA380" s="50">
        <v>0</v>
      </c>
      <c r="BB380" s="50">
        <v>271427632.69999999</v>
      </c>
      <c r="BC380" s="50">
        <v>0</v>
      </c>
      <c r="BD380" s="50">
        <v>4000</v>
      </c>
      <c r="BE380" s="18">
        <f t="shared" si="80"/>
        <v>0.73254166951731925</v>
      </c>
      <c r="BF380" s="18">
        <f t="shared" si="83"/>
        <v>0.72904092016356636</v>
      </c>
      <c r="BG380" s="18">
        <f t="shared" si="84"/>
        <v>0.21242408215574868</v>
      </c>
      <c r="BH380" s="18">
        <f t="shared" si="85"/>
        <v>0.21242408215574868</v>
      </c>
    </row>
    <row r="381" spans="1:96" s="46" customFormat="1" ht="13.5" hidden="1" x14ac:dyDescent="0.2">
      <c r="A381" s="72" t="s">
        <v>152</v>
      </c>
      <c r="B381" s="71"/>
      <c r="C381" s="72" t="s">
        <v>153</v>
      </c>
      <c r="D381" s="71"/>
      <c r="E381" s="72" t="s">
        <v>154</v>
      </c>
      <c r="F381" s="71"/>
      <c r="G381" s="72" t="s">
        <v>155</v>
      </c>
      <c r="H381" s="71"/>
      <c r="I381" s="72" t="s">
        <v>156</v>
      </c>
      <c r="J381" s="71"/>
      <c r="K381" s="71"/>
      <c r="L381" s="72" t="s">
        <v>158</v>
      </c>
      <c r="M381" s="71"/>
      <c r="N381" s="71"/>
      <c r="O381" s="72"/>
      <c r="P381" s="71"/>
      <c r="Q381" s="72"/>
      <c r="R381" s="71"/>
      <c r="S381" s="70" t="s">
        <v>159</v>
      </c>
      <c r="T381" s="71"/>
      <c r="U381" s="71"/>
      <c r="V381" s="71"/>
      <c r="W381" s="71"/>
      <c r="X381" s="71"/>
      <c r="Y381" s="71"/>
      <c r="Z381" s="71"/>
      <c r="AA381" s="72" t="s">
        <v>51</v>
      </c>
      <c r="AB381" s="71"/>
      <c r="AC381" s="71"/>
      <c r="AD381" s="71"/>
      <c r="AE381" s="71"/>
      <c r="AF381" s="72" t="s">
        <v>52</v>
      </c>
      <c r="AG381" s="71"/>
      <c r="AH381" s="71"/>
      <c r="AI381" s="47" t="s">
        <v>53</v>
      </c>
      <c r="AJ381" s="84" t="s">
        <v>54</v>
      </c>
      <c r="AK381" s="71"/>
      <c r="AL381" s="71"/>
      <c r="AM381" s="71"/>
      <c r="AN381" s="71"/>
      <c r="AO381" s="71"/>
      <c r="AP381" s="48">
        <v>681013837</v>
      </c>
      <c r="AQ381" s="48">
        <v>525375331</v>
      </c>
      <c r="AR381" s="48">
        <v>155638506</v>
      </c>
      <c r="AS381" s="75">
        <v>0</v>
      </c>
      <c r="AT381" s="76"/>
      <c r="AU381" s="75">
        <v>525375331</v>
      </c>
      <c r="AV381" s="76"/>
      <c r="AW381" s="48">
        <v>0</v>
      </c>
      <c r="AX381" s="48">
        <v>158559475.71000001</v>
      </c>
      <c r="AY381" s="48">
        <v>366815855.29000002</v>
      </c>
      <c r="AZ381" s="48">
        <v>158559475.71000001</v>
      </c>
      <c r="BA381" s="48">
        <v>0</v>
      </c>
      <c r="BB381" s="48">
        <v>158559475.71000001</v>
      </c>
      <c r="BC381" s="48">
        <v>0</v>
      </c>
      <c r="BD381" s="48">
        <v>0</v>
      </c>
      <c r="BE381" s="14">
        <f t="shared" si="80"/>
        <v>0.77146058193821987</v>
      </c>
      <c r="BF381" s="14">
        <f t="shared" si="83"/>
        <v>0.77146058193821987</v>
      </c>
      <c r="BG381" s="14">
        <f t="shared" si="84"/>
        <v>0.23282856690325957</v>
      </c>
      <c r="BH381" s="14">
        <f t="shared" si="85"/>
        <v>0.23282856690325957</v>
      </c>
    </row>
    <row r="382" spans="1:96" s="46" customFormat="1" ht="13.5" hidden="1" x14ac:dyDescent="0.2">
      <c r="A382" s="72" t="s">
        <v>152</v>
      </c>
      <c r="B382" s="71"/>
      <c r="C382" s="72" t="s">
        <v>153</v>
      </c>
      <c r="D382" s="71"/>
      <c r="E382" s="72" t="s">
        <v>154</v>
      </c>
      <c r="F382" s="71"/>
      <c r="G382" s="72" t="s">
        <v>155</v>
      </c>
      <c r="H382" s="71"/>
      <c r="I382" s="72" t="s">
        <v>156</v>
      </c>
      <c r="J382" s="71"/>
      <c r="K382" s="71"/>
      <c r="L382" s="72" t="s">
        <v>158</v>
      </c>
      <c r="M382" s="71"/>
      <c r="N382" s="71"/>
      <c r="O382" s="72" t="s">
        <v>76</v>
      </c>
      <c r="P382" s="71"/>
      <c r="Q382" s="72"/>
      <c r="R382" s="71"/>
      <c r="S382" s="70" t="s">
        <v>160</v>
      </c>
      <c r="T382" s="71"/>
      <c r="U382" s="71"/>
      <c r="V382" s="71"/>
      <c r="W382" s="71"/>
      <c r="X382" s="71"/>
      <c r="Y382" s="71"/>
      <c r="Z382" s="71"/>
      <c r="AA382" s="72" t="s">
        <v>51</v>
      </c>
      <c r="AB382" s="71"/>
      <c r="AC382" s="71"/>
      <c r="AD382" s="71"/>
      <c r="AE382" s="71"/>
      <c r="AF382" s="72" t="s">
        <v>52</v>
      </c>
      <c r="AG382" s="71"/>
      <c r="AH382" s="71"/>
      <c r="AI382" s="47" t="s">
        <v>53</v>
      </c>
      <c r="AJ382" s="84" t="s">
        <v>54</v>
      </c>
      <c r="AK382" s="71"/>
      <c r="AL382" s="71"/>
      <c r="AM382" s="71"/>
      <c r="AN382" s="71"/>
      <c r="AO382" s="71"/>
      <c r="AP382" s="48">
        <v>681013837</v>
      </c>
      <c r="AQ382" s="48">
        <v>525375331</v>
      </c>
      <c r="AR382" s="48">
        <v>155638506</v>
      </c>
      <c r="AS382" s="75">
        <v>0</v>
      </c>
      <c r="AT382" s="76"/>
      <c r="AU382" s="75">
        <v>525375331</v>
      </c>
      <c r="AV382" s="76"/>
      <c r="AW382" s="48">
        <v>0</v>
      </c>
      <c r="AX382" s="48">
        <v>158559475.71000001</v>
      </c>
      <c r="AY382" s="48">
        <v>366815855.29000002</v>
      </c>
      <c r="AZ382" s="48">
        <v>158559475.71000001</v>
      </c>
      <c r="BA382" s="48">
        <v>0</v>
      </c>
      <c r="BB382" s="48">
        <v>158559475.71000001</v>
      </c>
      <c r="BC382" s="48">
        <v>0</v>
      </c>
      <c r="BD382" s="48">
        <v>0</v>
      </c>
      <c r="BE382" s="14">
        <f t="shared" si="80"/>
        <v>0.77146058193821987</v>
      </c>
      <c r="BF382" s="14">
        <f t="shared" si="83"/>
        <v>0.77146058193821987</v>
      </c>
      <c r="BG382" s="14">
        <f t="shared" si="84"/>
        <v>0.23282856690325957</v>
      </c>
      <c r="BH382" s="14">
        <f t="shared" si="85"/>
        <v>0.23282856690325957</v>
      </c>
    </row>
    <row r="383" spans="1:96" s="46" customFormat="1" ht="13.5" hidden="1" x14ac:dyDescent="0.2">
      <c r="A383" s="72" t="s">
        <v>152</v>
      </c>
      <c r="B383" s="71"/>
      <c r="C383" s="72" t="s">
        <v>153</v>
      </c>
      <c r="D383" s="71"/>
      <c r="E383" s="72" t="s">
        <v>154</v>
      </c>
      <c r="F383" s="71"/>
      <c r="G383" s="72" t="s">
        <v>155</v>
      </c>
      <c r="H383" s="71"/>
      <c r="I383" s="72" t="s">
        <v>156</v>
      </c>
      <c r="J383" s="71"/>
      <c r="K383" s="71"/>
      <c r="L383" s="72" t="s">
        <v>161</v>
      </c>
      <c r="M383" s="71"/>
      <c r="N383" s="71"/>
      <c r="O383" s="72"/>
      <c r="P383" s="71"/>
      <c r="Q383" s="72"/>
      <c r="R383" s="71"/>
      <c r="S383" s="70" t="s">
        <v>162</v>
      </c>
      <c r="T383" s="71"/>
      <c r="U383" s="71"/>
      <c r="V383" s="71"/>
      <c r="W383" s="71"/>
      <c r="X383" s="71"/>
      <c r="Y383" s="71"/>
      <c r="Z383" s="71"/>
      <c r="AA383" s="72" t="s">
        <v>51</v>
      </c>
      <c r="AB383" s="71"/>
      <c r="AC383" s="71"/>
      <c r="AD383" s="71"/>
      <c r="AE383" s="71"/>
      <c r="AF383" s="72" t="s">
        <v>52</v>
      </c>
      <c r="AG383" s="71"/>
      <c r="AH383" s="71"/>
      <c r="AI383" s="47" t="s">
        <v>53</v>
      </c>
      <c r="AJ383" s="84" t="s">
        <v>54</v>
      </c>
      <c r="AK383" s="71"/>
      <c r="AL383" s="71"/>
      <c r="AM383" s="71"/>
      <c r="AN383" s="71"/>
      <c r="AO383" s="71"/>
      <c r="AP383" s="48">
        <v>120635220</v>
      </c>
      <c r="AQ383" s="48">
        <v>85812673</v>
      </c>
      <c r="AR383" s="48">
        <v>34822547</v>
      </c>
      <c r="AS383" s="75">
        <v>0</v>
      </c>
      <c r="AT383" s="76"/>
      <c r="AU383" s="75">
        <v>85490673</v>
      </c>
      <c r="AV383" s="76"/>
      <c r="AW383" s="48">
        <v>322000</v>
      </c>
      <c r="AX383" s="48">
        <v>27914503.989999998</v>
      </c>
      <c r="AY383" s="48">
        <v>57576169.009999998</v>
      </c>
      <c r="AZ383" s="48">
        <v>27914503.989999998</v>
      </c>
      <c r="BA383" s="48">
        <v>0</v>
      </c>
      <c r="BB383" s="48">
        <v>27914503.989999998</v>
      </c>
      <c r="BC383" s="48">
        <v>0</v>
      </c>
      <c r="BD383" s="48">
        <v>0</v>
      </c>
      <c r="BE383" s="14">
        <f t="shared" si="80"/>
        <v>0.71134012935857371</v>
      </c>
      <c r="BF383" s="14">
        <f t="shared" si="83"/>
        <v>0.70867092545609811</v>
      </c>
      <c r="BG383" s="14">
        <f t="shared" si="84"/>
        <v>0.23139597200552209</v>
      </c>
      <c r="BH383" s="14">
        <f t="shared" si="85"/>
        <v>0.23139597200552209</v>
      </c>
    </row>
    <row r="384" spans="1:96" s="46" customFormat="1" ht="13.5" hidden="1" x14ac:dyDescent="0.2">
      <c r="A384" s="72" t="s">
        <v>152</v>
      </c>
      <c r="B384" s="71"/>
      <c r="C384" s="72" t="s">
        <v>153</v>
      </c>
      <c r="D384" s="71"/>
      <c r="E384" s="72" t="s">
        <v>154</v>
      </c>
      <c r="F384" s="71"/>
      <c r="G384" s="72" t="s">
        <v>155</v>
      </c>
      <c r="H384" s="71"/>
      <c r="I384" s="72" t="s">
        <v>156</v>
      </c>
      <c r="J384" s="71"/>
      <c r="K384" s="71"/>
      <c r="L384" s="72" t="s">
        <v>161</v>
      </c>
      <c r="M384" s="71"/>
      <c r="N384" s="71"/>
      <c r="O384" s="72" t="s">
        <v>76</v>
      </c>
      <c r="P384" s="71"/>
      <c r="Q384" s="72"/>
      <c r="R384" s="71"/>
      <c r="S384" s="70" t="s">
        <v>163</v>
      </c>
      <c r="T384" s="71"/>
      <c r="U384" s="71"/>
      <c r="V384" s="71"/>
      <c r="W384" s="71"/>
      <c r="X384" s="71"/>
      <c r="Y384" s="71"/>
      <c r="Z384" s="71"/>
      <c r="AA384" s="72" t="s">
        <v>51</v>
      </c>
      <c r="AB384" s="71"/>
      <c r="AC384" s="71"/>
      <c r="AD384" s="71"/>
      <c r="AE384" s="71"/>
      <c r="AF384" s="72" t="s">
        <v>52</v>
      </c>
      <c r="AG384" s="71"/>
      <c r="AH384" s="71"/>
      <c r="AI384" s="47" t="s">
        <v>53</v>
      </c>
      <c r="AJ384" s="84" t="s">
        <v>54</v>
      </c>
      <c r="AK384" s="71"/>
      <c r="AL384" s="71"/>
      <c r="AM384" s="71"/>
      <c r="AN384" s="71"/>
      <c r="AO384" s="71"/>
      <c r="AP384" s="48">
        <v>120635220</v>
      </c>
      <c r="AQ384" s="48">
        <v>85812673</v>
      </c>
      <c r="AR384" s="48">
        <v>34822547</v>
      </c>
      <c r="AS384" s="75">
        <v>0</v>
      </c>
      <c r="AT384" s="76"/>
      <c r="AU384" s="75">
        <v>85490673</v>
      </c>
      <c r="AV384" s="76"/>
      <c r="AW384" s="48">
        <v>322000</v>
      </c>
      <c r="AX384" s="48">
        <v>27914503.989999998</v>
      </c>
      <c r="AY384" s="48">
        <v>57576169.009999998</v>
      </c>
      <c r="AZ384" s="48">
        <v>27914503.989999998</v>
      </c>
      <c r="BA384" s="48">
        <v>0</v>
      </c>
      <c r="BB384" s="48">
        <v>27914503.989999998</v>
      </c>
      <c r="BC384" s="48">
        <v>0</v>
      </c>
      <c r="BD384" s="48">
        <v>0</v>
      </c>
      <c r="BE384" s="14">
        <f t="shared" si="80"/>
        <v>0.71134012935857371</v>
      </c>
      <c r="BF384" s="14">
        <f t="shared" si="83"/>
        <v>0.70867092545609811</v>
      </c>
      <c r="BG384" s="14">
        <f t="shared" si="84"/>
        <v>0.23139597200552209</v>
      </c>
      <c r="BH384" s="14">
        <f t="shared" si="85"/>
        <v>0.23139597200552209</v>
      </c>
    </row>
    <row r="385" spans="1:60" s="46" customFormat="1" ht="13.5" hidden="1" x14ac:dyDescent="0.2">
      <c r="A385" s="72" t="s">
        <v>152</v>
      </c>
      <c r="B385" s="71"/>
      <c r="C385" s="72" t="s">
        <v>153</v>
      </c>
      <c r="D385" s="71"/>
      <c r="E385" s="72" t="s">
        <v>154</v>
      </c>
      <c r="F385" s="71"/>
      <c r="G385" s="72" t="s">
        <v>155</v>
      </c>
      <c r="H385" s="71"/>
      <c r="I385" s="72" t="s">
        <v>156</v>
      </c>
      <c r="J385" s="71"/>
      <c r="K385" s="71"/>
      <c r="L385" s="72" t="s">
        <v>164</v>
      </c>
      <c r="M385" s="71"/>
      <c r="N385" s="71"/>
      <c r="O385" s="72" t="s">
        <v>13</v>
      </c>
      <c r="P385" s="71"/>
      <c r="Q385" s="72" t="s">
        <v>13</v>
      </c>
      <c r="R385" s="71"/>
      <c r="S385" s="70" t="s">
        <v>165</v>
      </c>
      <c r="T385" s="71"/>
      <c r="U385" s="71"/>
      <c r="V385" s="71"/>
      <c r="W385" s="71"/>
      <c r="X385" s="71"/>
      <c r="Y385" s="71"/>
      <c r="Z385" s="71"/>
      <c r="AA385" s="72" t="s">
        <v>51</v>
      </c>
      <c r="AB385" s="71"/>
      <c r="AC385" s="71"/>
      <c r="AD385" s="71"/>
      <c r="AE385" s="71"/>
      <c r="AF385" s="72" t="s">
        <v>52</v>
      </c>
      <c r="AG385" s="71"/>
      <c r="AH385" s="71"/>
      <c r="AI385" s="47" t="s">
        <v>53</v>
      </c>
      <c r="AJ385" s="84" t="s">
        <v>54</v>
      </c>
      <c r="AK385" s="71"/>
      <c r="AL385" s="71"/>
      <c r="AM385" s="71"/>
      <c r="AN385" s="71"/>
      <c r="AO385" s="71"/>
      <c r="AP385" s="48">
        <v>476113944</v>
      </c>
      <c r="AQ385" s="48">
        <v>324826638</v>
      </c>
      <c r="AR385" s="48">
        <v>151287306</v>
      </c>
      <c r="AS385" s="75">
        <v>0</v>
      </c>
      <c r="AT385" s="76"/>
      <c r="AU385" s="75">
        <v>320675510</v>
      </c>
      <c r="AV385" s="76"/>
      <c r="AW385" s="48">
        <v>4151128</v>
      </c>
      <c r="AX385" s="48">
        <v>84953653</v>
      </c>
      <c r="AY385" s="48">
        <v>235721857</v>
      </c>
      <c r="AZ385" s="48">
        <v>84953653</v>
      </c>
      <c r="BA385" s="48">
        <v>0</v>
      </c>
      <c r="BB385" s="48">
        <v>84953653</v>
      </c>
      <c r="BC385" s="48">
        <v>0</v>
      </c>
      <c r="BD385" s="48">
        <v>4000</v>
      </c>
      <c r="BE385" s="14">
        <f t="shared" si="80"/>
        <v>0.68224558867362217</v>
      </c>
      <c r="BF385" s="14">
        <f t="shared" si="83"/>
        <v>0.67352681861382324</v>
      </c>
      <c r="BG385" s="14">
        <f t="shared" si="84"/>
        <v>0.17843134835807287</v>
      </c>
      <c r="BH385" s="14">
        <f t="shared" si="85"/>
        <v>0.17843134835807287</v>
      </c>
    </row>
    <row r="386" spans="1:60" s="46" customFormat="1" ht="13.5" hidden="1" x14ac:dyDescent="0.2">
      <c r="A386" s="72" t="s">
        <v>152</v>
      </c>
      <c r="B386" s="71"/>
      <c r="C386" s="72" t="s">
        <v>153</v>
      </c>
      <c r="D386" s="71"/>
      <c r="E386" s="72" t="s">
        <v>154</v>
      </c>
      <c r="F386" s="71"/>
      <c r="G386" s="72" t="s">
        <v>155</v>
      </c>
      <c r="H386" s="71"/>
      <c r="I386" s="72" t="s">
        <v>156</v>
      </c>
      <c r="J386" s="71"/>
      <c r="K386" s="71"/>
      <c r="L386" s="72" t="s">
        <v>164</v>
      </c>
      <c r="M386" s="71"/>
      <c r="N386" s="71"/>
      <c r="O386" s="72" t="s">
        <v>76</v>
      </c>
      <c r="P386" s="71"/>
      <c r="Q386" s="72" t="s">
        <v>13</v>
      </c>
      <c r="R386" s="71"/>
      <c r="S386" s="70" t="s">
        <v>166</v>
      </c>
      <c r="T386" s="71"/>
      <c r="U386" s="71"/>
      <c r="V386" s="71"/>
      <c r="W386" s="71"/>
      <c r="X386" s="71"/>
      <c r="Y386" s="71"/>
      <c r="Z386" s="71"/>
      <c r="AA386" s="72" t="s">
        <v>51</v>
      </c>
      <c r="AB386" s="71"/>
      <c r="AC386" s="71"/>
      <c r="AD386" s="71"/>
      <c r="AE386" s="71"/>
      <c r="AF386" s="72" t="s">
        <v>52</v>
      </c>
      <c r="AG386" s="71"/>
      <c r="AH386" s="71"/>
      <c r="AI386" s="47" t="s">
        <v>53</v>
      </c>
      <c r="AJ386" s="84" t="s">
        <v>54</v>
      </c>
      <c r="AK386" s="71"/>
      <c r="AL386" s="71"/>
      <c r="AM386" s="71"/>
      <c r="AN386" s="71"/>
      <c r="AO386" s="71"/>
      <c r="AP386" s="48">
        <v>476113944</v>
      </c>
      <c r="AQ386" s="48">
        <v>324826638</v>
      </c>
      <c r="AR386" s="48">
        <v>151287306</v>
      </c>
      <c r="AS386" s="75">
        <v>0</v>
      </c>
      <c r="AT386" s="76"/>
      <c r="AU386" s="75">
        <v>320675510</v>
      </c>
      <c r="AV386" s="76"/>
      <c r="AW386" s="48">
        <v>4151128</v>
      </c>
      <c r="AX386" s="48">
        <v>84953653</v>
      </c>
      <c r="AY386" s="48">
        <v>235721857</v>
      </c>
      <c r="AZ386" s="48">
        <v>84953653</v>
      </c>
      <c r="BA386" s="48">
        <v>0</v>
      </c>
      <c r="BB386" s="48">
        <v>84953653</v>
      </c>
      <c r="BC386" s="48">
        <v>0</v>
      </c>
      <c r="BD386" s="48">
        <v>4000</v>
      </c>
      <c r="BE386" s="14">
        <f t="shared" si="80"/>
        <v>0.68224558867362217</v>
      </c>
      <c r="BF386" s="14">
        <f t="shared" si="83"/>
        <v>0.67352681861382324</v>
      </c>
      <c r="BG386" s="14">
        <f t="shared" si="84"/>
        <v>0.17843134835807287</v>
      </c>
      <c r="BH386" s="14">
        <f t="shared" si="85"/>
        <v>0.17843134835807287</v>
      </c>
    </row>
    <row r="387" spans="1:60" s="19" customFormat="1" ht="13.5" hidden="1" x14ac:dyDescent="0.2">
      <c r="A387" s="79" t="s">
        <v>152</v>
      </c>
      <c r="B387" s="78"/>
      <c r="C387" s="79" t="s">
        <v>153</v>
      </c>
      <c r="D387" s="78"/>
      <c r="E387" s="79" t="s">
        <v>154</v>
      </c>
      <c r="F387" s="78"/>
      <c r="G387" s="79" t="s">
        <v>155</v>
      </c>
      <c r="H387" s="78"/>
      <c r="I387" s="79" t="s">
        <v>156</v>
      </c>
      <c r="J387" s="78"/>
      <c r="K387" s="78"/>
      <c r="L387" s="79"/>
      <c r="M387" s="78"/>
      <c r="N387" s="78"/>
      <c r="O387" s="79"/>
      <c r="P387" s="78"/>
      <c r="Q387" s="79"/>
      <c r="R387" s="78"/>
      <c r="S387" s="77" t="s">
        <v>157</v>
      </c>
      <c r="T387" s="78"/>
      <c r="U387" s="78"/>
      <c r="V387" s="78"/>
      <c r="W387" s="78"/>
      <c r="X387" s="78"/>
      <c r="Y387" s="78"/>
      <c r="Z387" s="78"/>
      <c r="AA387" s="79" t="s">
        <v>99</v>
      </c>
      <c r="AB387" s="78"/>
      <c r="AC387" s="78"/>
      <c r="AD387" s="78"/>
      <c r="AE387" s="78"/>
      <c r="AF387" s="79" t="s">
        <v>52</v>
      </c>
      <c r="AG387" s="78"/>
      <c r="AH387" s="78"/>
      <c r="AI387" s="49" t="s">
        <v>100</v>
      </c>
      <c r="AJ387" s="85" t="s">
        <v>101</v>
      </c>
      <c r="AK387" s="78"/>
      <c r="AL387" s="78"/>
      <c r="AM387" s="78"/>
      <c r="AN387" s="78"/>
      <c r="AO387" s="78"/>
      <c r="AP387" s="50">
        <v>186715176</v>
      </c>
      <c r="AQ387" s="50">
        <v>52120980</v>
      </c>
      <c r="AR387" s="50">
        <v>134594196</v>
      </c>
      <c r="AS387" s="82">
        <v>0</v>
      </c>
      <c r="AT387" s="83"/>
      <c r="AU387" s="82">
        <v>34494151</v>
      </c>
      <c r="AV387" s="83"/>
      <c r="AW387" s="50">
        <v>17626829</v>
      </c>
      <c r="AX387" s="50">
        <v>13845345</v>
      </c>
      <c r="AY387" s="50">
        <v>20648806</v>
      </c>
      <c r="AZ387" s="50">
        <v>13845345</v>
      </c>
      <c r="BA387" s="50">
        <v>0</v>
      </c>
      <c r="BB387" s="50">
        <v>13845345</v>
      </c>
      <c r="BC387" s="50">
        <v>0</v>
      </c>
      <c r="BD387" s="50">
        <v>0</v>
      </c>
      <c r="BE387" s="18">
        <f t="shared" si="80"/>
        <v>0.27914699338633298</v>
      </c>
      <c r="BF387" s="18">
        <f t="shared" si="83"/>
        <v>0.18474208545319315</v>
      </c>
      <c r="BG387" s="18">
        <f t="shared" si="84"/>
        <v>7.4152221027818321E-2</v>
      </c>
      <c r="BH387" s="18">
        <f t="shared" si="85"/>
        <v>7.4152221027818321E-2</v>
      </c>
    </row>
    <row r="388" spans="1:60" s="46" customFormat="1" ht="13.5" hidden="1" x14ac:dyDescent="0.2">
      <c r="A388" s="72" t="s">
        <v>152</v>
      </c>
      <c r="B388" s="71"/>
      <c r="C388" s="72" t="s">
        <v>153</v>
      </c>
      <c r="D388" s="71"/>
      <c r="E388" s="72" t="s">
        <v>154</v>
      </c>
      <c r="F388" s="71"/>
      <c r="G388" s="72" t="s">
        <v>155</v>
      </c>
      <c r="H388" s="71"/>
      <c r="I388" s="72" t="s">
        <v>156</v>
      </c>
      <c r="J388" s="71"/>
      <c r="K388" s="71"/>
      <c r="L388" s="72" t="s">
        <v>158</v>
      </c>
      <c r="M388" s="71"/>
      <c r="N388" s="71"/>
      <c r="O388" s="72"/>
      <c r="P388" s="71"/>
      <c r="Q388" s="72"/>
      <c r="R388" s="71"/>
      <c r="S388" s="70" t="s">
        <v>159</v>
      </c>
      <c r="T388" s="71"/>
      <c r="U388" s="71"/>
      <c r="V388" s="71"/>
      <c r="W388" s="71"/>
      <c r="X388" s="71"/>
      <c r="Y388" s="71"/>
      <c r="Z388" s="71"/>
      <c r="AA388" s="72" t="s">
        <v>99</v>
      </c>
      <c r="AB388" s="71"/>
      <c r="AC388" s="71"/>
      <c r="AD388" s="71"/>
      <c r="AE388" s="71"/>
      <c r="AF388" s="72" t="s">
        <v>52</v>
      </c>
      <c r="AG388" s="71"/>
      <c r="AH388" s="71"/>
      <c r="AI388" s="47" t="s">
        <v>100</v>
      </c>
      <c r="AJ388" s="84" t="s">
        <v>101</v>
      </c>
      <c r="AK388" s="71"/>
      <c r="AL388" s="71"/>
      <c r="AM388" s="71"/>
      <c r="AN388" s="71"/>
      <c r="AO388" s="71"/>
      <c r="AP388" s="48">
        <v>113716646</v>
      </c>
      <c r="AQ388" s="48">
        <v>13716646</v>
      </c>
      <c r="AR388" s="48">
        <v>100000000</v>
      </c>
      <c r="AS388" s="75">
        <v>0</v>
      </c>
      <c r="AT388" s="76"/>
      <c r="AU388" s="75">
        <v>0</v>
      </c>
      <c r="AV388" s="76"/>
      <c r="AW388" s="48">
        <v>13716646</v>
      </c>
      <c r="AX388" s="48">
        <v>0</v>
      </c>
      <c r="AY388" s="48">
        <v>0</v>
      </c>
      <c r="AZ388" s="48">
        <v>0</v>
      </c>
      <c r="BA388" s="48">
        <v>0</v>
      </c>
      <c r="BB388" s="48">
        <v>0</v>
      </c>
      <c r="BC388" s="48">
        <v>0</v>
      </c>
      <c r="BD388" s="48">
        <v>0</v>
      </c>
      <c r="BE388" s="14">
        <f t="shared" si="80"/>
        <v>0.12062126770780771</v>
      </c>
      <c r="BF388" s="14">
        <f t="shared" si="83"/>
        <v>0</v>
      </c>
      <c r="BG388" s="14">
        <f t="shared" si="84"/>
        <v>0</v>
      </c>
      <c r="BH388" s="14">
        <f t="shared" si="85"/>
        <v>0</v>
      </c>
    </row>
    <row r="389" spans="1:60" s="46" customFormat="1" ht="13.5" hidden="1" x14ac:dyDescent="0.2">
      <c r="A389" s="72" t="s">
        <v>152</v>
      </c>
      <c r="B389" s="71"/>
      <c r="C389" s="72" t="s">
        <v>153</v>
      </c>
      <c r="D389" s="71"/>
      <c r="E389" s="72" t="s">
        <v>154</v>
      </c>
      <c r="F389" s="71"/>
      <c r="G389" s="72" t="s">
        <v>155</v>
      </c>
      <c r="H389" s="71"/>
      <c r="I389" s="72" t="s">
        <v>156</v>
      </c>
      <c r="J389" s="71"/>
      <c r="K389" s="71"/>
      <c r="L389" s="72" t="s">
        <v>158</v>
      </c>
      <c r="M389" s="71"/>
      <c r="N389" s="71"/>
      <c r="O389" s="72" t="s">
        <v>76</v>
      </c>
      <c r="P389" s="71"/>
      <c r="Q389" s="72"/>
      <c r="R389" s="71"/>
      <c r="S389" s="70" t="s">
        <v>160</v>
      </c>
      <c r="T389" s="71"/>
      <c r="U389" s="71"/>
      <c r="V389" s="71"/>
      <c r="W389" s="71"/>
      <c r="X389" s="71"/>
      <c r="Y389" s="71"/>
      <c r="Z389" s="71"/>
      <c r="AA389" s="72" t="s">
        <v>99</v>
      </c>
      <c r="AB389" s="71"/>
      <c r="AC389" s="71"/>
      <c r="AD389" s="71"/>
      <c r="AE389" s="71"/>
      <c r="AF389" s="72" t="s">
        <v>52</v>
      </c>
      <c r="AG389" s="71"/>
      <c r="AH389" s="71"/>
      <c r="AI389" s="47" t="s">
        <v>100</v>
      </c>
      <c r="AJ389" s="84" t="s">
        <v>101</v>
      </c>
      <c r="AK389" s="71"/>
      <c r="AL389" s="71"/>
      <c r="AM389" s="71"/>
      <c r="AN389" s="71"/>
      <c r="AO389" s="71"/>
      <c r="AP389" s="48">
        <v>113716646</v>
      </c>
      <c r="AQ389" s="48">
        <v>13716646</v>
      </c>
      <c r="AR389" s="48">
        <v>100000000</v>
      </c>
      <c r="AS389" s="75">
        <v>0</v>
      </c>
      <c r="AT389" s="76"/>
      <c r="AU389" s="75">
        <v>0</v>
      </c>
      <c r="AV389" s="76"/>
      <c r="AW389" s="48">
        <v>13716646</v>
      </c>
      <c r="AX389" s="48">
        <v>0</v>
      </c>
      <c r="AY389" s="48">
        <v>0</v>
      </c>
      <c r="AZ389" s="48">
        <v>0</v>
      </c>
      <c r="BA389" s="48">
        <v>0</v>
      </c>
      <c r="BB389" s="48">
        <v>0</v>
      </c>
      <c r="BC389" s="48">
        <v>0</v>
      </c>
      <c r="BD389" s="48">
        <v>0</v>
      </c>
      <c r="BE389" s="14">
        <f t="shared" si="80"/>
        <v>0.12062126770780771</v>
      </c>
      <c r="BF389" s="14">
        <f t="shared" si="83"/>
        <v>0</v>
      </c>
      <c r="BG389" s="14">
        <f t="shared" si="84"/>
        <v>0</v>
      </c>
      <c r="BH389" s="14">
        <f t="shared" si="85"/>
        <v>0</v>
      </c>
    </row>
    <row r="390" spans="1:60" s="46" customFormat="1" ht="13.5" hidden="1" x14ac:dyDescent="0.2">
      <c r="A390" s="72" t="s">
        <v>152</v>
      </c>
      <c r="B390" s="71"/>
      <c r="C390" s="72" t="s">
        <v>153</v>
      </c>
      <c r="D390" s="71"/>
      <c r="E390" s="72" t="s">
        <v>154</v>
      </c>
      <c r="F390" s="71"/>
      <c r="G390" s="72" t="s">
        <v>155</v>
      </c>
      <c r="H390" s="71"/>
      <c r="I390" s="72" t="s">
        <v>156</v>
      </c>
      <c r="J390" s="71"/>
      <c r="K390" s="71"/>
      <c r="L390" s="72" t="s">
        <v>164</v>
      </c>
      <c r="M390" s="71"/>
      <c r="N390" s="71"/>
      <c r="O390" s="72" t="s">
        <v>13</v>
      </c>
      <c r="P390" s="71"/>
      <c r="Q390" s="72" t="s">
        <v>13</v>
      </c>
      <c r="R390" s="71"/>
      <c r="S390" s="70" t="s">
        <v>165</v>
      </c>
      <c r="T390" s="71"/>
      <c r="U390" s="71"/>
      <c r="V390" s="71"/>
      <c r="W390" s="71"/>
      <c r="X390" s="71"/>
      <c r="Y390" s="71"/>
      <c r="Z390" s="71"/>
      <c r="AA390" s="72" t="s">
        <v>99</v>
      </c>
      <c r="AB390" s="71"/>
      <c r="AC390" s="71"/>
      <c r="AD390" s="71"/>
      <c r="AE390" s="71"/>
      <c r="AF390" s="72" t="s">
        <v>52</v>
      </c>
      <c r="AG390" s="71"/>
      <c r="AH390" s="71"/>
      <c r="AI390" s="47" t="s">
        <v>100</v>
      </c>
      <c r="AJ390" s="84" t="s">
        <v>101</v>
      </c>
      <c r="AK390" s="71"/>
      <c r="AL390" s="71"/>
      <c r="AM390" s="71"/>
      <c r="AN390" s="71"/>
      <c r="AO390" s="71"/>
      <c r="AP390" s="48">
        <v>72998530</v>
      </c>
      <c r="AQ390" s="48">
        <v>38404334</v>
      </c>
      <c r="AR390" s="48">
        <v>34594196</v>
      </c>
      <c r="AS390" s="75">
        <v>0</v>
      </c>
      <c r="AT390" s="76"/>
      <c r="AU390" s="75">
        <v>34494151</v>
      </c>
      <c r="AV390" s="76"/>
      <c r="AW390" s="48">
        <v>3910183</v>
      </c>
      <c r="AX390" s="48">
        <v>13845345</v>
      </c>
      <c r="AY390" s="48">
        <v>20648806</v>
      </c>
      <c r="AZ390" s="48">
        <v>13845345</v>
      </c>
      <c r="BA390" s="48">
        <v>0</v>
      </c>
      <c r="BB390" s="48">
        <v>13845345</v>
      </c>
      <c r="BC390" s="48">
        <v>0</v>
      </c>
      <c r="BD390" s="48">
        <v>0</v>
      </c>
      <c r="BE390" s="14">
        <f t="shared" si="80"/>
        <v>0.52609736113864214</v>
      </c>
      <c r="BF390" s="14">
        <f t="shared" si="83"/>
        <v>0.4725321318114214</v>
      </c>
      <c r="BG390" s="14">
        <f t="shared" si="84"/>
        <v>0.18966607957721887</v>
      </c>
      <c r="BH390" s="14">
        <f t="shared" si="85"/>
        <v>0.18966607957721887</v>
      </c>
    </row>
    <row r="391" spans="1:60" s="46" customFormat="1" ht="13.5" hidden="1" x14ac:dyDescent="0.2">
      <c r="A391" s="72" t="s">
        <v>152</v>
      </c>
      <c r="B391" s="71"/>
      <c r="C391" s="72" t="s">
        <v>153</v>
      </c>
      <c r="D391" s="71"/>
      <c r="E391" s="72" t="s">
        <v>154</v>
      </c>
      <c r="F391" s="71"/>
      <c r="G391" s="72" t="s">
        <v>155</v>
      </c>
      <c r="H391" s="71"/>
      <c r="I391" s="72" t="s">
        <v>156</v>
      </c>
      <c r="J391" s="71"/>
      <c r="K391" s="71"/>
      <c r="L391" s="72" t="s">
        <v>164</v>
      </c>
      <c r="M391" s="71"/>
      <c r="N391" s="71"/>
      <c r="O391" s="72" t="s">
        <v>76</v>
      </c>
      <c r="P391" s="71"/>
      <c r="Q391" s="72" t="s">
        <v>13</v>
      </c>
      <c r="R391" s="71"/>
      <c r="S391" s="70" t="s">
        <v>166</v>
      </c>
      <c r="T391" s="71"/>
      <c r="U391" s="71"/>
      <c r="V391" s="71"/>
      <c r="W391" s="71"/>
      <c r="X391" s="71"/>
      <c r="Y391" s="71"/>
      <c r="Z391" s="71"/>
      <c r="AA391" s="72" t="s">
        <v>99</v>
      </c>
      <c r="AB391" s="71"/>
      <c r="AC391" s="71"/>
      <c r="AD391" s="71"/>
      <c r="AE391" s="71"/>
      <c r="AF391" s="72" t="s">
        <v>52</v>
      </c>
      <c r="AG391" s="71"/>
      <c r="AH391" s="71"/>
      <c r="AI391" s="47" t="s">
        <v>100</v>
      </c>
      <c r="AJ391" s="84" t="s">
        <v>101</v>
      </c>
      <c r="AK391" s="71"/>
      <c r="AL391" s="71"/>
      <c r="AM391" s="71"/>
      <c r="AN391" s="71"/>
      <c r="AO391" s="71"/>
      <c r="AP391" s="48">
        <v>72998530</v>
      </c>
      <c r="AQ391" s="48">
        <v>38404334</v>
      </c>
      <c r="AR391" s="48">
        <v>34594196</v>
      </c>
      <c r="AS391" s="75">
        <v>0</v>
      </c>
      <c r="AT391" s="76"/>
      <c r="AU391" s="75">
        <v>34494151</v>
      </c>
      <c r="AV391" s="76"/>
      <c r="AW391" s="48">
        <v>3910183</v>
      </c>
      <c r="AX391" s="48">
        <v>13845345</v>
      </c>
      <c r="AY391" s="48">
        <v>20648806</v>
      </c>
      <c r="AZ391" s="48">
        <v>13845345</v>
      </c>
      <c r="BA391" s="48">
        <v>0</v>
      </c>
      <c r="BB391" s="48">
        <v>13845345</v>
      </c>
      <c r="BC391" s="48">
        <v>0</v>
      </c>
      <c r="BD391" s="48">
        <v>0</v>
      </c>
      <c r="BE391" s="14">
        <f t="shared" si="80"/>
        <v>0.52609736113864214</v>
      </c>
      <c r="BF391" s="14">
        <f t="shared" si="83"/>
        <v>0.4725321318114214</v>
      </c>
      <c r="BG391" s="14">
        <f t="shared" si="84"/>
        <v>0.18966607957721887</v>
      </c>
      <c r="BH391" s="14">
        <f t="shared" si="85"/>
        <v>0.18966607957721887</v>
      </c>
    </row>
    <row r="392" spans="1:60" s="19" customFormat="1" ht="13.5" hidden="1" x14ac:dyDescent="0.2">
      <c r="A392" s="79" t="s">
        <v>152</v>
      </c>
      <c r="B392" s="78"/>
      <c r="C392" s="79" t="s">
        <v>153</v>
      </c>
      <c r="D392" s="78"/>
      <c r="E392" s="79" t="s">
        <v>154</v>
      </c>
      <c r="F392" s="78"/>
      <c r="G392" s="79" t="s">
        <v>155</v>
      </c>
      <c r="H392" s="78"/>
      <c r="I392" s="79" t="s">
        <v>156</v>
      </c>
      <c r="J392" s="78"/>
      <c r="K392" s="78"/>
      <c r="L392" s="79"/>
      <c r="M392" s="78"/>
      <c r="N392" s="78"/>
      <c r="O392" s="79"/>
      <c r="P392" s="78"/>
      <c r="Q392" s="79"/>
      <c r="R392" s="78"/>
      <c r="S392" s="77" t="s">
        <v>157</v>
      </c>
      <c r="T392" s="78"/>
      <c r="U392" s="78"/>
      <c r="V392" s="78"/>
      <c r="W392" s="78"/>
      <c r="X392" s="78"/>
      <c r="Y392" s="78"/>
      <c r="Z392" s="78"/>
      <c r="AA392" s="79" t="s">
        <v>99</v>
      </c>
      <c r="AB392" s="78"/>
      <c r="AC392" s="78"/>
      <c r="AD392" s="78"/>
      <c r="AE392" s="78"/>
      <c r="AF392" s="79" t="s">
        <v>52</v>
      </c>
      <c r="AG392" s="78"/>
      <c r="AH392" s="78"/>
      <c r="AI392" s="49" t="s">
        <v>167</v>
      </c>
      <c r="AJ392" s="85" t="s">
        <v>168</v>
      </c>
      <c r="AK392" s="78"/>
      <c r="AL392" s="78"/>
      <c r="AM392" s="78"/>
      <c r="AN392" s="78"/>
      <c r="AO392" s="78"/>
      <c r="AP392" s="50">
        <v>139177376</v>
      </c>
      <c r="AQ392" s="50">
        <v>125408500</v>
      </c>
      <c r="AR392" s="50">
        <v>13768876</v>
      </c>
      <c r="AS392" s="82">
        <v>0</v>
      </c>
      <c r="AT392" s="83"/>
      <c r="AU392" s="82">
        <v>16755116</v>
      </c>
      <c r="AV392" s="83"/>
      <c r="AW392" s="50">
        <v>108653384</v>
      </c>
      <c r="AX392" s="50">
        <v>4355860</v>
      </c>
      <c r="AY392" s="50">
        <v>12399256</v>
      </c>
      <c r="AZ392" s="50">
        <v>4355860</v>
      </c>
      <c r="BA392" s="50">
        <v>0</v>
      </c>
      <c r="BB392" s="50">
        <v>4355860</v>
      </c>
      <c r="BC392" s="50">
        <v>0</v>
      </c>
      <c r="BD392" s="50">
        <v>0</v>
      </c>
      <c r="BE392" s="18">
        <f t="shared" si="80"/>
        <v>0.90106958188376829</v>
      </c>
      <c r="BF392" s="18">
        <f t="shared" si="83"/>
        <v>0.12038677895464849</v>
      </c>
      <c r="BG392" s="18">
        <f t="shared" si="84"/>
        <v>3.1297184392957658E-2</v>
      </c>
      <c r="BH392" s="18">
        <f t="shared" si="85"/>
        <v>3.1297184392957658E-2</v>
      </c>
    </row>
    <row r="393" spans="1:60" s="46" customFormat="1" ht="13.5" hidden="1" x14ac:dyDescent="0.2">
      <c r="A393" s="72" t="s">
        <v>152</v>
      </c>
      <c r="B393" s="71"/>
      <c r="C393" s="72" t="s">
        <v>153</v>
      </c>
      <c r="D393" s="71"/>
      <c r="E393" s="72" t="s">
        <v>154</v>
      </c>
      <c r="F393" s="71"/>
      <c r="G393" s="72" t="s">
        <v>155</v>
      </c>
      <c r="H393" s="71"/>
      <c r="I393" s="72" t="s">
        <v>156</v>
      </c>
      <c r="J393" s="71"/>
      <c r="K393" s="71"/>
      <c r="L393" s="72" t="s">
        <v>158</v>
      </c>
      <c r="M393" s="71"/>
      <c r="N393" s="71"/>
      <c r="O393" s="72"/>
      <c r="P393" s="71"/>
      <c r="Q393" s="72"/>
      <c r="R393" s="71"/>
      <c r="S393" s="70" t="s">
        <v>159</v>
      </c>
      <c r="T393" s="71"/>
      <c r="U393" s="71"/>
      <c r="V393" s="71"/>
      <c r="W393" s="71"/>
      <c r="X393" s="71"/>
      <c r="Y393" s="71"/>
      <c r="Z393" s="71"/>
      <c r="AA393" s="72" t="s">
        <v>99</v>
      </c>
      <c r="AB393" s="71"/>
      <c r="AC393" s="71"/>
      <c r="AD393" s="71"/>
      <c r="AE393" s="71"/>
      <c r="AF393" s="72" t="s">
        <v>52</v>
      </c>
      <c r="AG393" s="71"/>
      <c r="AH393" s="71"/>
      <c r="AI393" s="47" t="s">
        <v>167</v>
      </c>
      <c r="AJ393" s="84" t="s">
        <v>168</v>
      </c>
      <c r="AK393" s="71"/>
      <c r="AL393" s="71"/>
      <c r="AM393" s="71"/>
      <c r="AN393" s="71"/>
      <c r="AO393" s="71"/>
      <c r="AP393" s="48">
        <v>106049630</v>
      </c>
      <c r="AQ393" s="48">
        <v>106049630</v>
      </c>
      <c r="AR393" s="48">
        <v>0</v>
      </c>
      <c r="AS393" s="75">
        <v>0</v>
      </c>
      <c r="AT393" s="76"/>
      <c r="AU393" s="75">
        <v>0</v>
      </c>
      <c r="AV393" s="76"/>
      <c r="AW393" s="48">
        <v>106049630</v>
      </c>
      <c r="AX393" s="48">
        <v>0</v>
      </c>
      <c r="AY393" s="48">
        <v>0</v>
      </c>
      <c r="AZ393" s="48">
        <v>0</v>
      </c>
      <c r="BA393" s="48">
        <v>0</v>
      </c>
      <c r="BB393" s="48">
        <v>0</v>
      </c>
      <c r="BC393" s="48">
        <v>0</v>
      </c>
      <c r="BD393" s="48">
        <v>0</v>
      </c>
      <c r="BE393" s="14">
        <f t="shared" si="80"/>
        <v>1</v>
      </c>
      <c r="BF393" s="14">
        <f t="shared" si="83"/>
        <v>0</v>
      </c>
      <c r="BG393" s="14">
        <f t="shared" si="84"/>
        <v>0</v>
      </c>
      <c r="BH393" s="14">
        <f t="shared" si="85"/>
        <v>0</v>
      </c>
    </row>
    <row r="394" spans="1:60" s="46" customFormat="1" ht="13.5" hidden="1" x14ac:dyDescent="0.2">
      <c r="A394" s="72" t="s">
        <v>152</v>
      </c>
      <c r="B394" s="71"/>
      <c r="C394" s="72" t="s">
        <v>153</v>
      </c>
      <c r="D394" s="71"/>
      <c r="E394" s="72" t="s">
        <v>154</v>
      </c>
      <c r="F394" s="71"/>
      <c r="G394" s="72" t="s">
        <v>155</v>
      </c>
      <c r="H394" s="71"/>
      <c r="I394" s="72" t="s">
        <v>156</v>
      </c>
      <c r="J394" s="71"/>
      <c r="K394" s="71"/>
      <c r="L394" s="72" t="s">
        <v>158</v>
      </c>
      <c r="M394" s="71"/>
      <c r="N394" s="71"/>
      <c r="O394" s="72" t="s">
        <v>76</v>
      </c>
      <c r="P394" s="71"/>
      <c r="Q394" s="72"/>
      <c r="R394" s="71"/>
      <c r="S394" s="70" t="s">
        <v>160</v>
      </c>
      <c r="T394" s="71"/>
      <c r="U394" s="71"/>
      <c r="V394" s="71"/>
      <c r="W394" s="71"/>
      <c r="X394" s="71"/>
      <c r="Y394" s="71"/>
      <c r="Z394" s="71"/>
      <c r="AA394" s="72" t="s">
        <v>99</v>
      </c>
      <c r="AB394" s="71"/>
      <c r="AC394" s="71"/>
      <c r="AD394" s="71"/>
      <c r="AE394" s="71"/>
      <c r="AF394" s="72" t="s">
        <v>52</v>
      </c>
      <c r="AG394" s="71"/>
      <c r="AH394" s="71"/>
      <c r="AI394" s="47" t="s">
        <v>167</v>
      </c>
      <c r="AJ394" s="84" t="s">
        <v>168</v>
      </c>
      <c r="AK394" s="71"/>
      <c r="AL394" s="71"/>
      <c r="AM394" s="71"/>
      <c r="AN394" s="71"/>
      <c r="AO394" s="71"/>
      <c r="AP394" s="48">
        <v>106049630</v>
      </c>
      <c r="AQ394" s="48">
        <v>106049630</v>
      </c>
      <c r="AR394" s="48">
        <v>0</v>
      </c>
      <c r="AS394" s="75">
        <v>0</v>
      </c>
      <c r="AT394" s="76"/>
      <c r="AU394" s="75">
        <v>0</v>
      </c>
      <c r="AV394" s="76"/>
      <c r="AW394" s="48">
        <v>106049630</v>
      </c>
      <c r="AX394" s="48">
        <v>0</v>
      </c>
      <c r="AY394" s="48">
        <v>0</v>
      </c>
      <c r="AZ394" s="48">
        <v>0</v>
      </c>
      <c r="BA394" s="48">
        <v>0</v>
      </c>
      <c r="BB394" s="48">
        <v>0</v>
      </c>
      <c r="BC394" s="48">
        <v>0</v>
      </c>
      <c r="BD394" s="48">
        <v>0</v>
      </c>
      <c r="BE394" s="14">
        <f t="shared" si="80"/>
        <v>1</v>
      </c>
      <c r="BF394" s="14">
        <f t="shared" si="83"/>
        <v>0</v>
      </c>
      <c r="BG394" s="14">
        <f t="shared" si="84"/>
        <v>0</v>
      </c>
      <c r="BH394" s="14">
        <f t="shared" si="85"/>
        <v>0</v>
      </c>
    </row>
    <row r="395" spans="1:60" s="46" customFormat="1" ht="13.5" hidden="1" x14ac:dyDescent="0.2">
      <c r="A395" s="72" t="s">
        <v>152</v>
      </c>
      <c r="B395" s="71"/>
      <c r="C395" s="72" t="s">
        <v>153</v>
      </c>
      <c r="D395" s="71"/>
      <c r="E395" s="72" t="s">
        <v>154</v>
      </c>
      <c r="F395" s="71"/>
      <c r="G395" s="72" t="s">
        <v>155</v>
      </c>
      <c r="H395" s="71"/>
      <c r="I395" s="72" t="s">
        <v>156</v>
      </c>
      <c r="J395" s="71"/>
      <c r="K395" s="71"/>
      <c r="L395" s="72" t="s">
        <v>161</v>
      </c>
      <c r="M395" s="71"/>
      <c r="N395" s="71"/>
      <c r="O395" s="72"/>
      <c r="P395" s="71"/>
      <c r="Q395" s="72"/>
      <c r="R395" s="71"/>
      <c r="S395" s="70" t="s">
        <v>162</v>
      </c>
      <c r="T395" s="71"/>
      <c r="U395" s="71"/>
      <c r="V395" s="71"/>
      <c r="W395" s="71"/>
      <c r="X395" s="71"/>
      <c r="Y395" s="71"/>
      <c r="Z395" s="71"/>
      <c r="AA395" s="72" t="s">
        <v>99</v>
      </c>
      <c r="AB395" s="71"/>
      <c r="AC395" s="71"/>
      <c r="AD395" s="71"/>
      <c r="AE395" s="71"/>
      <c r="AF395" s="72" t="s">
        <v>52</v>
      </c>
      <c r="AG395" s="71"/>
      <c r="AH395" s="71"/>
      <c r="AI395" s="47" t="s">
        <v>167</v>
      </c>
      <c r="AJ395" s="84" t="s">
        <v>168</v>
      </c>
      <c r="AK395" s="71"/>
      <c r="AL395" s="71"/>
      <c r="AM395" s="71"/>
      <c r="AN395" s="71"/>
      <c r="AO395" s="71"/>
      <c r="AP395" s="48">
        <v>20000000</v>
      </c>
      <c r="AQ395" s="48">
        <v>9438625</v>
      </c>
      <c r="AR395" s="48">
        <v>10561375</v>
      </c>
      <c r="AS395" s="75">
        <v>0</v>
      </c>
      <c r="AT395" s="76"/>
      <c r="AU395" s="75">
        <v>6834871</v>
      </c>
      <c r="AV395" s="76"/>
      <c r="AW395" s="48">
        <v>2603754</v>
      </c>
      <c r="AX395" s="48">
        <v>4355860</v>
      </c>
      <c r="AY395" s="48">
        <v>2479011</v>
      </c>
      <c r="AZ395" s="48">
        <v>4355860</v>
      </c>
      <c r="BA395" s="48">
        <v>0</v>
      </c>
      <c r="BB395" s="48">
        <v>4355860</v>
      </c>
      <c r="BC395" s="48">
        <v>0</v>
      </c>
      <c r="BD395" s="48">
        <v>0</v>
      </c>
      <c r="BE395" s="14">
        <f t="shared" si="80"/>
        <v>0.47193125000000002</v>
      </c>
      <c r="BF395" s="14">
        <f t="shared" si="83"/>
        <v>0.34174355000000001</v>
      </c>
      <c r="BG395" s="14">
        <f t="shared" si="84"/>
        <v>0.21779299999999999</v>
      </c>
      <c r="BH395" s="14">
        <f t="shared" si="85"/>
        <v>0.21779299999999999</v>
      </c>
    </row>
    <row r="396" spans="1:60" s="46" customFormat="1" ht="13.5" hidden="1" x14ac:dyDescent="0.2">
      <c r="A396" s="72" t="s">
        <v>152</v>
      </c>
      <c r="B396" s="71"/>
      <c r="C396" s="72" t="s">
        <v>153</v>
      </c>
      <c r="D396" s="71"/>
      <c r="E396" s="72" t="s">
        <v>154</v>
      </c>
      <c r="F396" s="71"/>
      <c r="G396" s="72" t="s">
        <v>155</v>
      </c>
      <c r="H396" s="71"/>
      <c r="I396" s="72" t="s">
        <v>156</v>
      </c>
      <c r="J396" s="71"/>
      <c r="K396" s="71"/>
      <c r="L396" s="72" t="s">
        <v>161</v>
      </c>
      <c r="M396" s="71"/>
      <c r="N396" s="71"/>
      <c r="O396" s="72" t="s">
        <v>76</v>
      </c>
      <c r="P396" s="71"/>
      <c r="Q396" s="72"/>
      <c r="R396" s="71"/>
      <c r="S396" s="70" t="s">
        <v>163</v>
      </c>
      <c r="T396" s="71"/>
      <c r="U396" s="71"/>
      <c r="V396" s="71"/>
      <c r="W396" s="71"/>
      <c r="X396" s="71"/>
      <c r="Y396" s="71"/>
      <c r="Z396" s="71"/>
      <c r="AA396" s="72" t="s">
        <v>99</v>
      </c>
      <c r="AB396" s="71"/>
      <c r="AC396" s="71"/>
      <c r="AD396" s="71"/>
      <c r="AE396" s="71"/>
      <c r="AF396" s="72" t="s">
        <v>52</v>
      </c>
      <c r="AG396" s="71"/>
      <c r="AH396" s="71"/>
      <c r="AI396" s="47" t="s">
        <v>167</v>
      </c>
      <c r="AJ396" s="84" t="s">
        <v>168</v>
      </c>
      <c r="AK396" s="71"/>
      <c r="AL396" s="71"/>
      <c r="AM396" s="71"/>
      <c r="AN396" s="71"/>
      <c r="AO396" s="71"/>
      <c r="AP396" s="48">
        <v>20000000</v>
      </c>
      <c r="AQ396" s="48">
        <v>9438625</v>
      </c>
      <c r="AR396" s="48">
        <v>10561375</v>
      </c>
      <c r="AS396" s="75">
        <v>0</v>
      </c>
      <c r="AT396" s="76"/>
      <c r="AU396" s="75">
        <v>6834871</v>
      </c>
      <c r="AV396" s="76"/>
      <c r="AW396" s="48">
        <v>2603754</v>
      </c>
      <c r="AX396" s="48">
        <v>4355860</v>
      </c>
      <c r="AY396" s="48">
        <v>2479011</v>
      </c>
      <c r="AZ396" s="48">
        <v>4355860</v>
      </c>
      <c r="BA396" s="48">
        <v>0</v>
      </c>
      <c r="BB396" s="48">
        <v>4355860</v>
      </c>
      <c r="BC396" s="48">
        <v>0</v>
      </c>
      <c r="BD396" s="48">
        <v>0</v>
      </c>
      <c r="BE396" s="14">
        <f t="shared" si="80"/>
        <v>0.47193125000000002</v>
      </c>
      <c r="BF396" s="14">
        <f t="shared" si="83"/>
        <v>0.34174355000000001</v>
      </c>
      <c r="BG396" s="14">
        <f t="shared" si="84"/>
        <v>0.21779299999999999</v>
      </c>
      <c r="BH396" s="14">
        <f t="shared" si="85"/>
        <v>0.21779299999999999</v>
      </c>
    </row>
    <row r="397" spans="1:60" s="46" customFormat="1" ht="13.5" hidden="1" x14ac:dyDescent="0.2">
      <c r="A397" s="72" t="s">
        <v>152</v>
      </c>
      <c r="B397" s="71"/>
      <c r="C397" s="72" t="s">
        <v>153</v>
      </c>
      <c r="D397" s="71"/>
      <c r="E397" s="72" t="s">
        <v>154</v>
      </c>
      <c r="F397" s="71"/>
      <c r="G397" s="72" t="s">
        <v>155</v>
      </c>
      <c r="H397" s="71"/>
      <c r="I397" s="72" t="s">
        <v>156</v>
      </c>
      <c r="J397" s="71"/>
      <c r="K397" s="71"/>
      <c r="L397" s="72" t="s">
        <v>164</v>
      </c>
      <c r="M397" s="71"/>
      <c r="N397" s="71"/>
      <c r="O397" s="72" t="s">
        <v>13</v>
      </c>
      <c r="P397" s="71"/>
      <c r="Q397" s="72" t="s">
        <v>13</v>
      </c>
      <c r="R397" s="71"/>
      <c r="S397" s="70" t="s">
        <v>165</v>
      </c>
      <c r="T397" s="71"/>
      <c r="U397" s="71"/>
      <c r="V397" s="71"/>
      <c r="W397" s="71"/>
      <c r="X397" s="71"/>
      <c r="Y397" s="71"/>
      <c r="Z397" s="71"/>
      <c r="AA397" s="72" t="s">
        <v>99</v>
      </c>
      <c r="AB397" s="71"/>
      <c r="AC397" s="71"/>
      <c r="AD397" s="71"/>
      <c r="AE397" s="71"/>
      <c r="AF397" s="72" t="s">
        <v>52</v>
      </c>
      <c r="AG397" s="71"/>
      <c r="AH397" s="71"/>
      <c r="AI397" s="47" t="s">
        <v>167</v>
      </c>
      <c r="AJ397" s="84" t="s">
        <v>168</v>
      </c>
      <c r="AK397" s="71"/>
      <c r="AL397" s="71"/>
      <c r="AM397" s="71"/>
      <c r="AN397" s="71"/>
      <c r="AO397" s="71"/>
      <c r="AP397" s="48">
        <v>13127746</v>
      </c>
      <c r="AQ397" s="48">
        <v>9920245</v>
      </c>
      <c r="AR397" s="48">
        <v>3207501</v>
      </c>
      <c r="AS397" s="75">
        <v>0</v>
      </c>
      <c r="AT397" s="76"/>
      <c r="AU397" s="75">
        <v>9920245</v>
      </c>
      <c r="AV397" s="76"/>
      <c r="AW397" s="48">
        <v>0</v>
      </c>
      <c r="AX397" s="48">
        <v>0</v>
      </c>
      <c r="AY397" s="48">
        <v>9920245</v>
      </c>
      <c r="AZ397" s="48">
        <v>0</v>
      </c>
      <c r="BA397" s="48">
        <v>0</v>
      </c>
      <c r="BB397" s="48">
        <v>0</v>
      </c>
      <c r="BC397" s="48">
        <v>0</v>
      </c>
      <c r="BD397" s="48">
        <v>0</v>
      </c>
      <c r="BE397" s="14">
        <f t="shared" si="80"/>
        <v>0.75567008989966744</v>
      </c>
      <c r="BF397" s="14">
        <f t="shared" si="83"/>
        <v>0.75567008989966744</v>
      </c>
      <c r="BG397" s="14">
        <f t="shared" si="84"/>
        <v>0</v>
      </c>
      <c r="BH397" s="14">
        <f t="shared" si="85"/>
        <v>0</v>
      </c>
    </row>
    <row r="398" spans="1:60" s="46" customFormat="1" ht="13.5" hidden="1" x14ac:dyDescent="0.2">
      <c r="A398" s="72" t="s">
        <v>152</v>
      </c>
      <c r="B398" s="71"/>
      <c r="C398" s="72" t="s">
        <v>153</v>
      </c>
      <c r="D398" s="71"/>
      <c r="E398" s="72" t="s">
        <v>154</v>
      </c>
      <c r="F398" s="71"/>
      <c r="G398" s="72" t="s">
        <v>155</v>
      </c>
      <c r="H398" s="71"/>
      <c r="I398" s="72" t="s">
        <v>156</v>
      </c>
      <c r="J398" s="71"/>
      <c r="K398" s="71"/>
      <c r="L398" s="72" t="s">
        <v>164</v>
      </c>
      <c r="M398" s="71"/>
      <c r="N398" s="71"/>
      <c r="O398" s="72" t="s">
        <v>76</v>
      </c>
      <c r="P398" s="71"/>
      <c r="Q398" s="72" t="s">
        <v>13</v>
      </c>
      <c r="R398" s="71"/>
      <c r="S398" s="70" t="s">
        <v>166</v>
      </c>
      <c r="T398" s="71"/>
      <c r="U398" s="71"/>
      <c r="V398" s="71"/>
      <c r="W398" s="71"/>
      <c r="X398" s="71"/>
      <c r="Y398" s="71"/>
      <c r="Z398" s="71"/>
      <c r="AA398" s="72" t="s">
        <v>99</v>
      </c>
      <c r="AB398" s="71"/>
      <c r="AC398" s="71"/>
      <c r="AD398" s="71"/>
      <c r="AE398" s="71"/>
      <c r="AF398" s="72" t="s">
        <v>52</v>
      </c>
      <c r="AG398" s="71"/>
      <c r="AH398" s="71"/>
      <c r="AI398" s="47" t="s">
        <v>167</v>
      </c>
      <c r="AJ398" s="84" t="s">
        <v>168</v>
      </c>
      <c r="AK398" s="71"/>
      <c r="AL398" s="71"/>
      <c r="AM398" s="71"/>
      <c r="AN398" s="71"/>
      <c r="AO398" s="71"/>
      <c r="AP398" s="48">
        <v>13127746</v>
      </c>
      <c r="AQ398" s="48">
        <v>9920245</v>
      </c>
      <c r="AR398" s="48">
        <v>3207501</v>
      </c>
      <c r="AS398" s="75">
        <v>0</v>
      </c>
      <c r="AT398" s="76"/>
      <c r="AU398" s="75">
        <v>9920245</v>
      </c>
      <c r="AV398" s="76"/>
      <c r="AW398" s="48">
        <v>0</v>
      </c>
      <c r="AX398" s="48">
        <v>0</v>
      </c>
      <c r="AY398" s="48">
        <v>9920245</v>
      </c>
      <c r="AZ398" s="48">
        <v>0</v>
      </c>
      <c r="BA398" s="48">
        <v>0</v>
      </c>
      <c r="BB398" s="48">
        <v>0</v>
      </c>
      <c r="BC398" s="48">
        <v>0</v>
      </c>
      <c r="BD398" s="48">
        <v>0</v>
      </c>
      <c r="BE398" s="14">
        <f t="shared" si="80"/>
        <v>0.75567008989966744</v>
      </c>
      <c r="BF398" s="14">
        <f t="shared" si="83"/>
        <v>0.75567008989966744</v>
      </c>
      <c r="BG398" s="14">
        <f t="shared" si="84"/>
        <v>0</v>
      </c>
      <c r="BH398" s="14">
        <f t="shared" si="85"/>
        <v>0</v>
      </c>
    </row>
    <row r="399" spans="1:60" s="19" customFormat="1" ht="13.5" x14ac:dyDescent="0.2">
      <c r="A399" s="79" t="s">
        <v>152</v>
      </c>
      <c r="B399" s="78"/>
      <c r="C399" s="79" t="s">
        <v>153</v>
      </c>
      <c r="D399" s="78"/>
      <c r="E399" s="79" t="s">
        <v>154</v>
      </c>
      <c r="F399" s="78"/>
      <c r="G399" s="79" t="s">
        <v>155</v>
      </c>
      <c r="H399" s="78"/>
      <c r="I399" s="79" t="s">
        <v>156</v>
      </c>
      <c r="J399" s="78"/>
      <c r="K399" s="78"/>
      <c r="L399" s="79"/>
      <c r="M399" s="78"/>
      <c r="N399" s="78"/>
      <c r="O399" s="79"/>
      <c r="P399" s="78"/>
      <c r="Q399" s="79"/>
      <c r="R399" s="78"/>
      <c r="S399" s="77" t="s">
        <v>208</v>
      </c>
      <c r="T399" s="78"/>
      <c r="U399" s="78"/>
      <c r="V399" s="78"/>
      <c r="W399" s="78"/>
      <c r="X399" s="78"/>
      <c r="Y399" s="78"/>
      <c r="Z399" s="78"/>
      <c r="AA399" s="79" t="s">
        <v>187</v>
      </c>
      <c r="AB399" s="78"/>
      <c r="AC399" s="78"/>
      <c r="AD399" s="78"/>
      <c r="AE399" s="78"/>
      <c r="AF399" s="79" t="s">
        <v>52</v>
      </c>
      <c r="AG399" s="78"/>
      <c r="AH399" s="78"/>
      <c r="AI399" s="49" t="s">
        <v>167</v>
      </c>
      <c r="AJ399" s="85" t="s">
        <v>168</v>
      </c>
      <c r="AK399" s="78"/>
      <c r="AL399" s="78"/>
      <c r="AM399" s="78"/>
      <c r="AN399" s="78"/>
      <c r="AO399" s="78"/>
      <c r="AP399" s="50">
        <f>AP380+AP387+AP392</f>
        <v>1603655553</v>
      </c>
      <c r="AQ399" s="50">
        <f t="shared" ref="AQ399:AU399" si="91">AQ380+AQ387+AQ392</f>
        <v>1113544122</v>
      </c>
      <c r="AR399" s="50">
        <f t="shared" si="91"/>
        <v>490111431</v>
      </c>
      <c r="AS399" s="50">
        <f t="shared" si="91"/>
        <v>0</v>
      </c>
      <c r="AT399" s="50">
        <f t="shared" si="91"/>
        <v>0</v>
      </c>
      <c r="AU399" s="101">
        <f t="shared" si="91"/>
        <v>982790781</v>
      </c>
      <c r="AV399" s="102"/>
      <c r="AW399" s="50">
        <f>AW380+AW387+AW392</f>
        <v>130753341</v>
      </c>
      <c r="AX399" s="50">
        <f>AX380+AX387+AX392</f>
        <v>289628837.69999999</v>
      </c>
      <c r="AY399" s="50">
        <f>AY380+AY387+AY392</f>
        <v>693161943.29999995</v>
      </c>
      <c r="AZ399" s="50">
        <f>AZ380+AZ387+AZ392</f>
        <v>289628837.69999999</v>
      </c>
      <c r="BA399" s="50">
        <v>0</v>
      </c>
      <c r="BB399" s="50">
        <f>BB380+BB387+BB392</f>
        <v>289628837.69999999</v>
      </c>
      <c r="BC399" s="50">
        <v>0</v>
      </c>
      <c r="BD399" s="50">
        <v>0</v>
      </c>
      <c r="BE399" s="18">
        <f>+AQ399/AP399</f>
        <v>0.69437861510650722</v>
      </c>
      <c r="BF399" s="18">
        <f t="shared" si="83"/>
        <v>0.61284406065970198</v>
      </c>
      <c r="BG399" s="18">
        <f t="shared" si="84"/>
        <v>0.18060539070137838</v>
      </c>
      <c r="BH399" s="18">
        <f t="shared" si="85"/>
        <v>0.18060539070137838</v>
      </c>
    </row>
    <row r="400" spans="1:60" s="19" customFormat="1" ht="13.5" hidden="1" customHeight="1" x14ac:dyDescent="0.2">
      <c r="A400" s="79" t="s">
        <v>152</v>
      </c>
      <c r="B400" s="78"/>
      <c r="C400" s="79" t="s">
        <v>169</v>
      </c>
      <c r="D400" s="78"/>
      <c r="E400" s="79" t="s">
        <v>154</v>
      </c>
      <c r="F400" s="78"/>
      <c r="G400" s="79" t="s">
        <v>170</v>
      </c>
      <c r="H400" s="78"/>
      <c r="I400" s="79" t="s">
        <v>156</v>
      </c>
      <c r="J400" s="78"/>
      <c r="K400" s="78"/>
      <c r="L400" s="79"/>
      <c r="M400" s="78"/>
      <c r="N400" s="78"/>
      <c r="O400" s="79"/>
      <c r="P400" s="78"/>
      <c r="Q400" s="79"/>
      <c r="R400" s="78"/>
      <c r="S400" s="77" t="s">
        <v>171</v>
      </c>
      <c r="T400" s="78"/>
      <c r="U400" s="78"/>
      <c r="V400" s="78"/>
      <c r="W400" s="78"/>
      <c r="X400" s="78"/>
      <c r="Y400" s="78"/>
      <c r="Z400" s="78"/>
      <c r="AA400" s="79" t="s">
        <v>188</v>
      </c>
      <c r="AB400" s="78"/>
      <c r="AC400" s="78"/>
      <c r="AD400" s="78"/>
      <c r="AE400" s="78"/>
      <c r="AF400" s="79" t="s">
        <v>52</v>
      </c>
      <c r="AG400" s="78"/>
      <c r="AH400" s="78"/>
      <c r="AI400" s="49" t="s">
        <v>53</v>
      </c>
      <c r="AJ400" s="85" t="s">
        <v>168</v>
      </c>
      <c r="AK400" s="78"/>
      <c r="AL400" s="78"/>
      <c r="AM400" s="78"/>
      <c r="AN400" s="78"/>
      <c r="AO400" s="78"/>
      <c r="AP400" s="50">
        <v>499603373</v>
      </c>
      <c r="AQ400" s="50">
        <v>351355802</v>
      </c>
      <c r="AR400" s="50">
        <v>148247571</v>
      </c>
      <c r="AS400" s="82">
        <v>0</v>
      </c>
      <c r="AT400" s="83"/>
      <c r="AU400" s="82">
        <v>303021998</v>
      </c>
      <c r="AV400" s="83"/>
      <c r="AW400" s="50">
        <v>48333804</v>
      </c>
      <c r="AX400" s="50">
        <v>88662787</v>
      </c>
      <c r="AY400" s="50">
        <v>214359211</v>
      </c>
      <c r="AZ400" s="50">
        <v>88662787</v>
      </c>
      <c r="BA400" s="50">
        <v>0</v>
      </c>
      <c r="BB400" s="50">
        <v>88662787</v>
      </c>
      <c r="BC400" s="50">
        <v>0</v>
      </c>
      <c r="BD400" s="50">
        <v>0</v>
      </c>
      <c r="BE400" s="18">
        <f t="shared" ref="BE400:BE416" si="92">+AQ400/AP400</f>
        <v>0.703269475324379</v>
      </c>
      <c r="BF400" s="18">
        <f t="shared" si="83"/>
        <v>0.60652512448109508</v>
      </c>
      <c r="BG400" s="18">
        <f t="shared" si="84"/>
        <v>0.17746634989191717</v>
      </c>
      <c r="BH400" s="18">
        <f t="shared" si="85"/>
        <v>0.17746634989191717</v>
      </c>
    </row>
    <row r="401" spans="1:190" s="46" customFormat="1" ht="13.5" hidden="1" customHeight="1" x14ac:dyDescent="0.2">
      <c r="A401" s="72" t="s">
        <v>152</v>
      </c>
      <c r="B401" s="71"/>
      <c r="C401" s="72" t="s">
        <v>169</v>
      </c>
      <c r="D401" s="71"/>
      <c r="E401" s="72" t="s">
        <v>154</v>
      </c>
      <c r="F401" s="71"/>
      <c r="G401" s="72" t="s">
        <v>170</v>
      </c>
      <c r="H401" s="71"/>
      <c r="I401" s="72" t="s">
        <v>156</v>
      </c>
      <c r="J401" s="71"/>
      <c r="K401" s="71"/>
      <c r="L401" s="72" t="s">
        <v>172</v>
      </c>
      <c r="M401" s="71"/>
      <c r="N401" s="71"/>
      <c r="O401" s="72"/>
      <c r="P401" s="71"/>
      <c r="Q401" s="72"/>
      <c r="R401" s="71"/>
      <c r="S401" s="70" t="s">
        <v>173</v>
      </c>
      <c r="T401" s="71"/>
      <c r="U401" s="71"/>
      <c r="V401" s="71"/>
      <c r="W401" s="71"/>
      <c r="X401" s="71"/>
      <c r="Y401" s="71"/>
      <c r="Z401" s="71"/>
      <c r="AA401" s="79" t="s">
        <v>189</v>
      </c>
      <c r="AB401" s="78"/>
      <c r="AC401" s="78"/>
      <c r="AD401" s="78"/>
      <c r="AE401" s="78"/>
      <c r="AF401" s="72" t="s">
        <v>52</v>
      </c>
      <c r="AG401" s="71"/>
      <c r="AH401" s="71"/>
      <c r="AI401" s="47" t="s">
        <v>53</v>
      </c>
      <c r="AJ401" s="85" t="s">
        <v>168</v>
      </c>
      <c r="AK401" s="78"/>
      <c r="AL401" s="78"/>
      <c r="AM401" s="78"/>
      <c r="AN401" s="78"/>
      <c r="AO401" s="78"/>
      <c r="AP401" s="48">
        <v>2138739</v>
      </c>
      <c r="AQ401" s="48">
        <v>0</v>
      </c>
      <c r="AR401" s="48">
        <v>2138739</v>
      </c>
      <c r="AS401" s="75">
        <v>0</v>
      </c>
      <c r="AT401" s="76"/>
      <c r="AU401" s="75">
        <v>0</v>
      </c>
      <c r="AV401" s="76"/>
      <c r="AW401" s="48">
        <v>0</v>
      </c>
      <c r="AX401" s="48">
        <v>0</v>
      </c>
      <c r="AY401" s="48">
        <v>0</v>
      </c>
      <c r="AZ401" s="48">
        <v>0</v>
      </c>
      <c r="BA401" s="48">
        <v>0</v>
      </c>
      <c r="BB401" s="48">
        <v>0</v>
      </c>
      <c r="BC401" s="48">
        <v>0</v>
      </c>
      <c r="BD401" s="48">
        <v>0</v>
      </c>
      <c r="BE401" s="14">
        <f t="shared" si="92"/>
        <v>0</v>
      </c>
      <c r="BF401" s="14">
        <f t="shared" si="83"/>
        <v>0</v>
      </c>
      <c r="BG401" s="14">
        <f t="shared" si="84"/>
        <v>0</v>
      </c>
      <c r="BH401" s="14">
        <f t="shared" si="85"/>
        <v>0</v>
      </c>
    </row>
    <row r="402" spans="1:190" s="46" customFormat="1" ht="13.5" hidden="1" customHeight="1" x14ac:dyDescent="0.2">
      <c r="A402" s="72" t="s">
        <v>152</v>
      </c>
      <c r="B402" s="71"/>
      <c r="C402" s="72" t="s">
        <v>169</v>
      </c>
      <c r="D402" s="71"/>
      <c r="E402" s="72" t="s">
        <v>154</v>
      </c>
      <c r="F402" s="71"/>
      <c r="G402" s="72" t="s">
        <v>170</v>
      </c>
      <c r="H402" s="71"/>
      <c r="I402" s="72" t="s">
        <v>156</v>
      </c>
      <c r="J402" s="71"/>
      <c r="K402" s="71"/>
      <c r="L402" s="72" t="s">
        <v>172</v>
      </c>
      <c r="M402" s="71"/>
      <c r="N402" s="71"/>
      <c r="O402" s="72" t="s">
        <v>76</v>
      </c>
      <c r="P402" s="71"/>
      <c r="Q402" s="72"/>
      <c r="R402" s="71"/>
      <c r="S402" s="70" t="s">
        <v>174</v>
      </c>
      <c r="T402" s="71"/>
      <c r="U402" s="71"/>
      <c r="V402" s="71"/>
      <c r="W402" s="71"/>
      <c r="X402" s="71"/>
      <c r="Y402" s="71"/>
      <c r="Z402" s="71"/>
      <c r="AA402" s="79" t="s">
        <v>190</v>
      </c>
      <c r="AB402" s="78"/>
      <c r="AC402" s="78"/>
      <c r="AD402" s="78"/>
      <c r="AE402" s="78"/>
      <c r="AF402" s="72" t="s">
        <v>52</v>
      </c>
      <c r="AG402" s="71"/>
      <c r="AH402" s="71"/>
      <c r="AI402" s="47" t="s">
        <v>53</v>
      </c>
      <c r="AJ402" s="85" t="s">
        <v>168</v>
      </c>
      <c r="AK402" s="78"/>
      <c r="AL402" s="78"/>
      <c r="AM402" s="78"/>
      <c r="AN402" s="78"/>
      <c r="AO402" s="78"/>
      <c r="AP402" s="48">
        <v>2138739</v>
      </c>
      <c r="AQ402" s="48">
        <v>0</v>
      </c>
      <c r="AR402" s="48">
        <v>2138739</v>
      </c>
      <c r="AS402" s="75">
        <v>0</v>
      </c>
      <c r="AT402" s="76"/>
      <c r="AU402" s="75">
        <v>0</v>
      </c>
      <c r="AV402" s="76"/>
      <c r="AW402" s="48">
        <v>0</v>
      </c>
      <c r="AX402" s="48">
        <v>0</v>
      </c>
      <c r="AY402" s="48">
        <v>0</v>
      </c>
      <c r="AZ402" s="48">
        <v>0</v>
      </c>
      <c r="BA402" s="48">
        <v>0</v>
      </c>
      <c r="BB402" s="48">
        <v>0</v>
      </c>
      <c r="BC402" s="48">
        <v>0</v>
      </c>
      <c r="BD402" s="48">
        <v>0</v>
      </c>
      <c r="BE402" s="14">
        <f t="shared" si="92"/>
        <v>0</v>
      </c>
      <c r="BF402" s="14">
        <f t="shared" si="83"/>
        <v>0</v>
      </c>
      <c r="BG402" s="14">
        <f t="shared" si="84"/>
        <v>0</v>
      </c>
      <c r="BH402" s="14">
        <f t="shared" si="85"/>
        <v>0</v>
      </c>
    </row>
    <row r="403" spans="1:190" s="46" customFormat="1" ht="13.5" hidden="1" customHeight="1" x14ac:dyDescent="0.2">
      <c r="A403" s="72" t="s">
        <v>152</v>
      </c>
      <c r="B403" s="71"/>
      <c r="C403" s="72" t="s">
        <v>169</v>
      </c>
      <c r="D403" s="71"/>
      <c r="E403" s="72" t="s">
        <v>154</v>
      </c>
      <c r="F403" s="71"/>
      <c r="G403" s="72" t="s">
        <v>170</v>
      </c>
      <c r="H403" s="71"/>
      <c r="I403" s="72" t="s">
        <v>156</v>
      </c>
      <c r="J403" s="71"/>
      <c r="K403" s="71"/>
      <c r="L403" s="72" t="s">
        <v>175</v>
      </c>
      <c r="M403" s="71"/>
      <c r="N403" s="71"/>
      <c r="O403" s="72"/>
      <c r="P403" s="71"/>
      <c r="Q403" s="72"/>
      <c r="R403" s="71"/>
      <c r="S403" s="70" t="s">
        <v>176</v>
      </c>
      <c r="T403" s="71"/>
      <c r="U403" s="71"/>
      <c r="V403" s="71"/>
      <c r="W403" s="71"/>
      <c r="X403" s="71"/>
      <c r="Y403" s="71"/>
      <c r="Z403" s="71"/>
      <c r="AA403" s="79" t="s">
        <v>191</v>
      </c>
      <c r="AB403" s="78"/>
      <c r="AC403" s="78"/>
      <c r="AD403" s="78"/>
      <c r="AE403" s="78"/>
      <c r="AF403" s="72" t="s">
        <v>52</v>
      </c>
      <c r="AG403" s="71"/>
      <c r="AH403" s="71"/>
      <c r="AI403" s="47" t="s">
        <v>53</v>
      </c>
      <c r="AJ403" s="85" t="s">
        <v>168</v>
      </c>
      <c r="AK403" s="78"/>
      <c r="AL403" s="78"/>
      <c r="AM403" s="78"/>
      <c r="AN403" s="78"/>
      <c r="AO403" s="78"/>
      <c r="AP403" s="48">
        <v>497464634</v>
      </c>
      <c r="AQ403" s="48">
        <v>351355802</v>
      </c>
      <c r="AR403" s="48">
        <v>146108832</v>
      </c>
      <c r="AS403" s="75">
        <v>0</v>
      </c>
      <c r="AT403" s="76"/>
      <c r="AU403" s="75">
        <v>303021998</v>
      </c>
      <c r="AV403" s="76"/>
      <c r="AW403" s="48">
        <v>48333804</v>
      </c>
      <c r="AX403" s="48">
        <v>88662787</v>
      </c>
      <c r="AY403" s="48">
        <v>214359211</v>
      </c>
      <c r="AZ403" s="48">
        <v>88662787</v>
      </c>
      <c r="BA403" s="48">
        <v>0</v>
      </c>
      <c r="BB403" s="48">
        <v>88662787</v>
      </c>
      <c r="BC403" s="48">
        <v>0</v>
      </c>
      <c r="BD403" s="48">
        <v>0</v>
      </c>
      <c r="BE403" s="14">
        <f t="shared" si="92"/>
        <v>0.70629302665161919</v>
      </c>
      <c r="BF403" s="14">
        <f t="shared" si="83"/>
        <v>0.60913274490182145</v>
      </c>
      <c r="BG403" s="14">
        <f t="shared" si="84"/>
        <v>0.17822932715253081</v>
      </c>
      <c r="BH403" s="14">
        <f t="shared" si="85"/>
        <v>0.17822932715253081</v>
      </c>
    </row>
    <row r="404" spans="1:190" s="46" customFormat="1" ht="13.5" hidden="1" customHeight="1" x14ac:dyDescent="0.2">
      <c r="A404" s="72" t="s">
        <v>152</v>
      </c>
      <c r="B404" s="71"/>
      <c r="C404" s="72" t="s">
        <v>169</v>
      </c>
      <c r="D404" s="71"/>
      <c r="E404" s="72" t="s">
        <v>154</v>
      </c>
      <c r="F404" s="71"/>
      <c r="G404" s="72" t="s">
        <v>170</v>
      </c>
      <c r="H404" s="71"/>
      <c r="I404" s="72" t="s">
        <v>156</v>
      </c>
      <c r="J404" s="71"/>
      <c r="K404" s="71"/>
      <c r="L404" s="72" t="s">
        <v>175</v>
      </c>
      <c r="M404" s="71"/>
      <c r="N404" s="71"/>
      <c r="O404" s="72" t="s">
        <v>76</v>
      </c>
      <c r="P404" s="71"/>
      <c r="Q404" s="72"/>
      <c r="R404" s="71"/>
      <c r="S404" s="70" t="s">
        <v>177</v>
      </c>
      <c r="T404" s="71"/>
      <c r="U404" s="71"/>
      <c r="V404" s="71"/>
      <c r="W404" s="71"/>
      <c r="X404" s="71"/>
      <c r="Y404" s="71"/>
      <c r="Z404" s="71"/>
      <c r="AA404" s="79" t="s">
        <v>192</v>
      </c>
      <c r="AB404" s="78"/>
      <c r="AC404" s="78"/>
      <c r="AD404" s="78"/>
      <c r="AE404" s="78"/>
      <c r="AF404" s="72" t="s">
        <v>52</v>
      </c>
      <c r="AG404" s="71"/>
      <c r="AH404" s="71"/>
      <c r="AI404" s="47" t="s">
        <v>53</v>
      </c>
      <c r="AJ404" s="85" t="s">
        <v>168</v>
      </c>
      <c r="AK404" s="78"/>
      <c r="AL404" s="78"/>
      <c r="AM404" s="78"/>
      <c r="AN404" s="78"/>
      <c r="AO404" s="78"/>
      <c r="AP404" s="48">
        <v>497464634</v>
      </c>
      <c r="AQ404" s="48">
        <v>351355802</v>
      </c>
      <c r="AR404" s="48">
        <v>146108832</v>
      </c>
      <c r="AS404" s="75">
        <v>0</v>
      </c>
      <c r="AT404" s="76"/>
      <c r="AU404" s="75">
        <v>303021998</v>
      </c>
      <c r="AV404" s="76"/>
      <c r="AW404" s="48">
        <v>48333804</v>
      </c>
      <c r="AX404" s="48">
        <v>88662787</v>
      </c>
      <c r="AY404" s="48">
        <v>214359211</v>
      </c>
      <c r="AZ404" s="48">
        <v>88662787</v>
      </c>
      <c r="BA404" s="48">
        <v>0</v>
      </c>
      <c r="BB404" s="48">
        <v>88662787</v>
      </c>
      <c r="BC404" s="48">
        <v>0</v>
      </c>
      <c r="BD404" s="48">
        <v>0</v>
      </c>
      <c r="BE404" s="14">
        <f t="shared" si="92"/>
        <v>0.70629302665161919</v>
      </c>
      <c r="BF404" s="14">
        <f t="shared" si="83"/>
        <v>0.60913274490182145</v>
      </c>
      <c r="BG404" s="14">
        <f t="shared" si="84"/>
        <v>0.17822932715253081</v>
      </c>
      <c r="BH404" s="14">
        <f t="shared" si="85"/>
        <v>0.17822932715253081</v>
      </c>
    </row>
    <row r="405" spans="1:190" s="19" customFormat="1" ht="13.5" hidden="1" customHeight="1" x14ac:dyDescent="0.2">
      <c r="A405" s="79" t="s">
        <v>152</v>
      </c>
      <c r="B405" s="78"/>
      <c r="C405" s="79" t="s">
        <v>169</v>
      </c>
      <c r="D405" s="78"/>
      <c r="E405" s="79" t="s">
        <v>154</v>
      </c>
      <c r="F405" s="78"/>
      <c r="G405" s="79" t="s">
        <v>170</v>
      </c>
      <c r="H405" s="78"/>
      <c r="I405" s="79" t="s">
        <v>156</v>
      </c>
      <c r="J405" s="78"/>
      <c r="K405" s="78"/>
      <c r="L405" s="79"/>
      <c r="M405" s="78"/>
      <c r="N405" s="78"/>
      <c r="O405" s="79"/>
      <c r="P405" s="78"/>
      <c r="Q405" s="79"/>
      <c r="R405" s="78"/>
      <c r="S405" s="77" t="s">
        <v>171</v>
      </c>
      <c r="T405" s="78"/>
      <c r="U405" s="78"/>
      <c r="V405" s="78"/>
      <c r="W405" s="78"/>
      <c r="X405" s="78"/>
      <c r="Y405" s="78"/>
      <c r="Z405" s="78"/>
      <c r="AA405" s="79" t="s">
        <v>193</v>
      </c>
      <c r="AB405" s="78"/>
      <c r="AC405" s="78"/>
      <c r="AD405" s="78"/>
      <c r="AE405" s="78"/>
      <c r="AF405" s="79" t="s">
        <v>52</v>
      </c>
      <c r="AG405" s="78"/>
      <c r="AH405" s="78"/>
      <c r="AI405" s="49" t="s">
        <v>100</v>
      </c>
      <c r="AJ405" s="85" t="s">
        <v>168</v>
      </c>
      <c r="AK405" s="78"/>
      <c r="AL405" s="78"/>
      <c r="AM405" s="78"/>
      <c r="AN405" s="78"/>
      <c r="AO405" s="78"/>
      <c r="AP405" s="50">
        <v>97466196</v>
      </c>
      <c r="AQ405" s="50">
        <v>67939201</v>
      </c>
      <c r="AR405" s="50">
        <v>29526995</v>
      </c>
      <c r="AS405" s="82">
        <v>0</v>
      </c>
      <c r="AT405" s="83"/>
      <c r="AU405" s="82">
        <v>50473005</v>
      </c>
      <c r="AV405" s="83"/>
      <c r="AW405" s="50">
        <v>17466196</v>
      </c>
      <c r="AX405" s="50">
        <v>0</v>
      </c>
      <c r="AY405" s="50">
        <v>50473005</v>
      </c>
      <c r="AZ405" s="50">
        <v>0</v>
      </c>
      <c r="BA405" s="50">
        <v>0</v>
      </c>
      <c r="BB405" s="50">
        <v>0</v>
      </c>
      <c r="BC405" s="50">
        <v>0</v>
      </c>
      <c r="BD405" s="50">
        <v>0</v>
      </c>
      <c r="BE405" s="18">
        <f t="shared" si="92"/>
        <v>0.69705399192967377</v>
      </c>
      <c r="BF405" s="18">
        <f t="shared" si="83"/>
        <v>0.5178513892139589</v>
      </c>
      <c r="BG405" s="18">
        <f t="shared" si="84"/>
        <v>0</v>
      </c>
      <c r="BH405" s="18">
        <f t="shared" si="85"/>
        <v>0</v>
      </c>
    </row>
    <row r="406" spans="1:190" s="46" customFormat="1" ht="13.5" hidden="1" customHeight="1" x14ac:dyDescent="0.2">
      <c r="A406" s="72" t="s">
        <v>152</v>
      </c>
      <c r="B406" s="71"/>
      <c r="C406" s="72" t="s">
        <v>169</v>
      </c>
      <c r="D406" s="71"/>
      <c r="E406" s="72" t="s">
        <v>154</v>
      </c>
      <c r="F406" s="71"/>
      <c r="G406" s="72" t="s">
        <v>170</v>
      </c>
      <c r="H406" s="71"/>
      <c r="I406" s="72" t="s">
        <v>156</v>
      </c>
      <c r="J406" s="71"/>
      <c r="K406" s="71"/>
      <c r="L406" s="72" t="s">
        <v>175</v>
      </c>
      <c r="M406" s="71"/>
      <c r="N406" s="71"/>
      <c r="O406" s="72"/>
      <c r="P406" s="71"/>
      <c r="Q406" s="72"/>
      <c r="R406" s="71"/>
      <c r="S406" s="70" t="s">
        <v>176</v>
      </c>
      <c r="T406" s="71"/>
      <c r="U406" s="71"/>
      <c r="V406" s="71"/>
      <c r="W406" s="71"/>
      <c r="X406" s="71"/>
      <c r="Y406" s="71"/>
      <c r="Z406" s="71"/>
      <c r="AA406" s="79" t="s">
        <v>194</v>
      </c>
      <c r="AB406" s="78"/>
      <c r="AC406" s="78"/>
      <c r="AD406" s="78"/>
      <c r="AE406" s="78"/>
      <c r="AF406" s="72" t="s">
        <v>52</v>
      </c>
      <c r="AG406" s="71"/>
      <c r="AH406" s="71"/>
      <c r="AI406" s="47" t="s">
        <v>100</v>
      </c>
      <c r="AJ406" s="85" t="s">
        <v>168</v>
      </c>
      <c r="AK406" s="78"/>
      <c r="AL406" s="78"/>
      <c r="AM406" s="78"/>
      <c r="AN406" s="78"/>
      <c r="AO406" s="78"/>
      <c r="AP406" s="48">
        <v>87466196</v>
      </c>
      <c r="AQ406" s="48">
        <v>67939201</v>
      </c>
      <c r="AR406" s="48">
        <v>19526995</v>
      </c>
      <c r="AS406" s="75">
        <v>0</v>
      </c>
      <c r="AT406" s="76"/>
      <c r="AU406" s="75">
        <v>50473005</v>
      </c>
      <c r="AV406" s="76"/>
      <c r="AW406" s="48">
        <v>17466196</v>
      </c>
      <c r="AX406" s="48">
        <v>0</v>
      </c>
      <c r="AY406" s="48">
        <v>50473005</v>
      </c>
      <c r="AZ406" s="48">
        <v>0</v>
      </c>
      <c r="BA406" s="48">
        <v>0</v>
      </c>
      <c r="BB406" s="48">
        <v>0</v>
      </c>
      <c r="BC406" s="48">
        <v>0</v>
      </c>
      <c r="BD406" s="48">
        <v>0</v>
      </c>
      <c r="BE406" s="14">
        <f t="shared" si="92"/>
        <v>0.77674809362922337</v>
      </c>
      <c r="BF406" s="14">
        <f t="shared" si="83"/>
        <v>0.57705727821980501</v>
      </c>
      <c r="BG406" s="14">
        <f t="shared" si="84"/>
        <v>0</v>
      </c>
      <c r="BH406" s="14">
        <f t="shared" si="85"/>
        <v>0</v>
      </c>
    </row>
    <row r="407" spans="1:190" s="46" customFormat="1" ht="13.5" hidden="1" customHeight="1" x14ac:dyDescent="0.2">
      <c r="A407" s="72" t="s">
        <v>152</v>
      </c>
      <c r="B407" s="71"/>
      <c r="C407" s="72" t="s">
        <v>169</v>
      </c>
      <c r="D407" s="71"/>
      <c r="E407" s="72" t="s">
        <v>154</v>
      </c>
      <c r="F407" s="71"/>
      <c r="G407" s="72" t="s">
        <v>170</v>
      </c>
      <c r="H407" s="71"/>
      <c r="I407" s="72" t="s">
        <v>156</v>
      </c>
      <c r="J407" s="71"/>
      <c r="K407" s="71"/>
      <c r="L407" s="72" t="s">
        <v>175</v>
      </c>
      <c r="M407" s="71"/>
      <c r="N407" s="71"/>
      <c r="O407" s="72" t="s">
        <v>76</v>
      </c>
      <c r="P407" s="71"/>
      <c r="Q407" s="72"/>
      <c r="R407" s="71"/>
      <c r="S407" s="70" t="s">
        <v>177</v>
      </c>
      <c r="T407" s="71"/>
      <c r="U407" s="71"/>
      <c r="V407" s="71"/>
      <c r="W407" s="71"/>
      <c r="X407" s="71"/>
      <c r="Y407" s="71"/>
      <c r="Z407" s="71"/>
      <c r="AA407" s="79" t="s">
        <v>195</v>
      </c>
      <c r="AB407" s="78"/>
      <c r="AC407" s="78"/>
      <c r="AD407" s="78"/>
      <c r="AE407" s="78"/>
      <c r="AF407" s="72" t="s">
        <v>52</v>
      </c>
      <c r="AG407" s="71"/>
      <c r="AH407" s="71"/>
      <c r="AI407" s="47" t="s">
        <v>100</v>
      </c>
      <c r="AJ407" s="85" t="s">
        <v>168</v>
      </c>
      <c r="AK407" s="78"/>
      <c r="AL407" s="78"/>
      <c r="AM407" s="78"/>
      <c r="AN407" s="78"/>
      <c r="AO407" s="78"/>
      <c r="AP407" s="48">
        <v>87466196</v>
      </c>
      <c r="AQ407" s="48">
        <v>67939201</v>
      </c>
      <c r="AR407" s="48">
        <v>19526995</v>
      </c>
      <c r="AS407" s="75">
        <v>0</v>
      </c>
      <c r="AT407" s="76"/>
      <c r="AU407" s="75">
        <v>50473005</v>
      </c>
      <c r="AV407" s="76"/>
      <c r="AW407" s="48">
        <v>17466196</v>
      </c>
      <c r="AX407" s="48">
        <v>0</v>
      </c>
      <c r="AY407" s="48">
        <v>50473005</v>
      </c>
      <c r="AZ407" s="48">
        <v>0</v>
      </c>
      <c r="BA407" s="48">
        <v>0</v>
      </c>
      <c r="BB407" s="48">
        <v>0</v>
      </c>
      <c r="BC407" s="48">
        <v>0</v>
      </c>
      <c r="BD407" s="48">
        <v>0</v>
      </c>
      <c r="BE407" s="14">
        <f t="shared" si="92"/>
        <v>0.77674809362922337</v>
      </c>
      <c r="BF407" s="14">
        <f t="shared" si="83"/>
        <v>0.57705727821980501</v>
      </c>
      <c r="BG407" s="14">
        <f t="shared" si="84"/>
        <v>0</v>
      </c>
      <c r="BH407" s="14">
        <f t="shared" si="85"/>
        <v>0</v>
      </c>
    </row>
    <row r="408" spans="1:190" s="46" customFormat="1" ht="13.5" hidden="1" customHeight="1" x14ac:dyDescent="0.2">
      <c r="A408" s="72" t="s">
        <v>152</v>
      </c>
      <c r="B408" s="71"/>
      <c r="C408" s="72" t="s">
        <v>169</v>
      </c>
      <c r="D408" s="71"/>
      <c r="E408" s="72" t="s">
        <v>154</v>
      </c>
      <c r="F408" s="71"/>
      <c r="G408" s="72" t="s">
        <v>170</v>
      </c>
      <c r="H408" s="71"/>
      <c r="I408" s="72" t="s">
        <v>156</v>
      </c>
      <c r="J408" s="71"/>
      <c r="K408" s="71"/>
      <c r="L408" s="72" t="s">
        <v>172</v>
      </c>
      <c r="M408" s="71"/>
      <c r="N408" s="71"/>
      <c r="O408" s="72"/>
      <c r="P408" s="71"/>
      <c r="Q408" s="72"/>
      <c r="R408" s="71"/>
      <c r="S408" s="70" t="s">
        <v>173</v>
      </c>
      <c r="T408" s="71"/>
      <c r="U408" s="71"/>
      <c r="V408" s="71"/>
      <c r="W408" s="71"/>
      <c r="X408" s="71"/>
      <c r="Y408" s="71"/>
      <c r="Z408" s="71"/>
      <c r="AA408" s="79" t="s">
        <v>196</v>
      </c>
      <c r="AB408" s="78"/>
      <c r="AC408" s="78"/>
      <c r="AD408" s="78"/>
      <c r="AE408" s="78"/>
      <c r="AF408" s="72" t="s">
        <v>52</v>
      </c>
      <c r="AG408" s="71"/>
      <c r="AH408" s="71"/>
      <c r="AI408" s="47" t="s">
        <v>100</v>
      </c>
      <c r="AJ408" s="85" t="s">
        <v>168</v>
      </c>
      <c r="AK408" s="78"/>
      <c r="AL408" s="78"/>
      <c r="AM408" s="78"/>
      <c r="AN408" s="78"/>
      <c r="AO408" s="78"/>
      <c r="AP408" s="48">
        <v>10000000</v>
      </c>
      <c r="AQ408" s="48">
        <v>0</v>
      </c>
      <c r="AR408" s="48">
        <v>10000000</v>
      </c>
      <c r="AS408" s="75">
        <v>0</v>
      </c>
      <c r="AT408" s="76"/>
      <c r="AU408" s="75">
        <v>0</v>
      </c>
      <c r="AV408" s="76"/>
      <c r="AW408" s="48">
        <v>0</v>
      </c>
      <c r="AX408" s="48">
        <v>0</v>
      </c>
      <c r="AY408" s="48">
        <v>0</v>
      </c>
      <c r="AZ408" s="48">
        <v>0</v>
      </c>
      <c r="BA408" s="48">
        <v>0</v>
      </c>
      <c r="BB408" s="48">
        <v>0</v>
      </c>
      <c r="BC408" s="48">
        <v>0</v>
      </c>
      <c r="BD408" s="48">
        <v>0</v>
      </c>
      <c r="BE408" s="14">
        <f t="shared" si="92"/>
        <v>0</v>
      </c>
      <c r="BF408" s="14">
        <f t="shared" si="83"/>
        <v>0</v>
      </c>
      <c r="BG408" s="14">
        <f t="shared" si="84"/>
        <v>0</v>
      </c>
      <c r="BH408" s="14">
        <f t="shared" si="85"/>
        <v>0</v>
      </c>
    </row>
    <row r="409" spans="1:190" s="46" customFormat="1" ht="13.5" hidden="1" customHeight="1" x14ac:dyDescent="0.2">
      <c r="A409" s="72" t="s">
        <v>152</v>
      </c>
      <c r="B409" s="71"/>
      <c r="C409" s="72" t="s">
        <v>169</v>
      </c>
      <c r="D409" s="71"/>
      <c r="E409" s="72" t="s">
        <v>154</v>
      </c>
      <c r="F409" s="71"/>
      <c r="G409" s="72" t="s">
        <v>170</v>
      </c>
      <c r="H409" s="71"/>
      <c r="I409" s="72" t="s">
        <v>156</v>
      </c>
      <c r="J409" s="71"/>
      <c r="K409" s="71"/>
      <c r="L409" s="72" t="s">
        <v>172</v>
      </c>
      <c r="M409" s="71"/>
      <c r="N409" s="71"/>
      <c r="O409" s="72" t="s">
        <v>76</v>
      </c>
      <c r="P409" s="71"/>
      <c r="Q409" s="72"/>
      <c r="R409" s="71"/>
      <c r="S409" s="70" t="s">
        <v>174</v>
      </c>
      <c r="T409" s="71"/>
      <c r="U409" s="71"/>
      <c r="V409" s="71"/>
      <c r="W409" s="71"/>
      <c r="X409" s="71"/>
      <c r="Y409" s="71"/>
      <c r="Z409" s="71"/>
      <c r="AA409" s="79" t="s">
        <v>197</v>
      </c>
      <c r="AB409" s="78"/>
      <c r="AC409" s="78"/>
      <c r="AD409" s="78"/>
      <c r="AE409" s="78"/>
      <c r="AF409" s="72" t="s">
        <v>52</v>
      </c>
      <c r="AG409" s="71"/>
      <c r="AH409" s="71"/>
      <c r="AI409" s="47" t="s">
        <v>100</v>
      </c>
      <c r="AJ409" s="85" t="s">
        <v>168</v>
      </c>
      <c r="AK409" s="78"/>
      <c r="AL409" s="78"/>
      <c r="AM409" s="78"/>
      <c r="AN409" s="78"/>
      <c r="AO409" s="78"/>
      <c r="AP409" s="48">
        <v>10000000</v>
      </c>
      <c r="AQ409" s="48">
        <v>0</v>
      </c>
      <c r="AR409" s="48">
        <v>10000000</v>
      </c>
      <c r="AS409" s="75">
        <v>0</v>
      </c>
      <c r="AT409" s="76"/>
      <c r="AU409" s="75">
        <v>0</v>
      </c>
      <c r="AV409" s="76"/>
      <c r="AW409" s="48">
        <v>0</v>
      </c>
      <c r="AX409" s="48">
        <v>0</v>
      </c>
      <c r="AY409" s="48">
        <v>0</v>
      </c>
      <c r="AZ409" s="48">
        <v>0</v>
      </c>
      <c r="BA409" s="48">
        <v>0</v>
      </c>
      <c r="BB409" s="48">
        <v>0</v>
      </c>
      <c r="BC409" s="48">
        <v>0</v>
      </c>
      <c r="BD409" s="48">
        <v>0</v>
      </c>
      <c r="BE409" s="14">
        <f t="shared" si="92"/>
        <v>0</v>
      </c>
      <c r="BF409" s="14">
        <f t="shared" si="83"/>
        <v>0</v>
      </c>
      <c r="BG409" s="14">
        <f t="shared" si="84"/>
        <v>0</v>
      </c>
      <c r="BH409" s="14">
        <f t="shared" si="85"/>
        <v>0</v>
      </c>
    </row>
    <row r="410" spans="1:190" s="19" customFormat="1" ht="13.5" hidden="1" customHeight="1" x14ac:dyDescent="0.2">
      <c r="A410" s="79" t="s">
        <v>152</v>
      </c>
      <c r="B410" s="78"/>
      <c r="C410" s="79" t="s">
        <v>169</v>
      </c>
      <c r="D410" s="78"/>
      <c r="E410" s="79" t="s">
        <v>154</v>
      </c>
      <c r="F410" s="78"/>
      <c r="G410" s="79" t="s">
        <v>170</v>
      </c>
      <c r="H410" s="78"/>
      <c r="I410" s="79" t="s">
        <v>156</v>
      </c>
      <c r="J410" s="78"/>
      <c r="K410" s="78"/>
      <c r="L410" s="79"/>
      <c r="M410" s="78"/>
      <c r="N410" s="78"/>
      <c r="O410" s="79"/>
      <c r="P410" s="78"/>
      <c r="Q410" s="79"/>
      <c r="R410" s="78"/>
      <c r="S410" s="77" t="s">
        <v>171</v>
      </c>
      <c r="T410" s="78"/>
      <c r="U410" s="78"/>
      <c r="V410" s="78"/>
      <c r="W410" s="78"/>
      <c r="X410" s="78"/>
      <c r="Y410" s="78"/>
      <c r="Z410" s="78"/>
      <c r="AA410" s="79" t="s">
        <v>198</v>
      </c>
      <c r="AB410" s="78"/>
      <c r="AC410" s="78"/>
      <c r="AD410" s="78"/>
      <c r="AE410" s="78"/>
      <c r="AF410" s="79" t="s">
        <v>52</v>
      </c>
      <c r="AG410" s="78"/>
      <c r="AH410" s="78"/>
      <c r="AI410" s="49" t="s">
        <v>167</v>
      </c>
      <c r="AJ410" s="85" t="s">
        <v>168</v>
      </c>
      <c r="AK410" s="78"/>
      <c r="AL410" s="78"/>
      <c r="AM410" s="78"/>
      <c r="AN410" s="78"/>
      <c r="AO410" s="78"/>
      <c r="AP410" s="50">
        <v>20000000</v>
      </c>
      <c r="AQ410" s="50">
        <v>0</v>
      </c>
      <c r="AR410" s="50">
        <v>20000000</v>
      </c>
      <c r="AS410" s="82">
        <v>0</v>
      </c>
      <c r="AT410" s="83"/>
      <c r="AU410" s="82">
        <v>0</v>
      </c>
      <c r="AV410" s="83"/>
      <c r="AW410" s="50">
        <v>0</v>
      </c>
      <c r="AX410" s="50">
        <v>0</v>
      </c>
      <c r="AY410" s="50">
        <v>0</v>
      </c>
      <c r="AZ410" s="50">
        <v>0</v>
      </c>
      <c r="BA410" s="50">
        <v>0</v>
      </c>
      <c r="BB410" s="50">
        <v>0</v>
      </c>
      <c r="BC410" s="50">
        <v>0</v>
      </c>
      <c r="BD410" s="50">
        <v>0</v>
      </c>
      <c r="BE410" s="18">
        <f t="shared" si="92"/>
        <v>0</v>
      </c>
      <c r="BF410" s="18">
        <f t="shared" si="83"/>
        <v>0</v>
      </c>
      <c r="BG410" s="18">
        <f t="shared" si="84"/>
        <v>0</v>
      </c>
      <c r="BH410" s="18">
        <f t="shared" si="85"/>
        <v>0</v>
      </c>
    </row>
    <row r="411" spans="1:190" s="19" customFormat="1" ht="13.5" customHeight="1" x14ac:dyDescent="0.2">
      <c r="A411" s="79" t="s">
        <v>152</v>
      </c>
      <c r="B411" s="78"/>
      <c r="C411" s="79" t="s">
        <v>169</v>
      </c>
      <c r="D411" s="78"/>
      <c r="E411" s="79" t="s">
        <v>154</v>
      </c>
      <c r="F411" s="78"/>
      <c r="G411" s="79" t="s">
        <v>170</v>
      </c>
      <c r="H411" s="78"/>
      <c r="I411" s="79" t="s">
        <v>156</v>
      </c>
      <c r="J411" s="78"/>
      <c r="K411" s="78"/>
      <c r="L411" s="79"/>
      <c r="M411" s="78"/>
      <c r="N411" s="78"/>
      <c r="O411" s="79"/>
      <c r="P411" s="78"/>
      <c r="Q411" s="79"/>
      <c r="R411" s="78"/>
      <c r="S411" s="77" t="s">
        <v>209</v>
      </c>
      <c r="T411" s="78"/>
      <c r="U411" s="78"/>
      <c r="V411" s="78"/>
      <c r="W411" s="78"/>
      <c r="X411" s="78"/>
      <c r="Y411" s="78"/>
      <c r="Z411" s="78"/>
      <c r="AA411" s="79" t="s">
        <v>199</v>
      </c>
      <c r="AB411" s="78"/>
      <c r="AC411" s="78"/>
      <c r="AD411" s="78"/>
      <c r="AE411" s="78"/>
      <c r="AF411" s="79" t="s">
        <v>52</v>
      </c>
      <c r="AG411" s="78"/>
      <c r="AH411" s="78"/>
      <c r="AI411" s="49" t="s">
        <v>167</v>
      </c>
      <c r="AJ411" s="85" t="s">
        <v>168</v>
      </c>
      <c r="AK411" s="78"/>
      <c r="AL411" s="78"/>
      <c r="AM411" s="78"/>
      <c r="AN411" s="78"/>
      <c r="AO411" s="78"/>
      <c r="AP411" s="50">
        <f>AP400+AP405+AP410</f>
        <v>617069569</v>
      </c>
      <c r="AQ411" s="50">
        <f>AQ400+AQ405+AQ410</f>
        <v>419295003</v>
      </c>
      <c r="AR411" s="50">
        <f>AR400+AR405+AR410</f>
        <v>197774566</v>
      </c>
      <c r="AS411" s="82">
        <v>0</v>
      </c>
      <c r="AT411" s="83"/>
      <c r="AU411" s="82">
        <f>+AU400+AU405+AU410</f>
        <v>353495003</v>
      </c>
      <c r="AV411" s="83"/>
      <c r="AW411" s="50">
        <f>AW400+AW405+AW410</f>
        <v>65800000</v>
      </c>
      <c r="AX411" s="50">
        <f>AX400+AX405+AX410</f>
        <v>88662787</v>
      </c>
      <c r="AY411" s="50">
        <f>AY400+AY405+AY410</f>
        <v>264832216</v>
      </c>
      <c r="AZ411" s="50">
        <f>AZ400+AZ405+AZ410</f>
        <v>88662787</v>
      </c>
      <c r="BA411" s="50">
        <v>0</v>
      </c>
      <c r="BB411" s="50">
        <f>BB399+BB400+BB405</f>
        <v>378291624.69999999</v>
      </c>
      <c r="BC411" s="50">
        <f t="shared" ref="BC411:BD411" si="93">BC399+BC400+BC405</f>
        <v>0</v>
      </c>
      <c r="BD411" s="50">
        <f t="shared" si="93"/>
        <v>0</v>
      </c>
      <c r="BE411" s="18">
        <f>+AQ411/AP411</f>
        <v>0.67949389187915055</v>
      </c>
      <c r="BF411" s="18">
        <f t="shared" si="83"/>
        <v>0.57286085841643575</v>
      </c>
      <c r="BG411" s="18">
        <f t="shared" si="84"/>
        <v>0.14368361600408139</v>
      </c>
      <c r="BH411" s="18">
        <f t="shared" si="85"/>
        <v>0.61304534156990653</v>
      </c>
    </row>
    <row r="412" spans="1:190" s="46" customFormat="1" ht="13.5" hidden="1" x14ac:dyDescent="0.2">
      <c r="A412" s="72" t="s">
        <v>152</v>
      </c>
      <c r="B412" s="71"/>
      <c r="C412" s="72" t="s">
        <v>169</v>
      </c>
      <c r="D412" s="71"/>
      <c r="E412" s="72" t="s">
        <v>154</v>
      </c>
      <c r="F412" s="71"/>
      <c r="G412" s="72" t="s">
        <v>170</v>
      </c>
      <c r="H412" s="71"/>
      <c r="I412" s="72" t="s">
        <v>156</v>
      </c>
      <c r="J412" s="71"/>
      <c r="K412" s="71"/>
      <c r="L412" s="72" t="s">
        <v>172</v>
      </c>
      <c r="M412" s="71"/>
      <c r="N412" s="71"/>
      <c r="O412" s="72"/>
      <c r="P412" s="71"/>
      <c r="Q412" s="72"/>
      <c r="R412" s="71"/>
      <c r="S412" s="70" t="s">
        <v>173</v>
      </c>
      <c r="T412" s="71"/>
      <c r="U412" s="71"/>
      <c r="V412" s="71"/>
      <c r="W412" s="71"/>
      <c r="X412" s="71"/>
      <c r="Y412" s="71"/>
      <c r="Z412" s="71"/>
      <c r="AA412" s="72" t="s">
        <v>99</v>
      </c>
      <c r="AB412" s="71"/>
      <c r="AC412" s="71"/>
      <c r="AD412" s="71"/>
      <c r="AE412" s="71"/>
      <c r="AF412" s="72" t="s">
        <v>52</v>
      </c>
      <c r="AG412" s="71"/>
      <c r="AH412" s="71"/>
      <c r="AI412" s="47" t="s">
        <v>167</v>
      </c>
      <c r="AJ412" s="84" t="s">
        <v>168</v>
      </c>
      <c r="AK412" s="71"/>
      <c r="AL412" s="71"/>
      <c r="AM412" s="71"/>
      <c r="AN412" s="71"/>
      <c r="AO412" s="71"/>
      <c r="AP412" s="48">
        <v>20000000</v>
      </c>
      <c r="AQ412" s="48">
        <v>0</v>
      </c>
      <c r="AR412" s="48">
        <v>20000000</v>
      </c>
      <c r="AS412" s="75">
        <v>0</v>
      </c>
      <c r="AT412" s="76"/>
      <c r="AU412" s="75">
        <v>0</v>
      </c>
      <c r="AV412" s="76"/>
      <c r="AW412" s="48">
        <v>0</v>
      </c>
      <c r="AX412" s="48">
        <v>0</v>
      </c>
      <c r="AY412" s="48">
        <v>0</v>
      </c>
      <c r="AZ412" s="48">
        <v>0</v>
      </c>
      <c r="BA412" s="48">
        <v>0</v>
      </c>
      <c r="BB412" s="48">
        <v>0</v>
      </c>
      <c r="BC412" s="48">
        <v>0</v>
      </c>
      <c r="BD412" s="48">
        <v>0</v>
      </c>
      <c r="BE412" s="14">
        <f t="shared" ref="BE412:BE416" si="94">+AQ412/AP412</f>
        <v>0</v>
      </c>
      <c r="BF412" s="14">
        <f t="shared" si="83"/>
        <v>0</v>
      </c>
      <c r="BG412" s="14">
        <f t="shared" si="84"/>
        <v>0</v>
      </c>
      <c r="BH412" s="14">
        <f t="shared" si="85"/>
        <v>0</v>
      </c>
    </row>
    <row r="413" spans="1:190" s="46" customFormat="1" ht="13.5" hidden="1" x14ac:dyDescent="0.2">
      <c r="A413" s="72" t="s">
        <v>152</v>
      </c>
      <c r="B413" s="71"/>
      <c r="C413" s="72" t="s">
        <v>169</v>
      </c>
      <c r="D413" s="71"/>
      <c r="E413" s="72" t="s">
        <v>154</v>
      </c>
      <c r="F413" s="71"/>
      <c r="G413" s="72" t="s">
        <v>170</v>
      </c>
      <c r="H413" s="71"/>
      <c r="I413" s="72" t="s">
        <v>156</v>
      </c>
      <c r="J413" s="71"/>
      <c r="K413" s="71"/>
      <c r="L413" s="72" t="s">
        <v>172</v>
      </c>
      <c r="M413" s="71"/>
      <c r="N413" s="71"/>
      <c r="O413" s="72" t="s">
        <v>76</v>
      </c>
      <c r="P413" s="71"/>
      <c r="Q413" s="72"/>
      <c r="R413" s="71"/>
      <c r="S413" s="70" t="s">
        <v>174</v>
      </c>
      <c r="T413" s="71"/>
      <c r="U413" s="71"/>
      <c r="V413" s="71"/>
      <c r="W413" s="71"/>
      <c r="X413" s="71"/>
      <c r="Y413" s="71"/>
      <c r="Z413" s="71"/>
      <c r="AA413" s="72" t="s">
        <v>99</v>
      </c>
      <c r="AB413" s="71"/>
      <c r="AC413" s="71"/>
      <c r="AD413" s="71"/>
      <c r="AE413" s="71"/>
      <c r="AF413" s="72" t="s">
        <v>52</v>
      </c>
      <c r="AG413" s="71"/>
      <c r="AH413" s="71"/>
      <c r="AI413" s="47" t="s">
        <v>167</v>
      </c>
      <c r="AJ413" s="84" t="s">
        <v>168</v>
      </c>
      <c r="AK413" s="71"/>
      <c r="AL413" s="71"/>
      <c r="AM413" s="71"/>
      <c r="AN413" s="71"/>
      <c r="AO413" s="71"/>
      <c r="AP413" s="48">
        <v>20000000</v>
      </c>
      <c r="AQ413" s="48">
        <v>0</v>
      </c>
      <c r="AR413" s="48">
        <v>20000000</v>
      </c>
      <c r="AS413" s="75">
        <v>0</v>
      </c>
      <c r="AT413" s="76"/>
      <c r="AU413" s="75">
        <v>0</v>
      </c>
      <c r="AV413" s="76"/>
      <c r="AW413" s="48">
        <v>0</v>
      </c>
      <c r="AX413" s="48">
        <v>0</v>
      </c>
      <c r="AY413" s="48">
        <v>0</v>
      </c>
      <c r="AZ413" s="48">
        <v>0</v>
      </c>
      <c r="BA413" s="48">
        <v>0</v>
      </c>
      <c r="BB413" s="48">
        <v>0</v>
      </c>
      <c r="BC413" s="48">
        <v>0</v>
      </c>
      <c r="BD413" s="48">
        <v>0</v>
      </c>
      <c r="BE413" s="14">
        <f t="shared" si="94"/>
        <v>0</v>
      </c>
      <c r="BF413" s="14">
        <f t="shared" si="83"/>
        <v>0</v>
      </c>
      <c r="BG413" s="14">
        <f t="shared" si="84"/>
        <v>0</v>
      </c>
      <c r="BH413" s="14">
        <f t="shared" si="85"/>
        <v>0</v>
      </c>
    </row>
    <row r="414" spans="1:190" s="23" customFormat="1" ht="15" x14ac:dyDescent="0.25">
      <c r="A414" s="86" t="s">
        <v>178</v>
      </c>
      <c r="B414" s="87"/>
      <c r="C414" s="87"/>
      <c r="D414" s="87"/>
      <c r="E414" s="87"/>
      <c r="F414" s="87"/>
      <c r="G414" s="87"/>
      <c r="H414" s="87"/>
      <c r="I414" s="87"/>
      <c r="J414" s="87"/>
      <c r="K414" s="87"/>
      <c r="L414" s="87"/>
      <c r="M414" s="87"/>
      <c r="N414" s="87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  <c r="AA414" s="87"/>
      <c r="AB414" s="87"/>
      <c r="AC414" s="87"/>
      <c r="AD414" s="87"/>
      <c r="AE414" s="87"/>
      <c r="AF414" s="87"/>
      <c r="AG414" s="87"/>
      <c r="AH414" s="87"/>
      <c r="AI414" s="87"/>
      <c r="AJ414" s="87"/>
      <c r="AK414" s="87"/>
      <c r="AL414" s="87"/>
      <c r="AM414" s="87"/>
      <c r="AN414" s="87"/>
      <c r="AO414" s="88"/>
      <c r="AP414" s="27">
        <f>+AP410+AP405+AP400+AP392+AP387+AP380</f>
        <v>2220725122</v>
      </c>
      <c r="AQ414" s="27">
        <f t="shared" ref="AQ414" si="95">+AQ410+AQ405+AQ400+AQ392+AQ387+AQ380</f>
        <v>1532839125</v>
      </c>
      <c r="AR414" s="27">
        <f>+AR410+AR405+AR400+AR392+AR387+AR380</f>
        <v>687885997</v>
      </c>
      <c r="AS414" s="97">
        <f>+AS410+AS405+AS400+AS392+AS387+AS380</f>
        <v>0</v>
      </c>
      <c r="AT414" s="98"/>
      <c r="AU414" s="97">
        <f>+AU410+AU405+AU400+AU392+AU387+AU380</f>
        <v>1336285784</v>
      </c>
      <c r="AV414" s="98"/>
      <c r="AW414" s="27">
        <f>+AW410+AW405+AW400+AW392+AW387+AW380</f>
        <v>196553341</v>
      </c>
      <c r="AX414" s="27">
        <f t="shared" ref="AX414:BD414" si="96">+AX410+AX405+AX400+AX392+AX387+AX380</f>
        <v>378291624.69999999</v>
      </c>
      <c r="AY414" s="27">
        <f t="shared" si="96"/>
        <v>957994159.29999995</v>
      </c>
      <c r="AZ414" s="27">
        <f t="shared" si="96"/>
        <v>378291624.69999999</v>
      </c>
      <c r="BA414" s="27">
        <f t="shared" si="96"/>
        <v>0</v>
      </c>
      <c r="BB414" s="27">
        <f t="shared" si="96"/>
        <v>378291624.69999999</v>
      </c>
      <c r="BC414" s="27">
        <f t="shared" si="96"/>
        <v>0</v>
      </c>
      <c r="BD414" s="27">
        <f t="shared" si="96"/>
        <v>4000</v>
      </c>
      <c r="BE414" s="21">
        <f t="shared" si="94"/>
        <v>0.69024261932044739</v>
      </c>
      <c r="BF414" s="21">
        <f t="shared" si="83"/>
        <v>0.60173398803924549</v>
      </c>
      <c r="BG414" s="21">
        <f t="shared" si="84"/>
        <v>0.17034599237536791</v>
      </c>
      <c r="BH414" s="21">
        <f t="shared" si="85"/>
        <v>0.17034599237536791</v>
      </c>
      <c r="BI414" s="22"/>
      <c r="BJ414" s="22"/>
      <c r="BK414" s="22"/>
      <c r="BL414" s="22"/>
      <c r="BM414" s="22"/>
      <c r="BN414" s="22"/>
      <c r="BO414" s="22"/>
      <c r="BP414" s="22"/>
      <c r="BQ414" s="22"/>
      <c r="BR414" s="22"/>
      <c r="BS414" s="22"/>
      <c r="BT414" s="22"/>
      <c r="BU414" s="22"/>
      <c r="BV414" s="22"/>
      <c r="BW414" s="22"/>
      <c r="BX414" s="22"/>
      <c r="BY414" s="22"/>
      <c r="BZ414" s="22"/>
      <c r="CA414" s="22"/>
      <c r="CB414" s="22"/>
      <c r="CC414" s="22"/>
      <c r="CD414" s="22"/>
      <c r="CE414" s="22"/>
      <c r="CF414" s="22"/>
      <c r="CG414" s="22"/>
      <c r="CH414" s="22"/>
      <c r="CI414" s="22"/>
      <c r="CJ414" s="22"/>
      <c r="CK414" s="22"/>
      <c r="CL414" s="22"/>
      <c r="CM414" s="22"/>
      <c r="CN414" s="22"/>
      <c r="CO414" s="22"/>
      <c r="CP414" s="22"/>
      <c r="CQ414" s="22"/>
      <c r="CR414" s="22"/>
    </row>
    <row r="415" spans="1:190" s="28" customFormat="1" ht="12.75" x14ac:dyDescent="0.25">
      <c r="AP415" s="29"/>
      <c r="AQ415" s="29"/>
      <c r="AR415" s="29"/>
      <c r="AS415" s="29"/>
      <c r="AT415" s="29"/>
      <c r="AU415" s="30"/>
      <c r="AV415" s="31"/>
      <c r="AW415" s="29"/>
      <c r="AX415" s="29"/>
      <c r="AY415" s="29"/>
      <c r="AZ415" s="29"/>
      <c r="BA415" s="29"/>
      <c r="BB415" s="29"/>
      <c r="BC415" s="32"/>
      <c r="BD415" s="32"/>
      <c r="BE415" s="33"/>
      <c r="BF415" s="33"/>
      <c r="BG415" s="33"/>
      <c r="BH415" s="33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34"/>
      <c r="CB415" s="34"/>
      <c r="CC415" s="34"/>
      <c r="CD415" s="34"/>
      <c r="CE415" s="34"/>
      <c r="CF415" s="34"/>
      <c r="CG415" s="34"/>
      <c r="CH415" s="34"/>
      <c r="CI415" s="34"/>
      <c r="CJ415" s="34"/>
      <c r="CK415" s="34"/>
      <c r="CL415" s="34"/>
      <c r="CM415" s="34"/>
      <c r="CN415" s="34"/>
      <c r="CO415" s="34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  <c r="DA415" s="34"/>
      <c r="DB415" s="34"/>
      <c r="DC415" s="34"/>
      <c r="DD415" s="34"/>
      <c r="DE415" s="34"/>
      <c r="DF415" s="34"/>
      <c r="DG415" s="34"/>
      <c r="DH415" s="34"/>
      <c r="DI415" s="34"/>
      <c r="DJ415" s="34"/>
      <c r="DK415" s="34"/>
      <c r="DL415" s="34"/>
      <c r="DM415" s="34"/>
      <c r="DN415" s="34"/>
      <c r="DO415" s="34"/>
      <c r="DP415" s="34"/>
      <c r="DQ415" s="34"/>
      <c r="DR415" s="34"/>
      <c r="DS415" s="34"/>
      <c r="DT415" s="34"/>
      <c r="DU415" s="34"/>
      <c r="DV415" s="34"/>
      <c r="DW415" s="34"/>
      <c r="DX415" s="34"/>
      <c r="DY415" s="34"/>
      <c r="DZ415" s="34"/>
      <c r="EA415" s="34"/>
      <c r="EB415" s="34"/>
      <c r="EC415" s="34"/>
      <c r="ED415" s="34"/>
      <c r="EE415" s="34"/>
      <c r="EF415" s="34"/>
      <c r="EG415" s="34"/>
      <c r="EH415" s="34"/>
      <c r="EI415" s="34"/>
      <c r="EJ415" s="34"/>
      <c r="EK415" s="34"/>
      <c r="EL415" s="34"/>
      <c r="EM415" s="34"/>
      <c r="EN415" s="34"/>
      <c r="EO415" s="34"/>
      <c r="EP415" s="34"/>
      <c r="EQ415" s="34"/>
      <c r="ER415" s="34"/>
      <c r="ES415" s="34"/>
      <c r="ET415" s="34"/>
      <c r="EU415" s="34"/>
      <c r="EV415" s="34"/>
      <c r="EW415" s="34"/>
      <c r="EX415" s="34"/>
      <c r="EY415" s="34"/>
      <c r="EZ415" s="34"/>
      <c r="FA415" s="34"/>
      <c r="FB415" s="34"/>
      <c r="FC415" s="34"/>
      <c r="FD415" s="34"/>
      <c r="FE415" s="34"/>
      <c r="FF415" s="34"/>
      <c r="FG415" s="34"/>
      <c r="FH415" s="34"/>
      <c r="FI415" s="34"/>
      <c r="FJ415" s="34"/>
      <c r="FK415" s="34"/>
      <c r="FL415" s="34"/>
      <c r="FM415" s="34"/>
      <c r="FN415" s="34"/>
      <c r="FO415" s="34"/>
      <c r="FP415" s="34"/>
      <c r="FQ415" s="34"/>
      <c r="FR415" s="34"/>
      <c r="FS415" s="34"/>
      <c r="FT415" s="34"/>
      <c r="FU415" s="34"/>
      <c r="FV415" s="34"/>
      <c r="FW415" s="34"/>
      <c r="FX415" s="34"/>
      <c r="FY415" s="34"/>
      <c r="FZ415" s="34"/>
      <c r="GA415" s="34"/>
      <c r="GB415" s="34"/>
      <c r="GC415" s="34"/>
      <c r="GD415" s="34"/>
      <c r="GE415" s="34"/>
      <c r="GF415" s="34"/>
      <c r="GG415" s="34"/>
      <c r="GH415" s="34"/>
    </row>
    <row r="416" spans="1:190" s="26" customFormat="1" ht="15" hidden="1" x14ac:dyDescent="0.25">
      <c r="A416" s="91" t="s">
        <v>179</v>
      </c>
      <c r="B416" s="92"/>
      <c r="C416" s="92"/>
      <c r="D416" s="92"/>
      <c r="E416" s="92"/>
      <c r="F416" s="92"/>
      <c r="G416" s="92"/>
      <c r="H416" s="92"/>
      <c r="I416" s="92"/>
      <c r="J416" s="92"/>
      <c r="K416" s="92"/>
      <c r="L416" s="92"/>
      <c r="M416" s="92"/>
      <c r="N416" s="92"/>
      <c r="O416" s="92"/>
      <c r="P416" s="92"/>
      <c r="Q416" s="92"/>
      <c r="R416" s="92"/>
      <c r="S416" s="92"/>
      <c r="T416" s="92"/>
      <c r="U416" s="92"/>
      <c r="V416" s="92"/>
      <c r="W416" s="92"/>
      <c r="X416" s="92"/>
      <c r="Y416" s="92"/>
      <c r="Z416" s="92"/>
      <c r="AA416" s="92"/>
      <c r="AB416" s="92"/>
      <c r="AC416" s="92"/>
      <c r="AD416" s="92"/>
      <c r="AE416" s="92"/>
      <c r="AF416" s="92"/>
      <c r="AG416" s="92"/>
      <c r="AH416" s="92"/>
      <c r="AI416" s="92"/>
      <c r="AJ416" s="92"/>
      <c r="AK416" s="92"/>
      <c r="AL416" s="92"/>
      <c r="AM416" s="92"/>
      <c r="AN416" s="92"/>
      <c r="AO416" s="93"/>
      <c r="AP416" s="35">
        <f>+AP414+AP379</f>
        <v>8495514736</v>
      </c>
      <c r="AQ416" s="35">
        <f t="shared" ref="AQ416:AR416" si="97">+AQ414+AQ379</f>
        <v>4839531874.2799997</v>
      </c>
      <c r="AR416" s="35">
        <f t="shared" si="97"/>
        <v>3655982861.7200003</v>
      </c>
      <c r="AS416" s="99">
        <f>+AS414+AS379</f>
        <v>0</v>
      </c>
      <c r="AT416" s="100"/>
      <c r="AU416" s="99">
        <f>+AU414+AU379</f>
        <v>4630924601.2799997</v>
      </c>
      <c r="AV416" s="100"/>
      <c r="AW416" s="35">
        <f t="shared" ref="AW416:BD416" si="98">+AW414+AW379</f>
        <v>208607273</v>
      </c>
      <c r="AX416" s="35">
        <f t="shared" si="98"/>
        <v>3329339677.7799997</v>
      </c>
      <c r="AY416" s="35">
        <f t="shared" si="98"/>
        <v>1301584923.5</v>
      </c>
      <c r="AZ416" s="35">
        <f t="shared" si="98"/>
        <v>3329339677.7799997</v>
      </c>
      <c r="BA416" s="35">
        <f t="shared" si="98"/>
        <v>0</v>
      </c>
      <c r="BB416" s="35">
        <f t="shared" si="98"/>
        <v>3329339677.7799997</v>
      </c>
      <c r="BC416" s="35">
        <f t="shared" si="98"/>
        <v>0</v>
      </c>
      <c r="BD416" s="35">
        <f t="shared" si="98"/>
        <v>32557979</v>
      </c>
      <c r="BE416" s="25">
        <f>+AQ416/AP416</f>
        <v>0.56965728677655481</v>
      </c>
      <c r="BF416" s="25">
        <f t="shared" ref="BF416" si="99">+AU416/AP416</f>
        <v>0.54510229752840245</v>
      </c>
      <c r="BG416" s="25">
        <f t="shared" ref="BG416" si="100">+AX416/AP416</f>
        <v>0.39189381470575557</v>
      </c>
      <c r="BH416" s="25">
        <f t="shared" ref="BH416" si="101">+BB416/AP416</f>
        <v>0.39189381470575557</v>
      </c>
      <c r="BI416" s="22"/>
      <c r="BJ416" s="22"/>
      <c r="BK416" s="22"/>
      <c r="BL416" s="22"/>
      <c r="BM416" s="22"/>
      <c r="BN416" s="22"/>
      <c r="BO416" s="22"/>
      <c r="BP416" s="22"/>
      <c r="BQ416" s="22"/>
      <c r="BR416" s="22"/>
      <c r="BS416" s="22"/>
      <c r="BT416" s="22"/>
      <c r="BU416" s="22"/>
      <c r="BV416" s="22"/>
      <c r="BW416" s="22"/>
      <c r="BX416" s="22"/>
      <c r="BY416" s="22"/>
      <c r="BZ416" s="22"/>
      <c r="CA416" s="22"/>
      <c r="CB416" s="22"/>
      <c r="CC416" s="22"/>
      <c r="CD416" s="22"/>
      <c r="CE416" s="22"/>
      <c r="CF416" s="22"/>
      <c r="CG416" s="22"/>
      <c r="CH416" s="22"/>
      <c r="CI416" s="22"/>
      <c r="CJ416" s="22"/>
      <c r="CK416" s="22"/>
      <c r="CL416" s="22"/>
      <c r="CM416" s="22"/>
      <c r="CN416" s="22"/>
      <c r="CO416" s="22"/>
      <c r="CP416" s="22"/>
      <c r="CQ416" s="22"/>
      <c r="CR416" s="22"/>
    </row>
    <row r="423" spans="60:61" x14ac:dyDescent="0.2">
      <c r="BH423" s="119" t="s">
        <v>210</v>
      </c>
      <c r="BI423" s="120"/>
    </row>
    <row r="424" spans="60:61" x14ac:dyDescent="0.2">
      <c r="BH424" s="121"/>
      <c r="BI424" s="122"/>
    </row>
    <row r="425" spans="60:61" x14ac:dyDescent="0.2">
      <c r="BH425" s="121"/>
      <c r="BI425" s="122"/>
    </row>
    <row r="426" spans="60:61" x14ac:dyDescent="0.2">
      <c r="BH426" s="121"/>
      <c r="BI426" s="122"/>
    </row>
    <row r="427" spans="60:61" x14ac:dyDescent="0.2">
      <c r="BH427" s="121"/>
      <c r="BI427" s="122"/>
    </row>
    <row r="428" spans="60:61" x14ac:dyDescent="0.2">
      <c r="BH428" s="121"/>
      <c r="BI428" s="122"/>
    </row>
    <row r="429" spans="60:61" x14ac:dyDescent="0.2">
      <c r="BH429" s="121"/>
      <c r="BI429" s="122"/>
    </row>
    <row r="430" spans="60:61" x14ac:dyDescent="0.2">
      <c r="BH430" s="121"/>
      <c r="BI430" s="122"/>
    </row>
    <row r="431" spans="60:61" x14ac:dyDescent="0.2">
      <c r="BH431" s="121"/>
      <c r="BI431" s="122"/>
    </row>
    <row r="432" spans="60:61" x14ac:dyDescent="0.2">
      <c r="BH432" s="121"/>
      <c r="BI432" s="122"/>
    </row>
    <row r="433" spans="60:61" x14ac:dyDescent="0.2">
      <c r="BH433" s="121"/>
      <c r="BI433" s="122"/>
    </row>
    <row r="434" spans="60:61" x14ac:dyDescent="0.2">
      <c r="BH434" s="121"/>
      <c r="BI434" s="122"/>
    </row>
    <row r="435" spans="60:61" x14ac:dyDescent="0.2">
      <c r="BH435" s="121"/>
      <c r="BI435" s="122"/>
    </row>
    <row r="436" spans="60:61" x14ac:dyDescent="0.2">
      <c r="BH436" s="121"/>
      <c r="BI436" s="122"/>
    </row>
    <row r="437" spans="60:61" x14ac:dyDescent="0.2">
      <c r="BH437" s="121"/>
      <c r="BI437" s="122"/>
    </row>
    <row r="438" spans="60:61" x14ac:dyDescent="0.2">
      <c r="BH438" s="121"/>
      <c r="BI438" s="122"/>
    </row>
    <row r="439" spans="60:61" x14ac:dyDescent="0.2">
      <c r="BH439" s="121"/>
      <c r="BI439" s="122"/>
    </row>
    <row r="440" spans="60:61" x14ac:dyDescent="0.2">
      <c r="BH440" s="121"/>
      <c r="BI440" s="122"/>
    </row>
    <row r="441" spans="60:61" x14ac:dyDescent="0.2">
      <c r="BH441" s="121"/>
      <c r="BI441" s="122"/>
    </row>
    <row r="442" spans="60:61" x14ac:dyDescent="0.2">
      <c r="BH442" s="121"/>
      <c r="BI442" s="122"/>
    </row>
    <row r="443" spans="60:61" x14ac:dyDescent="0.2">
      <c r="BH443" s="121"/>
      <c r="BI443" s="122"/>
    </row>
    <row r="444" spans="60:61" x14ac:dyDescent="0.2">
      <c r="BH444" s="121"/>
      <c r="BI444" s="122"/>
    </row>
    <row r="445" spans="60:61" x14ac:dyDescent="0.2">
      <c r="BH445" s="121"/>
      <c r="BI445" s="122"/>
    </row>
    <row r="446" spans="60:61" x14ac:dyDescent="0.2">
      <c r="BH446" s="123"/>
      <c r="BI446" s="124"/>
    </row>
  </sheetData>
  <mergeCells count="4836">
    <mergeCell ref="A416:AO416"/>
    <mergeCell ref="AS416:AT416"/>
    <mergeCell ref="AU416:AV416"/>
    <mergeCell ref="BI264:BJ287"/>
    <mergeCell ref="BH423:BI446"/>
    <mergeCell ref="A413:B413"/>
    <mergeCell ref="C413:D413"/>
    <mergeCell ref="E413:F413"/>
    <mergeCell ref="G413:H413"/>
    <mergeCell ref="I413:K413"/>
    <mergeCell ref="L413:N413"/>
    <mergeCell ref="O413:P413"/>
    <mergeCell ref="Q413:R413"/>
    <mergeCell ref="S413:Z413"/>
    <mergeCell ref="AA413:AE413"/>
    <mergeCell ref="AF413:AH413"/>
    <mergeCell ref="AJ413:AO413"/>
    <mergeCell ref="AS413:AT413"/>
    <mergeCell ref="AU413:AV413"/>
    <mergeCell ref="A414:AO414"/>
    <mergeCell ref="AS414:AT414"/>
    <mergeCell ref="AU414:AV414"/>
    <mergeCell ref="A411:B411"/>
    <mergeCell ref="C411:D411"/>
    <mergeCell ref="E411:F411"/>
    <mergeCell ref="G411:H411"/>
    <mergeCell ref="I411:K411"/>
    <mergeCell ref="L411:N411"/>
    <mergeCell ref="O411:P411"/>
    <mergeCell ref="Q411:R411"/>
    <mergeCell ref="S411:Z411"/>
    <mergeCell ref="AA411:AE411"/>
    <mergeCell ref="AF411:AH411"/>
    <mergeCell ref="AJ411:AO411"/>
    <mergeCell ref="AS411:AT411"/>
    <mergeCell ref="AU411:AV411"/>
    <mergeCell ref="A412:B412"/>
    <mergeCell ref="C412:D412"/>
    <mergeCell ref="E412:F412"/>
    <mergeCell ref="G412:H412"/>
    <mergeCell ref="I412:K412"/>
    <mergeCell ref="L412:N412"/>
    <mergeCell ref="O412:P412"/>
    <mergeCell ref="Q412:R412"/>
    <mergeCell ref="S412:Z412"/>
    <mergeCell ref="AA412:AE412"/>
    <mergeCell ref="AF412:AH412"/>
    <mergeCell ref="AJ412:AO412"/>
    <mergeCell ref="AS412:AT412"/>
    <mergeCell ref="AU412:AV412"/>
    <mergeCell ref="A409:B409"/>
    <mergeCell ref="C409:D409"/>
    <mergeCell ref="E409:F409"/>
    <mergeCell ref="G409:H409"/>
    <mergeCell ref="I409:K409"/>
    <mergeCell ref="L409:N409"/>
    <mergeCell ref="O409:P409"/>
    <mergeCell ref="Q409:R409"/>
    <mergeCell ref="S409:Z409"/>
    <mergeCell ref="AA409:AE409"/>
    <mergeCell ref="AF409:AH409"/>
    <mergeCell ref="AJ409:AO409"/>
    <mergeCell ref="AS409:AT409"/>
    <mergeCell ref="AU409:AV409"/>
    <mergeCell ref="A410:B410"/>
    <mergeCell ref="C410:D410"/>
    <mergeCell ref="E410:F410"/>
    <mergeCell ref="G410:H410"/>
    <mergeCell ref="I410:K410"/>
    <mergeCell ref="L410:N410"/>
    <mergeCell ref="O410:P410"/>
    <mergeCell ref="Q410:R410"/>
    <mergeCell ref="S410:Z410"/>
    <mergeCell ref="AA410:AE410"/>
    <mergeCell ref="AF410:AH410"/>
    <mergeCell ref="AJ410:AO410"/>
    <mergeCell ref="AS410:AT410"/>
    <mergeCell ref="AU410:AV410"/>
    <mergeCell ref="A407:B407"/>
    <mergeCell ref="C407:D407"/>
    <mergeCell ref="E407:F407"/>
    <mergeCell ref="G407:H407"/>
    <mergeCell ref="I407:K407"/>
    <mergeCell ref="L407:N407"/>
    <mergeCell ref="O407:P407"/>
    <mergeCell ref="Q407:R407"/>
    <mergeCell ref="S407:Z407"/>
    <mergeCell ref="AA407:AE407"/>
    <mergeCell ref="AF407:AH407"/>
    <mergeCell ref="AJ407:AO407"/>
    <mergeCell ref="AS407:AT407"/>
    <mergeCell ref="AU407:AV407"/>
    <mergeCell ref="A408:B408"/>
    <mergeCell ref="C408:D408"/>
    <mergeCell ref="E408:F408"/>
    <mergeCell ref="G408:H408"/>
    <mergeCell ref="I408:K408"/>
    <mergeCell ref="L408:N408"/>
    <mergeCell ref="O408:P408"/>
    <mergeCell ref="Q408:R408"/>
    <mergeCell ref="S408:Z408"/>
    <mergeCell ref="AA408:AE408"/>
    <mergeCell ref="AF408:AH408"/>
    <mergeCell ref="AJ408:AO408"/>
    <mergeCell ref="AS408:AT408"/>
    <mergeCell ref="AU408:AV408"/>
    <mergeCell ref="A405:B405"/>
    <mergeCell ref="C405:D405"/>
    <mergeCell ref="E405:F405"/>
    <mergeCell ref="G405:H405"/>
    <mergeCell ref="I405:K405"/>
    <mergeCell ref="L405:N405"/>
    <mergeCell ref="O405:P405"/>
    <mergeCell ref="Q405:R405"/>
    <mergeCell ref="S405:Z405"/>
    <mergeCell ref="AA405:AE405"/>
    <mergeCell ref="AF405:AH405"/>
    <mergeCell ref="AJ405:AO405"/>
    <mergeCell ref="AS405:AT405"/>
    <mergeCell ref="AU405:AV405"/>
    <mergeCell ref="A406:B406"/>
    <mergeCell ref="C406:D406"/>
    <mergeCell ref="E406:F406"/>
    <mergeCell ref="G406:H406"/>
    <mergeCell ref="I406:K406"/>
    <mergeCell ref="L406:N406"/>
    <mergeCell ref="O406:P406"/>
    <mergeCell ref="Q406:R406"/>
    <mergeCell ref="S406:Z406"/>
    <mergeCell ref="AA406:AE406"/>
    <mergeCell ref="AF406:AH406"/>
    <mergeCell ref="AJ406:AO406"/>
    <mergeCell ref="AS406:AT406"/>
    <mergeCell ref="AU406:AV406"/>
    <mergeCell ref="A403:B403"/>
    <mergeCell ref="C403:D403"/>
    <mergeCell ref="E403:F403"/>
    <mergeCell ref="G403:H403"/>
    <mergeCell ref="I403:K403"/>
    <mergeCell ref="L403:N403"/>
    <mergeCell ref="O403:P403"/>
    <mergeCell ref="Q403:R403"/>
    <mergeCell ref="S403:Z403"/>
    <mergeCell ref="AA403:AE403"/>
    <mergeCell ref="AF403:AH403"/>
    <mergeCell ref="AJ403:AO403"/>
    <mergeCell ref="AS403:AT403"/>
    <mergeCell ref="AU403:AV403"/>
    <mergeCell ref="A404:B404"/>
    <mergeCell ref="C404:D404"/>
    <mergeCell ref="E404:F404"/>
    <mergeCell ref="G404:H404"/>
    <mergeCell ref="I404:K404"/>
    <mergeCell ref="L404:N404"/>
    <mergeCell ref="O404:P404"/>
    <mergeCell ref="Q404:R404"/>
    <mergeCell ref="S404:Z404"/>
    <mergeCell ref="AA404:AE404"/>
    <mergeCell ref="AF404:AH404"/>
    <mergeCell ref="AJ404:AO404"/>
    <mergeCell ref="AS404:AT404"/>
    <mergeCell ref="AU404:AV404"/>
    <mergeCell ref="A401:B401"/>
    <mergeCell ref="C401:D401"/>
    <mergeCell ref="E401:F401"/>
    <mergeCell ref="G401:H401"/>
    <mergeCell ref="I401:K401"/>
    <mergeCell ref="L401:N401"/>
    <mergeCell ref="O401:P401"/>
    <mergeCell ref="Q401:R401"/>
    <mergeCell ref="S401:Z401"/>
    <mergeCell ref="AA401:AE401"/>
    <mergeCell ref="AF401:AH401"/>
    <mergeCell ref="AJ401:AO401"/>
    <mergeCell ref="AS401:AT401"/>
    <mergeCell ref="AU401:AV401"/>
    <mergeCell ref="A402:B402"/>
    <mergeCell ref="C402:D402"/>
    <mergeCell ref="E402:F402"/>
    <mergeCell ref="G402:H402"/>
    <mergeCell ref="I402:K402"/>
    <mergeCell ref="L402:N402"/>
    <mergeCell ref="O402:P402"/>
    <mergeCell ref="Q402:R402"/>
    <mergeCell ref="S402:Z402"/>
    <mergeCell ref="AA402:AE402"/>
    <mergeCell ref="AF402:AH402"/>
    <mergeCell ref="AJ402:AO402"/>
    <mergeCell ref="AS402:AT402"/>
    <mergeCell ref="AU402:AV402"/>
    <mergeCell ref="A399:B399"/>
    <mergeCell ref="C399:D399"/>
    <mergeCell ref="E399:F399"/>
    <mergeCell ref="G399:H399"/>
    <mergeCell ref="I399:K399"/>
    <mergeCell ref="L399:N399"/>
    <mergeCell ref="O399:P399"/>
    <mergeCell ref="Q399:R399"/>
    <mergeCell ref="S399:Z399"/>
    <mergeCell ref="AA399:AE399"/>
    <mergeCell ref="AF399:AH399"/>
    <mergeCell ref="AJ399:AO399"/>
    <mergeCell ref="AU399:AV399"/>
    <mergeCell ref="A400:B400"/>
    <mergeCell ref="C400:D400"/>
    <mergeCell ref="E400:F400"/>
    <mergeCell ref="G400:H400"/>
    <mergeCell ref="I400:K400"/>
    <mergeCell ref="L400:N400"/>
    <mergeCell ref="O400:P400"/>
    <mergeCell ref="Q400:R400"/>
    <mergeCell ref="S400:Z400"/>
    <mergeCell ref="AA400:AE400"/>
    <mergeCell ref="AF400:AH400"/>
    <mergeCell ref="AJ400:AO400"/>
    <mergeCell ref="AS400:AT400"/>
    <mergeCell ref="AU400:AV400"/>
    <mergeCell ref="A397:B397"/>
    <mergeCell ref="C397:D397"/>
    <mergeCell ref="E397:F397"/>
    <mergeCell ref="G397:H397"/>
    <mergeCell ref="I397:K397"/>
    <mergeCell ref="L397:N397"/>
    <mergeCell ref="O397:P397"/>
    <mergeCell ref="Q397:R397"/>
    <mergeCell ref="S397:Z397"/>
    <mergeCell ref="AA397:AE397"/>
    <mergeCell ref="AF397:AH397"/>
    <mergeCell ref="AJ397:AO397"/>
    <mergeCell ref="AS397:AT397"/>
    <mergeCell ref="AU397:AV397"/>
    <mergeCell ref="A398:B398"/>
    <mergeCell ref="C398:D398"/>
    <mergeCell ref="E398:F398"/>
    <mergeCell ref="G398:H398"/>
    <mergeCell ref="I398:K398"/>
    <mergeCell ref="L398:N398"/>
    <mergeCell ref="O398:P398"/>
    <mergeCell ref="Q398:R398"/>
    <mergeCell ref="S398:Z398"/>
    <mergeCell ref="AA398:AE398"/>
    <mergeCell ref="AF398:AH398"/>
    <mergeCell ref="AJ398:AO398"/>
    <mergeCell ref="AS398:AT398"/>
    <mergeCell ref="AU398:AV398"/>
    <mergeCell ref="A395:B395"/>
    <mergeCell ref="C395:D395"/>
    <mergeCell ref="E395:F395"/>
    <mergeCell ref="G395:H395"/>
    <mergeCell ref="I395:K395"/>
    <mergeCell ref="L395:N395"/>
    <mergeCell ref="O395:P395"/>
    <mergeCell ref="Q395:R395"/>
    <mergeCell ref="S395:Z395"/>
    <mergeCell ref="AA395:AE395"/>
    <mergeCell ref="AF395:AH395"/>
    <mergeCell ref="AJ395:AO395"/>
    <mergeCell ref="AS395:AT395"/>
    <mergeCell ref="AU395:AV395"/>
    <mergeCell ref="A396:B396"/>
    <mergeCell ref="C396:D396"/>
    <mergeCell ref="E396:F396"/>
    <mergeCell ref="G396:H396"/>
    <mergeCell ref="I396:K396"/>
    <mergeCell ref="L396:N396"/>
    <mergeCell ref="O396:P396"/>
    <mergeCell ref="Q396:R396"/>
    <mergeCell ref="S396:Z396"/>
    <mergeCell ref="AA396:AE396"/>
    <mergeCell ref="AF396:AH396"/>
    <mergeCell ref="AJ396:AO396"/>
    <mergeCell ref="AS396:AT396"/>
    <mergeCell ref="AU396:AV396"/>
    <mergeCell ref="A393:B393"/>
    <mergeCell ref="C393:D393"/>
    <mergeCell ref="E393:F393"/>
    <mergeCell ref="G393:H393"/>
    <mergeCell ref="I393:K393"/>
    <mergeCell ref="L393:N393"/>
    <mergeCell ref="O393:P393"/>
    <mergeCell ref="Q393:R393"/>
    <mergeCell ref="S393:Z393"/>
    <mergeCell ref="AA393:AE393"/>
    <mergeCell ref="AF393:AH393"/>
    <mergeCell ref="AJ393:AO393"/>
    <mergeCell ref="AS393:AT393"/>
    <mergeCell ref="AU393:AV393"/>
    <mergeCell ref="A394:B394"/>
    <mergeCell ref="C394:D394"/>
    <mergeCell ref="E394:F394"/>
    <mergeCell ref="G394:H394"/>
    <mergeCell ref="I394:K394"/>
    <mergeCell ref="L394:N394"/>
    <mergeCell ref="O394:P394"/>
    <mergeCell ref="Q394:R394"/>
    <mergeCell ref="S394:Z394"/>
    <mergeCell ref="AA394:AE394"/>
    <mergeCell ref="AF394:AH394"/>
    <mergeCell ref="AJ394:AO394"/>
    <mergeCell ref="AS394:AT394"/>
    <mergeCell ref="AU394:AV394"/>
    <mergeCell ref="A391:B391"/>
    <mergeCell ref="C391:D391"/>
    <mergeCell ref="E391:F391"/>
    <mergeCell ref="G391:H391"/>
    <mergeCell ref="I391:K391"/>
    <mergeCell ref="L391:N391"/>
    <mergeCell ref="O391:P391"/>
    <mergeCell ref="Q391:R391"/>
    <mergeCell ref="S391:Z391"/>
    <mergeCell ref="AA391:AE391"/>
    <mergeCell ref="AF391:AH391"/>
    <mergeCell ref="AJ391:AO391"/>
    <mergeCell ref="AS391:AT391"/>
    <mergeCell ref="AU391:AV391"/>
    <mergeCell ref="A392:B392"/>
    <mergeCell ref="C392:D392"/>
    <mergeCell ref="E392:F392"/>
    <mergeCell ref="G392:H392"/>
    <mergeCell ref="I392:K392"/>
    <mergeCell ref="L392:N392"/>
    <mergeCell ref="O392:P392"/>
    <mergeCell ref="Q392:R392"/>
    <mergeCell ref="S392:Z392"/>
    <mergeCell ref="AA392:AE392"/>
    <mergeCell ref="AF392:AH392"/>
    <mergeCell ref="AJ392:AO392"/>
    <mergeCell ref="AS392:AT392"/>
    <mergeCell ref="AU392:AV392"/>
    <mergeCell ref="A389:B389"/>
    <mergeCell ref="C389:D389"/>
    <mergeCell ref="E389:F389"/>
    <mergeCell ref="G389:H389"/>
    <mergeCell ref="I389:K389"/>
    <mergeCell ref="L389:N389"/>
    <mergeCell ref="O389:P389"/>
    <mergeCell ref="Q389:R389"/>
    <mergeCell ref="S389:Z389"/>
    <mergeCell ref="AA389:AE389"/>
    <mergeCell ref="AF389:AH389"/>
    <mergeCell ref="AJ389:AO389"/>
    <mergeCell ref="AS389:AT389"/>
    <mergeCell ref="AU389:AV389"/>
    <mergeCell ref="A390:B390"/>
    <mergeCell ref="C390:D390"/>
    <mergeCell ref="E390:F390"/>
    <mergeCell ref="G390:H390"/>
    <mergeCell ref="I390:K390"/>
    <mergeCell ref="L390:N390"/>
    <mergeCell ref="O390:P390"/>
    <mergeCell ref="Q390:R390"/>
    <mergeCell ref="S390:Z390"/>
    <mergeCell ref="AA390:AE390"/>
    <mergeCell ref="AF390:AH390"/>
    <mergeCell ref="AJ390:AO390"/>
    <mergeCell ref="AS390:AT390"/>
    <mergeCell ref="AU390:AV390"/>
    <mergeCell ref="A387:B387"/>
    <mergeCell ref="C387:D387"/>
    <mergeCell ref="E387:F387"/>
    <mergeCell ref="G387:H387"/>
    <mergeCell ref="I387:K387"/>
    <mergeCell ref="L387:N387"/>
    <mergeCell ref="O387:P387"/>
    <mergeCell ref="Q387:R387"/>
    <mergeCell ref="S387:Z387"/>
    <mergeCell ref="AA387:AE387"/>
    <mergeCell ref="AF387:AH387"/>
    <mergeCell ref="AJ387:AO387"/>
    <mergeCell ref="AS387:AT387"/>
    <mergeCell ref="AU387:AV387"/>
    <mergeCell ref="A388:B388"/>
    <mergeCell ref="C388:D388"/>
    <mergeCell ref="E388:F388"/>
    <mergeCell ref="G388:H388"/>
    <mergeCell ref="I388:K388"/>
    <mergeCell ref="L388:N388"/>
    <mergeCell ref="O388:P388"/>
    <mergeCell ref="Q388:R388"/>
    <mergeCell ref="S388:Z388"/>
    <mergeCell ref="AA388:AE388"/>
    <mergeCell ref="AF388:AH388"/>
    <mergeCell ref="AJ388:AO388"/>
    <mergeCell ref="AS388:AT388"/>
    <mergeCell ref="AU388:AV388"/>
    <mergeCell ref="A385:B385"/>
    <mergeCell ref="C385:D385"/>
    <mergeCell ref="E385:F385"/>
    <mergeCell ref="G385:H385"/>
    <mergeCell ref="I385:K385"/>
    <mergeCell ref="L385:N385"/>
    <mergeCell ref="O385:P385"/>
    <mergeCell ref="Q385:R385"/>
    <mergeCell ref="S385:Z385"/>
    <mergeCell ref="AA385:AE385"/>
    <mergeCell ref="AF385:AH385"/>
    <mergeCell ref="AJ385:AO385"/>
    <mergeCell ref="AS385:AT385"/>
    <mergeCell ref="AU385:AV385"/>
    <mergeCell ref="A386:B386"/>
    <mergeCell ref="C386:D386"/>
    <mergeCell ref="E386:F386"/>
    <mergeCell ref="G386:H386"/>
    <mergeCell ref="I386:K386"/>
    <mergeCell ref="L386:N386"/>
    <mergeCell ref="O386:P386"/>
    <mergeCell ref="Q386:R386"/>
    <mergeCell ref="S386:Z386"/>
    <mergeCell ref="AA386:AE386"/>
    <mergeCell ref="AF386:AH386"/>
    <mergeCell ref="AJ386:AO386"/>
    <mergeCell ref="AS386:AT386"/>
    <mergeCell ref="AU386:AV386"/>
    <mergeCell ref="A383:B383"/>
    <mergeCell ref="C383:D383"/>
    <mergeCell ref="E383:F383"/>
    <mergeCell ref="G383:H383"/>
    <mergeCell ref="I383:K383"/>
    <mergeCell ref="L383:N383"/>
    <mergeCell ref="O383:P383"/>
    <mergeCell ref="Q383:R383"/>
    <mergeCell ref="S383:Z383"/>
    <mergeCell ref="AA383:AE383"/>
    <mergeCell ref="AF383:AH383"/>
    <mergeCell ref="AJ383:AO383"/>
    <mergeCell ref="AS383:AT383"/>
    <mergeCell ref="AU383:AV383"/>
    <mergeCell ref="A384:B384"/>
    <mergeCell ref="C384:D384"/>
    <mergeCell ref="E384:F384"/>
    <mergeCell ref="G384:H384"/>
    <mergeCell ref="I384:K384"/>
    <mergeCell ref="L384:N384"/>
    <mergeCell ref="O384:P384"/>
    <mergeCell ref="Q384:R384"/>
    <mergeCell ref="S384:Z384"/>
    <mergeCell ref="AA384:AE384"/>
    <mergeCell ref="AF384:AH384"/>
    <mergeCell ref="AJ384:AO384"/>
    <mergeCell ref="AS384:AT384"/>
    <mergeCell ref="AU384:AV384"/>
    <mergeCell ref="A381:B381"/>
    <mergeCell ref="C381:D381"/>
    <mergeCell ref="E381:F381"/>
    <mergeCell ref="G381:H381"/>
    <mergeCell ref="I381:K381"/>
    <mergeCell ref="L381:N381"/>
    <mergeCell ref="O381:P381"/>
    <mergeCell ref="Q381:R381"/>
    <mergeCell ref="S381:Z381"/>
    <mergeCell ref="AA381:AE381"/>
    <mergeCell ref="AF381:AH381"/>
    <mergeCell ref="AJ381:AO381"/>
    <mergeCell ref="AS381:AT381"/>
    <mergeCell ref="AU381:AV381"/>
    <mergeCell ref="A382:B382"/>
    <mergeCell ref="C382:D382"/>
    <mergeCell ref="E382:F382"/>
    <mergeCell ref="G382:H382"/>
    <mergeCell ref="I382:K382"/>
    <mergeCell ref="L382:N382"/>
    <mergeCell ref="O382:P382"/>
    <mergeCell ref="Q382:R382"/>
    <mergeCell ref="S382:Z382"/>
    <mergeCell ref="AA382:AE382"/>
    <mergeCell ref="AF382:AH382"/>
    <mergeCell ref="AJ382:AO382"/>
    <mergeCell ref="AS382:AT382"/>
    <mergeCell ref="AU382:AV382"/>
    <mergeCell ref="A379:AO379"/>
    <mergeCell ref="AS379:AT379"/>
    <mergeCell ref="AU379:AV379"/>
    <mergeCell ref="A380:B380"/>
    <mergeCell ref="C380:D380"/>
    <mergeCell ref="E380:F380"/>
    <mergeCell ref="G380:H380"/>
    <mergeCell ref="I380:K380"/>
    <mergeCell ref="L380:N380"/>
    <mergeCell ref="O380:P380"/>
    <mergeCell ref="Q380:R380"/>
    <mergeCell ref="S380:Z380"/>
    <mergeCell ref="AA380:AE380"/>
    <mergeCell ref="AF380:AH380"/>
    <mergeCell ref="AJ380:AO380"/>
    <mergeCell ref="AS380:AT380"/>
    <mergeCell ref="AU380:AV380"/>
    <mergeCell ref="A377:B377"/>
    <mergeCell ref="C377:D377"/>
    <mergeCell ref="E377:F377"/>
    <mergeCell ref="G377:H377"/>
    <mergeCell ref="I377:K377"/>
    <mergeCell ref="L377:N377"/>
    <mergeCell ref="O377:P377"/>
    <mergeCell ref="Q377:R377"/>
    <mergeCell ref="S377:Z377"/>
    <mergeCell ref="AA377:AE377"/>
    <mergeCell ref="AF377:AH377"/>
    <mergeCell ref="AJ377:AO377"/>
    <mergeCell ref="AS377:AT377"/>
    <mergeCell ref="AU377:AV377"/>
    <mergeCell ref="A378:AO378"/>
    <mergeCell ref="AS378:AT378"/>
    <mergeCell ref="AU378:AV378"/>
    <mergeCell ref="A375:B375"/>
    <mergeCell ref="C375:D375"/>
    <mergeCell ref="E375:F375"/>
    <mergeCell ref="G375:H375"/>
    <mergeCell ref="I375:K375"/>
    <mergeCell ref="L375:N375"/>
    <mergeCell ref="O375:P375"/>
    <mergeCell ref="Q375:R375"/>
    <mergeCell ref="S375:Z375"/>
    <mergeCell ref="AA375:AE375"/>
    <mergeCell ref="AF375:AH375"/>
    <mergeCell ref="AJ375:AO375"/>
    <mergeCell ref="AS375:AT375"/>
    <mergeCell ref="AU375:AV375"/>
    <mergeCell ref="A376:B376"/>
    <mergeCell ref="C376:D376"/>
    <mergeCell ref="E376:F376"/>
    <mergeCell ref="G376:H376"/>
    <mergeCell ref="I376:K376"/>
    <mergeCell ref="L376:N376"/>
    <mergeCell ref="O376:P376"/>
    <mergeCell ref="Q376:R376"/>
    <mergeCell ref="S376:Z376"/>
    <mergeCell ref="AA376:AE376"/>
    <mergeCell ref="AF376:AH376"/>
    <mergeCell ref="AJ376:AO376"/>
    <mergeCell ref="AS376:AT376"/>
    <mergeCell ref="AU376:AV376"/>
    <mergeCell ref="A373:B373"/>
    <mergeCell ref="C373:D373"/>
    <mergeCell ref="E373:F373"/>
    <mergeCell ref="G373:H373"/>
    <mergeCell ref="I373:K373"/>
    <mergeCell ref="L373:N373"/>
    <mergeCell ref="O373:P373"/>
    <mergeCell ref="Q373:R373"/>
    <mergeCell ref="S373:Z373"/>
    <mergeCell ref="AA373:AE373"/>
    <mergeCell ref="AF373:AH373"/>
    <mergeCell ref="AJ373:AO373"/>
    <mergeCell ref="AS373:AT373"/>
    <mergeCell ref="AU373:AV373"/>
    <mergeCell ref="A374:B374"/>
    <mergeCell ref="C374:D374"/>
    <mergeCell ref="E374:F374"/>
    <mergeCell ref="G374:H374"/>
    <mergeCell ref="I374:K374"/>
    <mergeCell ref="L374:N374"/>
    <mergeCell ref="O374:P374"/>
    <mergeCell ref="Q374:R374"/>
    <mergeCell ref="S374:Z374"/>
    <mergeCell ref="AA374:AE374"/>
    <mergeCell ref="AF374:AH374"/>
    <mergeCell ref="AJ374:AO374"/>
    <mergeCell ref="AS374:AT374"/>
    <mergeCell ref="AU374:AV374"/>
    <mergeCell ref="A371:B371"/>
    <mergeCell ref="C371:D371"/>
    <mergeCell ref="E371:F371"/>
    <mergeCell ref="G371:H371"/>
    <mergeCell ref="I371:K371"/>
    <mergeCell ref="L371:N371"/>
    <mergeCell ref="O371:P371"/>
    <mergeCell ref="Q371:R371"/>
    <mergeCell ref="S371:Z371"/>
    <mergeCell ref="AA371:AE371"/>
    <mergeCell ref="AF371:AH371"/>
    <mergeCell ref="AJ371:AO371"/>
    <mergeCell ref="AS371:AT371"/>
    <mergeCell ref="AU371:AV371"/>
    <mergeCell ref="A372:B372"/>
    <mergeCell ref="C372:D372"/>
    <mergeCell ref="E372:F372"/>
    <mergeCell ref="G372:H372"/>
    <mergeCell ref="I372:K372"/>
    <mergeCell ref="L372:N372"/>
    <mergeCell ref="O372:P372"/>
    <mergeCell ref="Q372:R372"/>
    <mergeCell ref="S372:Z372"/>
    <mergeCell ref="AA372:AE372"/>
    <mergeCell ref="AF372:AH372"/>
    <mergeCell ref="AJ372:AO372"/>
    <mergeCell ref="AS372:AT372"/>
    <mergeCell ref="AU372:AV372"/>
    <mergeCell ref="A369:B369"/>
    <mergeCell ref="C369:D369"/>
    <mergeCell ref="E369:F369"/>
    <mergeCell ref="G369:H369"/>
    <mergeCell ref="I369:K369"/>
    <mergeCell ref="L369:N369"/>
    <mergeCell ref="O369:P369"/>
    <mergeCell ref="Q369:R369"/>
    <mergeCell ref="S369:Z369"/>
    <mergeCell ref="AA369:AE369"/>
    <mergeCell ref="AF369:AH369"/>
    <mergeCell ref="AJ369:AO369"/>
    <mergeCell ref="AS369:AT369"/>
    <mergeCell ref="AU369:AV369"/>
    <mergeCell ref="A370:B370"/>
    <mergeCell ref="C370:D370"/>
    <mergeCell ref="E370:F370"/>
    <mergeCell ref="G370:H370"/>
    <mergeCell ref="I370:K370"/>
    <mergeCell ref="L370:N370"/>
    <mergeCell ref="O370:P370"/>
    <mergeCell ref="Q370:R370"/>
    <mergeCell ref="S370:Z370"/>
    <mergeCell ref="AA370:AE370"/>
    <mergeCell ref="AF370:AH370"/>
    <mergeCell ref="AJ370:AO370"/>
    <mergeCell ref="AS370:AT370"/>
    <mergeCell ref="AU370:AV370"/>
    <mergeCell ref="A367:B367"/>
    <mergeCell ref="C367:D367"/>
    <mergeCell ref="E367:F367"/>
    <mergeCell ref="G367:H367"/>
    <mergeCell ref="I367:K367"/>
    <mergeCell ref="L367:N367"/>
    <mergeCell ref="O367:P367"/>
    <mergeCell ref="Q367:R367"/>
    <mergeCell ref="S367:Z367"/>
    <mergeCell ref="AA367:AE367"/>
    <mergeCell ref="AF367:AH367"/>
    <mergeCell ref="AJ367:AO367"/>
    <mergeCell ref="AS367:AT367"/>
    <mergeCell ref="AU367:AV367"/>
    <mergeCell ref="A368:B368"/>
    <mergeCell ref="C368:D368"/>
    <mergeCell ref="E368:F368"/>
    <mergeCell ref="G368:H368"/>
    <mergeCell ref="I368:K368"/>
    <mergeCell ref="L368:N368"/>
    <mergeCell ref="O368:P368"/>
    <mergeCell ref="Q368:R368"/>
    <mergeCell ref="S368:Z368"/>
    <mergeCell ref="AA368:AE368"/>
    <mergeCell ref="AF368:AH368"/>
    <mergeCell ref="AJ368:AO368"/>
    <mergeCell ref="AS368:AT368"/>
    <mergeCell ref="AU368:AV368"/>
    <mergeCell ref="A365:B365"/>
    <mergeCell ref="C365:D365"/>
    <mergeCell ref="E365:F365"/>
    <mergeCell ref="G365:H365"/>
    <mergeCell ref="I365:K365"/>
    <mergeCell ref="L365:N365"/>
    <mergeCell ref="O365:P365"/>
    <mergeCell ref="Q365:R365"/>
    <mergeCell ref="S365:Z365"/>
    <mergeCell ref="AA365:AE365"/>
    <mergeCell ref="AF365:AH365"/>
    <mergeCell ref="AJ365:AO365"/>
    <mergeCell ref="AS365:AT365"/>
    <mergeCell ref="AU365:AV365"/>
    <mergeCell ref="A366:B366"/>
    <mergeCell ref="C366:D366"/>
    <mergeCell ref="E366:F366"/>
    <mergeCell ref="G366:H366"/>
    <mergeCell ref="I366:K366"/>
    <mergeCell ref="L366:N366"/>
    <mergeCell ref="O366:P366"/>
    <mergeCell ref="Q366:R366"/>
    <mergeCell ref="S366:Z366"/>
    <mergeCell ref="AA366:AE366"/>
    <mergeCell ref="AF366:AH366"/>
    <mergeCell ref="AJ366:AO366"/>
    <mergeCell ref="AS366:AT366"/>
    <mergeCell ref="AU366:AV366"/>
    <mergeCell ref="A363:B363"/>
    <mergeCell ref="C363:D363"/>
    <mergeCell ref="E363:F363"/>
    <mergeCell ref="G363:H363"/>
    <mergeCell ref="I363:K363"/>
    <mergeCell ref="L363:N363"/>
    <mergeCell ref="O363:P363"/>
    <mergeCell ref="Q363:R363"/>
    <mergeCell ref="S363:Z363"/>
    <mergeCell ref="AA363:AE363"/>
    <mergeCell ref="AF363:AH363"/>
    <mergeCell ref="AJ363:AO363"/>
    <mergeCell ref="AS363:AT363"/>
    <mergeCell ref="AU363:AV363"/>
    <mergeCell ref="A364:B364"/>
    <mergeCell ref="C364:D364"/>
    <mergeCell ref="E364:F364"/>
    <mergeCell ref="G364:H364"/>
    <mergeCell ref="I364:K364"/>
    <mergeCell ref="L364:N364"/>
    <mergeCell ref="O364:P364"/>
    <mergeCell ref="Q364:R364"/>
    <mergeCell ref="S364:Z364"/>
    <mergeCell ref="AA364:AE364"/>
    <mergeCell ref="AF364:AH364"/>
    <mergeCell ref="AJ364:AO364"/>
    <mergeCell ref="AS364:AT364"/>
    <mergeCell ref="AU364:AV364"/>
    <mergeCell ref="A361:B361"/>
    <mergeCell ref="C361:D361"/>
    <mergeCell ref="E361:F361"/>
    <mergeCell ref="G361:H361"/>
    <mergeCell ref="I361:K361"/>
    <mergeCell ref="L361:N361"/>
    <mergeCell ref="O361:P361"/>
    <mergeCell ref="Q361:R361"/>
    <mergeCell ref="S361:Z361"/>
    <mergeCell ref="AA361:AE361"/>
    <mergeCell ref="AF361:AH361"/>
    <mergeCell ref="AJ361:AO361"/>
    <mergeCell ref="AS361:AT361"/>
    <mergeCell ref="AU361:AV361"/>
    <mergeCell ref="A362:B362"/>
    <mergeCell ref="C362:D362"/>
    <mergeCell ref="E362:F362"/>
    <mergeCell ref="G362:H362"/>
    <mergeCell ref="I362:K362"/>
    <mergeCell ref="L362:N362"/>
    <mergeCell ref="O362:P362"/>
    <mergeCell ref="Q362:R362"/>
    <mergeCell ref="S362:Z362"/>
    <mergeCell ref="AA362:AE362"/>
    <mergeCell ref="AF362:AH362"/>
    <mergeCell ref="AJ362:AO362"/>
    <mergeCell ref="AS362:AT362"/>
    <mergeCell ref="AU362:AV362"/>
    <mergeCell ref="A359:B359"/>
    <mergeCell ref="C359:D359"/>
    <mergeCell ref="E359:F359"/>
    <mergeCell ref="G359:H359"/>
    <mergeCell ref="I359:K359"/>
    <mergeCell ref="L359:N359"/>
    <mergeCell ref="O359:P359"/>
    <mergeCell ref="Q359:R359"/>
    <mergeCell ref="S359:Z359"/>
    <mergeCell ref="AA359:AE359"/>
    <mergeCell ref="AF359:AH359"/>
    <mergeCell ref="AJ359:AO359"/>
    <mergeCell ref="AS359:AT359"/>
    <mergeCell ref="AU359:AV359"/>
    <mergeCell ref="A360:B360"/>
    <mergeCell ref="C360:D360"/>
    <mergeCell ref="E360:F360"/>
    <mergeCell ref="G360:H360"/>
    <mergeCell ref="I360:K360"/>
    <mergeCell ref="L360:N360"/>
    <mergeCell ref="O360:P360"/>
    <mergeCell ref="Q360:R360"/>
    <mergeCell ref="S360:Z360"/>
    <mergeCell ref="AA360:AE360"/>
    <mergeCell ref="AF360:AH360"/>
    <mergeCell ref="AJ360:AO360"/>
    <mergeCell ref="AS360:AT360"/>
    <mergeCell ref="AU360:AV360"/>
    <mergeCell ref="A357:B357"/>
    <mergeCell ref="C357:D357"/>
    <mergeCell ref="E357:F357"/>
    <mergeCell ref="G357:H357"/>
    <mergeCell ref="I357:K357"/>
    <mergeCell ref="L357:N357"/>
    <mergeCell ref="O357:P357"/>
    <mergeCell ref="Q357:R357"/>
    <mergeCell ref="S357:Z357"/>
    <mergeCell ref="AA357:AE357"/>
    <mergeCell ref="AF357:AH357"/>
    <mergeCell ref="AJ357:AO357"/>
    <mergeCell ref="AS357:AT357"/>
    <mergeCell ref="AU357:AV357"/>
    <mergeCell ref="A358:B358"/>
    <mergeCell ref="C358:D358"/>
    <mergeCell ref="E358:F358"/>
    <mergeCell ref="G358:H358"/>
    <mergeCell ref="I358:K358"/>
    <mergeCell ref="L358:N358"/>
    <mergeCell ref="O358:P358"/>
    <mergeCell ref="Q358:R358"/>
    <mergeCell ref="S358:Z358"/>
    <mergeCell ref="AA358:AE358"/>
    <mergeCell ref="AF358:AH358"/>
    <mergeCell ref="AJ358:AO358"/>
    <mergeCell ref="AS358:AT358"/>
    <mergeCell ref="AU358:AV358"/>
    <mergeCell ref="A355:B355"/>
    <mergeCell ref="C355:D355"/>
    <mergeCell ref="E355:F355"/>
    <mergeCell ref="G355:H355"/>
    <mergeCell ref="I355:K355"/>
    <mergeCell ref="L355:N355"/>
    <mergeCell ref="O355:P355"/>
    <mergeCell ref="Q355:R355"/>
    <mergeCell ref="S355:Z355"/>
    <mergeCell ref="AA355:AE355"/>
    <mergeCell ref="AF355:AH355"/>
    <mergeCell ref="AJ355:AO355"/>
    <mergeCell ref="AS355:AT355"/>
    <mergeCell ref="AU355:AV355"/>
    <mergeCell ref="A356:AO356"/>
    <mergeCell ref="AS356:AT356"/>
    <mergeCell ref="AU356:AV356"/>
    <mergeCell ref="A353:B353"/>
    <mergeCell ref="C353:D353"/>
    <mergeCell ref="E353:F353"/>
    <mergeCell ref="G353:H353"/>
    <mergeCell ref="I353:K353"/>
    <mergeCell ref="L353:N353"/>
    <mergeCell ref="O353:P353"/>
    <mergeCell ref="Q353:R353"/>
    <mergeCell ref="S353:Z353"/>
    <mergeCell ref="AA353:AE353"/>
    <mergeCell ref="AF353:AH353"/>
    <mergeCell ref="AJ353:AO353"/>
    <mergeCell ref="AS353:AT353"/>
    <mergeCell ref="AU353:AV353"/>
    <mergeCell ref="A354:B354"/>
    <mergeCell ref="C354:D354"/>
    <mergeCell ref="E354:F354"/>
    <mergeCell ref="G354:H354"/>
    <mergeCell ref="I354:K354"/>
    <mergeCell ref="L354:N354"/>
    <mergeCell ref="O354:P354"/>
    <mergeCell ref="Q354:R354"/>
    <mergeCell ref="S354:Z354"/>
    <mergeCell ref="AA354:AE354"/>
    <mergeCell ref="AF354:AH354"/>
    <mergeCell ref="AJ354:AO354"/>
    <mergeCell ref="AS354:AT354"/>
    <mergeCell ref="AU354:AV354"/>
    <mergeCell ref="A351:B351"/>
    <mergeCell ref="C351:D351"/>
    <mergeCell ref="E351:F351"/>
    <mergeCell ref="G351:H351"/>
    <mergeCell ref="I351:K351"/>
    <mergeCell ref="L351:N351"/>
    <mergeCell ref="O351:P351"/>
    <mergeCell ref="Q351:R351"/>
    <mergeCell ref="S351:Z351"/>
    <mergeCell ref="AA351:AE351"/>
    <mergeCell ref="AF351:AH351"/>
    <mergeCell ref="AJ351:AO351"/>
    <mergeCell ref="AS351:AT351"/>
    <mergeCell ref="AU351:AV351"/>
    <mergeCell ref="A352:B352"/>
    <mergeCell ref="C352:D352"/>
    <mergeCell ref="E352:F352"/>
    <mergeCell ref="G352:H352"/>
    <mergeCell ref="I352:K352"/>
    <mergeCell ref="L352:N352"/>
    <mergeCell ref="O352:P352"/>
    <mergeCell ref="Q352:R352"/>
    <mergeCell ref="S352:Z352"/>
    <mergeCell ref="AA352:AE352"/>
    <mergeCell ref="AF352:AH352"/>
    <mergeCell ref="AJ352:AO352"/>
    <mergeCell ref="AS352:AT352"/>
    <mergeCell ref="AU352:AV352"/>
    <mergeCell ref="A349:B349"/>
    <mergeCell ref="C349:D349"/>
    <mergeCell ref="E349:F349"/>
    <mergeCell ref="G349:H349"/>
    <mergeCell ref="I349:K349"/>
    <mergeCell ref="L349:N349"/>
    <mergeCell ref="O349:P349"/>
    <mergeCell ref="Q349:R349"/>
    <mergeCell ref="S349:Z349"/>
    <mergeCell ref="AA349:AE349"/>
    <mergeCell ref="AF349:AH349"/>
    <mergeCell ref="AJ349:AO349"/>
    <mergeCell ref="AS349:AT349"/>
    <mergeCell ref="AU349:AV349"/>
    <mergeCell ref="A350:B350"/>
    <mergeCell ref="C350:D350"/>
    <mergeCell ref="E350:F350"/>
    <mergeCell ref="G350:H350"/>
    <mergeCell ref="I350:K350"/>
    <mergeCell ref="L350:N350"/>
    <mergeCell ref="O350:P350"/>
    <mergeCell ref="Q350:R350"/>
    <mergeCell ref="S350:Z350"/>
    <mergeCell ref="AA350:AE350"/>
    <mergeCell ref="AF350:AH350"/>
    <mergeCell ref="AJ350:AO350"/>
    <mergeCell ref="AS350:AT350"/>
    <mergeCell ref="AU350:AV350"/>
    <mergeCell ref="A347:B347"/>
    <mergeCell ref="C347:D347"/>
    <mergeCell ref="E347:F347"/>
    <mergeCell ref="G347:H347"/>
    <mergeCell ref="I347:K347"/>
    <mergeCell ref="L347:N347"/>
    <mergeCell ref="O347:P347"/>
    <mergeCell ref="Q347:R347"/>
    <mergeCell ref="S347:Z347"/>
    <mergeCell ref="AA347:AE347"/>
    <mergeCell ref="AF347:AH347"/>
    <mergeCell ref="AJ347:AO347"/>
    <mergeCell ref="AS347:AT347"/>
    <mergeCell ref="AU347:AV347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S348:Z348"/>
    <mergeCell ref="AA348:AE348"/>
    <mergeCell ref="AF348:AH348"/>
    <mergeCell ref="AJ348:AO348"/>
    <mergeCell ref="AS348:AT348"/>
    <mergeCell ref="AU348:AV348"/>
    <mergeCell ref="A345:B345"/>
    <mergeCell ref="C345:D345"/>
    <mergeCell ref="E345:F345"/>
    <mergeCell ref="G345:H345"/>
    <mergeCell ref="I345:K345"/>
    <mergeCell ref="L345:N345"/>
    <mergeCell ref="O345:P345"/>
    <mergeCell ref="Q345:R345"/>
    <mergeCell ref="S345:Z345"/>
    <mergeCell ref="AA345:AE345"/>
    <mergeCell ref="AF345:AH345"/>
    <mergeCell ref="AJ345:AO345"/>
    <mergeCell ref="AS345:AT345"/>
    <mergeCell ref="AU345:AV345"/>
    <mergeCell ref="A346:B346"/>
    <mergeCell ref="C346:D346"/>
    <mergeCell ref="E346:F346"/>
    <mergeCell ref="G346:H346"/>
    <mergeCell ref="I346:K346"/>
    <mergeCell ref="L346:N346"/>
    <mergeCell ref="O346:P346"/>
    <mergeCell ref="Q346:R346"/>
    <mergeCell ref="S346:Z346"/>
    <mergeCell ref="AA346:AE346"/>
    <mergeCell ref="AF346:AH346"/>
    <mergeCell ref="AJ346:AO346"/>
    <mergeCell ref="AS346:AT346"/>
    <mergeCell ref="AU346:AV346"/>
    <mergeCell ref="A343:B343"/>
    <mergeCell ref="C343:D343"/>
    <mergeCell ref="E343:F343"/>
    <mergeCell ref="G343:H343"/>
    <mergeCell ref="I343:K343"/>
    <mergeCell ref="L343:N343"/>
    <mergeCell ref="O343:P343"/>
    <mergeCell ref="Q343:R343"/>
    <mergeCell ref="S343:Z343"/>
    <mergeCell ref="AA343:AE343"/>
    <mergeCell ref="AF343:AH343"/>
    <mergeCell ref="AJ343:AO343"/>
    <mergeCell ref="AS343:AT343"/>
    <mergeCell ref="AU343:AV343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S344:Z344"/>
    <mergeCell ref="AA344:AE344"/>
    <mergeCell ref="AF344:AH344"/>
    <mergeCell ref="AJ344:AO344"/>
    <mergeCell ref="AS344:AT344"/>
    <mergeCell ref="AU344:AV344"/>
    <mergeCell ref="A341:B341"/>
    <mergeCell ref="C341:D341"/>
    <mergeCell ref="E341:F341"/>
    <mergeCell ref="G341:H341"/>
    <mergeCell ref="I341:K341"/>
    <mergeCell ref="L341:N341"/>
    <mergeCell ref="O341:P341"/>
    <mergeCell ref="Q341:R341"/>
    <mergeCell ref="S341:Z341"/>
    <mergeCell ref="AA341:AE341"/>
    <mergeCell ref="AF341:AH341"/>
    <mergeCell ref="AJ341:AO341"/>
    <mergeCell ref="AU341:AV341"/>
    <mergeCell ref="A342:B342"/>
    <mergeCell ref="C342:D342"/>
    <mergeCell ref="E342:F342"/>
    <mergeCell ref="G342:H342"/>
    <mergeCell ref="I342:K342"/>
    <mergeCell ref="L342:N342"/>
    <mergeCell ref="O342:P342"/>
    <mergeCell ref="Q342:R342"/>
    <mergeCell ref="S342:Z342"/>
    <mergeCell ref="AA342:AE342"/>
    <mergeCell ref="AF342:AH342"/>
    <mergeCell ref="AJ342:AO342"/>
    <mergeCell ref="AS342:AT342"/>
    <mergeCell ref="AU342:AV342"/>
    <mergeCell ref="A339:B339"/>
    <mergeCell ref="C339:D339"/>
    <mergeCell ref="E339:F339"/>
    <mergeCell ref="G339:H339"/>
    <mergeCell ref="I339:K339"/>
    <mergeCell ref="L339:N339"/>
    <mergeCell ref="O339:P339"/>
    <mergeCell ref="Q339:R339"/>
    <mergeCell ref="S339:Z339"/>
    <mergeCell ref="AA339:AE339"/>
    <mergeCell ref="AF339:AH339"/>
    <mergeCell ref="AJ339:AO339"/>
    <mergeCell ref="AS339:AT339"/>
    <mergeCell ref="AU339:AV339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S340:Z340"/>
    <mergeCell ref="AA340:AE340"/>
    <mergeCell ref="AF340:AH340"/>
    <mergeCell ref="AJ340:AO340"/>
    <mergeCell ref="AS340:AT340"/>
    <mergeCell ref="AU340:AV340"/>
    <mergeCell ref="A337:B337"/>
    <mergeCell ref="C337:D337"/>
    <mergeCell ref="E337:F337"/>
    <mergeCell ref="G337:H337"/>
    <mergeCell ref="I337:K337"/>
    <mergeCell ref="L337:N337"/>
    <mergeCell ref="O337:P337"/>
    <mergeCell ref="Q337:R337"/>
    <mergeCell ref="S337:Z337"/>
    <mergeCell ref="AA337:AE337"/>
    <mergeCell ref="AF337:AH337"/>
    <mergeCell ref="AJ337:AO337"/>
    <mergeCell ref="AS337:AT337"/>
    <mergeCell ref="AU337:AV337"/>
    <mergeCell ref="A338:B338"/>
    <mergeCell ref="C338:D338"/>
    <mergeCell ref="E338:F338"/>
    <mergeCell ref="G338:H338"/>
    <mergeCell ref="I338:K338"/>
    <mergeCell ref="L338:N338"/>
    <mergeCell ref="O338:P338"/>
    <mergeCell ref="Q338:R338"/>
    <mergeCell ref="S338:Z338"/>
    <mergeCell ref="AA338:AE338"/>
    <mergeCell ref="AF338:AH338"/>
    <mergeCell ref="AJ338:AO338"/>
    <mergeCell ref="AS338:AT338"/>
    <mergeCell ref="AU338:AV338"/>
    <mergeCell ref="A335:B335"/>
    <mergeCell ref="C335:D335"/>
    <mergeCell ref="E335:F335"/>
    <mergeCell ref="G335:H335"/>
    <mergeCell ref="I335:K335"/>
    <mergeCell ref="L335:N335"/>
    <mergeCell ref="O335:P335"/>
    <mergeCell ref="Q335:R335"/>
    <mergeCell ref="S335:Z335"/>
    <mergeCell ref="AA335:AE335"/>
    <mergeCell ref="AF335:AH335"/>
    <mergeCell ref="AJ335:AO335"/>
    <mergeCell ref="AS335:AT335"/>
    <mergeCell ref="AU335:AV335"/>
    <mergeCell ref="A336:B336"/>
    <mergeCell ref="C336:D336"/>
    <mergeCell ref="E336:F336"/>
    <mergeCell ref="G336:H336"/>
    <mergeCell ref="I336:K336"/>
    <mergeCell ref="L336:N336"/>
    <mergeCell ref="O336:P336"/>
    <mergeCell ref="Q336:R336"/>
    <mergeCell ref="S336:Z336"/>
    <mergeCell ref="AA336:AE336"/>
    <mergeCell ref="AF336:AH336"/>
    <mergeCell ref="AJ336:AO336"/>
    <mergeCell ref="AS336:AT336"/>
    <mergeCell ref="AU336:AV336"/>
    <mergeCell ref="A333:B333"/>
    <mergeCell ref="C333:D333"/>
    <mergeCell ref="E333:F333"/>
    <mergeCell ref="G333:H333"/>
    <mergeCell ref="I333:K333"/>
    <mergeCell ref="L333:N333"/>
    <mergeCell ref="O333:P333"/>
    <mergeCell ref="Q333:R333"/>
    <mergeCell ref="S333:Z333"/>
    <mergeCell ref="AA333:AE333"/>
    <mergeCell ref="AF333:AH333"/>
    <mergeCell ref="AJ333:AO333"/>
    <mergeCell ref="AS333:AT333"/>
    <mergeCell ref="AU333:AV333"/>
    <mergeCell ref="A334:B334"/>
    <mergeCell ref="C334:D334"/>
    <mergeCell ref="E334:F334"/>
    <mergeCell ref="G334:H334"/>
    <mergeCell ref="I334:K334"/>
    <mergeCell ref="L334:N334"/>
    <mergeCell ref="O334:P334"/>
    <mergeCell ref="Q334:R334"/>
    <mergeCell ref="S334:Z334"/>
    <mergeCell ref="AA334:AE334"/>
    <mergeCell ref="AF334:AH334"/>
    <mergeCell ref="AJ334:AO334"/>
    <mergeCell ref="AS334:AT334"/>
    <mergeCell ref="AU334:AV334"/>
    <mergeCell ref="A331:B331"/>
    <mergeCell ref="C331:D331"/>
    <mergeCell ref="E331:F331"/>
    <mergeCell ref="G331:H331"/>
    <mergeCell ref="I331:K331"/>
    <mergeCell ref="L331:N331"/>
    <mergeCell ref="O331:P331"/>
    <mergeCell ref="Q331:R331"/>
    <mergeCell ref="S331:Z331"/>
    <mergeCell ref="AA331:AE331"/>
    <mergeCell ref="AF331:AH331"/>
    <mergeCell ref="AJ331:AO331"/>
    <mergeCell ref="AS331:AT331"/>
    <mergeCell ref="AU331:AV331"/>
    <mergeCell ref="A332:B332"/>
    <mergeCell ref="C332:D332"/>
    <mergeCell ref="E332:F332"/>
    <mergeCell ref="G332:H332"/>
    <mergeCell ref="I332:K332"/>
    <mergeCell ref="L332:N332"/>
    <mergeCell ref="O332:P332"/>
    <mergeCell ref="Q332:R332"/>
    <mergeCell ref="S332:Z332"/>
    <mergeCell ref="AA332:AE332"/>
    <mergeCell ref="AF332:AH332"/>
    <mergeCell ref="AJ332:AO332"/>
    <mergeCell ref="AS332:AT332"/>
    <mergeCell ref="AU332:AV332"/>
    <mergeCell ref="A329:B329"/>
    <mergeCell ref="C329:D329"/>
    <mergeCell ref="E329:F329"/>
    <mergeCell ref="G329:H329"/>
    <mergeCell ref="I329:K329"/>
    <mergeCell ref="L329:N329"/>
    <mergeCell ref="O329:P329"/>
    <mergeCell ref="Q329:R329"/>
    <mergeCell ref="S329:Z329"/>
    <mergeCell ref="AA329:AE329"/>
    <mergeCell ref="AF329:AH329"/>
    <mergeCell ref="AJ329:AO329"/>
    <mergeCell ref="AS329:AT329"/>
    <mergeCell ref="AU329:AV329"/>
    <mergeCell ref="A330:B330"/>
    <mergeCell ref="C330:D330"/>
    <mergeCell ref="E330:F330"/>
    <mergeCell ref="G330:H330"/>
    <mergeCell ref="I330:K330"/>
    <mergeCell ref="L330:N330"/>
    <mergeCell ref="O330:P330"/>
    <mergeCell ref="Q330:R330"/>
    <mergeCell ref="S330:Z330"/>
    <mergeCell ref="AA330:AE330"/>
    <mergeCell ref="AF330:AH330"/>
    <mergeCell ref="AJ330:AO330"/>
    <mergeCell ref="AS330:AT330"/>
    <mergeCell ref="AU330:AV330"/>
    <mergeCell ref="A327:AO327"/>
    <mergeCell ref="AS327:AT327"/>
    <mergeCell ref="AU327:AV327"/>
    <mergeCell ref="A328:B328"/>
    <mergeCell ref="C328:D328"/>
    <mergeCell ref="E328:F328"/>
    <mergeCell ref="G328:H328"/>
    <mergeCell ref="I328:K328"/>
    <mergeCell ref="L328:N328"/>
    <mergeCell ref="O328:P328"/>
    <mergeCell ref="Q328:R328"/>
    <mergeCell ref="S328:Z328"/>
    <mergeCell ref="AA328:AE328"/>
    <mergeCell ref="AF328:AH328"/>
    <mergeCell ref="AJ328:AO328"/>
    <mergeCell ref="AS328:AT328"/>
    <mergeCell ref="AU328:AV328"/>
    <mergeCell ref="A325:B325"/>
    <mergeCell ref="C325:D325"/>
    <mergeCell ref="E325:F325"/>
    <mergeCell ref="G325:H325"/>
    <mergeCell ref="I325:K325"/>
    <mergeCell ref="L325:N325"/>
    <mergeCell ref="O325:P325"/>
    <mergeCell ref="Q325:R325"/>
    <mergeCell ref="S325:Z325"/>
    <mergeCell ref="AA325:AE325"/>
    <mergeCell ref="AF325:AH325"/>
    <mergeCell ref="AJ325:AO325"/>
    <mergeCell ref="AS325:AT325"/>
    <mergeCell ref="AU325:AV325"/>
    <mergeCell ref="A326:B326"/>
    <mergeCell ref="C326:D326"/>
    <mergeCell ref="E326:F326"/>
    <mergeCell ref="G326:H326"/>
    <mergeCell ref="I326:K326"/>
    <mergeCell ref="L326:N326"/>
    <mergeCell ref="O326:P326"/>
    <mergeCell ref="Q326:R326"/>
    <mergeCell ref="S326:Z326"/>
    <mergeCell ref="AA326:AE326"/>
    <mergeCell ref="AF326:AH326"/>
    <mergeCell ref="AJ326:AO326"/>
    <mergeCell ref="AS326:AT326"/>
    <mergeCell ref="AU326:AV326"/>
    <mergeCell ref="A323:B323"/>
    <mergeCell ref="C323:D323"/>
    <mergeCell ref="E323:F323"/>
    <mergeCell ref="G323:H323"/>
    <mergeCell ref="I323:K323"/>
    <mergeCell ref="L323:N323"/>
    <mergeCell ref="O323:P323"/>
    <mergeCell ref="Q323:R323"/>
    <mergeCell ref="S323:Z323"/>
    <mergeCell ref="AA323:AE323"/>
    <mergeCell ref="AF323:AH323"/>
    <mergeCell ref="AJ323:AO323"/>
    <mergeCell ref="AS323:AT323"/>
    <mergeCell ref="AU323:AV323"/>
    <mergeCell ref="A324:B324"/>
    <mergeCell ref="C324:D324"/>
    <mergeCell ref="E324:F324"/>
    <mergeCell ref="G324:H324"/>
    <mergeCell ref="I324:K324"/>
    <mergeCell ref="L324:N324"/>
    <mergeCell ref="O324:P324"/>
    <mergeCell ref="Q324:R324"/>
    <mergeCell ref="S324:Z324"/>
    <mergeCell ref="AA324:AE324"/>
    <mergeCell ref="AF324:AH324"/>
    <mergeCell ref="AJ324:AO324"/>
    <mergeCell ref="AS324:AT324"/>
    <mergeCell ref="AU324:AV324"/>
    <mergeCell ref="A321:B321"/>
    <mergeCell ref="C321:D321"/>
    <mergeCell ref="E321:F321"/>
    <mergeCell ref="G321:H321"/>
    <mergeCell ref="I321:K321"/>
    <mergeCell ref="L321:N321"/>
    <mergeCell ref="O321:P321"/>
    <mergeCell ref="Q321:R321"/>
    <mergeCell ref="S321:Z321"/>
    <mergeCell ref="AA321:AE321"/>
    <mergeCell ref="AF321:AH321"/>
    <mergeCell ref="AJ321:AO321"/>
    <mergeCell ref="AS321:AT321"/>
    <mergeCell ref="AU321:AV321"/>
    <mergeCell ref="A322:B322"/>
    <mergeCell ref="C322:D322"/>
    <mergeCell ref="E322:F322"/>
    <mergeCell ref="G322:H322"/>
    <mergeCell ref="I322:K322"/>
    <mergeCell ref="L322:N322"/>
    <mergeCell ref="O322:P322"/>
    <mergeCell ref="Q322:R322"/>
    <mergeCell ref="S322:Z322"/>
    <mergeCell ref="AA322:AE322"/>
    <mergeCell ref="AF322:AH322"/>
    <mergeCell ref="AJ322:AO322"/>
    <mergeCell ref="AS322:AT322"/>
    <mergeCell ref="AU322:AV322"/>
    <mergeCell ref="A319:B319"/>
    <mergeCell ref="C319:D319"/>
    <mergeCell ref="E319:F319"/>
    <mergeCell ref="G319:H319"/>
    <mergeCell ref="I319:K319"/>
    <mergeCell ref="L319:N319"/>
    <mergeCell ref="O319:P319"/>
    <mergeCell ref="Q319:R319"/>
    <mergeCell ref="S319:Z319"/>
    <mergeCell ref="AA319:AE319"/>
    <mergeCell ref="AF319:AH319"/>
    <mergeCell ref="AJ319:AO319"/>
    <mergeCell ref="AS319:AT319"/>
    <mergeCell ref="AU319:AV319"/>
    <mergeCell ref="A320:B320"/>
    <mergeCell ref="C320:D320"/>
    <mergeCell ref="E320:F320"/>
    <mergeCell ref="G320:H320"/>
    <mergeCell ref="I320:K320"/>
    <mergeCell ref="L320:N320"/>
    <mergeCell ref="O320:P320"/>
    <mergeCell ref="Q320:R320"/>
    <mergeCell ref="S320:Z320"/>
    <mergeCell ref="AA320:AE320"/>
    <mergeCell ref="AF320:AH320"/>
    <mergeCell ref="AJ320:AO320"/>
    <mergeCell ref="AS320:AT320"/>
    <mergeCell ref="AU320:AV320"/>
    <mergeCell ref="AS316:AT316"/>
    <mergeCell ref="AU316:AV316"/>
    <mergeCell ref="A317:B317"/>
    <mergeCell ref="C317:D317"/>
    <mergeCell ref="E317:F317"/>
    <mergeCell ref="G317:H317"/>
    <mergeCell ref="I317:K317"/>
    <mergeCell ref="L317:N317"/>
    <mergeCell ref="O317:P317"/>
    <mergeCell ref="Q317:R317"/>
    <mergeCell ref="S317:Z317"/>
    <mergeCell ref="AA317:AE317"/>
    <mergeCell ref="AF317:AH317"/>
    <mergeCell ref="AJ317:AO317"/>
    <mergeCell ref="AS317:AT317"/>
    <mergeCell ref="AU317:AV317"/>
    <mergeCell ref="A318:B318"/>
    <mergeCell ref="C318:D318"/>
    <mergeCell ref="E318:F318"/>
    <mergeCell ref="G318:H318"/>
    <mergeCell ref="I318:K318"/>
    <mergeCell ref="L318:N318"/>
    <mergeCell ref="O318:P318"/>
    <mergeCell ref="Q318:R318"/>
    <mergeCell ref="S318:Z318"/>
    <mergeCell ref="AA318:AE318"/>
    <mergeCell ref="AF318:AH318"/>
    <mergeCell ref="AJ318:AO318"/>
    <mergeCell ref="AS318:AT318"/>
    <mergeCell ref="AU318:AV318"/>
    <mergeCell ref="A315:B315"/>
    <mergeCell ref="C315:D315"/>
    <mergeCell ref="E315:F315"/>
    <mergeCell ref="G315:H315"/>
    <mergeCell ref="I315:K315"/>
    <mergeCell ref="L315:N315"/>
    <mergeCell ref="O315:P315"/>
    <mergeCell ref="Q315:R315"/>
    <mergeCell ref="S315:Z315"/>
    <mergeCell ref="AA315:AE315"/>
    <mergeCell ref="AF315:AH315"/>
    <mergeCell ref="AJ315:AO315"/>
    <mergeCell ref="A316:B316"/>
    <mergeCell ref="C316:D316"/>
    <mergeCell ref="E316:F316"/>
    <mergeCell ref="G316:H316"/>
    <mergeCell ref="I316:K316"/>
    <mergeCell ref="L316:N316"/>
    <mergeCell ref="O316:P316"/>
    <mergeCell ref="Q316:R316"/>
    <mergeCell ref="S316:Z316"/>
    <mergeCell ref="AA316:AE316"/>
    <mergeCell ref="AF316:AH316"/>
    <mergeCell ref="AJ316:AO316"/>
    <mergeCell ref="C299:D299"/>
    <mergeCell ref="E299:F299"/>
    <mergeCell ref="G299:H299"/>
    <mergeCell ref="I299:K299"/>
    <mergeCell ref="L299:N299"/>
    <mergeCell ref="O299:P299"/>
    <mergeCell ref="Q299:R299"/>
    <mergeCell ref="S299:Z299"/>
    <mergeCell ref="AA299:AE299"/>
    <mergeCell ref="AF299:AH299"/>
    <mergeCell ref="AJ299:AO299"/>
    <mergeCell ref="AS299:AT299"/>
    <mergeCell ref="AU299:AV299"/>
    <mergeCell ref="A300:B300"/>
    <mergeCell ref="C300:D300"/>
    <mergeCell ref="E300:F300"/>
    <mergeCell ref="G300:H300"/>
    <mergeCell ref="I300:K300"/>
    <mergeCell ref="L300:N300"/>
    <mergeCell ref="O300:P300"/>
    <mergeCell ref="Q300:R300"/>
    <mergeCell ref="S300:Z300"/>
    <mergeCell ref="AA300:AE300"/>
    <mergeCell ref="AF300:AH300"/>
    <mergeCell ref="AJ300:AO300"/>
    <mergeCell ref="AS300:AT300"/>
    <mergeCell ref="AS315:AT315"/>
    <mergeCell ref="AU315:AV315"/>
    <mergeCell ref="A297:B297"/>
    <mergeCell ref="C297:D297"/>
    <mergeCell ref="E297:F297"/>
    <mergeCell ref="G297:H297"/>
    <mergeCell ref="I297:K297"/>
    <mergeCell ref="L297:N297"/>
    <mergeCell ref="O297:P297"/>
    <mergeCell ref="Q297:R297"/>
    <mergeCell ref="S297:Z297"/>
    <mergeCell ref="AA297:AE297"/>
    <mergeCell ref="AF297:AH297"/>
    <mergeCell ref="AJ297:AO297"/>
    <mergeCell ref="AS297:AT297"/>
    <mergeCell ref="AU297:AV297"/>
    <mergeCell ref="A298:B298"/>
    <mergeCell ref="C298:D298"/>
    <mergeCell ref="E298:F298"/>
    <mergeCell ref="G298:H298"/>
    <mergeCell ref="I298:K298"/>
    <mergeCell ref="L298:N298"/>
    <mergeCell ref="O298:P298"/>
    <mergeCell ref="Q298:R298"/>
    <mergeCell ref="S298:Z298"/>
    <mergeCell ref="AA298:AE298"/>
    <mergeCell ref="AF298:AH298"/>
    <mergeCell ref="AJ298:AO298"/>
    <mergeCell ref="AS298:AT298"/>
    <mergeCell ref="AU298:AV298"/>
    <mergeCell ref="A299:B299"/>
    <mergeCell ref="A313:B313"/>
    <mergeCell ref="C313:D313"/>
    <mergeCell ref="E313:F313"/>
    <mergeCell ref="G313:H313"/>
    <mergeCell ref="I313:K313"/>
    <mergeCell ref="L313:N313"/>
    <mergeCell ref="O313:P313"/>
    <mergeCell ref="Q313:R313"/>
    <mergeCell ref="S313:Z313"/>
    <mergeCell ref="AA313:AE313"/>
    <mergeCell ref="AF313:AH313"/>
    <mergeCell ref="AJ313:AO313"/>
    <mergeCell ref="AS313:AT313"/>
    <mergeCell ref="AU313:AV313"/>
    <mergeCell ref="A314:B314"/>
    <mergeCell ref="C314:D314"/>
    <mergeCell ref="E314:F314"/>
    <mergeCell ref="G314:H314"/>
    <mergeCell ref="I314:K314"/>
    <mergeCell ref="L314:N314"/>
    <mergeCell ref="O314:P314"/>
    <mergeCell ref="Q314:R314"/>
    <mergeCell ref="S314:Z314"/>
    <mergeCell ref="AA314:AE314"/>
    <mergeCell ref="AF314:AH314"/>
    <mergeCell ref="AJ314:AO314"/>
    <mergeCell ref="AS314:AT314"/>
    <mergeCell ref="AU314:AV314"/>
    <mergeCell ref="A311:B311"/>
    <mergeCell ref="C311:D311"/>
    <mergeCell ref="E311:F311"/>
    <mergeCell ref="G311:H311"/>
    <mergeCell ref="I311:K311"/>
    <mergeCell ref="L311:N311"/>
    <mergeCell ref="O311:P311"/>
    <mergeCell ref="Q311:R311"/>
    <mergeCell ref="S311:Z311"/>
    <mergeCell ref="AA311:AE311"/>
    <mergeCell ref="AF311:AH311"/>
    <mergeCell ref="AJ311:AO311"/>
    <mergeCell ref="AS311:AT311"/>
    <mergeCell ref="AU311:AV311"/>
    <mergeCell ref="A312:B312"/>
    <mergeCell ref="C312:D312"/>
    <mergeCell ref="E312:F312"/>
    <mergeCell ref="G312:H312"/>
    <mergeCell ref="I312:K312"/>
    <mergeCell ref="L312:N312"/>
    <mergeCell ref="O312:P312"/>
    <mergeCell ref="Q312:R312"/>
    <mergeCell ref="S312:Z312"/>
    <mergeCell ref="AA312:AE312"/>
    <mergeCell ref="AF312:AH312"/>
    <mergeCell ref="AJ312:AO312"/>
    <mergeCell ref="AS312:AT312"/>
    <mergeCell ref="AU312:AV312"/>
    <mergeCell ref="A309:B309"/>
    <mergeCell ref="C309:D309"/>
    <mergeCell ref="E309:F309"/>
    <mergeCell ref="G309:H309"/>
    <mergeCell ref="I309:K309"/>
    <mergeCell ref="L309:N309"/>
    <mergeCell ref="O309:P309"/>
    <mergeCell ref="Q309:R309"/>
    <mergeCell ref="S309:Z309"/>
    <mergeCell ref="AA309:AE309"/>
    <mergeCell ref="AF309:AH309"/>
    <mergeCell ref="AJ309:AO309"/>
    <mergeCell ref="AS309:AT309"/>
    <mergeCell ref="AU309:AV309"/>
    <mergeCell ref="A310:B310"/>
    <mergeCell ref="C310:D310"/>
    <mergeCell ref="E310:F310"/>
    <mergeCell ref="G310:H310"/>
    <mergeCell ref="I310:K310"/>
    <mergeCell ref="L310:N310"/>
    <mergeCell ref="O310:P310"/>
    <mergeCell ref="Q310:R310"/>
    <mergeCell ref="S310:Z310"/>
    <mergeCell ref="AA310:AE310"/>
    <mergeCell ref="AF310:AH310"/>
    <mergeCell ref="AJ310:AO310"/>
    <mergeCell ref="AS310:AT310"/>
    <mergeCell ref="AU310:AV310"/>
    <mergeCell ref="A307:B307"/>
    <mergeCell ref="C307:D307"/>
    <mergeCell ref="E307:F307"/>
    <mergeCell ref="G307:H307"/>
    <mergeCell ref="I307:K307"/>
    <mergeCell ref="L307:N307"/>
    <mergeCell ref="O307:P307"/>
    <mergeCell ref="Q307:R307"/>
    <mergeCell ref="S307:Z307"/>
    <mergeCell ref="AA307:AE307"/>
    <mergeCell ref="AF307:AH307"/>
    <mergeCell ref="AJ307:AO307"/>
    <mergeCell ref="AS307:AT307"/>
    <mergeCell ref="AU307:AV307"/>
    <mergeCell ref="A308:B308"/>
    <mergeCell ref="C308:D308"/>
    <mergeCell ref="E308:F308"/>
    <mergeCell ref="G308:H308"/>
    <mergeCell ref="I308:K308"/>
    <mergeCell ref="L308:N308"/>
    <mergeCell ref="O308:P308"/>
    <mergeCell ref="Q308:R308"/>
    <mergeCell ref="S308:Z308"/>
    <mergeCell ref="AA308:AE308"/>
    <mergeCell ref="AF308:AH308"/>
    <mergeCell ref="AJ308:AO308"/>
    <mergeCell ref="AS308:AT308"/>
    <mergeCell ref="AU308:AV308"/>
    <mergeCell ref="A305:B305"/>
    <mergeCell ref="C305:D305"/>
    <mergeCell ref="E305:F305"/>
    <mergeCell ref="G305:H305"/>
    <mergeCell ref="I305:K305"/>
    <mergeCell ref="L305:N305"/>
    <mergeCell ref="O305:P305"/>
    <mergeCell ref="Q305:R305"/>
    <mergeCell ref="S305:Z305"/>
    <mergeCell ref="AA305:AE305"/>
    <mergeCell ref="AF305:AH305"/>
    <mergeCell ref="AJ305:AO305"/>
    <mergeCell ref="AS305:AT305"/>
    <mergeCell ref="AU305:AV305"/>
    <mergeCell ref="A306:B306"/>
    <mergeCell ref="C306:D306"/>
    <mergeCell ref="E306:F306"/>
    <mergeCell ref="G306:H306"/>
    <mergeCell ref="I306:K306"/>
    <mergeCell ref="L306:N306"/>
    <mergeCell ref="O306:P306"/>
    <mergeCell ref="Q306:R306"/>
    <mergeCell ref="S306:Z306"/>
    <mergeCell ref="AA306:AE306"/>
    <mergeCell ref="AF306:AH306"/>
    <mergeCell ref="AJ306:AO306"/>
    <mergeCell ref="AS306:AT306"/>
    <mergeCell ref="AU306:AV306"/>
    <mergeCell ref="A303:B303"/>
    <mergeCell ref="C303:D303"/>
    <mergeCell ref="E303:F303"/>
    <mergeCell ref="G303:H303"/>
    <mergeCell ref="I303:K303"/>
    <mergeCell ref="L303:N303"/>
    <mergeCell ref="O303:P303"/>
    <mergeCell ref="Q303:R303"/>
    <mergeCell ref="S303:Z303"/>
    <mergeCell ref="AA303:AE303"/>
    <mergeCell ref="AF303:AH303"/>
    <mergeCell ref="AJ303:AO303"/>
    <mergeCell ref="AS303:AT303"/>
    <mergeCell ref="AU303:AV303"/>
    <mergeCell ref="A304:B304"/>
    <mergeCell ref="C304:D304"/>
    <mergeCell ref="E304:F304"/>
    <mergeCell ref="G304:H304"/>
    <mergeCell ref="I304:K304"/>
    <mergeCell ref="L304:N304"/>
    <mergeCell ref="O304:P304"/>
    <mergeCell ref="Q304:R304"/>
    <mergeCell ref="S304:Z304"/>
    <mergeCell ref="AA304:AE304"/>
    <mergeCell ref="AF304:AH304"/>
    <mergeCell ref="AJ304:AO304"/>
    <mergeCell ref="AS304:AT304"/>
    <mergeCell ref="AU304:AV304"/>
    <mergeCell ref="AU300:AV300"/>
    <mergeCell ref="A301:B301"/>
    <mergeCell ref="C301:D301"/>
    <mergeCell ref="E301:F301"/>
    <mergeCell ref="G301:H301"/>
    <mergeCell ref="I301:K301"/>
    <mergeCell ref="L301:N301"/>
    <mergeCell ref="O301:P301"/>
    <mergeCell ref="Q301:R301"/>
    <mergeCell ref="S301:Z301"/>
    <mergeCell ref="AA301:AE301"/>
    <mergeCell ref="AF301:AH301"/>
    <mergeCell ref="AJ301:AO301"/>
    <mergeCell ref="AS301:AT301"/>
    <mergeCell ref="AU301:AV301"/>
    <mergeCell ref="A302:B302"/>
    <mergeCell ref="C302:D302"/>
    <mergeCell ref="E302:F302"/>
    <mergeCell ref="G302:H302"/>
    <mergeCell ref="I302:K302"/>
    <mergeCell ref="L302:N302"/>
    <mergeCell ref="O302:P302"/>
    <mergeCell ref="Q302:R302"/>
    <mergeCell ref="S302:Z302"/>
    <mergeCell ref="AA302:AE302"/>
    <mergeCell ref="AF302:AH302"/>
    <mergeCell ref="AJ302:AO302"/>
    <mergeCell ref="AS302:AT302"/>
    <mergeCell ref="AU302:AV302"/>
    <mergeCell ref="A2:J6"/>
    <mergeCell ref="M3:AA5"/>
    <mergeCell ref="AD3:AM3"/>
    <mergeCell ref="AO3:AS3"/>
    <mergeCell ref="AD5:AM7"/>
    <mergeCell ref="AO5:AS7"/>
    <mergeCell ref="A16:G16"/>
    <mergeCell ref="H16:AO16"/>
    <mergeCell ref="AS16:AT16"/>
    <mergeCell ref="AU16:AV16"/>
    <mergeCell ref="A17:B17"/>
    <mergeCell ref="C17:D17"/>
    <mergeCell ref="E17:F17"/>
    <mergeCell ref="G17:H17"/>
    <mergeCell ref="I17:K17"/>
    <mergeCell ref="L17:N17"/>
    <mergeCell ref="AU14:AV14"/>
    <mergeCell ref="A15:F15"/>
    <mergeCell ref="G15:AG15"/>
    <mergeCell ref="AM15:AO15"/>
    <mergeCell ref="AS15:AT15"/>
    <mergeCell ref="AU15:AV15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  <mergeCell ref="S18:Z18"/>
    <mergeCell ref="AA18:AE18"/>
    <mergeCell ref="AF18:AH18"/>
    <mergeCell ref="AJ18:AO18"/>
    <mergeCell ref="AS18:AT18"/>
    <mergeCell ref="AU18:AV18"/>
    <mergeCell ref="AS17:AT17"/>
    <mergeCell ref="AU17:AV17"/>
    <mergeCell ref="A18:B18"/>
    <mergeCell ref="C18:D18"/>
    <mergeCell ref="E18:F18"/>
    <mergeCell ref="G18:H18"/>
    <mergeCell ref="I18:K18"/>
    <mergeCell ref="L18:N18"/>
    <mergeCell ref="O18:P18"/>
    <mergeCell ref="Q18:R18"/>
    <mergeCell ref="O17:P17"/>
    <mergeCell ref="Q17:R17"/>
    <mergeCell ref="S17:Z17"/>
    <mergeCell ref="AA17:AE17"/>
    <mergeCell ref="AF17:AH17"/>
    <mergeCell ref="AJ17:AO17"/>
    <mergeCell ref="S20:Z20"/>
    <mergeCell ref="AA20:AE20"/>
    <mergeCell ref="AF20:AH20"/>
    <mergeCell ref="AJ20:AO20"/>
    <mergeCell ref="AS20:AT20"/>
    <mergeCell ref="AU20:AV20"/>
    <mergeCell ref="AS19:AT19"/>
    <mergeCell ref="AU19:AV19"/>
    <mergeCell ref="A20:B20"/>
    <mergeCell ref="C20:D20"/>
    <mergeCell ref="E20:F20"/>
    <mergeCell ref="G20:H20"/>
    <mergeCell ref="I20:K20"/>
    <mergeCell ref="L20:N20"/>
    <mergeCell ref="O20:P20"/>
    <mergeCell ref="Q20:R20"/>
    <mergeCell ref="O19:P19"/>
    <mergeCell ref="Q19:R19"/>
    <mergeCell ref="S19:Z19"/>
    <mergeCell ref="AA19:AE19"/>
    <mergeCell ref="AF19:AH19"/>
    <mergeCell ref="AJ19:AO19"/>
    <mergeCell ref="A19:B19"/>
    <mergeCell ref="C19:D19"/>
    <mergeCell ref="E19:F19"/>
    <mergeCell ref="G19:H19"/>
    <mergeCell ref="I19:K19"/>
    <mergeCell ref="L19:N19"/>
    <mergeCell ref="S22:Z22"/>
    <mergeCell ref="AA22:AE22"/>
    <mergeCell ref="AF22:AH22"/>
    <mergeCell ref="AJ22:AO22"/>
    <mergeCell ref="AS22:AT22"/>
    <mergeCell ref="AU22:AV22"/>
    <mergeCell ref="AS21:AT21"/>
    <mergeCell ref="AU21:AV21"/>
    <mergeCell ref="A22:B22"/>
    <mergeCell ref="C22:D22"/>
    <mergeCell ref="E22:F22"/>
    <mergeCell ref="G22:H22"/>
    <mergeCell ref="I22:K22"/>
    <mergeCell ref="L22:N22"/>
    <mergeCell ref="O22:P22"/>
    <mergeCell ref="Q22:R22"/>
    <mergeCell ref="O21:P21"/>
    <mergeCell ref="Q21:R21"/>
    <mergeCell ref="S21:Z21"/>
    <mergeCell ref="AA21:AE21"/>
    <mergeCell ref="AF21:AH21"/>
    <mergeCell ref="AJ21:AO21"/>
    <mergeCell ref="A21:B21"/>
    <mergeCell ref="C21:D21"/>
    <mergeCell ref="E21:F21"/>
    <mergeCell ref="G21:H21"/>
    <mergeCell ref="I21:K21"/>
    <mergeCell ref="L21:N21"/>
    <mergeCell ref="S24:Z24"/>
    <mergeCell ref="AA24:AE24"/>
    <mergeCell ref="AF24:AH24"/>
    <mergeCell ref="AJ24:AO24"/>
    <mergeCell ref="AS24:AT24"/>
    <mergeCell ref="AU24:AV24"/>
    <mergeCell ref="AS23:AT23"/>
    <mergeCell ref="AU23:AV23"/>
    <mergeCell ref="A24:B24"/>
    <mergeCell ref="C24:D24"/>
    <mergeCell ref="E24:F24"/>
    <mergeCell ref="G24:H24"/>
    <mergeCell ref="I24:K24"/>
    <mergeCell ref="L24:N24"/>
    <mergeCell ref="O24:P24"/>
    <mergeCell ref="Q24:R24"/>
    <mergeCell ref="O23:P23"/>
    <mergeCell ref="Q23:R23"/>
    <mergeCell ref="S23:Z23"/>
    <mergeCell ref="AA23:AE23"/>
    <mergeCell ref="AF23:AH23"/>
    <mergeCell ref="AJ23:AO23"/>
    <mergeCell ref="A23:B23"/>
    <mergeCell ref="C23:D23"/>
    <mergeCell ref="E23:F23"/>
    <mergeCell ref="G23:H23"/>
    <mergeCell ref="I23:K23"/>
    <mergeCell ref="L23:N23"/>
    <mergeCell ref="S26:Z26"/>
    <mergeCell ref="AA26:AE26"/>
    <mergeCell ref="AF26:AH26"/>
    <mergeCell ref="AJ26:AO26"/>
    <mergeCell ref="AS26:AT26"/>
    <mergeCell ref="AU26:AV26"/>
    <mergeCell ref="AS25:AT25"/>
    <mergeCell ref="AU25:AV25"/>
    <mergeCell ref="A26:B26"/>
    <mergeCell ref="C26:D26"/>
    <mergeCell ref="E26:F26"/>
    <mergeCell ref="G26:H26"/>
    <mergeCell ref="I26:K26"/>
    <mergeCell ref="L26:N26"/>
    <mergeCell ref="O26:P26"/>
    <mergeCell ref="Q26:R26"/>
    <mergeCell ref="O25:P25"/>
    <mergeCell ref="Q25:R25"/>
    <mergeCell ref="S25:Z25"/>
    <mergeCell ref="AA25:AE25"/>
    <mergeCell ref="AF25:AH25"/>
    <mergeCell ref="AJ25:AO25"/>
    <mergeCell ref="A25:B25"/>
    <mergeCell ref="C25:D25"/>
    <mergeCell ref="E25:F25"/>
    <mergeCell ref="G25:H25"/>
    <mergeCell ref="I25:K25"/>
    <mergeCell ref="L25:N25"/>
    <mergeCell ref="S28:Z28"/>
    <mergeCell ref="AA28:AE28"/>
    <mergeCell ref="AF28:AH28"/>
    <mergeCell ref="AJ28:AO28"/>
    <mergeCell ref="AS28:AT28"/>
    <mergeCell ref="AU28:AV28"/>
    <mergeCell ref="AS27:AT27"/>
    <mergeCell ref="AU27:AV27"/>
    <mergeCell ref="A28:B28"/>
    <mergeCell ref="C28:D28"/>
    <mergeCell ref="E28:F28"/>
    <mergeCell ref="G28:H28"/>
    <mergeCell ref="I28:K28"/>
    <mergeCell ref="L28:N28"/>
    <mergeCell ref="O28:P28"/>
    <mergeCell ref="Q28:R28"/>
    <mergeCell ref="O27:P27"/>
    <mergeCell ref="Q27:R27"/>
    <mergeCell ref="S27:Z27"/>
    <mergeCell ref="AA27:AE27"/>
    <mergeCell ref="AF27:AH27"/>
    <mergeCell ref="AJ27:AO27"/>
    <mergeCell ref="A27:B27"/>
    <mergeCell ref="C27:D27"/>
    <mergeCell ref="E27:F27"/>
    <mergeCell ref="G27:H27"/>
    <mergeCell ref="I27:K27"/>
    <mergeCell ref="L27:N27"/>
    <mergeCell ref="S30:Z30"/>
    <mergeCell ref="AA30:AE30"/>
    <mergeCell ref="AF30:AH30"/>
    <mergeCell ref="AJ30:AO30"/>
    <mergeCell ref="AS30:AT30"/>
    <mergeCell ref="AU30:AV30"/>
    <mergeCell ref="AS29:AT29"/>
    <mergeCell ref="AU29:AV29"/>
    <mergeCell ref="A30:B30"/>
    <mergeCell ref="C30:D30"/>
    <mergeCell ref="E30:F30"/>
    <mergeCell ref="G30:H30"/>
    <mergeCell ref="I30:K30"/>
    <mergeCell ref="L30:N30"/>
    <mergeCell ref="O30:P30"/>
    <mergeCell ref="Q30:R30"/>
    <mergeCell ref="O29:P29"/>
    <mergeCell ref="Q29:R29"/>
    <mergeCell ref="S29:Z29"/>
    <mergeCell ref="AA29:AE29"/>
    <mergeCell ref="AF29:AH29"/>
    <mergeCell ref="AJ29:AO29"/>
    <mergeCell ref="A29:B29"/>
    <mergeCell ref="C29:D29"/>
    <mergeCell ref="E29:F29"/>
    <mergeCell ref="G29:H29"/>
    <mergeCell ref="I29:K29"/>
    <mergeCell ref="L29:N29"/>
    <mergeCell ref="S32:Z32"/>
    <mergeCell ref="AA32:AE32"/>
    <mergeCell ref="AF32:AH32"/>
    <mergeCell ref="AJ32:AO32"/>
    <mergeCell ref="AS32:AT32"/>
    <mergeCell ref="AU32:AV32"/>
    <mergeCell ref="AS31:AT31"/>
    <mergeCell ref="AU31:AV31"/>
    <mergeCell ref="A32:B32"/>
    <mergeCell ref="C32:D32"/>
    <mergeCell ref="E32:F32"/>
    <mergeCell ref="G32:H32"/>
    <mergeCell ref="I32:K32"/>
    <mergeCell ref="L32:N32"/>
    <mergeCell ref="O32:P32"/>
    <mergeCell ref="Q32:R32"/>
    <mergeCell ref="O31:P31"/>
    <mergeCell ref="Q31:R31"/>
    <mergeCell ref="S31:Z31"/>
    <mergeCell ref="AA31:AE31"/>
    <mergeCell ref="AF31:AH31"/>
    <mergeCell ref="AJ31:AO31"/>
    <mergeCell ref="A31:B31"/>
    <mergeCell ref="C31:D31"/>
    <mergeCell ref="E31:F31"/>
    <mergeCell ref="G31:H31"/>
    <mergeCell ref="I31:K31"/>
    <mergeCell ref="L31:N31"/>
    <mergeCell ref="S34:Z34"/>
    <mergeCell ref="AA34:AE34"/>
    <mergeCell ref="AF34:AH34"/>
    <mergeCell ref="AJ34:AO34"/>
    <mergeCell ref="AS34:AT34"/>
    <mergeCell ref="AU34:AV34"/>
    <mergeCell ref="AS33:AT33"/>
    <mergeCell ref="AU33:AV33"/>
    <mergeCell ref="A34:B34"/>
    <mergeCell ref="C34:D34"/>
    <mergeCell ref="E34:F34"/>
    <mergeCell ref="G34:H34"/>
    <mergeCell ref="I34:K34"/>
    <mergeCell ref="L34:N34"/>
    <mergeCell ref="O34:P34"/>
    <mergeCell ref="Q34:R34"/>
    <mergeCell ref="O33:P33"/>
    <mergeCell ref="Q33:R33"/>
    <mergeCell ref="S33:Z33"/>
    <mergeCell ref="AA33:AE33"/>
    <mergeCell ref="AF33:AH33"/>
    <mergeCell ref="AJ33:AO33"/>
    <mergeCell ref="A33:B33"/>
    <mergeCell ref="C33:D33"/>
    <mergeCell ref="E33:F33"/>
    <mergeCell ref="G33:H33"/>
    <mergeCell ref="I33:K33"/>
    <mergeCell ref="L33:N33"/>
    <mergeCell ref="S36:Z36"/>
    <mergeCell ref="AA36:AE36"/>
    <mergeCell ref="AF36:AH36"/>
    <mergeCell ref="AJ36:AO36"/>
    <mergeCell ref="AS36:AT36"/>
    <mergeCell ref="AU36:AV36"/>
    <mergeCell ref="AS35:AT35"/>
    <mergeCell ref="AU35:AV35"/>
    <mergeCell ref="A36:B36"/>
    <mergeCell ref="C36:D36"/>
    <mergeCell ref="E36:F36"/>
    <mergeCell ref="G36:H36"/>
    <mergeCell ref="I36:K36"/>
    <mergeCell ref="L36:N36"/>
    <mergeCell ref="O36:P36"/>
    <mergeCell ref="Q36:R36"/>
    <mergeCell ref="O35:P35"/>
    <mergeCell ref="Q35:R35"/>
    <mergeCell ref="S35:Z35"/>
    <mergeCell ref="AA35:AE35"/>
    <mergeCell ref="AF35:AH35"/>
    <mergeCell ref="AJ35:AO35"/>
    <mergeCell ref="A35:B35"/>
    <mergeCell ref="C35:D35"/>
    <mergeCell ref="E35:F35"/>
    <mergeCell ref="G35:H35"/>
    <mergeCell ref="I35:K35"/>
    <mergeCell ref="L35:N35"/>
    <mergeCell ref="S38:Z38"/>
    <mergeCell ref="AA38:AE38"/>
    <mergeCell ref="AF38:AH38"/>
    <mergeCell ref="AJ38:AO38"/>
    <mergeCell ref="AS38:AT38"/>
    <mergeCell ref="AU38:AV38"/>
    <mergeCell ref="AS37:AT37"/>
    <mergeCell ref="AU37:AV37"/>
    <mergeCell ref="A38:B38"/>
    <mergeCell ref="C38:D38"/>
    <mergeCell ref="E38:F38"/>
    <mergeCell ref="G38:H38"/>
    <mergeCell ref="I38:K38"/>
    <mergeCell ref="L38:N38"/>
    <mergeCell ref="O38:P38"/>
    <mergeCell ref="Q38:R38"/>
    <mergeCell ref="O37:P37"/>
    <mergeCell ref="Q37:R37"/>
    <mergeCell ref="S37:Z37"/>
    <mergeCell ref="AA37:AE37"/>
    <mergeCell ref="AF37:AH37"/>
    <mergeCell ref="AJ37:AO37"/>
    <mergeCell ref="A37:B37"/>
    <mergeCell ref="C37:D37"/>
    <mergeCell ref="E37:F37"/>
    <mergeCell ref="G37:H37"/>
    <mergeCell ref="I37:K37"/>
    <mergeCell ref="L37:N37"/>
    <mergeCell ref="S40:Z40"/>
    <mergeCell ref="AA40:AE40"/>
    <mergeCell ref="AF40:AH40"/>
    <mergeCell ref="AJ40:AO40"/>
    <mergeCell ref="AS40:AT40"/>
    <mergeCell ref="AU40:AV40"/>
    <mergeCell ref="AS39:AT39"/>
    <mergeCell ref="AU39:AV39"/>
    <mergeCell ref="A40:B40"/>
    <mergeCell ref="C40:D40"/>
    <mergeCell ref="E40:F40"/>
    <mergeCell ref="G40:H40"/>
    <mergeCell ref="I40:K40"/>
    <mergeCell ref="L40:N40"/>
    <mergeCell ref="O40:P40"/>
    <mergeCell ref="Q40:R40"/>
    <mergeCell ref="O39:P39"/>
    <mergeCell ref="Q39:R39"/>
    <mergeCell ref="S39:Z39"/>
    <mergeCell ref="AA39:AE39"/>
    <mergeCell ref="AF39:AH39"/>
    <mergeCell ref="AJ39:AO39"/>
    <mergeCell ref="A39:B39"/>
    <mergeCell ref="C39:D39"/>
    <mergeCell ref="E39:F39"/>
    <mergeCell ref="G39:H39"/>
    <mergeCell ref="I39:K39"/>
    <mergeCell ref="L39:N39"/>
    <mergeCell ref="S42:Z42"/>
    <mergeCell ref="AA42:AE42"/>
    <mergeCell ref="AF42:AH42"/>
    <mergeCell ref="AJ42:AO42"/>
    <mergeCell ref="AS42:AT42"/>
    <mergeCell ref="AU42:AV42"/>
    <mergeCell ref="AS41:AT41"/>
    <mergeCell ref="AU41:AV41"/>
    <mergeCell ref="A42:B42"/>
    <mergeCell ref="C42:D42"/>
    <mergeCell ref="E42:F42"/>
    <mergeCell ref="G42:H42"/>
    <mergeCell ref="I42:K42"/>
    <mergeCell ref="L42:N42"/>
    <mergeCell ref="O42:P42"/>
    <mergeCell ref="Q42:R42"/>
    <mergeCell ref="O41:P41"/>
    <mergeCell ref="Q41:R41"/>
    <mergeCell ref="S41:Z41"/>
    <mergeCell ref="AA41:AE41"/>
    <mergeCell ref="AF41:AH41"/>
    <mergeCell ref="AJ41:AO41"/>
    <mergeCell ref="A41:B41"/>
    <mergeCell ref="C41:D41"/>
    <mergeCell ref="E41:F41"/>
    <mergeCell ref="G41:H41"/>
    <mergeCell ref="I41:K41"/>
    <mergeCell ref="L41:N41"/>
    <mergeCell ref="S44:Z44"/>
    <mergeCell ref="AA44:AE44"/>
    <mergeCell ref="AF44:AH44"/>
    <mergeCell ref="AJ44:AO44"/>
    <mergeCell ref="AS44:AT44"/>
    <mergeCell ref="AU44:AV44"/>
    <mergeCell ref="AS43:AT43"/>
    <mergeCell ref="AU43:AV43"/>
    <mergeCell ref="A44:B44"/>
    <mergeCell ref="C44:D44"/>
    <mergeCell ref="E44:F44"/>
    <mergeCell ref="G44:H44"/>
    <mergeCell ref="I44:K44"/>
    <mergeCell ref="L44:N44"/>
    <mergeCell ref="O44:P44"/>
    <mergeCell ref="Q44:R44"/>
    <mergeCell ref="O43:P43"/>
    <mergeCell ref="Q43:R43"/>
    <mergeCell ref="S43:Z43"/>
    <mergeCell ref="AA43:AE43"/>
    <mergeCell ref="AF43:AH43"/>
    <mergeCell ref="AJ43:AO43"/>
    <mergeCell ref="A43:B43"/>
    <mergeCell ref="C43:D43"/>
    <mergeCell ref="E43:F43"/>
    <mergeCell ref="G43:H43"/>
    <mergeCell ref="I43:K43"/>
    <mergeCell ref="L43:N43"/>
    <mergeCell ref="S46:Z46"/>
    <mergeCell ref="AA46:AE46"/>
    <mergeCell ref="AF46:AH46"/>
    <mergeCell ref="AJ46:AO46"/>
    <mergeCell ref="AS46:AT46"/>
    <mergeCell ref="AU46:AV46"/>
    <mergeCell ref="AS45:AT45"/>
    <mergeCell ref="AU45:AV45"/>
    <mergeCell ref="A46:B46"/>
    <mergeCell ref="C46:D46"/>
    <mergeCell ref="E46:F46"/>
    <mergeCell ref="G46:H46"/>
    <mergeCell ref="I46:K46"/>
    <mergeCell ref="L46:N46"/>
    <mergeCell ref="O46:P46"/>
    <mergeCell ref="Q46:R46"/>
    <mergeCell ref="O45:P45"/>
    <mergeCell ref="Q45:R45"/>
    <mergeCell ref="S45:Z45"/>
    <mergeCell ref="AA45:AE45"/>
    <mergeCell ref="AF45:AH45"/>
    <mergeCell ref="AJ45:AO45"/>
    <mergeCell ref="A45:B45"/>
    <mergeCell ref="C45:D45"/>
    <mergeCell ref="E45:F45"/>
    <mergeCell ref="G45:H45"/>
    <mergeCell ref="I45:K45"/>
    <mergeCell ref="L45:N45"/>
    <mergeCell ref="AU48:AV48"/>
    <mergeCell ref="A49:B49"/>
    <mergeCell ref="C49:D49"/>
    <mergeCell ref="E49:F49"/>
    <mergeCell ref="G49:H49"/>
    <mergeCell ref="I49:K49"/>
    <mergeCell ref="L49:N49"/>
    <mergeCell ref="O49:P49"/>
    <mergeCell ref="Q49:R49"/>
    <mergeCell ref="S49:Z49"/>
    <mergeCell ref="Q48:R48"/>
    <mergeCell ref="S48:Z48"/>
    <mergeCell ref="AA48:AE48"/>
    <mergeCell ref="AF48:AH48"/>
    <mergeCell ref="AJ48:AO48"/>
    <mergeCell ref="AS48:AT48"/>
    <mergeCell ref="A47:AO47"/>
    <mergeCell ref="AS47:AT47"/>
    <mergeCell ref="AU47:AV47"/>
    <mergeCell ref="A48:B48"/>
    <mergeCell ref="C48:D48"/>
    <mergeCell ref="E48:F48"/>
    <mergeCell ref="G48:H48"/>
    <mergeCell ref="I48:K48"/>
    <mergeCell ref="L48:N48"/>
    <mergeCell ref="O48:P48"/>
    <mergeCell ref="AJ50:AO50"/>
    <mergeCell ref="AS50:AT50"/>
    <mergeCell ref="AU50:AV50"/>
    <mergeCell ref="A51:B51"/>
    <mergeCell ref="C51:D51"/>
    <mergeCell ref="E51:F51"/>
    <mergeCell ref="G51:H51"/>
    <mergeCell ref="I51:K51"/>
    <mergeCell ref="L51:N51"/>
    <mergeCell ref="O51:P51"/>
    <mergeCell ref="L50:N50"/>
    <mergeCell ref="O50:P50"/>
    <mergeCell ref="Q50:R50"/>
    <mergeCell ref="S50:Z50"/>
    <mergeCell ref="AA50:AE50"/>
    <mergeCell ref="AF50:AH50"/>
    <mergeCell ref="AA49:AE49"/>
    <mergeCell ref="AF49:AH49"/>
    <mergeCell ref="AJ49:AO49"/>
    <mergeCell ref="AS49:AT49"/>
    <mergeCell ref="AU49:AV49"/>
    <mergeCell ref="A50:B50"/>
    <mergeCell ref="C50:D50"/>
    <mergeCell ref="E50:F50"/>
    <mergeCell ref="G50:H50"/>
    <mergeCell ref="I50:K50"/>
    <mergeCell ref="AA52:AE52"/>
    <mergeCell ref="AF52:AH52"/>
    <mergeCell ref="AJ52:AO52"/>
    <mergeCell ref="AS52:AT52"/>
    <mergeCell ref="AU52:AV52"/>
    <mergeCell ref="A53:B53"/>
    <mergeCell ref="C53:D53"/>
    <mergeCell ref="E53:F53"/>
    <mergeCell ref="G53:H53"/>
    <mergeCell ref="I53:K53"/>
    <mergeCell ref="AU51:AV51"/>
    <mergeCell ref="A52:B52"/>
    <mergeCell ref="C52:D52"/>
    <mergeCell ref="E52:F52"/>
    <mergeCell ref="G52:H52"/>
    <mergeCell ref="I52:K52"/>
    <mergeCell ref="L52:N52"/>
    <mergeCell ref="O52:P52"/>
    <mergeCell ref="Q52:R52"/>
    <mergeCell ref="S52:Z52"/>
    <mergeCell ref="Q51:R51"/>
    <mergeCell ref="S51:Z51"/>
    <mergeCell ref="AA51:AE51"/>
    <mergeCell ref="AF51:AH51"/>
    <mergeCell ref="AJ51:AO51"/>
    <mergeCell ref="AS51:AT51"/>
    <mergeCell ref="AU54:AV54"/>
    <mergeCell ref="A55:B55"/>
    <mergeCell ref="C55:D55"/>
    <mergeCell ref="E55:F55"/>
    <mergeCell ref="G55:H55"/>
    <mergeCell ref="I55:K55"/>
    <mergeCell ref="L55:N55"/>
    <mergeCell ref="O55:P55"/>
    <mergeCell ref="Q55:R55"/>
    <mergeCell ref="S55:Z55"/>
    <mergeCell ref="Q54:R54"/>
    <mergeCell ref="S54:Z54"/>
    <mergeCell ref="AA54:AE54"/>
    <mergeCell ref="AF54:AH54"/>
    <mergeCell ref="AJ54:AO54"/>
    <mergeCell ref="AS54:AT54"/>
    <mergeCell ref="AJ53:AO53"/>
    <mergeCell ref="AS53:AT53"/>
    <mergeCell ref="AU53:AV53"/>
    <mergeCell ref="A54:B54"/>
    <mergeCell ref="C54:D54"/>
    <mergeCell ref="E54:F54"/>
    <mergeCell ref="G54:H54"/>
    <mergeCell ref="I54:K54"/>
    <mergeCell ref="L54:N54"/>
    <mergeCell ref="O54:P54"/>
    <mergeCell ref="L53:N53"/>
    <mergeCell ref="O53:P53"/>
    <mergeCell ref="Q53:R53"/>
    <mergeCell ref="S53:Z53"/>
    <mergeCell ref="AA53:AE53"/>
    <mergeCell ref="AF53:AH53"/>
    <mergeCell ref="AJ56:AO56"/>
    <mergeCell ref="AS56:AT56"/>
    <mergeCell ref="AU56:AV56"/>
    <mergeCell ref="A57:B57"/>
    <mergeCell ref="C57:D57"/>
    <mergeCell ref="E57:F57"/>
    <mergeCell ref="G57:H57"/>
    <mergeCell ref="I57:K57"/>
    <mergeCell ref="L57:N57"/>
    <mergeCell ref="O57:P57"/>
    <mergeCell ref="L56:N56"/>
    <mergeCell ref="O56:P56"/>
    <mergeCell ref="Q56:R56"/>
    <mergeCell ref="S56:Z56"/>
    <mergeCell ref="AA56:AE56"/>
    <mergeCell ref="AF56:AH56"/>
    <mergeCell ref="AA55:AE55"/>
    <mergeCell ref="AF55:AH55"/>
    <mergeCell ref="AJ55:AO55"/>
    <mergeCell ref="AS55:AT55"/>
    <mergeCell ref="AU55:AV55"/>
    <mergeCell ref="A56:B56"/>
    <mergeCell ref="C56:D56"/>
    <mergeCell ref="E56:F56"/>
    <mergeCell ref="G56:H56"/>
    <mergeCell ref="I56:K56"/>
    <mergeCell ref="AA58:AE58"/>
    <mergeCell ref="AF58:AH58"/>
    <mergeCell ref="AJ58:AO58"/>
    <mergeCell ref="AS58:AT58"/>
    <mergeCell ref="AU58:AV58"/>
    <mergeCell ref="A59:B59"/>
    <mergeCell ref="C59:D59"/>
    <mergeCell ref="E59:F59"/>
    <mergeCell ref="G59:H59"/>
    <mergeCell ref="I59:K59"/>
    <mergeCell ref="AU57:AV57"/>
    <mergeCell ref="A58:B58"/>
    <mergeCell ref="C58:D58"/>
    <mergeCell ref="E58:F58"/>
    <mergeCell ref="G58:H58"/>
    <mergeCell ref="I58:K58"/>
    <mergeCell ref="L58:N58"/>
    <mergeCell ref="O58:P58"/>
    <mergeCell ref="Q58:R58"/>
    <mergeCell ref="S58:Z58"/>
    <mergeCell ref="Q57:R57"/>
    <mergeCell ref="S57:Z57"/>
    <mergeCell ref="AA57:AE57"/>
    <mergeCell ref="AF57:AH57"/>
    <mergeCell ref="AJ57:AO57"/>
    <mergeCell ref="AS57:AT57"/>
    <mergeCell ref="AU60:AV60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Q60:R60"/>
    <mergeCell ref="S60:Z60"/>
    <mergeCell ref="AA60:AE60"/>
    <mergeCell ref="AF60:AH60"/>
    <mergeCell ref="AJ60:AO60"/>
    <mergeCell ref="AS60:AT60"/>
    <mergeCell ref="AJ59:AO59"/>
    <mergeCell ref="AS59:AT59"/>
    <mergeCell ref="AU59:AV59"/>
    <mergeCell ref="A60:B60"/>
    <mergeCell ref="C60:D60"/>
    <mergeCell ref="E60:F60"/>
    <mergeCell ref="G60:H60"/>
    <mergeCell ref="I60:K60"/>
    <mergeCell ref="L60:N60"/>
    <mergeCell ref="O60:P60"/>
    <mergeCell ref="L59:N59"/>
    <mergeCell ref="O59:P59"/>
    <mergeCell ref="Q59:R59"/>
    <mergeCell ref="S59:Z59"/>
    <mergeCell ref="AA59:AE59"/>
    <mergeCell ref="AF59:AH59"/>
    <mergeCell ref="AJ63:AO63"/>
    <mergeCell ref="AS63:AT63"/>
    <mergeCell ref="AU63:AV63"/>
    <mergeCell ref="A64:B64"/>
    <mergeCell ref="C64:D64"/>
    <mergeCell ref="E64:F64"/>
    <mergeCell ref="G64:H64"/>
    <mergeCell ref="I64:K64"/>
    <mergeCell ref="L64:N64"/>
    <mergeCell ref="O64:P64"/>
    <mergeCell ref="L63:N63"/>
    <mergeCell ref="O63:P63"/>
    <mergeCell ref="Q63:R63"/>
    <mergeCell ref="S63:Z63"/>
    <mergeCell ref="AA63:AE63"/>
    <mergeCell ref="AF63:AH63"/>
    <mergeCell ref="AA62:AE62"/>
    <mergeCell ref="AF62:AH62"/>
    <mergeCell ref="AJ62:AO62"/>
    <mergeCell ref="AS62:AT62"/>
    <mergeCell ref="AU62:AV62"/>
    <mergeCell ref="A63:B63"/>
    <mergeCell ref="C63:D63"/>
    <mergeCell ref="E63:F63"/>
    <mergeCell ref="G63:H63"/>
    <mergeCell ref="I63:K63"/>
    <mergeCell ref="AA65:AE65"/>
    <mergeCell ref="AF65:AH65"/>
    <mergeCell ref="AJ65:AO65"/>
    <mergeCell ref="AS65:AT65"/>
    <mergeCell ref="AU65:AV65"/>
    <mergeCell ref="A66:B66"/>
    <mergeCell ref="C66:D66"/>
    <mergeCell ref="E66:F66"/>
    <mergeCell ref="G66:H66"/>
    <mergeCell ref="I66:K66"/>
    <mergeCell ref="AU64:AV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Q64:R64"/>
    <mergeCell ref="S64:Z64"/>
    <mergeCell ref="AA64:AE64"/>
    <mergeCell ref="AF64:AH64"/>
    <mergeCell ref="AJ64:AO64"/>
    <mergeCell ref="AS64:AT64"/>
    <mergeCell ref="AU67:AV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Q67:R67"/>
    <mergeCell ref="S67:Z67"/>
    <mergeCell ref="AA67:AE67"/>
    <mergeCell ref="AF67:AH67"/>
    <mergeCell ref="AJ67:AO67"/>
    <mergeCell ref="AS67:AT67"/>
    <mergeCell ref="AJ66:AO66"/>
    <mergeCell ref="AS66:AT66"/>
    <mergeCell ref="AU66:AV66"/>
    <mergeCell ref="A67:B67"/>
    <mergeCell ref="C67:D67"/>
    <mergeCell ref="E67:F67"/>
    <mergeCell ref="G67:H67"/>
    <mergeCell ref="I67:K67"/>
    <mergeCell ref="L67:N67"/>
    <mergeCell ref="O67:P67"/>
    <mergeCell ref="L66:N66"/>
    <mergeCell ref="O66:P66"/>
    <mergeCell ref="Q66:R66"/>
    <mergeCell ref="S66:Z66"/>
    <mergeCell ref="AA66:AE66"/>
    <mergeCell ref="AF66:AH66"/>
    <mergeCell ref="AJ69:AO69"/>
    <mergeCell ref="AS69:AT69"/>
    <mergeCell ref="AU69:AV69"/>
    <mergeCell ref="A70:B70"/>
    <mergeCell ref="C70:D70"/>
    <mergeCell ref="E70:F70"/>
    <mergeCell ref="G70:H70"/>
    <mergeCell ref="I70:K70"/>
    <mergeCell ref="L70:N70"/>
    <mergeCell ref="O70:P70"/>
    <mergeCell ref="L69:N69"/>
    <mergeCell ref="O69:P69"/>
    <mergeCell ref="Q69:R69"/>
    <mergeCell ref="S69:Z69"/>
    <mergeCell ref="AA69:AE69"/>
    <mergeCell ref="AF69:AH69"/>
    <mergeCell ref="AA68:AE68"/>
    <mergeCell ref="AF68:AH68"/>
    <mergeCell ref="AJ68:AO68"/>
    <mergeCell ref="AS68:AT68"/>
    <mergeCell ref="AU68:AV68"/>
    <mergeCell ref="A69:B69"/>
    <mergeCell ref="C69:D69"/>
    <mergeCell ref="E69:F69"/>
    <mergeCell ref="G69:H69"/>
    <mergeCell ref="I69:K69"/>
    <mergeCell ref="AA71:AE71"/>
    <mergeCell ref="AF71:AH71"/>
    <mergeCell ref="AJ71:AO71"/>
    <mergeCell ref="AS71:AT71"/>
    <mergeCell ref="AU71:AV71"/>
    <mergeCell ref="A72:B72"/>
    <mergeCell ref="C72:D72"/>
    <mergeCell ref="E72:F72"/>
    <mergeCell ref="G72:H72"/>
    <mergeCell ref="I72:K72"/>
    <mergeCell ref="AU70:AV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Q70:R70"/>
    <mergeCell ref="S70:Z70"/>
    <mergeCell ref="AA70:AE70"/>
    <mergeCell ref="AF70:AH70"/>
    <mergeCell ref="AJ70:AO70"/>
    <mergeCell ref="AS70:AT70"/>
    <mergeCell ref="AU73:AV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Q73:R73"/>
    <mergeCell ref="S73:Z73"/>
    <mergeCell ref="AA73:AE73"/>
    <mergeCell ref="AF73:AH73"/>
    <mergeCell ref="AJ73:AO73"/>
    <mergeCell ref="AS73:AT73"/>
    <mergeCell ref="AJ72:AO72"/>
    <mergeCell ref="AS72:AT72"/>
    <mergeCell ref="AU72:AV72"/>
    <mergeCell ref="A73:B73"/>
    <mergeCell ref="C73:D73"/>
    <mergeCell ref="E73:F73"/>
    <mergeCell ref="G73:H73"/>
    <mergeCell ref="I73:K73"/>
    <mergeCell ref="L73:N73"/>
    <mergeCell ref="O73:P73"/>
    <mergeCell ref="L72:N72"/>
    <mergeCell ref="O72:P72"/>
    <mergeCell ref="Q72:R72"/>
    <mergeCell ref="S72:Z72"/>
    <mergeCell ref="AA72:AE72"/>
    <mergeCell ref="AF72:AH72"/>
    <mergeCell ref="AJ75:AO75"/>
    <mergeCell ref="AS75:AT75"/>
    <mergeCell ref="AU75:AV75"/>
    <mergeCell ref="A76:AO76"/>
    <mergeCell ref="AS76:AT76"/>
    <mergeCell ref="AU76:AV76"/>
    <mergeCell ref="L75:N75"/>
    <mergeCell ref="O75:P75"/>
    <mergeCell ref="Q75:R75"/>
    <mergeCell ref="S75:Z75"/>
    <mergeCell ref="AA75:AE75"/>
    <mergeCell ref="AF75:AH75"/>
    <mergeCell ref="AA74:AE74"/>
    <mergeCell ref="AF74:AH74"/>
    <mergeCell ref="AJ74:AO74"/>
    <mergeCell ref="AS74:AT74"/>
    <mergeCell ref="AU74:AV74"/>
    <mergeCell ref="A75:B75"/>
    <mergeCell ref="C75:D75"/>
    <mergeCell ref="E75:F75"/>
    <mergeCell ref="G75:H75"/>
    <mergeCell ref="I75:K75"/>
    <mergeCell ref="S78:Z78"/>
    <mergeCell ref="AA78:AE78"/>
    <mergeCell ref="AF78:AH78"/>
    <mergeCell ref="AJ78:AO78"/>
    <mergeCell ref="AS78:AT78"/>
    <mergeCell ref="AU78:AV78"/>
    <mergeCell ref="AS77:AT77"/>
    <mergeCell ref="AU77:AV77"/>
    <mergeCell ref="A78:B78"/>
    <mergeCell ref="C78:D78"/>
    <mergeCell ref="E78:F78"/>
    <mergeCell ref="G78:H78"/>
    <mergeCell ref="I78:K78"/>
    <mergeCell ref="L78:N78"/>
    <mergeCell ref="O78:P78"/>
    <mergeCell ref="Q78:R78"/>
    <mergeCell ref="O77:P77"/>
    <mergeCell ref="Q77:R77"/>
    <mergeCell ref="S77:Z77"/>
    <mergeCell ref="AA77:AE77"/>
    <mergeCell ref="AF77:AH77"/>
    <mergeCell ref="AJ77:AO77"/>
    <mergeCell ref="A77:B77"/>
    <mergeCell ref="C77:D77"/>
    <mergeCell ref="E77:F77"/>
    <mergeCell ref="G77:H77"/>
    <mergeCell ref="I77:K77"/>
    <mergeCell ref="L77:N77"/>
    <mergeCell ref="S80:Z80"/>
    <mergeCell ref="AA80:AE80"/>
    <mergeCell ref="AF80:AH80"/>
    <mergeCell ref="AJ80:AO80"/>
    <mergeCell ref="AS80:AT80"/>
    <mergeCell ref="AU80:AV80"/>
    <mergeCell ref="AS79:AT79"/>
    <mergeCell ref="AU79:AV79"/>
    <mergeCell ref="A80:B80"/>
    <mergeCell ref="C80:D80"/>
    <mergeCell ref="E80:F80"/>
    <mergeCell ref="G80:H80"/>
    <mergeCell ref="I80:K80"/>
    <mergeCell ref="L80:N80"/>
    <mergeCell ref="O80:P80"/>
    <mergeCell ref="Q80:R80"/>
    <mergeCell ref="O79:P79"/>
    <mergeCell ref="Q79:R79"/>
    <mergeCell ref="S79:Z79"/>
    <mergeCell ref="AA79:AE79"/>
    <mergeCell ref="AF79:AH79"/>
    <mergeCell ref="AJ79:AO79"/>
    <mergeCell ref="A79:B79"/>
    <mergeCell ref="C79:D79"/>
    <mergeCell ref="E79:F79"/>
    <mergeCell ref="G79:H79"/>
    <mergeCell ref="I79:K79"/>
    <mergeCell ref="L79:N79"/>
    <mergeCell ref="S82:Z82"/>
    <mergeCell ref="AA82:AE82"/>
    <mergeCell ref="AF82:AH82"/>
    <mergeCell ref="AJ82:AO82"/>
    <mergeCell ref="AS82:AT82"/>
    <mergeCell ref="AU82:AV82"/>
    <mergeCell ref="AS81:AT81"/>
    <mergeCell ref="AU81:AV81"/>
    <mergeCell ref="A82:B82"/>
    <mergeCell ref="C82:D82"/>
    <mergeCell ref="E82:F82"/>
    <mergeCell ref="G82:H82"/>
    <mergeCell ref="I82:K82"/>
    <mergeCell ref="L82:N82"/>
    <mergeCell ref="O82:P82"/>
    <mergeCell ref="Q82:R82"/>
    <mergeCell ref="O81:P81"/>
    <mergeCell ref="Q81:R81"/>
    <mergeCell ref="S81:Z81"/>
    <mergeCell ref="AA81:AE81"/>
    <mergeCell ref="AF81:AH81"/>
    <mergeCell ref="AJ81:AO81"/>
    <mergeCell ref="A81:B81"/>
    <mergeCell ref="C81:D81"/>
    <mergeCell ref="E81:F81"/>
    <mergeCell ref="G81:H81"/>
    <mergeCell ref="I81:K81"/>
    <mergeCell ref="L81:N81"/>
    <mergeCell ref="AS84:AT84"/>
    <mergeCell ref="AU84:AV84"/>
    <mergeCell ref="AS83:AT83"/>
    <mergeCell ref="AU83:AV83"/>
    <mergeCell ref="A84:B84"/>
    <mergeCell ref="C84:D84"/>
    <mergeCell ref="E84:F84"/>
    <mergeCell ref="G84:H84"/>
    <mergeCell ref="I84:K84"/>
    <mergeCell ref="L84:N84"/>
    <mergeCell ref="O84:P84"/>
    <mergeCell ref="Q84:R84"/>
    <mergeCell ref="O83:P83"/>
    <mergeCell ref="Q83:R83"/>
    <mergeCell ref="S83:Z83"/>
    <mergeCell ref="AA83:AE83"/>
    <mergeCell ref="AF83:AH83"/>
    <mergeCell ref="AJ83:AO83"/>
    <mergeCell ref="A83:B83"/>
    <mergeCell ref="C83:D83"/>
    <mergeCell ref="E83:F83"/>
    <mergeCell ref="G83:H83"/>
    <mergeCell ref="I83:K83"/>
    <mergeCell ref="L83:N83"/>
    <mergeCell ref="I86:K86"/>
    <mergeCell ref="L86:N86"/>
    <mergeCell ref="O86:P86"/>
    <mergeCell ref="Q86:R86"/>
    <mergeCell ref="O85:P85"/>
    <mergeCell ref="Q85:R85"/>
    <mergeCell ref="S85:Z85"/>
    <mergeCell ref="AA85:AE85"/>
    <mergeCell ref="AF85:AH85"/>
    <mergeCell ref="AJ85:AO85"/>
    <mergeCell ref="A85:B85"/>
    <mergeCell ref="C85:D85"/>
    <mergeCell ref="E85:F85"/>
    <mergeCell ref="G85:H85"/>
    <mergeCell ref="I85:K85"/>
    <mergeCell ref="L85:N85"/>
    <mergeCell ref="S84:Z84"/>
    <mergeCell ref="AA84:AE84"/>
    <mergeCell ref="AF84:AH84"/>
    <mergeCell ref="AJ84:AO84"/>
    <mergeCell ref="S89:Z89"/>
    <mergeCell ref="AA89:AE89"/>
    <mergeCell ref="AF89:AH89"/>
    <mergeCell ref="AJ89:AO89"/>
    <mergeCell ref="AS89:AT89"/>
    <mergeCell ref="AU89:AV89"/>
    <mergeCell ref="AS88:AT88"/>
    <mergeCell ref="AU88:AV88"/>
    <mergeCell ref="A89:B89"/>
    <mergeCell ref="C89:D89"/>
    <mergeCell ref="E89:F89"/>
    <mergeCell ref="G89:H89"/>
    <mergeCell ref="I89:K89"/>
    <mergeCell ref="L89:N89"/>
    <mergeCell ref="O89:P89"/>
    <mergeCell ref="Q89:R89"/>
    <mergeCell ref="O88:P88"/>
    <mergeCell ref="Q88:R88"/>
    <mergeCell ref="S88:Z88"/>
    <mergeCell ref="AA88:AE88"/>
    <mergeCell ref="AF88:AH88"/>
    <mergeCell ref="AJ88:AO88"/>
    <mergeCell ref="A88:B88"/>
    <mergeCell ref="C88:D88"/>
    <mergeCell ref="E88:F88"/>
    <mergeCell ref="G88:H88"/>
    <mergeCell ref="I88:K88"/>
    <mergeCell ref="L88:N88"/>
    <mergeCell ref="S91:Z91"/>
    <mergeCell ref="AA91:AE91"/>
    <mergeCell ref="AF91:AH91"/>
    <mergeCell ref="AJ91:AO91"/>
    <mergeCell ref="AS91:AT91"/>
    <mergeCell ref="AU91:AV91"/>
    <mergeCell ref="AS90:AT90"/>
    <mergeCell ref="AU90:AV90"/>
    <mergeCell ref="A91:B91"/>
    <mergeCell ref="C91:D91"/>
    <mergeCell ref="E91:F91"/>
    <mergeCell ref="G91:H91"/>
    <mergeCell ref="I91:K91"/>
    <mergeCell ref="L91:N91"/>
    <mergeCell ref="O91:P91"/>
    <mergeCell ref="Q91:R91"/>
    <mergeCell ref="O90:P90"/>
    <mergeCell ref="Q90:R90"/>
    <mergeCell ref="S90:Z90"/>
    <mergeCell ref="AA90:AE90"/>
    <mergeCell ref="AF90:AH90"/>
    <mergeCell ref="AJ90:AO90"/>
    <mergeCell ref="A90:B90"/>
    <mergeCell ref="C90:D90"/>
    <mergeCell ref="E90:F90"/>
    <mergeCell ref="G90:H90"/>
    <mergeCell ref="I90:K90"/>
    <mergeCell ref="L90:N90"/>
    <mergeCell ref="S93:Z93"/>
    <mergeCell ref="AA93:AE93"/>
    <mergeCell ref="AF93:AH93"/>
    <mergeCell ref="AJ93:AO93"/>
    <mergeCell ref="AS93:AT93"/>
    <mergeCell ref="AU93:AV93"/>
    <mergeCell ref="AS92:AT92"/>
    <mergeCell ref="AU92:AV92"/>
    <mergeCell ref="A93:B93"/>
    <mergeCell ref="C93:D93"/>
    <mergeCell ref="E93:F93"/>
    <mergeCell ref="G93:H93"/>
    <mergeCell ref="I93:K93"/>
    <mergeCell ref="L93:N93"/>
    <mergeCell ref="O93:P93"/>
    <mergeCell ref="Q93:R93"/>
    <mergeCell ref="O92:P92"/>
    <mergeCell ref="Q92:R92"/>
    <mergeCell ref="S92:Z92"/>
    <mergeCell ref="AA92:AE92"/>
    <mergeCell ref="AF92:AH92"/>
    <mergeCell ref="AJ92:AO92"/>
    <mergeCell ref="A92:B92"/>
    <mergeCell ref="C92:D92"/>
    <mergeCell ref="E92:F92"/>
    <mergeCell ref="G92:H92"/>
    <mergeCell ref="I92:K92"/>
    <mergeCell ref="L92:N92"/>
    <mergeCell ref="I96:K96"/>
    <mergeCell ref="L96:N96"/>
    <mergeCell ref="S95:Z95"/>
    <mergeCell ref="AA95:AE95"/>
    <mergeCell ref="AF95:AH95"/>
    <mergeCell ref="AJ95:AO95"/>
    <mergeCell ref="AS95:AT95"/>
    <mergeCell ref="AU95:AV95"/>
    <mergeCell ref="AS94:AT94"/>
    <mergeCell ref="AU94:AV94"/>
    <mergeCell ref="A95:B95"/>
    <mergeCell ref="C95:D95"/>
    <mergeCell ref="E95:F95"/>
    <mergeCell ref="G95:H95"/>
    <mergeCell ref="I95:K95"/>
    <mergeCell ref="L95:N95"/>
    <mergeCell ref="O95:P95"/>
    <mergeCell ref="Q95:R95"/>
    <mergeCell ref="O94:P94"/>
    <mergeCell ref="Q94:R94"/>
    <mergeCell ref="S94:Z94"/>
    <mergeCell ref="AA94:AE94"/>
    <mergeCell ref="AF94:AH94"/>
    <mergeCell ref="AJ94:AO94"/>
    <mergeCell ref="A94:B94"/>
    <mergeCell ref="C94:D94"/>
    <mergeCell ref="E94:F94"/>
    <mergeCell ref="G94:H94"/>
    <mergeCell ref="I94:K94"/>
    <mergeCell ref="L94:N94"/>
    <mergeCell ref="A98:AO98"/>
    <mergeCell ref="AS98:AT98"/>
    <mergeCell ref="AU98:AV98"/>
    <mergeCell ref="A99:AO99"/>
    <mergeCell ref="AS99:AT99"/>
    <mergeCell ref="AU99:AV99"/>
    <mergeCell ref="S97:Z97"/>
    <mergeCell ref="AA97:AE97"/>
    <mergeCell ref="AF97:AH97"/>
    <mergeCell ref="AJ97:AO97"/>
    <mergeCell ref="AS97:AT97"/>
    <mergeCell ref="AU97:AV97"/>
    <mergeCell ref="AS96:AT96"/>
    <mergeCell ref="AU96:AV96"/>
    <mergeCell ref="A97:B97"/>
    <mergeCell ref="C97:D97"/>
    <mergeCell ref="E97:F97"/>
    <mergeCell ref="G97:H97"/>
    <mergeCell ref="I97:K97"/>
    <mergeCell ref="L97:N97"/>
    <mergeCell ref="O97:P97"/>
    <mergeCell ref="Q97:R97"/>
    <mergeCell ref="O96:P96"/>
    <mergeCell ref="Q96:R96"/>
    <mergeCell ref="S96:Z96"/>
    <mergeCell ref="AA96:AE96"/>
    <mergeCell ref="AF96:AH96"/>
    <mergeCell ref="AJ96:AO96"/>
    <mergeCell ref="A96:B96"/>
    <mergeCell ref="C96:D96"/>
    <mergeCell ref="E96:F96"/>
    <mergeCell ref="G96:H96"/>
    <mergeCell ref="S101:Z101"/>
    <mergeCell ref="AA101:AE101"/>
    <mergeCell ref="AF101:AH101"/>
    <mergeCell ref="AJ101:AO101"/>
    <mergeCell ref="AS101:AT101"/>
    <mergeCell ref="AU101:AV101"/>
    <mergeCell ref="AS100:AT100"/>
    <mergeCell ref="AU100:AV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O100:P100"/>
    <mergeCell ref="Q100:R100"/>
    <mergeCell ref="S100:Z100"/>
    <mergeCell ref="AA100:AE100"/>
    <mergeCell ref="AF100:AH100"/>
    <mergeCell ref="AJ100:AO100"/>
    <mergeCell ref="A100:B100"/>
    <mergeCell ref="C100:D100"/>
    <mergeCell ref="E100:F100"/>
    <mergeCell ref="G100:H100"/>
    <mergeCell ref="I100:K100"/>
    <mergeCell ref="L100:N100"/>
    <mergeCell ref="S103:Z103"/>
    <mergeCell ref="AA103:AE103"/>
    <mergeCell ref="AF103:AH103"/>
    <mergeCell ref="AJ103:AO103"/>
    <mergeCell ref="AS103:AT103"/>
    <mergeCell ref="AU103:AV103"/>
    <mergeCell ref="AS102:AT102"/>
    <mergeCell ref="AU102:AV102"/>
    <mergeCell ref="A103:B103"/>
    <mergeCell ref="C103:D103"/>
    <mergeCell ref="E103:F103"/>
    <mergeCell ref="G103:H103"/>
    <mergeCell ref="I103:K103"/>
    <mergeCell ref="L103:N103"/>
    <mergeCell ref="O103:P103"/>
    <mergeCell ref="Q103:R103"/>
    <mergeCell ref="O102:P102"/>
    <mergeCell ref="Q102:R102"/>
    <mergeCell ref="S102:Z102"/>
    <mergeCell ref="AA102:AE102"/>
    <mergeCell ref="AF102:AH102"/>
    <mergeCell ref="AJ102:AO102"/>
    <mergeCell ref="A102:B102"/>
    <mergeCell ref="C102:D102"/>
    <mergeCell ref="E102:F102"/>
    <mergeCell ref="G102:H102"/>
    <mergeCell ref="I102:K102"/>
    <mergeCell ref="L102:N102"/>
    <mergeCell ref="S105:Z105"/>
    <mergeCell ref="AA105:AE105"/>
    <mergeCell ref="AF105:AH105"/>
    <mergeCell ref="AJ105:AO105"/>
    <mergeCell ref="AS105:AT105"/>
    <mergeCell ref="AU105:AV105"/>
    <mergeCell ref="AS104:AT104"/>
    <mergeCell ref="AU104:AV104"/>
    <mergeCell ref="A105:B105"/>
    <mergeCell ref="C105:D105"/>
    <mergeCell ref="E105:F105"/>
    <mergeCell ref="G105:H105"/>
    <mergeCell ref="I105:K105"/>
    <mergeCell ref="L105:N105"/>
    <mergeCell ref="O105:P105"/>
    <mergeCell ref="Q105:R105"/>
    <mergeCell ref="O104:P104"/>
    <mergeCell ref="Q104:R104"/>
    <mergeCell ref="S104:Z104"/>
    <mergeCell ref="AA104:AE104"/>
    <mergeCell ref="AF104:AH104"/>
    <mergeCell ref="AJ104:AO104"/>
    <mergeCell ref="A104:B104"/>
    <mergeCell ref="C104:D104"/>
    <mergeCell ref="E104:F104"/>
    <mergeCell ref="G104:H104"/>
    <mergeCell ref="I104:K104"/>
    <mergeCell ref="L104:N104"/>
    <mergeCell ref="S107:Z107"/>
    <mergeCell ref="AA107:AE107"/>
    <mergeCell ref="AF107:AH107"/>
    <mergeCell ref="AJ107:AO107"/>
    <mergeCell ref="AS107:AT107"/>
    <mergeCell ref="AU107:AV107"/>
    <mergeCell ref="AS106:AT106"/>
    <mergeCell ref="AU106:AV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O106:P106"/>
    <mergeCell ref="Q106:R106"/>
    <mergeCell ref="S106:Z106"/>
    <mergeCell ref="AA106:AE106"/>
    <mergeCell ref="AF106:AH106"/>
    <mergeCell ref="AJ106:AO106"/>
    <mergeCell ref="A106:B106"/>
    <mergeCell ref="C106:D106"/>
    <mergeCell ref="E106:F106"/>
    <mergeCell ref="G106:H106"/>
    <mergeCell ref="I106:K106"/>
    <mergeCell ref="L106:N106"/>
    <mergeCell ref="S109:Z109"/>
    <mergeCell ref="AA109:AE109"/>
    <mergeCell ref="AF109:AH109"/>
    <mergeCell ref="AJ109:AO109"/>
    <mergeCell ref="AS109:AT109"/>
    <mergeCell ref="AU109:AV109"/>
    <mergeCell ref="AS108:AT108"/>
    <mergeCell ref="AU108:AV108"/>
    <mergeCell ref="A109:B109"/>
    <mergeCell ref="C109:D109"/>
    <mergeCell ref="E109:F109"/>
    <mergeCell ref="G109:H109"/>
    <mergeCell ref="I109:K109"/>
    <mergeCell ref="L109:N109"/>
    <mergeCell ref="O109:P109"/>
    <mergeCell ref="Q109:R109"/>
    <mergeCell ref="O108:P108"/>
    <mergeCell ref="Q108:R108"/>
    <mergeCell ref="S108:Z108"/>
    <mergeCell ref="AA108:AE108"/>
    <mergeCell ref="AF108:AH108"/>
    <mergeCell ref="AJ108:AO108"/>
    <mergeCell ref="A108:B108"/>
    <mergeCell ref="C108:D108"/>
    <mergeCell ref="E108:F108"/>
    <mergeCell ref="G108:H108"/>
    <mergeCell ref="I108:K108"/>
    <mergeCell ref="L108:N108"/>
    <mergeCell ref="S111:Z111"/>
    <mergeCell ref="AA111:AE111"/>
    <mergeCell ref="AF111:AH111"/>
    <mergeCell ref="AJ111:AO111"/>
    <mergeCell ref="AS111:AT111"/>
    <mergeCell ref="AU111:AV111"/>
    <mergeCell ref="AS110:AT110"/>
    <mergeCell ref="AU110:AV110"/>
    <mergeCell ref="A111:B111"/>
    <mergeCell ref="C111:D111"/>
    <mergeCell ref="E111:F111"/>
    <mergeCell ref="G111:H111"/>
    <mergeCell ref="I111:K111"/>
    <mergeCell ref="L111:N111"/>
    <mergeCell ref="O111:P111"/>
    <mergeCell ref="Q111:R111"/>
    <mergeCell ref="O110:P110"/>
    <mergeCell ref="Q110:R110"/>
    <mergeCell ref="S110:Z110"/>
    <mergeCell ref="AA110:AE110"/>
    <mergeCell ref="AF110:AH110"/>
    <mergeCell ref="AJ110:AO110"/>
    <mergeCell ref="A110:B110"/>
    <mergeCell ref="C110:D110"/>
    <mergeCell ref="E110:F110"/>
    <mergeCell ref="G110:H110"/>
    <mergeCell ref="I110:K110"/>
    <mergeCell ref="L110:N110"/>
    <mergeCell ref="S113:Z113"/>
    <mergeCell ref="AA113:AE113"/>
    <mergeCell ref="AF113:AH113"/>
    <mergeCell ref="AJ113:AO113"/>
    <mergeCell ref="AS113:AT113"/>
    <mergeCell ref="AU113:AV113"/>
    <mergeCell ref="AS112:AT112"/>
    <mergeCell ref="AU112:AV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O112:P112"/>
    <mergeCell ref="Q112:R112"/>
    <mergeCell ref="S112:Z112"/>
    <mergeCell ref="AA112:AE112"/>
    <mergeCell ref="AF112:AH112"/>
    <mergeCell ref="AJ112:AO112"/>
    <mergeCell ref="A112:B112"/>
    <mergeCell ref="C112:D112"/>
    <mergeCell ref="E112:F112"/>
    <mergeCell ref="G112:H112"/>
    <mergeCell ref="I112:K112"/>
    <mergeCell ref="L112:N112"/>
    <mergeCell ref="AS115:AT115"/>
    <mergeCell ref="AU115:AV115"/>
    <mergeCell ref="AS114:AT114"/>
    <mergeCell ref="AU114:AV114"/>
    <mergeCell ref="A115:B115"/>
    <mergeCell ref="C115:D115"/>
    <mergeCell ref="E115:F115"/>
    <mergeCell ref="G115:H115"/>
    <mergeCell ref="I115:K115"/>
    <mergeCell ref="L115:N115"/>
    <mergeCell ref="O115:P115"/>
    <mergeCell ref="Q115:R115"/>
    <mergeCell ref="O114:P114"/>
    <mergeCell ref="Q114:R114"/>
    <mergeCell ref="S114:Z114"/>
    <mergeCell ref="AA114:AE114"/>
    <mergeCell ref="AF114:AH114"/>
    <mergeCell ref="AJ114:AO114"/>
    <mergeCell ref="A114:B114"/>
    <mergeCell ref="C114:D114"/>
    <mergeCell ref="E114:F114"/>
    <mergeCell ref="G114:H114"/>
    <mergeCell ref="I114:K114"/>
    <mergeCell ref="L114:N114"/>
    <mergeCell ref="I117:K117"/>
    <mergeCell ref="L117:N117"/>
    <mergeCell ref="O117:P117"/>
    <mergeCell ref="Q117:R117"/>
    <mergeCell ref="O116:P116"/>
    <mergeCell ref="Q116:R116"/>
    <mergeCell ref="S116:Z116"/>
    <mergeCell ref="AA116:AE116"/>
    <mergeCell ref="AF116:AH116"/>
    <mergeCell ref="AJ116:AO116"/>
    <mergeCell ref="A116:B116"/>
    <mergeCell ref="C116:D116"/>
    <mergeCell ref="E116:F116"/>
    <mergeCell ref="G116:H116"/>
    <mergeCell ref="I116:K116"/>
    <mergeCell ref="L116:N116"/>
    <mergeCell ref="S115:Z115"/>
    <mergeCell ref="AA115:AE115"/>
    <mergeCell ref="AF115:AH115"/>
    <mergeCell ref="AJ115:AO115"/>
    <mergeCell ref="S120:Z120"/>
    <mergeCell ref="AA120:AE120"/>
    <mergeCell ref="AF120:AH120"/>
    <mergeCell ref="AJ120:AO120"/>
    <mergeCell ref="AS120:AT120"/>
    <mergeCell ref="AU120:AV120"/>
    <mergeCell ref="AS118:AT118"/>
    <mergeCell ref="AU118:AV118"/>
    <mergeCell ref="A120:B120"/>
    <mergeCell ref="C120:D120"/>
    <mergeCell ref="E120:F120"/>
    <mergeCell ref="G120:H120"/>
    <mergeCell ref="I120:K120"/>
    <mergeCell ref="L120:N120"/>
    <mergeCell ref="O120:P120"/>
    <mergeCell ref="Q120:R120"/>
    <mergeCell ref="O118:P118"/>
    <mergeCell ref="Q118:R118"/>
    <mergeCell ref="S118:Z118"/>
    <mergeCell ref="AA118:AE118"/>
    <mergeCell ref="AF118:AH118"/>
    <mergeCell ref="AJ118:AO118"/>
    <mergeCell ref="A118:B118"/>
    <mergeCell ref="C118:D118"/>
    <mergeCell ref="E118:F118"/>
    <mergeCell ref="G118:H118"/>
    <mergeCell ref="I118:K118"/>
    <mergeCell ref="L118:N118"/>
    <mergeCell ref="S122:Z122"/>
    <mergeCell ref="AA122:AE122"/>
    <mergeCell ref="AF122:AH122"/>
    <mergeCell ref="AJ122:AO122"/>
    <mergeCell ref="AS122:AT122"/>
    <mergeCell ref="AU122:AV122"/>
    <mergeCell ref="AS121:AT121"/>
    <mergeCell ref="AU121:AV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O121:P121"/>
    <mergeCell ref="Q121:R121"/>
    <mergeCell ref="S121:Z121"/>
    <mergeCell ref="AA121:AE121"/>
    <mergeCell ref="AF121:AH121"/>
    <mergeCell ref="AJ121:AO121"/>
    <mergeCell ref="A121:B121"/>
    <mergeCell ref="C121:D121"/>
    <mergeCell ref="E121:F121"/>
    <mergeCell ref="G121:H121"/>
    <mergeCell ref="I121:K121"/>
    <mergeCell ref="L121:N121"/>
    <mergeCell ref="S124:Z124"/>
    <mergeCell ref="AA124:AE124"/>
    <mergeCell ref="AF124:AH124"/>
    <mergeCell ref="AJ124:AO124"/>
    <mergeCell ref="AS124:AT124"/>
    <mergeCell ref="AU124:AV124"/>
    <mergeCell ref="AS123:AT123"/>
    <mergeCell ref="AU123:AV123"/>
    <mergeCell ref="A124:B124"/>
    <mergeCell ref="C124:D124"/>
    <mergeCell ref="E124:F124"/>
    <mergeCell ref="G124:H124"/>
    <mergeCell ref="I124:K124"/>
    <mergeCell ref="L124:N124"/>
    <mergeCell ref="O124:P124"/>
    <mergeCell ref="Q124:R124"/>
    <mergeCell ref="O123:P123"/>
    <mergeCell ref="Q123:R123"/>
    <mergeCell ref="S123:Z123"/>
    <mergeCell ref="AA123:AE123"/>
    <mergeCell ref="AF123:AH123"/>
    <mergeCell ref="AJ123:AO123"/>
    <mergeCell ref="A123:B123"/>
    <mergeCell ref="C123:D123"/>
    <mergeCell ref="E123:F123"/>
    <mergeCell ref="G123:H123"/>
    <mergeCell ref="I123:K123"/>
    <mergeCell ref="L123:N123"/>
    <mergeCell ref="S126:Z126"/>
    <mergeCell ref="AA126:AE126"/>
    <mergeCell ref="AF126:AH126"/>
    <mergeCell ref="AJ126:AO126"/>
    <mergeCell ref="AS126:AT126"/>
    <mergeCell ref="AU126:AV126"/>
    <mergeCell ref="AS125:AT125"/>
    <mergeCell ref="AU125:AV125"/>
    <mergeCell ref="A126:B126"/>
    <mergeCell ref="C126:D126"/>
    <mergeCell ref="E126:F126"/>
    <mergeCell ref="G126:H126"/>
    <mergeCell ref="I126:K126"/>
    <mergeCell ref="L126:N126"/>
    <mergeCell ref="O126:P126"/>
    <mergeCell ref="Q126:R126"/>
    <mergeCell ref="O125:P125"/>
    <mergeCell ref="Q125:R125"/>
    <mergeCell ref="S125:Z125"/>
    <mergeCell ref="AA125:AE125"/>
    <mergeCell ref="AF125:AH125"/>
    <mergeCell ref="AJ125:AO125"/>
    <mergeCell ref="A125:B125"/>
    <mergeCell ref="C125:D125"/>
    <mergeCell ref="E125:F125"/>
    <mergeCell ref="G125:H125"/>
    <mergeCell ref="I125:K125"/>
    <mergeCell ref="L125:N125"/>
    <mergeCell ref="S128:Z128"/>
    <mergeCell ref="AA128:AE128"/>
    <mergeCell ref="AF128:AH128"/>
    <mergeCell ref="AJ128:AO128"/>
    <mergeCell ref="AS128:AT128"/>
    <mergeCell ref="AU128:AV128"/>
    <mergeCell ref="AS127:AT127"/>
    <mergeCell ref="AU127:AV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O127:P127"/>
    <mergeCell ref="Q127:R127"/>
    <mergeCell ref="S127:Z127"/>
    <mergeCell ref="AA127:AE127"/>
    <mergeCell ref="AF127:AH127"/>
    <mergeCell ref="AJ127:AO127"/>
    <mergeCell ref="A127:B127"/>
    <mergeCell ref="C127:D127"/>
    <mergeCell ref="E127:F127"/>
    <mergeCell ref="G127:H127"/>
    <mergeCell ref="I127:K127"/>
    <mergeCell ref="L127:N127"/>
    <mergeCell ref="S130:Z130"/>
    <mergeCell ref="AA130:AE130"/>
    <mergeCell ref="AF130:AH130"/>
    <mergeCell ref="AJ130:AO130"/>
    <mergeCell ref="AS130:AT130"/>
    <mergeCell ref="AU130:AV130"/>
    <mergeCell ref="AS129:AT129"/>
    <mergeCell ref="AU129:AV129"/>
    <mergeCell ref="A130:B130"/>
    <mergeCell ref="C130:D130"/>
    <mergeCell ref="E130:F130"/>
    <mergeCell ref="G130:H130"/>
    <mergeCell ref="I130:K130"/>
    <mergeCell ref="L130:N130"/>
    <mergeCell ref="O130:P130"/>
    <mergeCell ref="Q130:R130"/>
    <mergeCell ref="O129:P129"/>
    <mergeCell ref="Q129:R129"/>
    <mergeCell ref="S129:Z129"/>
    <mergeCell ref="AA129:AE129"/>
    <mergeCell ref="AF129:AH129"/>
    <mergeCell ref="AJ129:AO129"/>
    <mergeCell ref="A129:B129"/>
    <mergeCell ref="C129:D129"/>
    <mergeCell ref="E129:F129"/>
    <mergeCell ref="G129:H129"/>
    <mergeCell ref="I129:K129"/>
    <mergeCell ref="L129:N129"/>
    <mergeCell ref="E133:F133"/>
    <mergeCell ref="G133:H133"/>
    <mergeCell ref="I133:K133"/>
    <mergeCell ref="L133:N133"/>
    <mergeCell ref="O133:P133"/>
    <mergeCell ref="Q133:R133"/>
    <mergeCell ref="O132:P132"/>
    <mergeCell ref="Q132:R132"/>
    <mergeCell ref="S132:Z132"/>
    <mergeCell ref="AA132:AE132"/>
    <mergeCell ref="AF132:AH132"/>
    <mergeCell ref="AJ132:AO132"/>
    <mergeCell ref="A132:B132"/>
    <mergeCell ref="C132:D132"/>
    <mergeCell ref="E132:F132"/>
    <mergeCell ref="G132:H132"/>
    <mergeCell ref="I132:K132"/>
    <mergeCell ref="L132:N132"/>
    <mergeCell ref="AU293:AV293"/>
    <mergeCell ref="J295:K295"/>
    <mergeCell ref="L295:M295"/>
    <mergeCell ref="AA295:AB295"/>
    <mergeCell ref="AC295:AD295"/>
    <mergeCell ref="AM295:AO295"/>
    <mergeCell ref="AS295:AT295"/>
    <mergeCell ref="AU295:AV295"/>
    <mergeCell ref="J293:K293"/>
    <mergeCell ref="L293:M293"/>
    <mergeCell ref="AA293:AB293"/>
    <mergeCell ref="AC293:AD293"/>
    <mergeCell ref="AM293:AO293"/>
    <mergeCell ref="AS293:AT293"/>
    <mergeCell ref="A134:AO134"/>
    <mergeCell ref="AS134:AT134"/>
    <mergeCell ref="AU134:AV134"/>
    <mergeCell ref="A136:AO136"/>
    <mergeCell ref="AS136:AT136"/>
    <mergeCell ref="AU136:AV136"/>
    <mergeCell ref="AU61:AV61"/>
    <mergeCell ref="A87:B87"/>
    <mergeCell ref="C87:D87"/>
    <mergeCell ref="E87:F87"/>
    <mergeCell ref="G87:H87"/>
    <mergeCell ref="I87:K87"/>
    <mergeCell ref="L87:N87"/>
    <mergeCell ref="O87:P87"/>
    <mergeCell ref="O61:P61"/>
    <mergeCell ref="Q61:R61"/>
    <mergeCell ref="S61:Z61"/>
    <mergeCell ref="AA61:AE61"/>
    <mergeCell ref="AF61:AH61"/>
    <mergeCell ref="AJ61:AO61"/>
    <mergeCell ref="A61:B61"/>
    <mergeCell ref="C61:D61"/>
    <mergeCell ref="E61:F61"/>
    <mergeCell ref="G61:H61"/>
    <mergeCell ref="I61:K61"/>
    <mergeCell ref="L61:N61"/>
    <mergeCell ref="S86:Z86"/>
    <mergeCell ref="AA86:AE86"/>
    <mergeCell ref="AF86:AH86"/>
    <mergeCell ref="AJ86:AO86"/>
    <mergeCell ref="AS86:AT86"/>
    <mergeCell ref="AU86:AV86"/>
    <mergeCell ref="AS85:AT85"/>
    <mergeCell ref="AU85:AV85"/>
    <mergeCell ref="A86:B86"/>
    <mergeCell ref="C86:D86"/>
    <mergeCell ref="E86:F86"/>
    <mergeCell ref="G86:H86"/>
    <mergeCell ref="AA119:AE119"/>
    <mergeCell ref="AF119:AH119"/>
    <mergeCell ref="AJ119:AO119"/>
    <mergeCell ref="AU119:AV119"/>
    <mergeCell ref="AU87:AV87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Q87:R87"/>
    <mergeCell ref="S87:Z87"/>
    <mergeCell ref="AA87:AE87"/>
    <mergeCell ref="AF87:AH87"/>
    <mergeCell ref="AJ87:AO87"/>
    <mergeCell ref="AS87:AT87"/>
    <mergeCell ref="S117:Z117"/>
    <mergeCell ref="AA117:AE117"/>
    <mergeCell ref="AF117:AH117"/>
    <mergeCell ref="AJ117:AO117"/>
    <mergeCell ref="AS117:AT117"/>
    <mergeCell ref="AU117:AV117"/>
    <mergeCell ref="AS116:AT116"/>
    <mergeCell ref="AU116:AV116"/>
    <mergeCell ref="A117:B117"/>
    <mergeCell ref="C117:D117"/>
    <mergeCell ref="E117:F117"/>
    <mergeCell ref="G117:H117"/>
    <mergeCell ref="AU149:AV149"/>
    <mergeCell ref="AS150:AT150"/>
    <mergeCell ref="AU150:AV150"/>
    <mergeCell ref="AS151:AT151"/>
    <mergeCell ref="AU151:AV151"/>
    <mergeCell ref="A149:B149"/>
    <mergeCell ref="C149:D149"/>
    <mergeCell ref="E149:F149"/>
    <mergeCell ref="AS131:AT131"/>
    <mergeCell ref="AU131:AV131"/>
    <mergeCell ref="O131:P131"/>
    <mergeCell ref="Q131:R131"/>
    <mergeCell ref="S131:Z131"/>
    <mergeCell ref="AA131:AE131"/>
    <mergeCell ref="AF131:AH131"/>
    <mergeCell ref="AJ131:AO131"/>
    <mergeCell ref="A131:B131"/>
    <mergeCell ref="C131:D131"/>
    <mergeCell ref="E131:F131"/>
    <mergeCell ref="G131:H131"/>
    <mergeCell ref="I131:K131"/>
    <mergeCell ref="L131:N131"/>
    <mergeCell ref="S133:Z133"/>
    <mergeCell ref="AA133:AE133"/>
    <mergeCell ref="AF133:AH133"/>
    <mergeCell ref="AJ133:AO133"/>
    <mergeCell ref="AS133:AT133"/>
    <mergeCell ref="AU133:AV133"/>
    <mergeCell ref="AS132:AT132"/>
    <mergeCell ref="AU132:AV132"/>
    <mergeCell ref="A133:B133"/>
    <mergeCell ref="C133:D133"/>
    <mergeCell ref="S142:Z142"/>
    <mergeCell ref="AA142:AE142"/>
    <mergeCell ref="AF142:AH142"/>
    <mergeCell ref="AJ142:AO142"/>
    <mergeCell ref="AS142:AT142"/>
    <mergeCell ref="AU142:AV142"/>
    <mergeCell ref="AS141:AT141"/>
    <mergeCell ref="AU141:AV141"/>
    <mergeCell ref="A142:B142"/>
    <mergeCell ref="C142:D142"/>
    <mergeCell ref="E142:F142"/>
    <mergeCell ref="G142:H142"/>
    <mergeCell ref="I142:K142"/>
    <mergeCell ref="L142:N142"/>
    <mergeCell ref="O142:P142"/>
    <mergeCell ref="Q142:R142"/>
    <mergeCell ref="O141:P141"/>
    <mergeCell ref="Q141:R141"/>
    <mergeCell ref="S141:Z141"/>
    <mergeCell ref="AA141:AE141"/>
    <mergeCell ref="AF141:AH141"/>
    <mergeCell ref="AJ141:AO141"/>
    <mergeCell ref="A141:B141"/>
    <mergeCell ref="C141:D141"/>
    <mergeCell ref="E141:F141"/>
    <mergeCell ref="G141:H141"/>
    <mergeCell ref="I141:K141"/>
    <mergeCell ref="L141:N141"/>
    <mergeCell ref="S144:Z144"/>
    <mergeCell ref="AA144:AE144"/>
    <mergeCell ref="AF144:AH144"/>
    <mergeCell ref="AJ144:AO144"/>
    <mergeCell ref="AS144:AT144"/>
    <mergeCell ref="AU144:AV144"/>
    <mergeCell ref="AS143:AT143"/>
    <mergeCell ref="AU143:AV143"/>
    <mergeCell ref="A144:B144"/>
    <mergeCell ref="C144:D144"/>
    <mergeCell ref="E144:F144"/>
    <mergeCell ref="G144:H144"/>
    <mergeCell ref="I144:K144"/>
    <mergeCell ref="L144:N144"/>
    <mergeCell ref="O144:P144"/>
    <mergeCell ref="Q144:R144"/>
    <mergeCell ref="O143:P143"/>
    <mergeCell ref="Q143:R143"/>
    <mergeCell ref="S143:Z143"/>
    <mergeCell ref="AA143:AE143"/>
    <mergeCell ref="AF143:AH143"/>
    <mergeCell ref="AJ143:AO143"/>
    <mergeCell ref="A143:B143"/>
    <mergeCell ref="C143:D143"/>
    <mergeCell ref="E143:F143"/>
    <mergeCell ref="G143:H143"/>
    <mergeCell ref="I143:K143"/>
    <mergeCell ref="L143:N143"/>
    <mergeCell ref="AS145:AT145"/>
    <mergeCell ref="AU145:AV145"/>
    <mergeCell ref="A146:B146"/>
    <mergeCell ref="C146:D146"/>
    <mergeCell ref="E146:F146"/>
    <mergeCell ref="G146:H146"/>
    <mergeCell ref="O145:P145"/>
    <mergeCell ref="Q145:R145"/>
    <mergeCell ref="S145:Z145"/>
    <mergeCell ref="AA145:AE145"/>
    <mergeCell ref="AF145:AH145"/>
    <mergeCell ref="AJ145:AO145"/>
    <mergeCell ref="A145:B145"/>
    <mergeCell ref="C145:D145"/>
    <mergeCell ref="E145:F145"/>
    <mergeCell ref="G145:H145"/>
    <mergeCell ref="I145:K145"/>
    <mergeCell ref="L145:N145"/>
    <mergeCell ref="AF146:AH146"/>
    <mergeCell ref="AJ146:AO146"/>
    <mergeCell ref="AS146:AT146"/>
    <mergeCell ref="AU146:AV146"/>
    <mergeCell ref="I146:K146"/>
    <mergeCell ref="L146:N146"/>
    <mergeCell ref="O146:P146"/>
    <mergeCell ref="Q146:R146"/>
    <mergeCell ref="S146:Z146"/>
    <mergeCell ref="AA146:AE146"/>
    <mergeCell ref="AU148:AV148"/>
    <mergeCell ref="AS147:AT147"/>
    <mergeCell ref="AU147:AV147"/>
    <mergeCell ref="A148:B148"/>
    <mergeCell ref="C148:D148"/>
    <mergeCell ref="E148:F148"/>
    <mergeCell ref="G148:H148"/>
    <mergeCell ref="I148:K148"/>
    <mergeCell ref="L148:N148"/>
    <mergeCell ref="O148:P148"/>
    <mergeCell ref="Q148:R148"/>
    <mergeCell ref="O147:P147"/>
    <mergeCell ref="Q147:R147"/>
    <mergeCell ref="S147:Z147"/>
    <mergeCell ref="AA147:AE147"/>
    <mergeCell ref="AF147:AH147"/>
    <mergeCell ref="AJ147:AO147"/>
    <mergeCell ref="A147:B147"/>
    <mergeCell ref="C147:D147"/>
    <mergeCell ref="E147:F147"/>
    <mergeCell ref="G147:H147"/>
    <mergeCell ref="I147:K147"/>
    <mergeCell ref="L147:N147"/>
    <mergeCell ref="AA149:AE149"/>
    <mergeCell ref="AF149:AH149"/>
    <mergeCell ref="AJ149:AO149"/>
    <mergeCell ref="AS149:AT149"/>
    <mergeCell ref="A150:B150"/>
    <mergeCell ref="C150:D150"/>
    <mergeCell ref="E150:F150"/>
    <mergeCell ref="G150:H150"/>
    <mergeCell ref="I150:K150"/>
    <mergeCell ref="L150:N150"/>
    <mergeCell ref="G149:H149"/>
    <mergeCell ref="I149:K149"/>
    <mergeCell ref="L149:N149"/>
    <mergeCell ref="O149:P149"/>
    <mergeCell ref="Q149:R149"/>
    <mergeCell ref="S149:Z149"/>
    <mergeCell ref="S148:Z148"/>
    <mergeCell ref="AA148:AE148"/>
    <mergeCell ref="AF148:AH148"/>
    <mergeCell ref="AJ148:AO148"/>
    <mergeCell ref="AS148:AT148"/>
    <mergeCell ref="O151:P151"/>
    <mergeCell ref="Q151:R151"/>
    <mergeCell ref="S151:Z151"/>
    <mergeCell ref="AA151:AE151"/>
    <mergeCell ref="AF151:AH151"/>
    <mergeCell ref="AJ151:AO151"/>
    <mergeCell ref="A151:B151"/>
    <mergeCell ref="C151:D151"/>
    <mergeCell ref="E151:F151"/>
    <mergeCell ref="G151:H151"/>
    <mergeCell ref="I151:K151"/>
    <mergeCell ref="L151:N151"/>
    <mergeCell ref="O150:P150"/>
    <mergeCell ref="Q150:R150"/>
    <mergeCell ref="S150:Z150"/>
    <mergeCell ref="AA150:AE150"/>
    <mergeCell ref="AF150:AH150"/>
    <mergeCell ref="AJ150:AO150"/>
    <mergeCell ref="S153:Z153"/>
    <mergeCell ref="AA153:AE153"/>
    <mergeCell ref="AF153:AH153"/>
    <mergeCell ref="AJ153:AO153"/>
    <mergeCell ref="AS153:AT153"/>
    <mergeCell ref="AU153:AV153"/>
    <mergeCell ref="AS152:AT152"/>
    <mergeCell ref="AU152:AV152"/>
    <mergeCell ref="A153:B153"/>
    <mergeCell ref="C153:D153"/>
    <mergeCell ref="E153:F153"/>
    <mergeCell ref="G153:H153"/>
    <mergeCell ref="I153:K153"/>
    <mergeCell ref="L153:N153"/>
    <mergeCell ref="O153:P153"/>
    <mergeCell ref="Q153:R153"/>
    <mergeCell ref="O152:P152"/>
    <mergeCell ref="Q152:R152"/>
    <mergeCell ref="S152:Z152"/>
    <mergeCell ref="AA152:AE152"/>
    <mergeCell ref="AF152:AH152"/>
    <mergeCell ref="AJ152:AO152"/>
    <mergeCell ref="A152:B152"/>
    <mergeCell ref="C152:D152"/>
    <mergeCell ref="E152:F152"/>
    <mergeCell ref="G152:H152"/>
    <mergeCell ref="I152:K152"/>
    <mergeCell ref="L152:N152"/>
    <mergeCell ref="S155:Z155"/>
    <mergeCell ref="AA155:AE155"/>
    <mergeCell ref="AF155:AH155"/>
    <mergeCell ref="AJ155:AO155"/>
    <mergeCell ref="AS155:AT155"/>
    <mergeCell ref="AU155:AV155"/>
    <mergeCell ref="AS154:AT154"/>
    <mergeCell ref="AU154:AV154"/>
    <mergeCell ref="A155:B155"/>
    <mergeCell ref="C155:D155"/>
    <mergeCell ref="E155:F155"/>
    <mergeCell ref="G155:H155"/>
    <mergeCell ref="I155:K155"/>
    <mergeCell ref="L155:N155"/>
    <mergeCell ref="O155:P155"/>
    <mergeCell ref="Q155:R155"/>
    <mergeCell ref="O154:P154"/>
    <mergeCell ref="Q154:R154"/>
    <mergeCell ref="S154:Z154"/>
    <mergeCell ref="AA154:AE154"/>
    <mergeCell ref="AF154:AH154"/>
    <mergeCell ref="AJ154:AO154"/>
    <mergeCell ref="A154:B154"/>
    <mergeCell ref="C154:D154"/>
    <mergeCell ref="E154:F154"/>
    <mergeCell ref="G154:H154"/>
    <mergeCell ref="I154:K154"/>
    <mergeCell ref="L154:N154"/>
    <mergeCell ref="S157:Z157"/>
    <mergeCell ref="AA157:AE157"/>
    <mergeCell ref="AF157:AH157"/>
    <mergeCell ref="AJ157:AO157"/>
    <mergeCell ref="AS157:AT157"/>
    <mergeCell ref="AU157:AV157"/>
    <mergeCell ref="AS156:AT156"/>
    <mergeCell ref="AU156:AV156"/>
    <mergeCell ref="A157:B157"/>
    <mergeCell ref="C157:D157"/>
    <mergeCell ref="E157:F157"/>
    <mergeCell ref="G157:H157"/>
    <mergeCell ref="I157:K157"/>
    <mergeCell ref="L157:N157"/>
    <mergeCell ref="O157:P157"/>
    <mergeCell ref="Q157:R157"/>
    <mergeCell ref="O156:P156"/>
    <mergeCell ref="Q156:R156"/>
    <mergeCell ref="S156:Z156"/>
    <mergeCell ref="AA156:AE156"/>
    <mergeCell ref="AF156:AH156"/>
    <mergeCell ref="AJ156:AO156"/>
    <mergeCell ref="A156:B156"/>
    <mergeCell ref="C156:D156"/>
    <mergeCell ref="E156:F156"/>
    <mergeCell ref="G156:H156"/>
    <mergeCell ref="I156:K156"/>
    <mergeCell ref="L156:N156"/>
    <mergeCell ref="S159:Z159"/>
    <mergeCell ref="AA159:AE159"/>
    <mergeCell ref="AF159:AH159"/>
    <mergeCell ref="AJ159:AO159"/>
    <mergeCell ref="AS159:AT159"/>
    <mergeCell ref="AU159:AV159"/>
    <mergeCell ref="AS158:AT158"/>
    <mergeCell ref="AU158:AV158"/>
    <mergeCell ref="A159:B159"/>
    <mergeCell ref="C159:D159"/>
    <mergeCell ref="E159:F159"/>
    <mergeCell ref="G159:H159"/>
    <mergeCell ref="I159:K159"/>
    <mergeCell ref="L159:N159"/>
    <mergeCell ref="O159:P159"/>
    <mergeCell ref="Q159:R159"/>
    <mergeCell ref="O158:P158"/>
    <mergeCell ref="Q158:R158"/>
    <mergeCell ref="S158:Z158"/>
    <mergeCell ref="AA158:AE158"/>
    <mergeCell ref="AF158:AH158"/>
    <mergeCell ref="AJ158:AO158"/>
    <mergeCell ref="A158:B158"/>
    <mergeCell ref="C158:D158"/>
    <mergeCell ref="E158:F158"/>
    <mergeCell ref="G158:H158"/>
    <mergeCell ref="I158:K158"/>
    <mergeCell ref="L158:N158"/>
    <mergeCell ref="S161:Z161"/>
    <mergeCell ref="AA161:AE161"/>
    <mergeCell ref="AF161:AH161"/>
    <mergeCell ref="AJ161:AO161"/>
    <mergeCell ref="AS161:AT161"/>
    <mergeCell ref="AU161:AV161"/>
    <mergeCell ref="AS160:AT160"/>
    <mergeCell ref="AU160:AV160"/>
    <mergeCell ref="A161:B161"/>
    <mergeCell ref="C161:D161"/>
    <mergeCell ref="E161:F161"/>
    <mergeCell ref="G161:H161"/>
    <mergeCell ref="I161:K161"/>
    <mergeCell ref="L161:N161"/>
    <mergeCell ref="O161:P161"/>
    <mergeCell ref="Q161:R161"/>
    <mergeCell ref="O160:P160"/>
    <mergeCell ref="Q160:R160"/>
    <mergeCell ref="S160:Z160"/>
    <mergeCell ref="AA160:AE160"/>
    <mergeCell ref="AF160:AH160"/>
    <mergeCell ref="AJ160:AO160"/>
    <mergeCell ref="A160:B160"/>
    <mergeCell ref="C160:D160"/>
    <mergeCell ref="E160:F160"/>
    <mergeCell ref="G160:H160"/>
    <mergeCell ref="I160:K160"/>
    <mergeCell ref="L160:N160"/>
    <mergeCell ref="S163:Z163"/>
    <mergeCell ref="AA163:AE163"/>
    <mergeCell ref="AF163:AH163"/>
    <mergeCell ref="AJ163:AO163"/>
    <mergeCell ref="AS163:AT163"/>
    <mergeCell ref="AU163:AV163"/>
    <mergeCell ref="AS162:AT162"/>
    <mergeCell ref="AU162:AV162"/>
    <mergeCell ref="A163:B163"/>
    <mergeCell ref="C163:D163"/>
    <mergeCell ref="E163:F163"/>
    <mergeCell ref="G163:H163"/>
    <mergeCell ref="I163:K163"/>
    <mergeCell ref="L163:N163"/>
    <mergeCell ref="O163:P163"/>
    <mergeCell ref="Q163:R163"/>
    <mergeCell ref="O162:P162"/>
    <mergeCell ref="Q162:R162"/>
    <mergeCell ref="S162:Z162"/>
    <mergeCell ref="AA162:AE162"/>
    <mergeCell ref="AF162:AH162"/>
    <mergeCell ref="AJ162:AO162"/>
    <mergeCell ref="A162:B162"/>
    <mergeCell ref="C162:D162"/>
    <mergeCell ref="E162:F162"/>
    <mergeCell ref="G162:H162"/>
    <mergeCell ref="I162:K162"/>
    <mergeCell ref="L162:N162"/>
    <mergeCell ref="S165:Z165"/>
    <mergeCell ref="AA165:AE165"/>
    <mergeCell ref="AF165:AH165"/>
    <mergeCell ref="AJ165:AO165"/>
    <mergeCell ref="AS165:AT165"/>
    <mergeCell ref="AU165:AV165"/>
    <mergeCell ref="AS164:AT164"/>
    <mergeCell ref="AU164:AV164"/>
    <mergeCell ref="A165:B165"/>
    <mergeCell ref="C165:D165"/>
    <mergeCell ref="E165:F165"/>
    <mergeCell ref="G165:H165"/>
    <mergeCell ref="I165:K165"/>
    <mergeCell ref="L165:N165"/>
    <mergeCell ref="O165:P165"/>
    <mergeCell ref="Q165:R165"/>
    <mergeCell ref="O164:P164"/>
    <mergeCell ref="Q164:R164"/>
    <mergeCell ref="S164:Z164"/>
    <mergeCell ref="AA164:AE164"/>
    <mergeCell ref="AF164:AH164"/>
    <mergeCell ref="AJ164:AO164"/>
    <mergeCell ref="A164:B164"/>
    <mergeCell ref="C164:D164"/>
    <mergeCell ref="E164:F164"/>
    <mergeCell ref="G164:H164"/>
    <mergeCell ref="I164:K164"/>
    <mergeCell ref="L164:N164"/>
    <mergeCell ref="S167:Z167"/>
    <mergeCell ref="AA167:AE167"/>
    <mergeCell ref="AF167:AH167"/>
    <mergeCell ref="AJ167:AO167"/>
    <mergeCell ref="AS167:AT167"/>
    <mergeCell ref="AU167:AV167"/>
    <mergeCell ref="AS166:AT166"/>
    <mergeCell ref="AU166:AV166"/>
    <mergeCell ref="A167:B167"/>
    <mergeCell ref="C167:D167"/>
    <mergeCell ref="E167:F167"/>
    <mergeCell ref="G167:H167"/>
    <mergeCell ref="I167:K167"/>
    <mergeCell ref="L167:N167"/>
    <mergeCell ref="O167:P167"/>
    <mergeCell ref="Q167:R167"/>
    <mergeCell ref="O166:P166"/>
    <mergeCell ref="Q166:R166"/>
    <mergeCell ref="S166:Z166"/>
    <mergeCell ref="AA166:AE166"/>
    <mergeCell ref="AF166:AH166"/>
    <mergeCell ref="AJ166:AO166"/>
    <mergeCell ref="A166:B166"/>
    <mergeCell ref="C166:D166"/>
    <mergeCell ref="E166:F166"/>
    <mergeCell ref="G166:H166"/>
    <mergeCell ref="I166:K166"/>
    <mergeCell ref="L166:N166"/>
    <mergeCell ref="S169:Z169"/>
    <mergeCell ref="AA169:AE169"/>
    <mergeCell ref="AF169:AH169"/>
    <mergeCell ref="AJ169:AO169"/>
    <mergeCell ref="AS169:AT169"/>
    <mergeCell ref="AU169:AV169"/>
    <mergeCell ref="AS168:AT168"/>
    <mergeCell ref="AU168:AV168"/>
    <mergeCell ref="A169:B169"/>
    <mergeCell ref="C169:D169"/>
    <mergeCell ref="E169:F169"/>
    <mergeCell ref="G169:H169"/>
    <mergeCell ref="I169:K169"/>
    <mergeCell ref="L169:N169"/>
    <mergeCell ref="O169:P169"/>
    <mergeCell ref="Q169:R169"/>
    <mergeCell ref="O168:P168"/>
    <mergeCell ref="Q168:R168"/>
    <mergeCell ref="S168:Z168"/>
    <mergeCell ref="AA168:AE168"/>
    <mergeCell ref="AF168:AH168"/>
    <mergeCell ref="AJ168:AO168"/>
    <mergeCell ref="A168:B168"/>
    <mergeCell ref="C168:D168"/>
    <mergeCell ref="E168:F168"/>
    <mergeCell ref="G168:H168"/>
    <mergeCell ref="I168:K168"/>
    <mergeCell ref="L168:N168"/>
    <mergeCell ref="AS170:AT170"/>
    <mergeCell ref="AU170:AV170"/>
    <mergeCell ref="A171:AO171"/>
    <mergeCell ref="AS171:AT171"/>
    <mergeCell ref="AU171:AV171"/>
    <mergeCell ref="A172:B172"/>
    <mergeCell ref="C172:D172"/>
    <mergeCell ref="E172:F172"/>
    <mergeCell ref="G172:H172"/>
    <mergeCell ref="I172:K172"/>
    <mergeCell ref="O170:P170"/>
    <mergeCell ref="Q170:R170"/>
    <mergeCell ref="S170:Z170"/>
    <mergeCell ref="AA170:AE170"/>
    <mergeCell ref="AF170:AH170"/>
    <mergeCell ref="AJ170:AO170"/>
    <mergeCell ref="A170:B170"/>
    <mergeCell ref="C170:D170"/>
    <mergeCell ref="E170:F170"/>
    <mergeCell ref="G170:H170"/>
    <mergeCell ref="I170:K170"/>
    <mergeCell ref="L170:N170"/>
    <mergeCell ref="AU173:AV173"/>
    <mergeCell ref="A174:B174"/>
    <mergeCell ref="C174:D174"/>
    <mergeCell ref="E174:F174"/>
    <mergeCell ref="G174:H174"/>
    <mergeCell ref="I174:K174"/>
    <mergeCell ref="L174:N174"/>
    <mergeCell ref="O174:P174"/>
    <mergeCell ref="Q174:R174"/>
    <mergeCell ref="S174:Z174"/>
    <mergeCell ref="Q173:R173"/>
    <mergeCell ref="S173:Z173"/>
    <mergeCell ref="AA173:AE173"/>
    <mergeCell ref="AF173:AH173"/>
    <mergeCell ref="AJ173:AO173"/>
    <mergeCell ref="AS173:AT173"/>
    <mergeCell ref="AJ172:AO172"/>
    <mergeCell ref="AS172:AT172"/>
    <mergeCell ref="AU172:AV172"/>
    <mergeCell ref="A173:B173"/>
    <mergeCell ref="C173:D173"/>
    <mergeCell ref="E173:F173"/>
    <mergeCell ref="G173:H173"/>
    <mergeCell ref="I173:K173"/>
    <mergeCell ref="L173:N173"/>
    <mergeCell ref="O173:P173"/>
    <mergeCell ref="L172:N172"/>
    <mergeCell ref="O172:P172"/>
    <mergeCell ref="Q172:R172"/>
    <mergeCell ref="S172:Z172"/>
    <mergeCell ref="AA172:AE172"/>
    <mergeCell ref="AF172:AH172"/>
    <mergeCell ref="AJ175:AO175"/>
    <mergeCell ref="AS175:AT175"/>
    <mergeCell ref="AU175:AV175"/>
    <mergeCell ref="A176:B176"/>
    <mergeCell ref="C176:D176"/>
    <mergeCell ref="E176:F176"/>
    <mergeCell ref="G176:H176"/>
    <mergeCell ref="I176:K176"/>
    <mergeCell ref="L176:N176"/>
    <mergeCell ref="O176:P176"/>
    <mergeCell ref="L175:N175"/>
    <mergeCell ref="O175:P175"/>
    <mergeCell ref="Q175:R175"/>
    <mergeCell ref="S175:Z175"/>
    <mergeCell ref="AA175:AE175"/>
    <mergeCell ref="AF175:AH175"/>
    <mergeCell ref="AA174:AE174"/>
    <mergeCell ref="AF174:AH174"/>
    <mergeCell ref="AJ174:AO174"/>
    <mergeCell ref="AS174:AT174"/>
    <mergeCell ref="AU174:AV174"/>
    <mergeCell ref="A175:B175"/>
    <mergeCell ref="C175:D175"/>
    <mergeCell ref="E175:F175"/>
    <mergeCell ref="G175:H175"/>
    <mergeCell ref="I175:K175"/>
    <mergeCell ref="AA177:AE177"/>
    <mergeCell ref="AF177:AH177"/>
    <mergeCell ref="AJ177:AO177"/>
    <mergeCell ref="AS177:AT177"/>
    <mergeCell ref="AU177:AV177"/>
    <mergeCell ref="A178:B178"/>
    <mergeCell ref="C178:D178"/>
    <mergeCell ref="E178:F178"/>
    <mergeCell ref="G178:H178"/>
    <mergeCell ref="I178:K178"/>
    <mergeCell ref="AU176:AV176"/>
    <mergeCell ref="A177:B177"/>
    <mergeCell ref="C177:D177"/>
    <mergeCell ref="E177:F177"/>
    <mergeCell ref="G177:H177"/>
    <mergeCell ref="I177:K177"/>
    <mergeCell ref="L177:N177"/>
    <mergeCell ref="O177:P177"/>
    <mergeCell ref="Q177:R177"/>
    <mergeCell ref="S177:Z177"/>
    <mergeCell ref="Q176:R176"/>
    <mergeCell ref="S176:Z176"/>
    <mergeCell ref="AA176:AE176"/>
    <mergeCell ref="AF176:AH176"/>
    <mergeCell ref="AJ176:AO176"/>
    <mergeCell ref="AS176:AT176"/>
    <mergeCell ref="AU179:AV179"/>
    <mergeCell ref="A180:B180"/>
    <mergeCell ref="C180:D180"/>
    <mergeCell ref="E180:F180"/>
    <mergeCell ref="G180:H180"/>
    <mergeCell ref="I180:K180"/>
    <mergeCell ref="L180:N180"/>
    <mergeCell ref="O180:P180"/>
    <mergeCell ref="Q180:R180"/>
    <mergeCell ref="S180:Z180"/>
    <mergeCell ref="Q179:R179"/>
    <mergeCell ref="S179:Z179"/>
    <mergeCell ref="AA179:AE179"/>
    <mergeCell ref="AF179:AH179"/>
    <mergeCell ref="AJ179:AO179"/>
    <mergeCell ref="AS179:AT179"/>
    <mergeCell ref="AJ178:AO178"/>
    <mergeCell ref="AS178:AT178"/>
    <mergeCell ref="AU178:AV178"/>
    <mergeCell ref="A179:B179"/>
    <mergeCell ref="C179:D179"/>
    <mergeCell ref="E179:F179"/>
    <mergeCell ref="G179:H179"/>
    <mergeCell ref="I179:K179"/>
    <mergeCell ref="L179:N179"/>
    <mergeCell ref="O179:P179"/>
    <mergeCell ref="L178:N178"/>
    <mergeCell ref="O178:P178"/>
    <mergeCell ref="Q178:R178"/>
    <mergeCell ref="S178:Z178"/>
    <mergeCell ref="AA178:AE178"/>
    <mergeCell ref="AF178:AH178"/>
    <mergeCell ref="AJ181:AO181"/>
    <mergeCell ref="AS181:AT181"/>
    <mergeCell ref="AU181:AV181"/>
    <mergeCell ref="A182:B182"/>
    <mergeCell ref="C182:D182"/>
    <mergeCell ref="E182:F182"/>
    <mergeCell ref="G182:H182"/>
    <mergeCell ref="I182:K182"/>
    <mergeCell ref="L182:N182"/>
    <mergeCell ref="O182:P182"/>
    <mergeCell ref="L181:N181"/>
    <mergeCell ref="O181:P181"/>
    <mergeCell ref="Q181:R181"/>
    <mergeCell ref="S181:Z181"/>
    <mergeCell ref="AA181:AE181"/>
    <mergeCell ref="AF181:AH181"/>
    <mergeCell ref="AA180:AE180"/>
    <mergeCell ref="AF180:AH180"/>
    <mergeCell ref="AJ180:AO180"/>
    <mergeCell ref="AS180:AT180"/>
    <mergeCell ref="AU180:AV180"/>
    <mergeCell ref="A181:B181"/>
    <mergeCell ref="C181:D181"/>
    <mergeCell ref="E181:F181"/>
    <mergeCell ref="G181:H181"/>
    <mergeCell ref="I181:K181"/>
    <mergeCell ref="AA183:AE183"/>
    <mergeCell ref="AF183:AH183"/>
    <mergeCell ref="AJ183:AO183"/>
    <mergeCell ref="AS183:AT183"/>
    <mergeCell ref="AU183:AV183"/>
    <mergeCell ref="A184:B184"/>
    <mergeCell ref="C184:D184"/>
    <mergeCell ref="E184:F184"/>
    <mergeCell ref="G184:H184"/>
    <mergeCell ref="I184:K184"/>
    <mergeCell ref="AU182:AV182"/>
    <mergeCell ref="A183:B183"/>
    <mergeCell ref="C183:D183"/>
    <mergeCell ref="E183:F183"/>
    <mergeCell ref="G183:H183"/>
    <mergeCell ref="I183:K183"/>
    <mergeCell ref="L183:N183"/>
    <mergeCell ref="O183:P183"/>
    <mergeCell ref="Q183:R183"/>
    <mergeCell ref="S183:Z183"/>
    <mergeCell ref="Q182:R182"/>
    <mergeCell ref="S182:Z182"/>
    <mergeCell ref="AA182:AE182"/>
    <mergeCell ref="AF182:AH182"/>
    <mergeCell ref="AJ182:AO182"/>
    <mergeCell ref="AS182:AT182"/>
    <mergeCell ref="Q185:R185"/>
    <mergeCell ref="S185:Z185"/>
    <mergeCell ref="AA185:AE185"/>
    <mergeCell ref="AF185:AH185"/>
    <mergeCell ref="AJ185:AO185"/>
    <mergeCell ref="AU185:AV185"/>
    <mergeCell ref="AJ184:AO184"/>
    <mergeCell ref="AS184:AT184"/>
    <mergeCell ref="AU184:AV184"/>
    <mergeCell ref="A185:B185"/>
    <mergeCell ref="C185:D185"/>
    <mergeCell ref="E185:F185"/>
    <mergeCell ref="G185:H185"/>
    <mergeCell ref="I185:K185"/>
    <mergeCell ref="L185:N185"/>
    <mergeCell ref="O185:P185"/>
    <mergeCell ref="L184:N184"/>
    <mergeCell ref="O184:P184"/>
    <mergeCell ref="Q184:R184"/>
    <mergeCell ref="S184:Z184"/>
    <mergeCell ref="AA184:AE184"/>
    <mergeCell ref="AF184:AH184"/>
    <mergeCell ref="S187:Z187"/>
    <mergeCell ref="AA187:AE187"/>
    <mergeCell ref="AF187:AH187"/>
    <mergeCell ref="AJ187:AO187"/>
    <mergeCell ref="AS187:AT187"/>
    <mergeCell ref="AU187:AV187"/>
    <mergeCell ref="AS186:AT186"/>
    <mergeCell ref="AU186:AV186"/>
    <mergeCell ref="A187:B187"/>
    <mergeCell ref="C187:D187"/>
    <mergeCell ref="E187:F187"/>
    <mergeCell ref="G187:H187"/>
    <mergeCell ref="I187:K187"/>
    <mergeCell ref="L187:N187"/>
    <mergeCell ref="O187:P187"/>
    <mergeCell ref="Q187:R187"/>
    <mergeCell ref="O186:P186"/>
    <mergeCell ref="Q186:R186"/>
    <mergeCell ref="S186:Z186"/>
    <mergeCell ref="AA186:AE186"/>
    <mergeCell ref="AF186:AH186"/>
    <mergeCell ref="AJ186:AO186"/>
    <mergeCell ref="A186:B186"/>
    <mergeCell ref="C186:D186"/>
    <mergeCell ref="E186:F186"/>
    <mergeCell ref="G186:H186"/>
    <mergeCell ref="I186:K186"/>
    <mergeCell ref="L186:N186"/>
    <mergeCell ref="S189:Z189"/>
    <mergeCell ref="AA189:AE189"/>
    <mergeCell ref="AF189:AH189"/>
    <mergeCell ref="AJ189:AO189"/>
    <mergeCell ref="AS189:AT189"/>
    <mergeCell ref="AU189:AV189"/>
    <mergeCell ref="AS188:AT188"/>
    <mergeCell ref="AU188:AV188"/>
    <mergeCell ref="A189:B189"/>
    <mergeCell ref="C189:D189"/>
    <mergeCell ref="E189:F189"/>
    <mergeCell ref="G189:H189"/>
    <mergeCell ref="I189:K189"/>
    <mergeCell ref="L189:N189"/>
    <mergeCell ref="O189:P189"/>
    <mergeCell ref="Q189:R189"/>
    <mergeCell ref="O188:P188"/>
    <mergeCell ref="Q188:R188"/>
    <mergeCell ref="S188:Z188"/>
    <mergeCell ref="AA188:AE188"/>
    <mergeCell ref="AF188:AH188"/>
    <mergeCell ref="AJ188:AO188"/>
    <mergeCell ref="A188:B188"/>
    <mergeCell ref="C188:D188"/>
    <mergeCell ref="E188:F188"/>
    <mergeCell ref="G188:H188"/>
    <mergeCell ref="I188:K188"/>
    <mergeCell ref="L188:N188"/>
    <mergeCell ref="S191:Z191"/>
    <mergeCell ref="AA191:AE191"/>
    <mergeCell ref="AF191:AH191"/>
    <mergeCell ref="AJ191:AO191"/>
    <mergeCell ref="AS191:AT191"/>
    <mergeCell ref="AU191:AV191"/>
    <mergeCell ref="AS190:AT190"/>
    <mergeCell ref="AU190:AV190"/>
    <mergeCell ref="A191:B191"/>
    <mergeCell ref="C191:D191"/>
    <mergeCell ref="E191:F191"/>
    <mergeCell ref="G191:H191"/>
    <mergeCell ref="I191:K191"/>
    <mergeCell ref="L191:N191"/>
    <mergeCell ref="O191:P191"/>
    <mergeCell ref="Q191:R191"/>
    <mergeCell ref="O190:P190"/>
    <mergeCell ref="Q190:R190"/>
    <mergeCell ref="S190:Z190"/>
    <mergeCell ref="AA190:AE190"/>
    <mergeCell ref="AF190:AH190"/>
    <mergeCell ref="AJ190:AO190"/>
    <mergeCell ref="A190:B190"/>
    <mergeCell ref="C190:D190"/>
    <mergeCell ref="E190:F190"/>
    <mergeCell ref="G190:H190"/>
    <mergeCell ref="I190:K190"/>
    <mergeCell ref="L190:N190"/>
    <mergeCell ref="S193:Z193"/>
    <mergeCell ref="AA193:AE193"/>
    <mergeCell ref="AF193:AH193"/>
    <mergeCell ref="AJ193:AO193"/>
    <mergeCell ref="AS193:AT193"/>
    <mergeCell ref="AU193:AV193"/>
    <mergeCell ref="AS192:AT192"/>
    <mergeCell ref="AU192:AV192"/>
    <mergeCell ref="A193:B193"/>
    <mergeCell ref="C193:D193"/>
    <mergeCell ref="E193:F193"/>
    <mergeCell ref="G193:H193"/>
    <mergeCell ref="I193:K193"/>
    <mergeCell ref="L193:N193"/>
    <mergeCell ref="O193:P193"/>
    <mergeCell ref="Q193:R193"/>
    <mergeCell ref="O192:P192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I196:K196"/>
    <mergeCell ref="L196:N196"/>
    <mergeCell ref="S195:Z195"/>
    <mergeCell ref="AA195:AE195"/>
    <mergeCell ref="AF195:AH195"/>
    <mergeCell ref="AJ195:AO195"/>
    <mergeCell ref="AS195:AT195"/>
    <mergeCell ref="AU195:AV195"/>
    <mergeCell ref="AS194:AT194"/>
    <mergeCell ref="AU194:AV194"/>
    <mergeCell ref="A195:B195"/>
    <mergeCell ref="C195:D195"/>
    <mergeCell ref="E195:F195"/>
    <mergeCell ref="G195:H195"/>
    <mergeCell ref="I195:K195"/>
    <mergeCell ref="L195:N195"/>
    <mergeCell ref="O195:P195"/>
    <mergeCell ref="Q195:R195"/>
    <mergeCell ref="O194:P194"/>
    <mergeCell ref="Q194:R194"/>
    <mergeCell ref="S194:Z194"/>
    <mergeCell ref="AA194:AE194"/>
    <mergeCell ref="AF194:AH194"/>
    <mergeCell ref="AJ194:AO194"/>
    <mergeCell ref="A194:B194"/>
    <mergeCell ref="C194:D194"/>
    <mergeCell ref="E194:F194"/>
    <mergeCell ref="G194:H194"/>
    <mergeCell ref="I194:K194"/>
    <mergeCell ref="L194:N194"/>
    <mergeCell ref="A198:B198"/>
    <mergeCell ref="C198:D198"/>
    <mergeCell ref="E198:F198"/>
    <mergeCell ref="G198:H198"/>
    <mergeCell ref="I198:K198"/>
    <mergeCell ref="L198:N198"/>
    <mergeCell ref="S197:Z197"/>
    <mergeCell ref="AA197:AE197"/>
    <mergeCell ref="AF197:AH197"/>
    <mergeCell ref="AJ197:AO197"/>
    <mergeCell ref="AS197:AT197"/>
    <mergeCell ref="AU197:AV197"/>
    <mergeCell ref="AS196:AT196"/>
    <mergeCell ref="AU196:AV196"/>
    <mergeCell ref="A197:B197"/>
    <mergeCell ref="C197:D197"/>
    <mergeCell ref="E197:F197"/>
    <mergeCell ref="G197:H197"/>
    <mergeCell ref="I197:K197"/>
    <mergeCell ref="L197:N197"/>
    <mergeCell ref="O197:P197"/>
    <mergeCell ref="Q197:R197"/>
    <mergeCell ref="O196:P196"/>
    <mergeCell ref="Q196:R196"/>
    <mergeCell ref="S196:Z196"/>
    <mergeCell ref="AA196:AE196"/>
    <mergeCell ref="AF196:AH196"/>
    <mergeCell ref="AJ196:AO196"/>
    <mergeCell ref="A196:B196"/>
    <mergeCell ref="C196:D196"/>
    <mergeCell ref="E196:F196"/>
    <mergeCell ref="G196:H196"/>
    <mergeCell ref="A200:AO200"/>
    <mergeCell ref="AS200:AT200"/>
    <mergeCell ref="AU200:AV200"/>
    <mergeCell ref="A201:B201"/>
    <mergeCell ref="C201:D201"/>
    <mergeCell ref="E201:F201"/>
    <mergeCell ref="G201:H201"/>
    <mergeCell ref="I201:K201"/>
    <mergeCell ref="L201:N201"/>
    <mergeCell ref="O201:P201"/>
    <mergeCell ref="S199:Z199"/>
    <mergeCell ref="AA199:AE199"/>
    <mergeCell ref="AF199:AH199"/>
    <mergeCell ref="AJ199:AO199"/>
    <mergeCell ref="AS199:AT199"/>
    <mergeCell ref="AU199:AV199"/>
    <mergeCell ref="AS198:AT198"/>
    <mergeCell ref="AU198:AV198"/>
    <mergeCell ref="A199:B199"/>
    <mergeCell ref="C199:D199"/>
    <mergeCell ref="E199:F199"/>
    <mergeCell ref="G199:H199"/>
    <mergeCell ref="I199:K199"/>
    <mergeCell ref="L199:N199"/>
    <mergeCell ref="O199:P199"/>
    <mergeCell ref="Q199:R199"/>
    <mergeCell ref="O198:P198"/>
    <mergeCell ref="Q198:R198"/>
    <mergeCell ref="S198:Z198"/>
    <mergeCell ref="AA198:AE198"/>
    <mergeCell ref="AF198:AH198"/>
    <mergeCell ref="AJ198:AO198"/>
    <mergeCell ref="AA202:AE202"/>
    <mergeCell ref="AF202:AH202"/>
    <mergeCell ref="AJ202:AO202"/>
    <mergeCell ref="AS202:AT202"/>
    <mergeCell ref="AU202:AV202"/>
    <mergeCell ref="A203:B203"/>
    <mergeCell ref="C203:D203"/>
    <mergeCell ref="E203:F203"/>
    <mergeCell ref="G203:H203"/>
    <mergeCell ref="I203:K203"/>
    <mergeCell ref="AU201:AV201"/>
    <mergeCell ref="A202:B202"/>
    <mergeCell ref="C202:D202"/>
    <mergeCell ref="E202:F202"/>
    <mergeCell ref="G202:H202"/>
    <mergeCell ref="I202:K202"/>
    <mergeCell ref="L202:N202"/>
    <mergeCell ref="O202:P202"/>
    <mergeCell ref="Q202:R202"/>
    <mergeCell ref="S202:Z202"/>
    <mergeCell ref="Q201:R201"/>
    <mergeCell ref="S201:Z201"/>
    <mergeCell ref="AA201:AE201"/>
    <mergeCell ref="AF201:AH201"/>
    <mergeCell ref="AJ201:AO201"/>
    <mergeCell ref="AS201:AT201"/>
    <mergeCell ref="AU204:AV204"/>
    <mergeCell ref="A205:B205"/>
    <mergeCell ref="C205:D205"/>
    <mergeCell ref="E205:F205"/>
    <mergeCell ref="G205:H205"/>
    <mergeCell ref="I205:K205"/>
    <mergeCell ref="L205:N205"/>
    <mergeCell ref="O205:P205"/>
    <mergeCell ref="Q205:R205"/>
    <mergeCell ref="S205:Z205"/>
    <mergeCell ref="Q204:R204"/>
    <mergeCell ref="S204:Z204"/>
    <mergeCell ref="AA204:AE204"/>
    <mergeCell ref="AF204:AH204"/>
    <mergeCell ref="AJ204:AO204"/>
    <mergeCell ref="AS204:AT204"/>
    <mergeCell ref="AJ203:AO203"/>
    <mergeCell ref="AS203:AT203"/>
    <mergeCell ref="AU203:AV203"/>
    <mergeCell ref="A204:B204"/>
    <mergeCell ref="C204:D204"/>
    <mergeCell ref="E204:F204"/>
    <mergeCell ref="G204:H204"/>
    <mergeCell ref="I204:K204"/>
    <mergeCell ref="L204:N204"/>
    <mergeCell ref="O204:P204"/>
    <mergeCell ref="L203:N203"/>
    <mergeCell ref="O203:P203"/>
    <mergeCell ref="Q203:R203"/>
    <mergeCell ref="S203:Z203"/>
    <mergeCell ref="AA203:AE203"/>
    <mergeCell ref="AF203:AH203"/>
    <mergeCell ref="AJ206:AO206"/>
    <mergeCell ref="AS206:AT206"/>
    <mergeCell ref="AU206:AV206"/>
    <mergeCell ref="A207:B207"/>
    <mergeCell ref="C207:D207"/>
    <mergeCell ref="E207:F207"/>
    <mergeCell ref="G207:H207"/>
    <mergeCell ref="I207:K207"/>
    <mergeCell ref="L207:N207"/>
    <mergeCell ref="O207:P207"/>
    <mergeCell ref="L206:N206"/>
    <mergeCell ref="O206:P206"/>
    <mergeCell ref="Q206:R206"/>
    <mergeCell ref="S206:Z206"/>
    <mergeCell ref="AA206:AE206"/>
    <mergeCell ref="AF206:AH206"/>
    <mergeCell ref="AA205:AE205"/>
    <mergeCell ref="AF205:AH205"/>
    <mergeCell ref="AJ205:AO205"/>
    <mergeCell ref="AS205:AT205"/>
    <mergeCell ref="AU205:AV205"/>
    <mergeCell ref="A206:B206"/>
    <mergeCell ref="C206:D206"/>
    <mergeCell ref="E206:F206"/>
    <mergeCell ref="G206:H206"/>
    <mergeCell ref="I206:K206"/>
    <mergeCell ref="AA208:AE208"/>
    <mergeCell ref="AF208:AH208"/>
    <mergeCell ref="AJ208:AO208"/>
    <mergeCell ref="AS208:AT208"/>
    <mergeCell ref="AU208:AV208"/>
    <mergeCell ref="A209:B209"/>
    <mergeCell ref="C209:D209"/>
    <mergeCell ref="E209:F209"/>
    <mergeCell ref="G209:H209"/>
    <mergeCell ref="I209:K209"/>
    <mergeCell ref="AU207:AV207"/>
    <mergeCell ref="A208:B208"/>
    <mergeCell ref="C208:D208"/>
    <mergeCell ref="E208:F208"/>
    <mergeCell ref="G208:H208"/>
    <mergeCell ref="I208:K208"/>
    <mergeCell ref="L208:N208"/>
    <mergeCell ref="O208:P208"/>
    <mergeCell ref="Q208:R208"/>
    <mergeCell ref="S208:Z208"/>
    <mergeCell ref="Q207:R207"/>
    <mergeCell ref="S207:Z207"/>
    <mergeCell ref="AA207:AE207"/>
    <mergeCell ref="AF207:AH207"/>
    <mergeCell ref="AJ207:AO207"/>
    <mergeCell ref="AS207:AT207"/>
    <mergeCell ref="AU210:AV210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S211:Z211"/>
    <mergeCell ref="Q210:R210"/>
    <mergeCell ref="S210:Z210"/>
    <mergeCell ref="AA210:AE210"/>
    <mergeCell ref="AF210:AH210"/>
    <mergeCell ref="AJ210:AO210"/>
    <mergeCell ref="AS210:AT210"/>
    <mergeCell ref="AJ209:AO209"/>
    <mergeCell ref="AS209:AT209"/>
    <mergeCell ref="AU209:AV209"/>
    <mergeCell ref="A210:B210"/>
    <mergeCell ref="C210:D210"/>
    <mergeCell ref="E210:F210"/>
    <mergeCell ref="G210:H210"/>
    <mergeCell ref="I210:K210"/>
    <mergeCell ref="L210:N210"/>
    <mergeCell ref="O210:P210"/>
    <mergeCell ref="L209:N209"/>
    <mergeCell ref="O209:P209"/>
    <mergeCell ref="Q209:R209"/>
    <mergeCell ref="S209:Z209"/>
    <mergeCell ref="AA209:AE209"/>
    <mergeCell ref="AF209:AH209"/>
    <mergeCell ref="AJ212:AO212"/>
    <mergeCell ref="AS212:AT212"/>
    <mergeCell ref="AU212:AV212"/>
    <mergeCell ref="A213:B213"/>
    <mergeCell ref="C213:D213"/>
    <mergeCell ref="E213:F213"/>
    <mergeCell ref="G213:H213"/>
    <mergeCell ref="I213:K213"/>
    <mergeCell ref="L213:N213"/>
    <mergeCell ref="O213:P213"/>
    <mergeCell ref="L212:N212"/>
    <mergeCell ref="O212:P212"/>
    <mergeCell ref="Q212:R212"/>
    <mergeCell ref="S212:Z212"/>
    <mergeCell ref="AA212:AE212"/>
    <mergeCell ref="AF212:AH212"/>
    <mergeCell ref="AA211:AE211"/>
    <mergeCell ref="AF211:AH211"/>
    <mergeCell ref="AJ211:AO211"/>
    <mergeCell ref="AS211:AT211"/>
    <mergeCell ref="AU211:AV211"/>
    <mergeCell ref="A212:B212"/>
    <mergeCell ref="C212:D212"/>
    <mergeCell ref="E212:F212"/>
    <mergeCell ref="G212:H212"/>
    <mergeCell ref="I212:K212"/>
    <mergeCell ref="AA214:AE214"/>
    <mergeCell ref="AF214:AH214"/>
    <mergeCell ref="AJ214:AO214"/>
    <mergeCell ref="AS214:AT214"/>
    <mergeCell ref="AU214:AV214"/>
    <mergeCell ref="A215:B215"/>
    <mergeCell ref="C215:D215"/>
    <mergeCell ref="E215:F215"/>
    <mergeCell ref="G215:H215"/>
    <mergeCell ref="I215:K215"/>
    <mergeCell ref="AU213:AV213"/>
    <mergeCell ref="A214:B214"/>
    <mergeCell ref="C214:D214"/>
    <mergeCell ref="E214:F214"/>
    <mergeCell ref="G214:H214"/>
    <mergeCell ref="I214:K214"/>
    <mergeCell ref="L214:N214"/>
    <mergeCell ref="O214:P214"/>
    <mergeCell ref="Q214:R214"/>
    <mergeCell ref="S214:Z214"/>
    <mergeCell ref="Q213:R213"/>
    <mergeCell ref="S213:Z213"/>
    <mergeCell ref="AA213:AE213"/>
    <mergeCell ref="AF213:AH213"/>
    <mergeCell ref="AJ213:AO213"/>
    <mergeCell ref="AS213:AT213"/>
    <mergeCell ref="AU216:AV216"/>
    <mergeCell ref="A217:B217"/>
    <mergeCell ref="C217:D217"/>
    <mergeCell ref="E217:F217"/>
    <mergeCell ref="G217:H217"/>
    <mergeCell ref="I217:K217"/>
    <mergeCell ref="L217:N217"/>
    <mergeCell ref="O217:P217"/>
    <mergeCell ref="Q217:R217"/>
    <mergeCell ref="S217:Z217"/>
    <mergeCell ref="Q216:R216"/>
    <mergeCell ref="S216:Z216"/>
    <mergeCell ref="AA216:AE216"/>
    <mergeCell ref="AF216:AH216"/>
    <mergeCell ref="AJ216:AO216"/>
    <mergeCell ref="AS216:AT216"/>
    <mergeCell ref="AJ215:AO215"/>
    <mergeCell ref="AS215:AT215"/>
    <mergeCell ref="AU215:AV215"/>
    <mergeCell ref="A216:B216"/>
    <mergeCell ref="C216:D216"/>
    <mergeCell ref="E216:F216"/>
    <mergeCell ref="G216:H216"/>
    <mergeCell ref="I216:K216"/>
    <mergeCell ref="L216:N216"/>
    <mergeCell ref="O216:P216"/>
    <mergeCell ref="L215:N215"/>
    <mergeCell ref="O215:P215"/>
    <mergeCell ref="Q215:R215"/>
    <mergeCell ref="S215:Z215"/>
    <mergeCell ref="AA215:AE215"/>
    <mergeCell ref="AF215:AH215"/>
    <mergeCell ref="AJ218:AO218"/>
    <mergeCell ref="AS218:AT218"/>
    <mergeCell ref="AU218:AV218"/>
    <mergeCell ref="A219:B219"/>
    <mergeCell ref="C219:D219"/>
    <mergeCell ref="E219:F219"/>
    <mergeCell ref="G219:H219"/>
    <mergeCell ref="I219:K219"/>
    <mergeCell ref="L219:N219"/>
    <mergeCell ref="O219:P219"/>
    <mergeCell ref="L218:N218"/>
    <mergeCell ref="O218:P218"/>
    <mergeCell ref="Q218:R218"/>
    <mergeCell ref="S218:Z218"/>
    <mergeCell ref="AA218:AE218"/>
    <mergeCell ref="AF218:AH218"/>
    <mergeCell ref="AA217:AE217"/>
    <mergeCell ref="AF217:AH217"/>
    <mergeCell ref="AJ217:AO217"/>
    <mergeCell ref="AS217:AT217"/>
    <mergeCell ref="AU217:AV217"/>
    <mergeCell ref="A218:B218"/>
    <mergeCell ref="C218:D218"/>
    <mergeCell ref="E218:F218"/>
    <mergeCell ref="G218:H218"/>
    <mergeCell ref="I218:K218"/>
    <mergeCell ref="AA220:AE220"/>
    <mergeCell ref="AF220:AH220"/>
    <mergeCell ref="AJ220:AO220"/>
    <mergeCell ref="AS220:AT220"/>
    <mergeCell ref="AU220:AV220"/>
    <mergeCell ref="A221:B221"/>
    <mergeCell ref="C221:D221"/>
    <mergeCell ref="E221:F221"/>
    <mergeCell ref="G221:H221"/>
    <mergeCell ref="I221:K221"/>
    <mergeCell ref="AU219:AV219"/>
    <mergeCell ref="A220:B220"/>
    <mergeCell ref="C220:D220"/>
    <mergeCell ref="E220:F220"/>
    <mergeCell ref="G220:H220"/>
    <mergeCell ref="I220:K220"/>
    <mergeCell ref="L220:N220"/>
    <mergeCell ref="O220:P220"/>
    <mergeCell ref="Q220:R220"/>
    <mergeCell ref="S220:Z220"/>
    <mergeCell ref="Q219:R219"/>
    <mergeCell ref="S219:Z219"/>
    <mergeCell ref="AA219:AE219"/>
    <mergeCell ref="AF219:AH219"/>
    <mergeCell ref="AJ219:AO219"/>
    <mergeCell ref="AS219:AT219"/>
    <mergeCell ref="A223:AO223"/>
    <mergeCell ref="AS223:AT223"/>
    <mergeCell ref="AU223:AV223"/>
    <mergeCell ref="A224:B224"/>
    <mergeCell ref="C224:D224"/>
    <mergeCell ref="E224:F224"/>
    <mergeCell ref="G224:H224"/>
    <mergeCell ref="I224:K224"/>
    <mergeCell ref="L224:N224"/>
    <mergeCell ref="O224:P224"/>
    <mergeCell ref="AJ221:AO221"/>
    <mergeCell ref="AS221:AT221"/>
    <mergeCell ref="AU221:AV221"/>
    <mergeCell ref="A222:AO222"/>
    <mergeCell ref="AS222:AT222"/>
    <mergeCell ref="AU222:AV222"/>
    <mergeCell ref="L221:N221"/>
    <mergeCell ref="O221:P221"/>
    <mergeCell ref="Q221:R221"/>
    <mergeCell ref="S221:Z221"/>
    <mergeCell ref="AA221:AE221"/>
    <mergeCell ref="AF221:AH221"/>
    <mergeCell ref="AA225:AE225"/>
    <mergeCell ref="AF225:AH225"/>
    <mergeCell ref="AJ225:AO225"/>
    <mergeCell ref="AS225:AT225"/>
    <mergeCell ref="AU225:AV225"/>
    <mergeCell ref="A226:B226"/>
    <mergeCell ref="C226:D226"/>
    <mergeCell ref="E226:F226"/>
    <mergeCell ref="G226:H226"/>
    <mergeCell ref="I226:K226"/>
    <mergeCell ref="AU224:AV224"/>
    <mergeCell ref="A225:B225"/>
    <mergeCell ref="C225:D225"/>
    <mergeCell ref="E225:F225"/>
    <mergeCell ref="G225:H225"/>
    <mergeCell ref="I225:K225"/>
    <mergeCell ref="L225:N225"/>
    <mergeCell ref="O225:P225"/>
    <mergeCell ref="Q225:R225"/>
    <mergeCell ref="S225:Z225"/>
    <mergeCell ref="Q224:R224"/>
    <mergeCell ref="S224:Z224"/>
    <mergeCell ref="AA224:AE224"/>
    <mergeCell ref="AF224:AH224"/>
    <mergeCell ref="AJ224:AO224"/>
    <mergeCell ref="AS224:AT224"/>
    <mergeCell ref="AU227:AV227"/>
    <mergeCell ref="A228:B228"/>
    <mergeCell ref="C228:D228"/>
    <mergeCell ref="E228:F228"/>
    <mergeCell ref="G228:H228"/>
    <mergeCell ref="I228:K228"/>
    <mergeCell ref="L228:N228"/>
    <mergeCell ref="O228:P228"/>
    <mergeCell ref="Q228:R228"/>
    <mergeCell ref="S228:Z228"/>
    <mergeCell ref="Q227:R227"/>
    <mergeCell ref="S227:Z227"/>
    <mergeCell ref="AA227:AE227"/>
    <mergeCell ref="AF227:AH227"/>
    <mergeCell ref="AJ227:AO227"/>
    <mergeCell ref="AS227:AT227"/>
    <mergeCell ref="AJ226:AO226"/>
    <mergeCell ref="AS226:AT226"/>
    <mergeCell ref="AU226:AV226"/>
    <mergeCell ref="A227:B227"/>
    <mergeCell ref="C227:D227"/>
    <mergeCell ref="E227:F227"/>
    <mergeCell ref="G227:H227"/>
    <mergeCell ref="I227:K227"/>
    <mergeCell ref="L227:N227"/>
    <mergeCell ref="O227:P227"/>
    <mergeCell ref="L226:N226"/>
    <mergeCell ref="O226:P226"/>
    <mergeCell ref="Q226:R226"/>
    <mergeCell ref="S226:Z226"/>
    <mergeCell ref="AA226:AE226"/>
    <mergeCell ref="AF226:AH226"/>
    <mergeCell ref="AJ229:AO229"/>
    <mergeCell ref="AS229:AT229"/>
    <mergeCell ref="AU229:AV229"/>
    <mergeCell ref="A230:B230"/>
    <mergeCell ref="C230:D230"/>
    <mergeCell ref="E230:F230"/>
    <mergeCell ref="G230:H230"/>
    <mergeCell ref="I230:K230"/>
    <mergeCell ref="L230:N230"/>
    <mergeCell ref="O230:P230"/>
    <mergeCell ref="L229:N229"/>
    <mergeCell ref="O229:P229"/>
    <mergeCell ref="Q229:R229"/>
    <mergeCell ref="S229:Z229"/>
    <mergeCell ref="AA229:AE229"/>
    <mergeCell ref="AF229:AH229"/>
    <mergeCell ref="AA228:AE228"/>
    <mergeCell ref="AF228:AH228"/>
    <mergeCell ref="AJ228:AO228"/>
    <mergeCell ref="AS228:AT228"/>
    <mergeCell ref="AU228:AV228"/>
    <mergeCell ref="A229:B229"/>
    <mergeCell ref="C229:D229"/>
    <mergeCell ref="E229:F229"/>
    <mergeCell ref="G229:H229"/>
    <mergeCell ref="I229:K229"/>
    <mergeCell ref="AA231:AE231"/>
    <mergeCell ref="AF231:AH231"/>
    <mergeCell ref="AJ231:AO231"/>
    <mergeCell ref="AS231:AT231"/>
    <mergeCell ref="AU231:AV231"/>
    <mergeCell ref="A232:B232"/>
    <mergeCell ref="C232:D232"/>
    <mergeCell ref="E232:F232"/>
    <mergeCell ref="G232:H232"/>
    <mergeCell ref="I232:K232"/>
    <mergeCell ref="AU230:AV230"/>
    <mergeCell ref="A231:B231"/>
    <mergeCell ref="C231:D231"/>
    <mergeCell ref="E231:F231"/>
    <mergeCell ref="G231:H231"/>
    <mergeCell ref="I231:K231"/>
    <mergeCell ref="L231:N231"/>
    <mergeCell ref="O231:P231"/>
    <mergeCell ref="Q231:R231"/>
    <mergeCell ref="S231:Z231"/>
    <mergeCell ref="Q230:R230"/>
    <mergeCell ref="S230:Z230"/>
    <mergeCell ref="AA230:AE230"/>
    <mergeCell ref="AF230:AH230"/>
    <mergeCell ref="AJ230:AO230"/>
    <mergeCell ref="AS230:AT230"/>
    <mergeCell ref="AU233:AV233"/>
    <mergeCell ref="A234:B234"/>
    <mergeCell ref="C234:D234"/>
    <mergeCell ref="E234:F234"/>
    <mergeCell ref="G234:H234"/>
    <mergeCell ref="I234:K234"/>
    <mergeCell ref="L234:N234"/>
    <mergeCell ref="O234:P234"/>
    <mergeCell ref="Q234:R234"/>
    <mergeCell ref="S234:Z234"/>
    <mergeCell ref="Q233:R233"/>
    <mergeCell ref="S233:Z233"/>
    <mergeCell ref="AA233:AE233"/>
    <mergeCell ref="AF233:AH233"/>
    <mergeCell ref="AJ233:AO233"/>
    <mergeCell ref="AS233:AT233"/>
    <mergeCell ref="AJ232:AO232"/>
    <mergeCell ref="AS232:AT232"/>
    <mergeCell ref="AU232:AV232"/>
    <mergeCell ref="A233:B233"/>
    <mergeCell ref="C233:D233"/>
    <mergeCell ref="E233:F233"/>
    <mergeCell ref="G233:H233"/>
    <mergeCell ref="I233:K233"/>
    <mergeCell ref="L233:N233"/>
    <mergeCell ref="O233:P233"/>
    <mergeCell ref="L232:N232"/>
    <mergeCell ref="O232:P232"/>
    <mergeCell ref="Q232:R232"/>
    <mergeCell ref="S232:Z232"/>
    <mergeCell ref="AA232:AE232"/>
    <mergeCell ref="AF232:AH232"/>
    <mergeCell ref="AJ235:AO235"/>
    <mergeCell ref="AS235:AT235"/>
    <mergeCell ref="AU235:AV235"/>
    <mergeCell ref="A236:B236"/>
    <mergeCell ref="C236:D236"/>
    <mergeCell ref="E236:F236"/>
    <mergeCell ref="G236:H236"/>
    <mergeCell ref="I236:K236"/>
    <mergeCell ref="L236:N236"/>
    <mergeCell ref="O236:P236"/>
    <mergeCell ref="L235:N235"/>
    <mergeCell ref="O235:P235"/>
    <mergeCell ref="Q235:R235"/>
    <mergeCell ref="S235:Z235"/>
    <mergeCell ref="AA235:AE235"/>
    <mergeCell ref="AF235:AH235"/>
    <mergeCell ref="AA234:AE234"/>
    <mergeCell ref="AF234:AH234"/>
    <mergeCell ref="AJ234:AO234"/>
    <mergeCell ref="AS234:AT234"/>
    <mergeCell ref="AU234:AV234"/>
    <mergeCell ref="A235:B235"/>
    <mergeCell ref="C235:D235"/>
    <mergeCell ref="E235:F235"/>
    <mergeCell ref="G235:H235"/>
    <mergeCell ref="I235:K235"/>
    <mergeCell ref="AA237:AE237"/>
    <mergeCell ref="AF237:AH237"/>
    <mergeCell ref="AJ237:AO237"/>
    <mergeCell ref="AS237:AT237"/>
    <mergeCell ref="AU237:AV237"/>
    <mergeCell ref="A238:B238"/>
    <mergeCell ref="C238:D238"/>
    <mergeCell ref="E238:F238"/>
    <mergeCell ref="G238:H238"/>
    <mergeCell ref="I238:K238"/>
    <mergeCell ref="AU236:AV236"/>
    <mergeCell ref="A237:B237"/>
    <mergeCell ref="C237:D237"/>
    <mergeCell ref="E237:F237"/>
    <mergeCell ref="G237:H237"/>
    <mergeCell ref="I237:K237"/>
    <mergeCell ref="L237:N237"/>
    <mergeCell ref="O237:P237"/>
    <mergeCell ref="Q237:R237"/>
    <mergeCell ref="S237:Z237"/>
    <mergeCell ref="Q236:R236"/>
    <mergeCell ref="S236:Z236"/>
    <mergeCell ref="AA236:AE236"/>
    <mergeCell ref="AF236:AH236"/>
    <mergeCell ref="AJ236:AO236"/>
    <mergeCell ref="AS236:AT236"/>
    <mergeCell ref="AU239:AV239"/>
    <mergeCell ref="A240:B240"/>
    <mergeCell ref="C240:D240"/>
    <mergeCell ref="E240:F240"/>
    <mergeCell ref="G240:H240"/>
    <mergeCell ref="I240:K240"/>
    <mergeCell ref="L240:N240"/>
    <mergeCell ref="O240:P240"/>
    <mergeCell ref="Q240:R240"/>
    <mergeCell ref="S240:Z240"/>
    <mergeCell ref="Q239:R239"/>
    <mergeCell ref="S239:Z239"/>
    <mergeCell ref="AA239:AE239"/>
    <mergeCell ref="AF239:AH239"/>
    <mergeCell ref="AJ239:AO239"/>
    <mergeCell ref="AS239:AT239"/>
    <mergeCell ref="AJ238:AO238"/>
    <mergeCell ref="AS238:AT238"/>
    <mergeCell ref="AU238:AV238"/>
    <mergeCell ref="A239:B239"/>
    <mergeCell ref="C239:D239"/>
    <mergeCell ref="E239:F239"/>
    <mergeCell ref="G239:H239"/>
    <mergeCell ref="I239:K239"/>
    <mergeCell ref="L239:N239"/>
    <mergeCell ref="O239:P239"/>
    <mergeCell ref="L238:N238"/>
    <mergeCell ref="O238:P238"/>
    <mergeCell ref="Q238:R238"/>
    <mergeCell ref="S238:Z238"/>
    <mergeCell ref="AA238:AE238"/>
    <mergeCell ref="AF238:AH238"/>
    <mergeCell ref="AJ241:AO241"/>
    <mergeCell ref="AS241:AT241"/>
    <mergeCell ref="AU241:AV241"/>
    <mergeCell ref="A242:B242"/>
    <mergeCell ref="C242:D242"/>
    <mergeCell ref="E242:F242"/>
    <mergeCell ref="G242:H242"/>
    <mergeCell ref="I242:K242"/>
    <mergeCell ref="L242:N242"/>
    <mergeCell ref="O242:P242"/>
    <mergeCell ref="L241:N241"/>
    <mergeCell ref="O241:P241"/>
    <mergeCell ref="Q241:R241"/>
    <mergeCell ref="S241:Z241"/>
    <mergeCell ref="AA241:AE241"/>
    <mergeCell ref="AF241:AH241"/>
    <mergeCell ref="AA240:AE240"/>
    <mergeCell ref="AF240:AH240"/>
    <mergeCell ref="AJ240:AO240"/>
    <mergeCell ref="AS240:AT240"/>
    <mergeCell ref="AU240:AV240"/>
    <mergeCell ref="A241:B241"/>
    <mergeCell ref="C241:D241"/>
    <mergeCell ref="E241:F241"/>
    <mergeCell ref="G241:H241"/>
    <mergeCell ref="I241:K241"/>
    <mergeCell ref="AA243:AE243"/>
    <mergeCell ref="AF243:AH243"/>
    <mergeCell ref="AJ243:AO243"/>
    <mergeCell ref="AU243:AV243"/>
    <mergeCell ref="A244:B244"/>
    <mergeCell ref="C244:D244"/>
    <mergeCell ref="E244:F244"/>
    <mergeCell ref="G244:H244"/>
    <mergeCell ref="I244:K244"/>
    <mergeCell ref="L244:N244"/>
    <mergeCell ref="AU242:AV242"/>
    <mergeCell ref="A243:B243"/>
    <mergeCell ref="C243:D243"/>
    <mergeCell ref="E243:F243"/>
    <mergeCell ref="G243:H243"/>
    <mergeCell ref="I243:K243"/>
    <mergeCell ref="L243:N243"/>
    <mergeCell ref="O243:P243"/>
    <mergeCell ref="Q243:R243"/>
    <mergeCell ref="S243:Z243"/>
    <mergeCell ref="Q242:R242"/>
    <mergeCell ref="S242:Z242"/>
    <mergeCell ref="AA242:AE242"/>
    <mergeCell ref="AF242:AH242"/>
    <mergeCell ref="AJ242:AO242"/>
    <mergeCell ref="AS242:AT242"/>
    <mergeCell ref="S245:Z245"/>
    <mergeCell ref="AA245:AE245"/>
    <mergeCell ref="AF245:AH245"/>
    <mergeCell ref="AJ245:AO245"/>
    <mergeCell ref="AS245:AT245"/>
    <mergeCell ref="AU245:AV245"/>
    <mergeCell ref="AS244:AT244"/>
    <mergeCell ref="AU244:AV244"/>
    <mergeCell ref="A245:B245"/>
    <mergeCell ref="C245:D245"/>
    <mergeCell ref="E245:F245"/>
    <mergeCell ref="G245:H245"/>
    <mergeCell ref="I245:K245"/>
    <mergeCell ref="L245:N245"/>
    <mergeCell ref="O245:P245"/>
    <mergeCell ref="Q245:R245"/>
    <mergeCell ref="O244:P244"/>
    <mergeCell ref="Q244:R244"/>
    <mergeCell ref="S244:Z244"/>
    <mergeCell ref="AA244:AE244"/>
    <mergeCell ref="AF244:AH244"/>
    <mergeCell ref="AJ244:AO244"/>
    <mergeCell ref="S247:Z247"/>
    <mergeCell ref="AA247:AE247"/>
    <mergeCell ref="AF247:AH247"/>
    <mergeCell ref="AJ247:AO247"/>
    <mergeCell ref="AS247:AT247"/>
    <mergeCell ref="AU247:AV247"/>
    <mergeCell ref="AS246:AT246"/>
    <mergeCell ref="AU246:AV246"/>
    <mergeCell ref="A247:B247"/>
    <mergeCell ref="C247:D247"/>
    <mergeCell ref="E247:F247"/>
    <mergeCell ref="G247:H247"/>
    <mergeCell ref="I247:K247"/>
    <mergeCell ref="L247:N247"/>
    <mergeCell ref="O247:P247"/>
    <mergeCell ref="Q247:R247"/>
    <mergeCell ref="O246:P246"/>
    <mergeCell ref="Q246:R246"/>
    <mergeCell ref="S246:Z246"/>
    <mergeCell ref="AA246:AE246"/>
    <mergeCell ref="AF246:AH246"/>
    <mergeCell ref="AJ246:AO246"/>
    <mergeCell ref="A246:B246"/>
    <mergeCell ref="C246:D246"/>
    <mergeCell ref="E246:F246"/>
    <mergeCell ref="G246:H246"/>
    <mergeCell ref="I246:K246"/>
    <mergeCell ref="L246:N246"/>
    <mergeCell ref="S249:Z249"/>
    <mergeCell ref="AA249:AE249"/>
    <mergeCell ref="AF249:AH249"/>
    <mergeCell ref="AJ249:AO249"/>
    <mergeCell ref="AS249:AT249"/>
    <mergeCell ref="AU249:AV249"/>
    <mergeCell ref="AS248:AT248"/>
    <mergeCell ref="AU248:AV248"/>
    <mergeCell ref="A249:B249"/>
    <mergeCell ref="C249:D249"/>
    <mergeCell ref="E249:F249"/>
    <mergeCell ref="G249:H249"/>
    <mergeCell ref="I249:K249"/>
    <mergeCell ref="L249:N249"/>
    <mergeCell ref="O249:P249"/>
    <mergeCell ref="Q249:R249"/>
    <mergeCell ref="O248:P248"/>
    <mergeCell ref="Q248:R248"/>
    <mergeCell ref="S248:Z248"/>
    <mergeCell ref="AA248:AE248"/>
    <mergeCell ref="AF248:AH248"/>
    <mergeCell ref="AJ248:AO248"/>
    <mergeCell ref="A248:B248"/>
    <mergeCell ref="C248:D248"/>
    <mergeCell ref="E248:F248"/>
    <mergeCell ref="G248:H248"/>
    <mergeCell ref="I248:K248"/>
    <mergeCell ref="L248:N248"/>
    <mergeCell ref="S251:Z251"/>
    <mergeCell ref="AA251:AE251"/>
    <mergeCell ref="AF251:AH251"/>
    <mergeCell ref="AJ251:AO251"/>
    <mergeCell ref="AS251:AT251"/>
    <mergeCell ref="AU251:AV251"/>
    <mergeCell ref="AS250:AT250"/>
    <mergeCell ref="AU250:AV250"/>
    <mergeCell ref="A251:B251"/>
    <mergeCell ref="C251:D251"/>
    <mergeCell ref="E251:F251"/>
    <mergeCell ref="G251:H251"/>
    <mergeCell ref="I251:K251"/>
    <mergeCell ref="L251:N251"/>
    <mergeCell ref="O251:P251"/>
    <mergeCell ref="Q251:R251"/>
    <mergeCell ref="O250:P250"/>
    <mergeCell ref="Q250:R250"/>
    <mergeCell ref="S250:Z250"/>
    <mergeCell ref="AA250:AE250"/>
    <mergeCell ref="AF250:AH250"/>
    <mergeCell ref="AJ250:AO250"/>
    <mergeCell ref="A250:B250"/>
    <mergeCell ref="C250:D250"/>
    <mergeCell ref="E250:F250"/>
    <mergeCell ref="G250:H250"/>
    <mergeCell ref="I250:K250"/>
    <mergeCell ref="L250:N250"/>
    <mergeCell ref="S253:Z253"/>
    <mergeCell ref="AA253:AE253"/>
    <mergeCell ref="AF253:AH253"/>
    <mergeCell ref="AJ253:AO253"/>
    <mergeCell ref="AS253:AT253"/>
    <mergeCell ref="AU253:AV253"/>
    <mergeCell ref="AS252:AT252"/>
    <mergeCell ref="AU252:AV252"/>
    <mergeCell ref="A253:B253"/>
    <mergeCell ref="C253:D253"/>
    <mergeCell ref="E253:F253"/>
    <mergeCell ref="G253:H253"/>
    <mergeCell ref="I253:K253"/>
    <mergeCell ref="L253:N253"/>
    <mergeCell ref="O253:P253"/>
    <mergeCell ref="Q253:R253"/>
    <mergeCell ref="O252:P252"/>
    <mergeCell ref="Q252:R252"/>
    <mergeCell ref="S252:Z252"/>
    <mergeCell ref="AA252:AE252"/>
    <mergeCell ref="AF252:AH252"/>
    <mergeCell ref="AJ252:AO252"/>
    <mergeCell ref="A252:B252"/>
    <mergeCell ref="C252:D252"/>
    <mergeCell ref="E252:F252"/>
    <mergeCell ref="G252:H252"/>
    <mergeCell ref="I252:K252"/>
    <mergeCell ref="L252:N252"/>
    <mergeCell ref="I256:K256"/>
    <mergeCell ref="L256:N256"/>
    <mergeCell ref="S255:Z255"/>
    <mergeCell ref="AA255:AE255"/>
    <mergeCell ref="AF255:AH255"/>
    <mergeCell ref="AJ255:AO255"/>
    <mergeCell ref="AS255:AT255"/>
    <mergeCell ref="AU255:AV255"/>
    <mergeCell ref="AS254:AT254"/>
    <mergeCell ref="AU254:AV254"/>
    <mergeCell ref="A255:B255"/>
    <mergeCell ref="C255:D255"/>
    <mergeCell ref="E255:F255"/>
    <mergeCell ref="G255:H255"/>
    <mergeCell ref="I255:K255"/>
    <mergeCell ref="L255:N255"/>
    <mergeCell ref="O255:P255"/>
    <mergeCell ref="Q255:R255"/>
    <mergeCell ref="O254:P254"/>
    <mergeCell ref="Q254:R254"/>
    <mergeCell ref="S254:Z254"/>
    <mergeCell ref="AA254:AE254"/>
    <mergeCell ref="AF254:AH254"/>
    <mergeCell ref="AJ254:AO254"/>
    <mergeCell ref="A254:B254"/>
    <mergeCell ref="C254:D254"/>
    <mergeCell ref="E254:F254"/>
    <mergeCell ref="G254:H254"/>
    <mergeCell ref="I254:K254"/>
    <mergeCell ref="L254:N254"/>
    <mergeCell ref="A258:AO258"/>
    <mergeCell ref="AS258:AT258"/>
    <mergeCell ref="AU258:AV258"/>
    <mergeCell ref="A260:AO260"/>
    <mergeCell ref="AS260:AT260"/>
    <mergeCell ref="AU260:AV260"/>
    <mergeCell ref="S257:Z257"/>
    <mergeCell ref="AA257:AE257"/>
    <mergeCell ref="AF257:AH257"/>
    <mergeCell ref="AJ257:AO257"/>
    <mergeCell ref="AS257:AT257"/>
    <mergeCell ref="AU257:AV257"/>
    <mergeCell ref="AS256:AT256"/>
    <mergeCell ref="AU256:AV256"/>
    <mergeCell ref="A257:B257"/>
    <mergeCell ref="C257:D257"/>
    <mergeCell ref="E257:F257"/>
    <mergeCell ref="G257:H257"/>
    <mergeCell ref="I257:K257"/>
    <mergeCell ref="L257:N257"/>
    <mergeCell ref="O257:P257"/>
    <mergeCell ref="Q257:R257"/>
    <mergeCell ref="O256:P256"/>
    <mergeCell ref="Q256:R256"/>
    <mergeCell ref="S256:Z256"/>
    <mergeCell ref="AA256:AE256"/>
    <mergeCell ref="AF256:AH256"/>
    <mergeCell ref="AJ256:AO256"/>
    <mergeCell ref="A256:B256"/>
    <mergeCell ref="C256:D256"/>
    <mergeCell ref="E256:F256"/>
    <mergeCell ref="G256:H256"/>
  </mergeCells>
  <pageMargins left="0.39370078740157499" right="0.39370078740157499" top="0.39370078740157499" bottom="0.70272440944881898" header="0.39370078740157499" footer="0.39370078740157499"/>
  <pageSetup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EJECUCION PRESUPUESTAL</vt:lpstr>
      <vt:lpstr>GRAFICA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presupuesto</dc:creator>
  <cp:lastModifiedBy>Financiera</cp:lastModifiedBy>
  <dcterms:created xsi:type="dcterms:W3CDTF">2023-07-13T13:40:43Z</dcterms:created>
  <dcterms:modified xsi:type="dcterms:W3CDTF">2023-07-16T15:55:21Z</dcterms:modified>
</cp:coreProperties>
</file>