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defaultThemeVersion="166925"/>
  <mc:AlternateContent xmlns:mc="http://schemas.openxmlformats.org/markup-compatibility/2006">
    <mc:Choice Requires="x15">
      <x15ac:absPath xmlns:x15ac="http://schemas.microsoft.com/office/spreadsheetml/2010/11/ac" url="C:\Users\Mcruz\Desktop\INCI\2022\RIESGOS\Mapa de riegos\Riesgos de Corrupcion\"/>
    </mc:Choice>
  </mc:AlternateContent>
  <xr:revisionPtr revIDLastSave="0" documentId="13_ncr:1_{AB5D876E-0A5E-4C28-AA46-88F1BEC172B8}" xr6:coauthVersionLast="36" xr6:coauthVersionMax="36" xr10:uidLastSave="{00000000-0000-0000-0000-000000000000}"/>
  <bookViews>
    <workbookView xWindow="0" yWindow="0" windowWidth="24000" windowHeight="9225" xr2:uid="{00000000-000D-0000-FFFF-FFFF00000000}"/>
  </bookViews>
  <sheets>
    <sheet name="RIESGOS DE CORRUPCIÓN 2022" sheetId="7" r:id="rId1"/>
    <sheet name="Hoja1" sheetId="4" r:id="rId2"/>
    <sheet name="Hoja2" sheetId="8" r:id="rId3"/>
    <sheet name="GESTION" sheetId="9" r:id="rId4"/>
    <sheet name="Listas" sheetId="5" state="hidden" r:id="rId5"/>
    <sheet name="resumen" sheetId="6" state="hidden" r:id="rId6"/>
  </sheets>
  <externalReferences>
    <externalReference r:id="rId7"/>
    <externalReference r:id="rId8"/>
  </externalReferences>
  <definedNames>
    <definedName name="IMPACTO">[1]listas!$B$1:$B$5</definedName>
    <definedName name="MANEJO">[1]listas!$E$1:$E$5</definedName>
    <definedName name="NIVEL">[1]listas!$C$1:$C$4</definedName>
    <definedName name="PESO">[1]listas!$D$1:$D$3</definedName>
    <definedName name="PROBABILIDAD">[1]listas!$A$1:$A$5</definedName>
    <definedName name="TIPO">[1]listas!$F$1:$F$3</definedName>
    <definedName name="TRATAMIENTO">[1]listas!$E$1:$E$4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20" i="7" l="1"/>
  <c r="AK17" i="7" l="1"/>
  <c r="AK15" i="7"/>
  <c r="AH12" i="7" l="1"/>
  <c r="AI12" i="7"/>
  <c r="AK12" i="7"/>
  <c r="AU12" i="7"/>
  <c r="AY12" i="7"/>
  <c r="BG12" i="7"/>
  <c r="AU35" i="7" l="1"/>
  <c r="AK35" i="7"/>
  <c r="AH35" i="7"/>
  <c r="AU34" i="7"/>
  <c r="AK34" i="7"/>
  <c r="AH34" i="7"/>
  <c r="AU33" i="7"/>
  <c r="AU32" i="7"/>
  <c r="AU31" i="7"/>
  <c r="AK31" i="7"/>
  <c r="AH31" i="7"/>
  <c r="AU27" i="7"/>
  <c r="AK27" i="7"/>
  <c r="AH27" i="7"/>
  <c r="AY26" i="7"/>
  <c r="AU26" i="7"/>
  <c r="AK26" i="7"/>
  <c r="AH26" i="7"/>
  <c r="AY25" i="7"/>
  <c r="AU25" i="7"/>
  <c r="AK25" i="7"/>
  <c r="AH25" i="7"/>
  <c r="AY24" i="7"/>
  <c r="AU24" i="7"/>
  <c r="AK24" i="7"/>
  <c r="AH24" i="7"/>
  <c r="AU23" i="7"/>
  <c r="BG22" i="7"/>
  <c r="AY22" i="7"/>
  <c r="AU22" i="7"/>
  <c r="AK22" i="7"/>
  <c r="AH22" i="7"/>
  <c r="AU21" i="7"/>
  <c r="AU19" i="7"/>
  <c r="AU18" i="7"/>
  <c r="AY17" i="7"/>
  <c r="AU17" i="7"/>
  <c r="AU16" i="7"/>
  <c r="AU15" i="7"/>
  <c r="AU14" i="7"/>
  <c r="AU13" i="7"/>
  <c r="BG11" i="7"/>
  <c r="AY11" i="7"/>
  <c r="AK11" i="7"/>
  <c r="AH11" i="7"/>
  <c r="AI11" i="7" s="1"/>
  <c r="AU10" i="7"/>
  <c r="AU9" i="7"/>
  <c r="BG8" i="7"/>
  <c r="AY8" i="7"/>
  <c r="AU8" i="7"/>
  <c r="AK8" i="7"/>
  <c r="AH8" i="7"/>
  <c r="AI8" i="7" s="1"/>
  <c r="AA4" i="6" l="1"/>
  <c r="AB4" i="6" s="1"/>
  <c r="AD4" i="6"/>
  <c r="AN4" i="6"/>
  <c r="AR4" i="6"/>
  <c r="AZ4" i="6"/>
  <c r="AN5" i="6"/>
  <c r="AA6" i="6"/>
  <c r="AB6" i="6" s="1"/>
  <c r="AD6" i="6"/>
  <c r="AR6" i="6"/>
  <c r="AZ6" i="6"/>
  <c r="AA8" i="6"/>
  <c r="AB8" i="6" s="1"/>
  <c r="AD8" i="6"/>
  <c r="AN8" i="6"/>
  <c r="AR8" i="6"/>
  <c r="AZ8" i="6"/>
  <c r="AN9" i="6"/>
  <c r="AA10" i="6"/>
  <c r="AN10" i="6"/>
  <c r="AR10" i="6"/>
  <c r="AZ10" i="6"/>
  <c r="AN11" i="6"/>
  <c r="AN12" i="6"/>
  <c r="AA13" i="6"/>
  <c r="AD13" i="6"/>
  <c r="AN13" i="6"/>
  <c r="AR13" i="6"/>
  <c r="AZ13" i="6"/>
  <c r="AN14" i="6"/>
  <c r="AN15" i="6"/>
  <c r="AN16" i="6"/>
  <c r="AA17" i="6"/>
  <c r="AD17" i="6"/>
  <c r="AN17" i="6"/>
  <c r="AR17" i="6"/>
  <c r="AZ17" i="6"/>
  <c r="AN18" i="6"/>
  <c r="AA19" i="6"/>
  <c r="AD19" i="6"/>
  <c r="AN19" i="6"/>
  <c r="AR19" i="6"/>
  <c r="AA20" i="6"/>
  <c r="AD20" i="6"/>
  <c r="AN20" i="6"/>
  <c r="AR20" i="6"/>
  <c r="AZ20" i="6"/>
  <c r="AA21" i="6"/>
  <c r="AD21" i="6"/>
  <c r="AN2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BH5" authorId="0" shapeId="0" xr:uid="{00000000-0006-0000-00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6" authorId="1" shapeId="0" xr:uid="{00000000-0006-0000-0000-000002000000}">
      <text>
        <r>
          <rPr>
            <b/>
            <sz val="9"/>
            <color indexed="81"/>
            <rFont val="Tahoma"/>
            <family val="2"/>
          </rPr>
          <t>OAP:</t>
        </r>
        <r>
          <rPr>
            <sz val="9"/>
            <color indexed="81"/>
            <rFont val="Tahoma"/>
            <family val="2"/>
          </rPr>
          <t xml:space="preserve">
Registrar el objetivo del Proceso</t>
        </r>
      </text>
    </comment>
    <comment ref="C6" authorId="0" shapeId="0" xr:uid="{00000000-0006-0000-0000-000003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6" authorId="0" shapeId="0" xr:uid="{00000000-0006-0000-0000-000004000000}">
      <text>
        <r>
          <rPr>
            <b/>
            <sz val="9"/>
            <color indexed="81"/>
            <rFont val="Tahoma"/>
            <family val="2"/>
          </rPr>
          <t>OAP:</t>
        </r>
        <r>
          <rPr>
            <sz val="9"/>
            <color indexed="81"/>
            <rFont val="Tahoma"/>
            <family val="2"/>
          </rPr>
          <t xml:space="preserve">
Seleccione de acuerdo con el contexto al cual pertenece la causa
</t>
        </r>
      </text>
    </comment>
    <comment ref="G6" authorId="0" shapeId="0" xr:uid="{00000000-0006-0000-0000-000005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K6" authorId="0" shapeId="0" xr:uid="{00000000-0006-0000-0000-000006000000}">
      <text>
        <r>
          <rPr>
            <b/>
            <sz val="9"/>
            <color indexed="81"/>
            <rFont val="Tahoma"/>
            <family val="2"/>
          </rPr>
          <t>OAP:</t>
        </r>
        <r>
          <rPr>
            <sz val="9"/>
            <color indexed="81"/>
            <rFont val="Tahoma"/>
            <family val="2"/>
          </rPr>
          <t xml:space="preserve">
Aplica para Riesgos de Seguridad Digital, ejemplos:
- Modificación no autorizada
En función de esta se determinan la probabilidad y el impacto del riesgo, no sobre las vulnerabilidades 7 causas.</t>
        </r>
      </text>
    </comment>
    <comment ref="L6" authorId="1" shapeId="0" xr:uid="{00000000-0006-0000-0000-000007000000}">
      <text>
        <r>
          <rPr>
            <sz val="8"/>
            <color indexed="81"/>
            <rFont val="Tahoma"/>
            <family val="2"/>
          </rPr>
          <t>OAP: Enuncie las consecuencias más importantes de la materialización del riesgo.
¿que pasa si se materializa el riesgo?</t>
        </r>
      </text>
    </comment>
    <comment ref="AL6" authorId="0" shapeId="0" xr:uid="{00000000-0006-0000-0000-000008000000}">
      <text>
        <r>
          <rPr>
            <b/>
            <sz val="11"/>
            <color indexed="81"/>
            <rFont val="Tahoma"/>
            <family val="2"/>
          </rPr>
          <t>OAP:</t>
        </r>
        <r>
          <rPr>
            <sz val="11"/>
            <color indexed="81"/>
            <rFont val="Tahoma"/>
            <family val="2"/>
          </rPr>
          <t xml:space="preserve">
Si el riesgo tiene más controles, adicionar líneas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M6" authorId="0" shapeId="0" xr:uid="{00000000-0006-0000-0000-000009000000}">
      <text>
        <r>
          <rPr>
            <b/>
            <sz val="9"/>
            <color indexed="81"/>
            <rFont val="Tahoma"/>
            <family val="2"/>
          </rPr>
          <t>OAP:</t>
        </r>
        <r>
          <rPr>
            <sz val="9"/>
            <color indexed="81"/>
            <rFont val="Tahoma"/>
            <family val="2"/>
          </rPr>
          <t xml:space="preserve">
Seleccionar
</t>
        </r>
      </text>
    </comment>
    <comment ref="AN6" authorId="0" shapeId="0" xr:uid="{00000000-0006-0000-0000-00000A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Y6" authorId="0" shapeId="0" xr:uid="{00000000-0006-0000-0000-00000B000000}">
      <text>
        <r>
          <rPr>
            <sz val="9"/>
            <color indexed="81"/>
            <rFont val="Tahoma"/>
            <family val="2"/>
          </rPr>
          <t>OAP
Dato automático.
Calcula el promedio para los controles</t>
        </r>
      </text>
    </comment>
    <comment ref="AZ6" authorId="0" shapeId="0" xr:uid="{00000000-0006-0000-0000-00000C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controles de acuerdo al valor promedio obtenido de los controles en la columna anterior:
Fuerte si el promedio es 100
Moderado si el valor esta entre 50 y 99
Débil si el valor es menor a 50</t>
        </r>
      </text>
    </comment>
    <comment ref="BA6" authorId="0" shapeId="0" xr:uid="{00000000-0006-0000-00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7" authorId="0" shapeId="0" xr:uid="{00000000-0006-0000-00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7" authorId="0" shapeId="0" xr:uid="{00000000-0006-0000-0000-00000F000000}">
      <text>
        <r>
          <rPr>
            <b/>
            <sz val="9"/>
            <color indexed="81"/>
            <rFont val="Tahoma"/>
            <family val="2"/>
          </rPr>
          <t>OAP:</t>
        </r>
        <r>
          <rPr>
            <sz val="9"/>
            <color indexed="81"/>
            <rFont val="Tahoma"/>
            <family val="2"/>
          </rPr>
          <t xml:space="preserve">
Seleccione  el número de acuerdo al número de la probabilidad</t>
        </r>
      </text>
    </comment>
    <comment ref="O7" authorId="0" shapeId="0" xr:uid="{00000000-0006-0000-0000-000010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I7" authorId="0" shapeId="0" xr:uid="{00000000-0006-0000-0000-000011000000}">
      <text>
        <r>
          <rPr>
            <b/>
            <sz val="9"/>
            <color indexed="81"/>
            <rFont val="Tahoma"/>
            <family val="2"/>
          </rPr>
          <t>OAP:</t>
        </r>
        <r>
          <rPr>
            <sz val="9"/>
            <color indexed="81"/>
            <rFont val="Tahoma"/>
            <family val="2"/>
          </rPr>
          <t xml:space="preserve">
no es necesario modificarlo,.
Cambia automáticamente con las respuestas dadas a las 19
 preguntas.</t>
        </r>
      </text>
    </comment>
    <comment ref="AJ7" authorId="0" shapeId="0" xr:uid="{00000000-0006-0000-0000-000012000000}">
      <text>
        <r>
          <rPr>
            <b/>
            <sz val="9"/>
            <color indexed="81"/>
            <rFont val="Tahoma"/>
            <family val="2"/>
          </rPr>
          <t>OAP:</t>
        </r>
        <r>
          <rPr>
            <sz val="9"/>
            <color indexed="81"/>
            <rFont val="Tahoma"/>
            <family val="2"/>
          </rPr>
          <t xml:space="preserve">
Seleccione de acuerdo al número del impacto</t>
        </r>
      </text>
    </comment>
    <comment ref="AK7" authorId="0" shapeId="0" xr:uid="{00000000-0006-0000-00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BC7" authorId="0" shapeId="0" xr:uid="{00000000-0006-0000-0000-000014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después de controles. Ver hoja "Solides de Controles"</t>
        </r>
      </text>
    </comment>
    <comment ref="BD7" authorId="0" shapeId="0" xr:uid="{00000000-0006-0000-0000-000015000000}">
      <text>
        <r>
          <rPr>
            <b/>
            <sz val="9"/>
            <color indexed="81"/>
            <rFont val="Tahoma"/>
            <family val="2"/>
          </rPr>
          <t>OAP:</t>
        </r>
        <r>
          <rPr>
            <sz val="9"/>
            <color indexed="81"/>
            <rFont val="Tahoma"/>
            <family val="2"/>
          </rPr>
          <t xml:space="preserve">
Seleccionar de acuerdo al número de la probabilidad</t>
        </r>
      </text>
    </comment>
    <comment ref="BE7" authorId="0" shapeId="0" xr:uid="{00000000-0006-0000-0000-000016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F7" authorId="0" shapeId="0" xr:uid="{00000000-0006-0000-0000-000017000000}">
      <text>
        <r>
          <rPr>
            <b/>
            <sz val="9"/>
            <color indexed="81"/>
            <rFont val="Tahoma"/>
            <family val="2"/>
          </rPr>
          <t>OAP:</t>
        </r>
        <r>
          <rPr>
            <sz val="9"/>
            <color indexed="81"/>
            <rFont val="Tahoma"/>
            <family val="2"/>
          </rPr>
          <t xml:space="preserve">
Seleccionar de acuerdo al número del impacto</t>
        </r>
      </text>
    </comment>
    <comment ref="BG7" authorId="0" shapeId="0" xr:uid="{00000000-0006-0000-0000-000018000000}">
      <text>
        <r>
          <rPr>
            <b/>
            <sz val="9"/>
            <color indexed="81"/>
            <rFont val="Tahoma"/>
            <family val="2"/>
          </rPr>
          <t xml:space="preserve">OAP: </t>
        </r>
        <r>
          <rPr>
            <sz val="9"/>
            <color indexed="81"/>
            <rFont val="Tahoma"/>
            <family val="2"/>
          </rPr>
          <t xml:space="preserve">Resultado es automático
</t>
        </r>
      </text>
    </comment>
    <comment ref="BJ7" authorId="0" shapeId="0" xr:uid="{00000000-0006-0000-0000-000019000000}">
      <text>
        <r>
          <rPr>
            <b/>
            <sz val="9"/>
            <color indexed="81"/>
            <rFont val="Tahoma"/>
            <family val="2"/>
          </rPr>
          <t>OAP:</t>
        </r>
        <r>
          <rPr>
            <sz val="9"/>
            <color indexed="81"/>
            <rFont val="Tahoma"/>
            <family val="2"/>
          </rPr>
          <t xml:space="preserve">
Definir fechas inicial y final de la actividad</t>
        </r>
      </text>
    </comment>
    <comment ref="BL7" authorId="0" shapeId="0" xr:uid="{00000000-0006-0000-0000-00001A000000}">
      <text>
        <r>
          <rPr>
            <b/>
            <sz val="12"/>
            <color indexed="81"/>
            <rFont val="Tahoma"/>
            <family val="2"/>
          </rPr>
          <t>OAP:</t>
        </r>
        <r>
          <rPr>
            <sz val="12"/>
            <color indexed="81"/>
            <rFont val="Tahoma"/>
            <family val="2"/>
          </rPr>
          <t xml:space="preserve">
Identificada las acciones que se van a desarrollar respecto a los controles, de acuerdo con la política de tratamiento del riesgo seleccionada; ejemplos de acciones:
- Implementar nuevos controles en el proceso
- Implementar Software
- Implementar listas de chequeo
- Contratar pólizas de seguro
- Capacitar al personal 
Las acciones están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N7" authorId="0" shapeId="0" xr:uid="{00000000-0006-0000-0000-00001B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O7" authorId="0" shapeId="0" xr:uid="{00000000-0006-0000-0000-00001C000000}">
      <text>
        <r>
          <rPr>
            <b/>
            <sz val="9"/>
            <color indexed="81"/>
            <rFont val="Tahoma"/>
            <family val="2"/>
          </rPr>
          <t>OAP:</t>
        </r>
        <r>
          <rPr>
            <sz val="9"/>
            <color indexed="81"/>
            <rFont val="Tahoma"/>
            <family val="2"/>
          </rPr>
          <t xml:space="preserve">
Eficacia:
Índice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P7" authorId="0" shapeId="0" xr:uid="{00000000-0006-0000-0000-00001D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Q7" authorId="0" shapeId="0" xr:uid="{00000000-0006-0000-0000-00001E000000}">
      <text>
        <r>
          <rPr>
            <b/>
            <sz val="12"/>
            <color indexed="81"/>
            <rFont val="Tahoma"/>
            <family val="2"/>
          </rPr>
          <t>OAP:</t>
        </r>
        <r>
          <rPr>
            <sz val="12"/>
            <color indexed="81"/>
            <rFont val="Tahoma"/>
            <family val="2"/>
          </rPr>
          <t xml:space="preserve">
Acción de verificación, monitoreo y revisión
información</t>
        </r>
      </text>
    </comment>
    <comment ref="BR7" authorId="0" shapeId="0" xr:uid="{00000000-0006-0000-0000-00001F000000}">
      <text>
        <r>
          <rPr>
            <sz val="9"/>
            <color indexed="81"/>
            <rFont val="Tahoma"/>
            <family val="2"/>
          </rPr>
          <t>OAP: El responsable del monitoreo es el líder o coordinador del proceso (cargo)</t>
        </r>
      </text>
    </comment>
    <comment ref="BS7" authorId="0" shapeId="0" xr:uid="{00000000-0006-0000-0000-000020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 ref="BT7" authorId="0" shapeId="0" xr:uid="{00000000-0006-0000-0000-000021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U7" authorId="0" shapeId="0" xr:uid="{00000000-0006-0000-0000-000022000000}">
      <text>
        <r>
          <rPr>
            <b/>
            <sz val="12"/>
            <color indexed="81"/>
            <rFont val="Tahoma"/>
            <family val="2"/>
          </rPr>
          <t>OAP:</t>
        </r>
        <r>
          <rPr>
            <sz val="12"/>
            <color indexed="81"/>
            <rFont val="Tahoma"/>
            <family val="2"/>
          </rPr>
          <t xml:space="preserve">
Acción de verificación, monitoreo y revisión
información</t>
        </r>
      </text>
    </comment>
    <comment ref="BV7" authorId="0" shapeId="0" xr:uid="{00000000-0006-0000-0000-000023000000}">
      <text>
        <r>
          <rPr>
            <sz val="9"/>
            <color indexed="81"/>
            <rFont val="Tahoma"/>
            <family val="2"/>
          </rPr>
          <t>OAP: El responsable del monitoreo es el líder o coordinador del proceso (cargo)</t>
        </r>
      </text>
    </comment>
    <comment ref="BW7" authorId="0" shapeId="0" xr:uid="{00000000-0006-0000-0000-000024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 ref="BX7" authorId="0" shapeId="0" xr:uid="{00000000-0006-0000-0000-000025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Y7" authorId="0" shapeId="0" xr:uid="{00000000-0006-0000-0000-000026000000}">
      <text>
        <r>
          <rPr>
            <b/>
            <sz val="12"/>
            <color indexed="81"/>
            <rFont val="Tahoma"/>
            <family val="2"/>
          </rPr>
          <t>OAP:</t>
        </r>
        <r>
          <rPr>
            <sz val="12"/>
            <color indexed="81"/>
            <rFont val="Tahoma"/>
            <family val="2"/>
          </rPr>
          <t xml:space="preserve">
Acción de verificación, monitoreo y revisión
información</t>
        </r>
      </text>
    </comment>
    <comment ref="BZ7" authorId="0" shapeId="0" xr:uid="{00000000-0006-0000-0000-000027000000}">
      <text>
        <r>
          <rPr>
            <sz val="9"/>
            <color indexed="81"/>
            <rFont val="Tahoma"/>
            <family val="2"/>
          </rPr>
          <t>OAP: El responsable del monitoreo es el líder o coordinador del proceso (cargo)</t>
        </r>
      </text>
    </comment>
    <comment ref="CA7" authorId="0" shapeId="0" xr:uid="{00000000-0006-0000-0000-000028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D2" authorId="0" shapeId="0" xr:uid="{00000000-0006-0000-0500-000001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E2" authorId="1" shapeId="0" xr:uid="{00000000-0006-0000-0500-000002000000}">
      <text>
        <r>
          <rPr>
            <sz val="8"/>
            <color indexed="81"/>
            <rFont val="Tahoma"/>
            <family val="2"/>
          </rPr>
          <t>OAP: Enuncie las consecuencias más importantes de la materialización del riesgo.
¿que pasa si se materializa el riesgo?</t>
        </r>
      </text>
    </comment>
    <comment ref="AE2" authorId="0" shapeId="0" xr:uid="{00000000-0006-0000-0500-000003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F2" authorId="0" shapeId="0" xr:uid="{00000000-0006-0000-0500-000004000000}">
      <text>
        <r>
          <rPr>
            <b/>
            <sz val="9"/>
            <color indexed="81"/>
            <rFont val="Tahoma"/>
            <family val="2"/>
          </rPr>
          <t>OAP:</t>
        </r>
        <r>
          <rPr>
            <sz val="9"/>
            <color indexed="81"/>
            <rFont val="Tahoma"/>
            <family val="2"/>
          </rPr>
          <t xml:space="preserve">
Seleccionar
</t>
        </r>
      </text>
    </comment>
    <comment ref="AG2" authorId="0" shapeId="0" xr:uid="{00000000-0006-0000-0500-000005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R2" authorId="0" shapeId="0" xr:uid="{00000000-0006-0000-0500-000006000000}">
      <text>
        <r>
          <rPr>
            <sz val="9"/>
            <color indexed="81"/>
            <rFont val="Tahoma"/>
            <family val="2"/>
          </rPr>
          <t>OAP
Dato automático.
Calcula el promedio para los controles</t>
        </r>
      </text>
    </comment>
    <comment ref="AS2" authorId="0" shapeId="0" xr:uid="{00000000-0006-0000-0500-000007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T2" authorId="0" shapeId="0" xr:uid="{00000000-0006-0000-0500-000008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F3" authorId="0" shapeId="0" xr:uid="{00000000-0006-0000-0500-000009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G3" authorId="0" shapeId="0" xr:uid="{00000000-0006-0000-0500-00000A000000}">
      <text>
        <r>
          <rPr>
            <b/>
            <sz val="9"/>
            <color indexed="81"/>
            <rFont val="Tahoma"/>
            <family val="2"/>
          </rPr>
          <t>OAP:</t>
        </r>
        <r>
          <rPr>
            <sz val="9"/>
            <color indexed="81"/>
            <rFont val="Tahoma"/>
            <family val="2"/>
          </rPr>
          <t xml:space="preserve">
Seleccione  el número de acuerdo al número de la probabilidad</t>
        </r>
      </text>
    </comment>
    <comment ref="H3" authorId="0" shapeId="0" xr:uid="{00000000-0006-0000-0500-00000B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B3" authorId="0" shapeId="0" xr:uid="{00000000-0006-0000-0500-00000C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C3" authorId="0" shapeId="0" xr:uid="{00000000-0006-0000-0500-00000D000000}">
      <text>
        <r>
          <rPr>
            <b/>
            <sz val="9"/>
            <color indexed="81"/>
            <rFont val="Tahoma"/>
            <family val="2"/>
          </rPr>
          <t>OAP:</t>
        </r>
        <r>
          <rPr>
            <sz val="9"/>
            <color indexed="81"/>
            <rFont val="Tahoma"/>
            <family val="2"/>
          </rPr>
          <t xml:space="preserve">
Seleccione de acuerdo al número del impacto</t>
        </r>
      </text>
    </comment>
    <comment ref="AD3" authorId="0" shapeId="0" xr:uid="{00000000-0006-0000-0500-00000E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AV3" authorId="0" shapeId="0" xr:uid="{00000000-0006-0000-0500-00000F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W3" authorId="0" shapeId="0" xr:uid="{00000000-0006-0000-0500-000010000000}">
      <text>
        <r>
          <rPr>
            <b/>
            <sz val="9"/>
            <color indexed="81"/>
            <rFont val="Tahoma"/>
            <family val="2"/>
          </rPr>
          <t>OAP:</t>
        </r>
        <r>
          <rPr>
            <sz val="9"/>
            <color indexed="81"/>
            <rFont val="Tahoma"/>
            <family val="2"/>
          </rPr>
          <t xml:space="preserve">
Seleccionar de acuerdo al número de la probabilidad</t>
        </r>
      </text>
    </comment>
    <comment ref="AX3" authorId="0" shapeId="0" xr:uid="{00000000-0006-0000-0500-000011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Y3" authorId="0" shapeId="0" xr:uid="{00000000-0006-0000-0500-000012000000}">
      <text>
        <r>
          <rPr>
            <b/>
            <sz val="9"/>
            <color indexed="81"/>
            <rFont val="Tahoma"/>
            <family val="2"/>
          </rPr>
          <t>OAP:</t>
        </r>
        <r>
          <rPr>
            <sz val="9"/>
            <color indexed="81"/>
            <rFont val="Tahoma"/>
            <family val="2"/>
          </rPr>
          <t xml:space="preserve">
Seleccionar de acuerdo al número del impacto</t>
        </r>
      </text>
    </comment>
    <comment ref="AZ3" authorId="0" shapeId="0" xr:uid="{00000000-0006-0000-0500-000013000000}">
      <text>
        <r>
          <rPr>
            <b/>
            <sz val="9"/>
            <color indexed="81"/>
            <rFont val="Tahoma"/>
            <family val="2"/>
          </rPr>
          <t xml:space="preserve">OAP: </t>
        </r>
        <r>
          <rPr>
            <sz val="9"/>
            <color indexed="81"/>
            <rFont val="Tahoma"/>
            <family val="2"/>
          </rPr>
          <t xml:space="preserve">Resultado es automático
</t>
        </r>
      </text>
    </comment>
    <comment ref="BC3" authorId="0" shapeId="0" xr:uid="{00000000-0006-0000-0500-000014000000}">
      <text>
        <r>
          <rPr>
            <b/>
            <sz val="9"/>
            <color indexed="81"/>
            <rFont val="Tahoma"/>
            <family val="2"/>
          </rPr>
          <t>OAP:</t>
        </r>
        <r>
          <rPr>
            <sz val="9"/>
            <color indexed="81"/>
            <rFont val="Tahoma"/>
            <family val="2"/>
          </rPr>
          <t xml:space="preserve">
Definir fechas inicial y final de la actividad</t>
        </r>
      </text>
    </comment>
    <comment ref="BE3" authorId="0" shapeId="0" xr:uid="{00000000-0006-0000-0500-000015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G3" authorId="0" shapeId="0" xr:uid="{00000000-0006-0000-0500-000016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H3" authorId="0" shapeId="0" xr:uid="{00000000-0006-0000-0500-000017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I3" authorId="0" shapeId="0" xr:uid="{00000000-0006-0000-0500-000018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J3" authorId="0" shapeId="0" xr:uid="{00000000-0006-0000-0500-000019000000}">
      <text>
        <r>
          <rPr>
            <b/>
            <sz val="12"/>
            <color indexed="81"/>
            <rFont val="Tahoma"/>
            <family val="2"/>
          </rPr>
          <t>OAP:</t>
        </r>
        <r>
          <rPr>
            <sz val="12"/>
            <color indexed="81"/>
            <rFont val="Tahoma"/>
            <family val="2"/>
          </rPr>
          <t xml:space="preserve">
Acción de verificación, monitoreo y revisión
información</t>
        </r>
      </text>
    </comment>
    <comment ref="BK3" authorId="0" shapeId="0" xr:uid="{00000000-0006-0000-0500-00001A000000}">
      <text>
        <r>
          <rPr>
            <sz val="9"/>
            <color indexed="81"/>
            <rFont val="Tahoma"/>
            <family val="2"/>
          </rPr>
          <t>OAP: El responsable del monitoreo es el líder o coordinador del proceso (cargo)</t>
        </r>
      </text>
    </comment>
    <comment ref="BL3" authorId="0" shapeId="0" xr:uid="{00000000-0006-0000-0500-00001B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<sst xmlns="http://schemas.openxmlformats.org/spreadsheetml/2006/main" count="1788" uniqueCount="774">
  <si>
    <t>IDENTIFICACIÓN DEL RIESGO</t>
  </si>
  <si>
    <t>VALORACIÓN DEL RIESGO</t>
  </si>
  <si>
    <t>Plan de Contingencia
Frente a la Materialización del Riesgo</t>
  </si>
  <si>
    <t xml:space="preserve">Política de Manejo del Riesgo
</t>
  </si>
  <si>
    <t>PLANES DE TRATAMIENTO
(Líderes de Proceso)</t>
  </si>
  <si>
    <t>Proceso</t>
  </si>
  <si>
    <t>Objetivo</t>
  </si>
  <si>
    <t>Causas / Vulnerabilidades</t>
  </si>
  <si>
    <t>Establecimiento del Contexto</t>
  </si>
  <si>
    <t>Activo
(Seguridad Digital)</t>
  </si>
  <si>
    <t>No.</t>
  </si>
  <si>
    <t>Riesgo</t>
  </si>
  <si>
    <t>Tipo</t>
  </si>
  <si>
    <t>Amenaza
(Seguridad Digital)</t>
  </si>
  <si>
    <t>Consecuencias</t>
  </si>
  <si>
    <t>Contexto
Externo</t>
  </si>
  <si>
    <t>Contexto
Interno</t>
  </si>
  <si>
    <t>Contexto de proceso</t>
  </si>
  <si>
    <t>Controles Existentes</t>
  </si>
  <si>
    <t>Tipo de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</si>
  <si>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</si>
  <si>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</si>
  <si>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</si>
  <si>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</si>
  <si>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Total
Diseñó Control</t>
  </si>
  <si>
    <t>Peso Diseño del control</t>
  </si>
  <si>
    <t>Peso de la Ejecución</t>
  </si>
  <si>
    <t xml:space="preserve">solidez Individual del control </t>
  </si>
  <si>
    <t>Calificación Controles</t>
  </si>
  <si>
    <t>Solidez de Controles</t>
  </si>
  <si>
    <t>El control ayuda a disminuir (directa / indirectamente)</t>
  </si>
  <si>
    <t>RIESGO RESIDUAL</t>
  </si>
  <si>
    <t xml:space="preserve">Acciones Asociadas a los Controles </t>
  </si>
  <si>
    <t>Probabilidad</t>
  </si>
  <si>
    <t>Calificación Probabilidad</t>
  </si>
  <si>
    <t>Impacto</t>
  </si>
  <si>
    <t>Calificación Impacto</t>
  </si>
  <si>
    <t>Zona de Riesgo</t>
  </si>
  <si>
    <t>15 asignado</t>
  </si>
  <si>
    <t>15 adecuado</t>
  </si>
  <si>
    <t>15  oportuna</t>
  </si>
  <si>
    <t>15 prevenir 
10  detectar</t>
  </si>
  <si>
    <t>15 confiable</t>
  </si>
  <si>
    <t>15 se investiga y resuelve</t>
  </si>
  <si>
    <t>10 completa
5 incompleta</t>
  </si>
  <si>
    <t>Nueva calificación de Probabilidad</t>
  </si>
  <si>
    <t>Nueva calificación de Impacto</t>
  </si>
  <si>
    <t>Fecha Inicial</t>
  </si>
  <si>
    <t>Fecha final</t>
  </si>
  <si>
    <t>Actividad</t>
  </si>
  <si>
    <t>Responsable / Actividad</t>
  </si>
  <si>
    <t>Soporte / Registro</t>
  </si>
  <si>
    <t>Indicador</t>
  </si>
  <si>
    <t>Fecha</t>
  </si>
  <si>
    <t>Responsable / Monitoreo</t>
  </si>
  <si>
    <t>Direccionamiento Estratégico</t>
  </si>
  <si>
    <t>N.A.</t>
  </si>
  <si>
    <t>Personal</t>
  </si>
  <si>
    <t>Interacciones con otros procesos</t>
  </si>
  <si>
    <t>R1</t>
  </si>
  <si>
    <t>Estratégico</t>
  </si>
  <si>
    <t>3. Posible</t>
  </si>
  <si>
    <t>5. Credibilidad o imagen / Imagen institucional afectada en el orden nacional o regional por actos o hechos de corrupción comprobados.</t>
  </si>
  <si>
    <t>5. Catastrófico</t>
  </si>
  <si>
    <t>Preventivo</t>
  </si>
  <si>
    <t>Fuerte</t>
  </si>
  <si>
    <t>Débil</t>
  </si>
  <si>
    <t>Directamente</t>
  </si>
  <si>
    <t>Indirectamente</t>
  </si>
  <si>
    <t>Reducir el riesgo</t>
  </si>
  <si>
    <t>Procesos</t>
  </si>
  <si>
    <t>Marzo de 2020</t>
  </si>
  <si>
    <t>Procedimientos asociados</t>
  </si>
  <si>
    <t>Detectivo</t>
  </si>
  <si>
    <t>Moderado</t>
  </si>
  <si>
    <t>Junio de 2020</t>
  </si>
  <si>
    <t>R2</t>
  </si>
  <si>
    <t>Imagen / Reputacional</t>
  </si>
  <si>
    <t>2. Improbable</t>
  </si>
  <si>
    <t>4. Credibilidad o imagen / Imagen institucional afectada en el orden nacional o regional por incumplimientos en la prestación del servicio a los usuarios o ciudadanos.</t>
  </si>
  <si>
    <t>4. Mayor</t>
  </si>
  <si>
    <t>Transversalidad</t>
  </si>
  <si>
    <t>Tecnología</t>
  </si>
  <si>
    <t>Activos de seguridad digital del proceso</t>
  </si>
  <si>
    <t>R3</t>
  </si>
  <si>
    <t>Cumplimiento</t>
  </si>
  <si>
    <t>4. Incumplimiento en las metas y objetivos institucionales afectando el cumplimiento en las metas de gobierno.</t>
  </si>
  <si>
    <t>3. Moderado</t>
  </si>
  <si>
    <t>Social y Cultural</t>
  </si>
  <si>
    <t>Responsables del proceso</t>
  </si>
  <si>
    <t>Estratégicos</t>
  </si>
  <si>
    <t>Comunicación entre procesos</t>
  </si>
  <si>
    <t>Tecnológico</t>
  </si>
  <si>
    <t>R5</t>
  </si>
  <si>
    <t>R6</t>
  </si>
  <si>
    <t>5. Incumplimiento en las metas y objetivos institucionales afectando de forma grave la ejecución presupuestal.</t>
  </si>
  <si>
    <t>1. Rara vez</t>
  </si>
  <si>
    <t>R7</t>
  </si>
  <si>
    <t>Operativo</t>
  </si>
  <si>
    <t>Asegurar la adecuada administración de los bienes muebles, inmuebles y de consumo y la prestación de los servicios generales.</t>
  </si>
  <si>
    <t>R9</t>
  </si>
  <si>
    <t>4. Probable</t>
  </si>
  <si>
    <t>R10</t>
  </si>
  <si>
    <t>R11</t>
  </si>
  <si>
    <t>Financiero</t>
  </si>
  <si>
    <t>Económico y Financiero</t>
  </si>
  <si>
    <t>R12</t>
  </si>
  <si>
    <t xml:space="preserve"> Asesorar, asistir y representar al Instituto Nacional para Ciegos en todas las actuaciones judiciales y extra judiciales, procurando el cumplimiento y la aplicación de la normatividad legal vigente.</t>
  </si>
  <si>
    <t>Diseño del proceso</t>
  </si>
  <si>
    <t>R13</t>
  </si>
  <si>
    <t>Gerencial</t>
  </si>
  <si>
    <t>Jefe Oficina Asesora Jurídica</t>
  </si>
  <si>
    <t>Aplicar los procedimientos legales para contratar bienes, servicios y obras con el fin de satisfacer las necesidades del Instituto</t>
  </si>
  <si>
    <t>R14</t>
  </si>
  <si>
    <t>Promover el desarrollo del talento humano mediante acciones que generen un ambiente laboral propicio e impacten positivamente la productividad y mejoren la calidad de la vida laboral.</t>
  </si>
  <si>
    <t>Financieros</t>
  </si>
  <si>
    <t>R15</t>
  </si>
  <si>
    <t>4. Integridad Información/Mayor</t>
  </si>
  <si>
    <t>Legal y Reglamentario</t>
  </si>
  <si>
    <t>5. Legal / Intervención por parte de un ente de control u otro ente regulador.</t>
  </si>
  <si>
    <t>Seguridad Digital</t>
  </si>
  <si>
    <t>Procedimiento documentado</t>
  </si>
  <si>
    <t>3. Legal / Investigaciones penales, fiscales o disciplinarias.</t>
  </si>
  <si>
    <t>Asesor de control interno</t>
  </si>
  <si>
    <t>Mapa de riesgos Institucional</t>
  </si>
  <si>
    <t>Código:DG-100-FM-284</t>
  </si>
  <si>
    <t>Versión:4</t>
  </si>
  <si>
    <t>Proceso: Direccionamiento Estratégico</t>
  </si>
  <si>
    <t>Vigencia: 18/10/2019</t>
  </si>
  <si>
    <t>ANALISIS DE RIESGO INHERENTE</t>
  </si>
  <si>
    <t xml:space="preserve">Solidez Individual del control </t>
  </si>
  <si>
    <t>Monitoreo Primer Cuatrimestre</t>
  </si>
  <si>
    <t>Monitoreo Segundo Cuatrimestre</t>
  </si>
  <si>
    <t>Monitoreo Tercer Cuatrimestre</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</si>
  <si>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</si>
  <si>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</si>
  <si>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</si>
  <si>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</si>
  <si>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</si>
  <si>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</si>
  <si>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</si>
  <si>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</si>
  <si>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</si>
  <si>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</si>
  <si>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</si>
  <si>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</si>
  <si>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</si>
  <si>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</si>
  <si>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</si>
  <si>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</si>
  <si>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</si>
  <si>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</si>
  <si>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</si>
  <si>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</si>
  <si>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</si>
  <si>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</si>
  <si>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</si>
  <si>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Actividades</t>
  </si>
  <si>
    <t>Gestionar las políticas institucionales, los planes y proyectos para la inclusión social de la población con discapacidad visual.</t>
  </si>
  <si>
    <t>No aplica</t>
  </si>
  <si>
    <t>Corrupción</t>
  </si>
  <si>
    <t xml:space="preserve">Reuniones con los líderes de proceso con quienes se define el presupuesto, las actividades de los planes y las metas de los proyectos de inversión
</t>
  </si>
  <si>
    <t>No disminuye</t>
  </si>
  <si>
    <t>Ajustar los planes de acuerdo con las observaciones a las inconsistencias identificadas, si se encuentra en ejecución</t>
  </si>
  <si>
    <t>Febrero de 2020</t>
  </si>
  <si>
    <t xml:space="preserve">Llevar a cabo reuniones con los líderes de proceso para el planteamiento de las actividades del plan de acción y el plan de adquisiciones </t>
  </si>
  <si>
    <t>Oficina Asesora de Planeación</t>
  </si>
  <si>
    <t xml:space="preserve">Actas de Reunión
</t>
  </si>
  <si>
    <t>Número de reuniones realizadas</t>
  </si>
  <si>
    <t>30 de abril de 2020</t>
  </si>
  <si>
    <t xml:space="preserve">Durante el mes de febrero se llevaron a cabo reuniones con los líderes y coordinadores de proceso para el planteamiento de las actividades del plan de acción y el plan de adquisiciones </t>
  </si>
  <si>
    <t>Jefe Oficina Asesora de Planeación</t>
  </si>
  <si>
    <t>(1) Reunión del mes de febrero (5 al 12) con líderes de proceso y coordinadores de grupos de trabajo</t>
  </si>
  <si>
    <t>Septiembre de 2020</t>
  </si>
  <si>
    <t>Diciembre de 2020</t>
  </si>
  <si>
    <t>Adelantar reuniones mensuales para realizar seguimiento a la ejecución del plan de adquisiciones y trimestralmentre para realizar seguimiento al plan de acción y los proyectos de inversión, con el objetivo de presentar los resultados del seguimiento e identificar oportunidades de mejora</t>
  </si>
  <si>
    <t xml:space="preserve">Actas de Reunión
Circulares modificación plan de adquisiciones
Ficha Aplicativo SPI con la información de las actividades actualizado 
</t>
  </si>
  <si>
    <t xml:space="preserve">Número de seguimientos Plan de Acción
Número de reuniones realizadas 
Número de circulares elaboradas
Número de reportes aplicativo SPI  del  seguimientos a proyectos de inversión </t>
  </si>
  <si>
    <t>Gestión Contractual</t>
  </si>
  <si>
    <t>Recibir o solicitar cualquier dádiva o beneficio a nombre propio o de terceros con el fin beneficiar a un potencial oferente con la celebración de un contrato</t>
  </si>
  <si>
    <t>1. Detrimento Patrimonial. 
2. Investigaciones disciplinarias; fiscales y/o penales. 
3. Necesidades de la entidad no satisfechas. 
4. Pérdida de credibilidad en la entidad.</t>
  </si>
  <si>
    <t>Iniciar la investigación disciplinaria, fiscal o remitir a las instancias correspondientes para el proceso penal.</t>
  </si>
  <si>
    <t>Jefe Oficina Asesora de Planeación
Jefe Oficina Asesora Jurídica</t>
  </si>
  <si>
    <t>Actas de Reunión y Listas de asistencia</t>
  </si>
  <si>
    <r>
      <rPr>
        <b/>
        <sz val="12"/>
        <color theme="1"/>
        <rFont val="Arial"/>
        <family val="2"/>
      </rPr>
      <t xml:space="preserve">1 reunión: </t>
    </r>
    <r>
      <rPr>
        <sz val="12"/>
        <color theme="1"/>
        <rFont val="Arial"/>
        <family val="2"/>
      </rPr>
      <t xml:space="preserve">El 31 de enero se revisó y aprobó el plan de adquisiciones con el Comité Institucional de Gestión y Desempeño
</t>
    </r>
    <r>
      <rPr>
        <b/>
        <sz val="12"/>
        <color theme="1"/>
        <rFont val="Arial"/>
        <family val="2"/>
      </rPr>
      <t xml:space="preserve">2 reunión: </t>
    </r>
    <r>
      <rPr>
        <sz val="12"/>
        <color theme="1"/>
        <rFont val="Arial"/>
        <family val="2"/>
      </rPr>
      <t xml:space="preserve">El 13 de marzo se realizó la primera reunión de seguimiento a la ejecución del plan de adquisiciones con los líderes y coordinadores de proceso </t>
    </r>
  </si>
  <si>
    <t>(1) Reunión del mes de enero en el Comité Institucional de Gestión y Desempeño
(2) Reunión: 13 de marzo con líderes de proceso y coordinadores de grupos de trabajo</t>
  </si>
  <si>
    <t>2 Reuniones realizadas</t>
  </si>
  <si>
    <t xml:space="preserve">Durante los meses de septiembre a diciembre se adelantaron 8 reuniones de seguimiento a la ejecución del plan de adquisiciones y  procesos de contratación con líderes de proceso,  coordinadores de grupo y oficina asesora de Planeación </t>
  </si>
  <si>
    <t>8 Reuniones realizadas</t>
  </si>
  <si>
    <t>Oficina asesora Jurídica</t>
  </si>
  <si>
    <t>No se ha iniciado</t>
  </si>
  <si>
    <t xml:space="preserve">Proveer y controlar los recursos presupuestales, financieros y contables para el cumplimiento de los objetivos institucionales. </t>
  </si>
  <si>
    <t>SIIF
WEB SAFI</t>
  </si>
  <si>
    <t>1. Investigaciones disciplinarias; fiscales y/o penales
2. Demandas por parte de contratistas o proveedores
3. Gastos adicionales no contemplados presupuestalmente
4. Generación de hechos cumplidos</t>
  </si>
  <si>
    <t xml:space="preserve">1. Reporte a los organos de control y a la Secretaria de Transparencia.
2.Terminacion unilateral del contrato de prestación de servicios en el caso de los contratistas.
</t>
  </si>
  <si>
    <t>Enero de 2020</t>
  </si>
  <si>
    <t>Coordinadora Administrativa y Financiera</t>
  </si>
  <si>
    <t>Documento CDP
Documento RP</t>
  </si>
  <si>
    <t>Número de CDP y RP revisados</t>
  </si>
  <si>
    <t xml:space="preserve"> 
Se revisaron los soportes y respectivas autorizaciones para la expedición de los 116 CDP y RP expedidos de enero a abril de 2020 por parte del  funcionario con funciones de presupuesto y posteriormente por la coordinación de Financiera
</t>
  </si>
  <si>
    <t>116 CDP y RP revisados</t>
  </si>
  <si>
    <t>57 CDP y 70 RP revisados</t>
  </si>
  <si>
    <t>81 CDP revisados
78 RP revisados</t>
  </si>
  <si>
    <t>Plan de adquisiciones donde figura el código de clasificación de cada objeto de gasto
Correos electrónicos
Resolución o acuerdo</t>
  </si>
  <si>
    <t>Todos los contratos cuentan con un código de clasificación  en el plan de adquisiciones y al hacer el pago en SIIF
Correos electrónicos por parte del ordenador del Gasto
Se elaboraron 6 Resoluciones para los traslados presupuestales las cuales están firmadas por Dirección General  
Se han elaborado dos circulares donde figuran modificaciones al plan de adquisiciones</t>
  </si>
  <si>
    <t xml:space="preserve">Todos los contratos cuentan con un código de clasificación  en el plan de adquisiciones y al hacer el pago en SIIF
Las obligaciones se aprueban con correos electrónicos enviados por el Ordenador del Gasto 
Se elaboraron 5  Resoluciones y 3 Acuerdos para realizar  los traslados presupuestales los cuales están firmados por Dirección General  
</t>
  </si>
  <si>
    <t>Concentración de autoridad o influencia de terceros</t>
  </si>
  <si>
    <t xml:space="preserve">
Definir perfiles de usuario y segregación de funciones para el Sistema de Información Financiera para la presente vigencia </t>
  </si>
  <si>
    <t>Formato Creación de usuario SIIF
Correo electrónico</t>
  </si>
  <si>
    <t>Número de formatos de creación de usuario SIIF tramitados
Número de Correos electrónicos enviados</t>
  </si>
  <si>
    <r>
      <t xml:space="preserve">
Se realizó el trámite para la ampliación de vigencia del perfil de usuario a la funcionaria con funciones de presupuesto.
</t>
    </r>
    <r>
      <rPr>
        <sz val="12"/>
        <color rgb="FFFF0000"/>
        <rFont val="Arial"/>
        <family val="2"/>
      </rPr>
      <t xml:space="preserve"> </t>
    </r>
  </si>
  <si>
    <t>(1) Correo electrónico
(1) Formato de creación de usuario SIIF</t>
  </si>
  <si>
    <t>La servidora pública con funciones de presupuesto es la única que cuenta con perfiles y roles para la modificación del presupuesto</t>
  </si>
  <si>
    <t>(1)  usuario con perfiles de presupuesto asignado</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</si>
  <si>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</si>
  <si>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</si>
  <si>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 xml:space="preserve">1. Investigaciones disciplinarias; fiscales y/o penales.
2. Afectación de la imagen institucional
</t>
  </si>
  <si>
    <t>4.Mayor</t>
  </si>
  <si>
    <t>Extremo</t>
  </si>
  <si>
    <t>Mayo de 2020</t>
  </si>
  <si>
    <t>Julio  de 2020</t>
  </si>
  <si>
    <t xml:space="preserve">
Asegurar  la participación de los servidores públicos y contratistas del proceso de asistencia  técnica en el curso de Integridad y lucha contra la Corrupción que adelanta el DAFP </t>
  </si>
  <si>
    <t>Coordinadores de los grupos de trabajo de subdirección</t>
  </si>
  <si>
    <t>Certificados de participación en el curso</t>
  </si>
  <si>
    <t>Incumplimiento de los procedimientos establecidos para el desarrollo de una comisión</t>
  </si>
  <si>
    <t>Asegurar que el 100% de los informes de comisión contengan lo establecido en los procedimientos (original de la permanencia firmada por autoridad competente, formato de pago de taxi, colillas de los transportes intermunicipal y tiquetes aéreos)  según sea pertinente</t>
  </si>
  <si>
    <t>Informe de comisión con (original de la permanencia firmada por autoridad competente, formato de pago de taxi, colillas de los transportes intermunicipal y tiquetes aéreos)  según sea pertinente</t>
  </si>
  <si>
    <t>Número de informes con (original de la permanencia firmada por autoridad competente, formato de pago de taxi, colillas de los transportes intermunicipal y tiquetes aéreos)  según sea pertinente</t>
  </si>
  <si>
    <t xml:space="preserve">
No se han iniciado comisiones debido la emergencia sanitaria</t>
  </si>
  <si>
    <t xml:space="preserve">
No se han iniciado comisiones debido la emergencia sanitaria
No se incluye la evidencia de la entrega  y recibo a satisfacción del material especializado en las actividades asociadas al control, ya que  el riesgo de venta de material esta resuelto con el sello de "Prohibida su venta". Sin embargo, se analiza y se considera pertinente sacarlo del riesgo. </t>
  </si>
  <si>
    <t xml:space="preserve">
No se han realizado comisiones por parte del proceso de asistencia técnica debido la emergencia sanitaria
</t>
  </si>
  <si>
    <t>No se cuenta con un registro de las comisiones realizadas que contenga información  verificada con el proceso Administrativo</t>
  </si>
  <si>
    <t>Excel de las comisiones adelantadas por parte de la Secretaria de Subdirección</t>
  </si>
  <si>
    <t>Registrar cada dos meses en el excel que se lleva de las comisiones, la relación de tiquetes aéreos utilizados mensualmente, para cotejarlos con los desplazamientos del Área Misional  con la información que suministre la Oficina Administrativa y Financiera</t>
  </si>
  <si>
    <t>Secretaria de Subdireción</t>
  </si>
  <si>
    <t>Excel de Comisiones</t>
  </si>
  <si>
    <t>Número de comisiones registradas y cotejadas con el proceso Administrativo</t>
  </si>
  <si>
    <t xml:space="preserve">
No se han iniciado comisiones debido la emergencia sanitaria
Se revisa la valoración de los controles en relación con la detección y oportunidad que aporta el control "Excel de las comisiones adelantadas por parte de la Secretaria de Subdirección"</t>
  </si>
  <si>
    <t>Unidades Productivas</t>
  </si>
  <si>
    <t xml:space="preserve">Producir y comercializar material especializado requerido por entidades públicas, privadas, personas ciegas y con baja visión contribuyendo con el acceso a la información de las personas con discapacidad visual.
</t>
  </si>
  <si>
    <t>WEB SAFI</t>
  </si>
  <si>
    <t xml:space="preserve">Hurto, pérdida o uso indebido de recursos de productos de La Tienda INCI, materias primas,  insumos utilizados en el proceso productivo y material o producto terminado de La Imprenta;  para beneficio personal o de terceros
</t>
  </si>
  <si>
    <t>Formato de Consignación" del dinero obtenido producto de las ventas diarias en la Tienda para que el  mensajero de la entidad realice la consignación en el banco</t>
  </si>
  <si>
    <t>Abril de 2020</t>
  </si>
  <si>
    <t xml:space="preserve">Actualizar el Formato Planilla diaria de ventas
Elaborar el  Formato para la identificación de las consignaciones diarias de los documentos de recaudo realizados en la Tienda
</t>
  </si>
  <si>
    <t>Coordinadora Unidades productivas</t>
  </si>
  <si>
    <t>Formatos</t>
  </si>
  <si>
    <t>Número de formatos elaborados y/o actualizados</t>
  </si>
  <si>
    <t xml:space="preserve">Se realizó la actualización del Formato Planilla diaria de ventas
Se elaboró el Formato para la identificación de las consignaciones diarias de los documentos de recaudo realizados en la Tienda
Se elaboró el Formato para la identificación de ingresos mensuales de las unidades productivas a la cuenta bancaria de la entidad </t>
  </si>
  <si>
    <t xml:space="preserve">(3) Formatos elaborados y actualizados </t>
  </si>
  <si>
    <t>Los formatos se están diligenciando correctamente y cada vez se registra ingreso de dinero en la cuenta de la entidad, se envía la planilla diaria de ventas junto con el formato de relación de ingresos con las respectivas legalizaciones de ventas tanto de la imprenta como de la tienda para seguimiento y control a financiera.
Por error se reportó el siguiente formato en el mes de abril " Formato para la identificación de ingresos mensuales de las unidades productivas a la cuenta bancaria de la entidad", esta información se consigna en el formato "Formato de relación de ingresos de La Tienda INCI  Código: SDT-120-FM-396" diariamente</t>
  </si>
  <si>
    <t>2 Formatos elaborados, actualizados y en uso</t>
  </si>
  <si>
    <t xml:space="preserve">Los formatos se están diligenciando correctamente y cada vez se registra ingreso de dinero en la cuenta de la entidad, se envía la planilla diaria de ventas junto con el formato de relación de ingresos con las respectivas legalizaciones de ventas tanto de la imprenta como de la tienda para seguimiento y control a financiera.
</t>
  </si>
  <si>
    <t xml:space="preserve">Realizar la adquisición de un software para el proceso productivo de la imprenta  que permita analizar el valor del costo de producción 
Elaborar el formato para la identificación de ingresos mensuales de las unidades productivas a la cuenta bancaria de la entidad </t>
  </si>
  <si>
    <t>Software 
Formato</t>
  </si>
  <si>
    <t>Software de costeo de la producción adquirido y
Formato elaborado</t>
  </si>
  <si>
    <t>Se elaboró el Formato para la identificación de ingresos mensuales de las unidades productivas a la cuenta bancaria de la entidad 
Se estan estudiando las propuestas para definir el software de costeo de la producción que se va a adquirir</t>
  </si>
  <si>
    <t>(1) Formato elaborado</t>
  </si>
  <si>
    <t>Gestionar con la coordinación de Administrativa y Financiera un espacio seguro para el almacenamiento de los productos de la Tienda y del material de La Imprenta.
Realizar mensualmente inventario y conciliar o verificar diferencias.</t>
  </si>
  <si>
    <t>Acta o correo electrónico</t>
  </si>
  <si>
    <t>Número de reuniones realizadas.
Inventario realizado y conciliado / 12</t>
  </si>
  <si>
    <t xml:space="preserve">3 inventarios realizados </t>
  </si>
  <si>
    <t xml:space="preserve">4 inventarios realizados </t>
  </si>
  <si>
    <t>Conteo del material solicitado en el almacén - bodega central, en compañía y supervisión de los almacenistas y persona encargada de la atención en la Tienda INCI o de la Imprenta</t>
  </si>
  <si>
    <t xml:space="preserve">
Gestionar con la coordinación de Administrativa y Financiera la entrega en La Tienda INCI de los productos para evitar traslados desde el Almacén</t>
  </si>
  <si>
    <t>2 Correos electrónicos para gestionar con la coordinación de Administrativa y Financiera la entrega en La Tienda INCI de los productos para evitar traslados desde el Almacén</t>
  </si>
  <si>
    <t>Informática y Tecnología</t>
  </si>
  <si>
    <t>Accesibilidad a los sistemas de información por parte de personas no autorizadas</t>
  </si>
  <si>
    <t>Bases de datos</t>
  </si>
  <si>
    <t>1. Afectación del desempeño de los procesos
2. Demandas en contra de la Entidad
3. Pérdida de identidad
4. Investigaciones disciplinarias; fiscales y/o penales.</t>
  </si>
  <si>
    <t xml:space="preserve">Claves de acceso para ingresar a los sistemas de información de acuerdo con roles y perfiles por cargos </t>
  </si>
  <si>
    <t xml:space="preserve">Correo electrónico o Comunicación Oficial </t>
  </si>
  <si>
    <t>Número de roles y perfiles definidos de acuerdo con las funciones</t>
  </si>
  <si>
    <t>Internamente: Se difinieron los roles en el Directorio Activo (brinda acceso a los usuarios por perfil a la Red del INCI, equipos computo, aplicativos, licencias, internet, impresion escaneado)
Externo: se definieron los roles y perfiles uso SIIF.</t>
  </si>
  <si>
    <t>Roles y Perfiles asignados a cada usuario (Directorio Activo y SIIF)</t>
  </si>
  <si>
    <t>Externo: 2 Roles y perfiles asignados</t>
  </si>
  <si>
    <t>Falta de verificación de vulnerabilidades de la plataforma TICs</t>
  </si>
  <si>
    <t>Reporte de verificación
Mecanismo para verificar la aplicación de la Política de Seguridad y privacidad de la Información de la Entidad implementado</t>
  </si>
  <si>
    <t>Numero de verificaciones realizadas / Número de verificaciones trimestrales planeadas (4)
(1) Mecanismo implementado  para verificar la aplicación de la Política de Seguridad y privacidad de la Información de la Entidad</t>
  </si>
  <si>
    <t xml:space="preserve">(1) Verificación realizada </t>
  </si>
  <si>
    <t>4 Acciones de verificación realizadas
(1) Mecanismo implementado  para revisar la Política de Seguridad y privacidad de la Información de la Entidad</t>
  </si>
  <si>
    <t>4 Acciones de verificación realizadas
1 Documento "MSPI" en revisión
1 caracterización de proceso actualizada 
3 procedimientos actualizados 
1 Formato ajustado</t>
  </si>
  <si>
    <t>Gestión humana</t>
  </si>
  <si>
    <t xml:space="preserve">1. Investigaciones disciplinarias; fiscales y/o penales.
2. Demandas
3.Reprocesos
4.Candidatos que no cumplen con las competencias establecidas
</t>
  </si>
  <si>
    <t>1. Estudio de perfil del empleo para verificar el cumplimiento de requisitos y los derechos preferenciales de Carrera Administrativa.
2. Lineamientos y procedimientos establecidos por el  Departamento de la Función Pública para cargos de libre nombramiento y remoción.
3. Procedimientos del Sistema Integrado de Gestión y la normatividad vigente</t>
  </si>
  <si>
    <t>1. Declarar insubsistencia de la persona nombrada
2. Iniciar proceso disciplinario</t>
  </si>
  <si>
    <t>Coordinadora Gestión Humana</t>
  </si>
  <si>
    <t>Se encuentran en revisión y ajuste los documentos que hacen parte del  proceso de gestión humana  dentro de los cuales se encuentra el instructivo de selección y provisión de empleos y el procedimiento de situaciones administrativas 
Se elaboró el formato de estudio de perfil con el fin de verificar que los candidatos al momento de ejercer el empleo si cumpla con los requisitos establecidos dentro de nuestro Manual de Funciones. 
Dicho formato es revisado por la Coordinadora del Proceso de Gestión Humana y aprobado por Secretaría General</t>
  </si>
  <si>
    <t xml:space="preserve">1 formato como mecanismos de control implementado
3 servidores públicos vinculados en nombramiento provisional
</t>
  </si>
  <si>
    <t>Se encuentran en revisión y ajuste los documentos que hacen parte del  proceso de gestión humana  dentro de los cuales se encuentra el instructivo de selección y provisión de empleos y el procedimiento de situaciones administrativas 
El cuatrimestre pasado se reportó la elaboración del formato de estudio de perfil, el cual es revisado por la Coordinadora del Proceso de Gestión Humana y aprobado por Secretaría General</t>
  </si>
  <si>
    <t>Pendiente a 31 de diciembre</t>
  </si>
  <si>
    <t>Alto</t>
  </si>
  <si>
    <t>Alta</t>
  </si>
  <si>
    <t>Coordinadora de Gestión Humana</t>
  </si>
  <si>
    <t>Recibir o solicitar cualquier dádiva o beneficio a nombre propio o de terceros con el fin de modificar las novedades de la nómina en beneficio propio o de un tercero.</t>
  </si>
  <si>
    <t>1. Investigaciones disciplinarias; fiscales y/o penales.
2. Demandas
3.Reprocesos</t>
  </si>
  <si>
    <t xml:space="preserve">
Parametrización del aplicativo de acuerdo con la normatividad vigente</t>
  </si>
  <si>
    <t>Julio de 2020</t>
  </si>
  <si>
    <t>Correos electrónicos de solicitud de parametrización del aplicativo</t>
  </si>
  <si>
    <t>Número de correos electrónicos de solicitud de parametrización del aplicativo</t>
  </si>
  <si>
    <t xml:space="preserve">Se modifica el control 
Se solicita al proveedor la parametrización del aplicativo para la liquidación de la nómina cada vez que se presentan inconsistencias </t>
  </si>
  <si>
    <t>1 Correo electrónico enviado</t>
  </si>
  <si>
    <t>Gestión humana
Asuntos Disciplinarios</t>
  </si>
  <si>
    <t>Manipulación de la información insumo de la investigación.</t>
  </si>
  <si>
    <t>NA</t>
  </si>
  <si>
    <t>Investigaciones disciplinarias; fiscales y/o penales</t>
  </si>
  <si>
    <t xml:space="preserve">Contar con las evidencias de la información relacionada con cada investigación disciplinaria </t>
  </si>
  <si>
    <t>Profesional Disciplinarios</t>
  </si>
  <si>
    <t>Documentos soporte de cada investigación</t>
  </si>
  <si>
    <t xml:space="preserve">Número de procesos con los documentos soporte correspondiente </t>
  </si>
  <si>
    <t xml:space="preserve">Se cuenta con las evidencias de todas las investigaciones disciplinarias que se llevan en el momento </t>
  </si>
  <si>
    <t>43 investigaciones activas con las evidencias correspondientes</t>
  </si>
  <si>
    <t>Gestión Jurídica</t>
  </si>
  <si>
    <t>Incumplimiento doloso de los procedimientos establecidos dentro del Sistema Integrado de Gestión y la normatividad Vigente</t>
  </si>
  <si>
    <t>EKOGUI</t>
  </si>
  <si>
    <t>1. Investigaciones disciplinarias; fiscales y/o penales. 
2. Pérdida de credibilidad en la entidad.</t>
  </si>
  <si>
    <t>Agosto de 2020</t>
  </si>
  <si>
    <t>Procedimientos SIG</t>
  </si>
  <si>
    <r>
      <rPr>
        <sz val="12"/>
        <color rgb="FFFF0000"/>
        <rFont val="Arial"/>
        <family val="2"/>
      </rPr>
      <t xml:space="preserve">
</t>
    </r>
    <r>
      <rPr>
        <sz val="12"/>
        <rFont val="Arial"/>
        <family val="2"/>
      </rPr>
      <t>No se han adelantado acciones hasta el momento</t>
    </r>
  </si>
  <si>
    <r>
      <rPr>
        <sz val="12"/>
        <rFont val="Arial"/>
        <family val="2"/>
      </rPr>
      <t>No aplica</t>
    </r>
    <r>
      <rPr>
        <sz val="12"/>
        <color rgb="FFFF0000"/>
        <rFont val="Arial"/>
        <family val="2"/>
      </rPr>
      <t xml:space="preserve">
</t>
    </r>
  </si>
  <si>
    <t>Se revisaron y actualizaron: 
Caracterización de proceso Gestión Jurídica
Instructivo para actualizar el Normograma 
Procedimiento Identificación y Evaluación de Requisitos Legales y de otra índole</t>
  </si>
  <si>
    <t>3 documentos actualizados</t>
  </si>
  <si>
    <t xml:space="preserve">Se elaboró el formato Ficha técnica de presentación de casos para estudio del Comité de Conciliación del INCI </t>
  </si>
  <si>
    <t xml:space="preserve">1 Formato elaborado
</t>
  </si>
  <si>
    <t>Evaluación y Mejoramiento Institucional</t>
  </si>
  <si>
    <t>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t>
  </si>
  <si>
    <t>Ocultar hallazgos y/o resultados de las auditorías que impiden identificar prácticas irregulares o corruptas.</t>
  </si>
  <si>
    <t>Comunicación Interna</t>
  </si>
  <si>
    <t>1. Incumplimiento normativo
2. No reportar actos de corrupción a los entes de control.
3. Sanciones disciplinarias.</t>
  </si>
  <si>
    <t xml:space="preserve">4. Mayor </t>
  </si>
  <si>
    <t>abril 30de 2020</t>
  </si>
  <si>
    <t>Estos documentos se encuentran en la carpeta pública SIG que es consultada permanentemente por los responsables de control interno. Hacen parte de los documentos de apoyo en cada auditoría realizada y se incluye en los Planes de Trabajo de las auditorías.
Pendiente suscripción del acta de socialización, se precisa que estos documentos son de conocimiento del personal de control interno. La suscripción del acta se incluyó como control en esta vigencia.</t>
  </si>
  <si>
    <t>Asesor de control  interno</t>
  </si>
  <si>
    <t xml:space="preserve">Un Código de ética y estatuto de auditoría socializado con los auditores.
</t>
  </si>
  <si>
    <t xml:space="preserve">Un Código de ética y estatuto de auditoría socializado con los auditores.
Un acuerdo de confidencialidad firmado en la auditoria realizada.
</t>
  </si>
  <si>
    <t>Personal vinculado al proceso sin las calidades profesionales y éticas requeridas.</t>
  </si>
  <si>
    <t xml:space="preserve">Proceso de Selección del personal de control interno por meritocracia </t>
  </si>
  <si>
    <t>Documentos del contrato</t>
  </si>
  <si>
    <t>Contrato firmado con el cumplimiento de requisitos y verificación de certificacioines entes de control</t>
  </si>
  <si>
    <t>Se tiene carpeta digital y fisica de los documentos previos del contratos de verificación de requisitos y de certificacioiens entes de control.</t>
  </si>
  <si>
    <t>En este periodo no se contrataron nuevos auditores.</t>
  </si>
  <si>
    <t xml:space="preserve">N.A.
</t>
  </si>
  <si>
    <t>Asesor de control interno y auditores</t>
  </si>
  <si>
    <t>Acuerdo de confiencialidad y de aplicación de herramientas de auditoría suscrigos</t>
  </si>
  <si>
    <t>1. Procedimiento de evaluación independiente aplicado
2. Siete (7) Usuarios y contraseñas asignados a los auditores (red, SIIF, WebSafi, EKOGUI, SIGEP, ORFEO, SECOP)
3. Un canal institucional (correo electrónico) a través del cual se solicita la información por parte del auditor.</t>
  </si>
  <si>
    <t>Se aplicó el procedimiento de Evaluación independiente para la ejecución de las actividades previstas en el Plan Anual de Auditoría en el segundo cuatrimestre. Se verifica su aplicación  en los informes Preliminares.
Se asignaron usuarios y contraseñas para el acceso y uso de la información requerida por parte del auditor .
Toda la solicitud de información de los procesos de auditoría y seguimientos se realiza por medios oficiales y conductos regulares.</t>
  </si>
  <si>
    <t>1. Dos (2) procedimientos aplicados: Evaluación independiente y Relación con entes de control.
2. Siete (7) Usuarios y contraseñas asignados a los auditores (red, SIIF, WebSafi, EKOGUI, SIGEP, ORFEO, SECOP)
3. Un canal institucional (correo electrónico) a través del cual se solicita la información por parte del auditor.</t>
  </si>
  <si>
    <t>Administrativo</t>
  </si>
  <si>
    <t xml:space="preserve">Falta de registro de los movimientos del inventario </t>
  </si>
  <si>
    <t>Posibilidad de recibir dádivas o beneficios a nombre propio o de terceros por la sustracción de bienes muebles de la Entidad.</t>
  </si>
  <si>
    <t xml:space="preserve">1. Investigaciones disciplinarias; fiscales y/o penales
</t>
  </si>
  <si>
    <t xml:space="preserve">Documento original del primer inventario de cada año
</t>
  </si>
  <si>
    <t>Se registran los movimientos de inventario en el aplicativo revisando que los elementos  coincidan con el formato de solicitud</t>
  </si>
  <si>
    <t>Documento de valoración de activos (cruce de información y conciliación).</t>
  </si>
  <si>
    <t>Comprobantes de ingreso al Almacén</t>
  </si>
  <si>
    <t>49 Comprobantes de ingreso al Almacén</t>
  </si>
  <si>
    <t>Falta de seguimiento al inventario.</t>
  </si>
  <si>
    <t>Documentos de monitoreo del inventario.</t>
  </si>
  <si>
    <t xml:space="preserve">Se encuentra en ejecución el  cronograma de inventario establecido anualmente </t>
  </si>
  <si>
    <t>1 Cronograma de inventarios en ejecución</t>
  </si>
  <si>
    <t>Posibilidad de recibir dádivas o beneficios a nombre propio o de terceros para la apropiación o destinación de los recursos asignados a la caja menor por fuera de los rubros definidos por la Entidad.</t>
  </si>
  <si>
    <t>1. Investigaciones disciplinarias; fiscales y/o penales</t>
  </si>
  <si>
    <t>Se reglamentó mediante Resolución la administración de la caja menor
Se revisaron los soportes de legalización de la caja menor por parte de contabilidad</t>
  </si>
  <si>
    <t>1 Resolución elaborada
1 Correo mensual enviado</t>
  </si>
  <si>
    <t>Contabilidad mensualmente revisa los soportes de legalización de la caja menor</t>
  </si>
  <si>
    <t xml:space="preserve"> 4 Correos electrónicos (Septiembre a diciembre)</t>
  </si>
  <si>
    <t>Posibilidad de recibir o solicitar cualquier dádiva o beneficio a nombre propio o de terceros al manipular/ incluir / extraer documentos o información sensible a cualquier expediente en custodia de archivo central o de gestión</t>
  </si>
  <si>
    <t>Coordinadora Grupo Gestión Humana y de la información</t>
  </si>
  <si>
    <t>1 Archivo bajo llave
1 procedimiento elaborado y 3 formatos diseñados</t>
  </si>
  <si>
    <t>MAPA DE CALOR</t>
  </si>
  <si>
    <t>PROBABILIDAD</t>
  </si>
  <si>
    <t>Casi seguro
5</t>
  </si>
  <si>
    <t>Probable
4</t>
  </si>
  <si>
    <t>NIVEL</t>
  </si>
  <si>
    <t>DESCRIPTOR</t>
  </si>
  <si>
    <t>DESCRIPCIÓN</t>
  </si>
  <si>
    <t>FRECUENCIA</t>
  </si>
  <si>
    <t>Casi seguro</t>
  </si>
  <si>
    <t>Se espera que el evento ocurra en la mayoría de las circunstancias</t>
  </si>
  <si>
    <t>Más de 1 vez al año.</t>
  </si>
  <si>
    <t>Posible
3</t>
  </si>
  <si>
    <t>Probable</t>
  </si>
  <si>
    <t>Es viable que el evento ocurra en la mayoría de las circunstancias</t>
  </si>
  <si>
    <t>Al menos 1 vez en el último año.</t>
  </si>
  <si>
    <t>Posible</t>
  </si>
  <si>
    <t>El evento podrá ocurrir en algún momento</t>
  </si>
  <si>
    <t>Al menos 1 vez en los últimos 2 años.</t>
  </si>
  <si>
    <t>Improbable
2</t>
  </si>
  <si>
    <t>Bajo</t>
  </si>
  <si>
    <t>Improbable</t>
  </si>
  <si>
    <t>El evento puede ocurrir en algún momento</t>
  </si>
  <si>
    <t>Al menos 1 vez en los últimos 5 años.</t>
  </si>
  <si>
    <t>Rara vez</t>
  </si>
  <si>
    <t>El evento puede ocurrir sólo en circunstancias excepcionales (poco comunes o anormales)</t>
  </si>
  <si>
    <t>No se ha presentado en los últimos 5 años.</t>
  </si>
  <si>
    <t>Rara vez
1</t>
  </si>
  <si>
    <t>Insignificante</t>
  </si>
  <si>
    <t>Menor</t>
  </si>
  <si>
    <t>Mayor</t>
  </si>
  <si>
    <t>Catastrófico</t>
  </si>
  <si>
    <t>IMPACTO</t>
  </si>
  <si>
    <t>Calificación y peso del diseño de cada control</t>
  </si>
  <si>
    <t>Fuente: Secretaría de Transparencia de la Presidencia de la República.</t>
  </si>
  <si>
    <t>TOTAL EVALUACIÓN DEL DISEÑO DEL CONTROL</t>
  </si>
  <si>
    <t>RANGO DE CALIFICACIÓN PESO DISEÑO DEL CONTROL</t>
  </si>
  <si>
    <t>Calificación entre 96 y 100</t>
  </si>
  <si>
    <r>
      <t>·</t>
    </r>
    <r>
      <rPr>
        <sz val="7"/>
        <color theme="1"/>
        <rFont val="Times New Roman"/>
        <family val="1"/>
      </rPr>
      <t xml:space="preserve">         </t>
    </r>
    <r>
      <rPr>
        <sz val="12"/>
        <color theme="1"/>
        <rFont val="Arial"/>
        <family val="2"/>
      </rPr>
      <t xml:space="preserve">Si menos de cinco (5) respuestas son afirmativas la calificación del impacto es </t>
    </r>
    <r>
      <rPr>
        <b/>
        <sz val="12"/>
        <color theme="1"/>
        <rFont val="Arial"/>
        <family val="2"/>
      </rPr>
      <t>moderado</t>
    </r>
    <r>
      <rPr>
        <sz val="12"/>
        <color theme="1"/>
        <rFont val="Arial"/>
        <family val="2"/>
      </rPr>
      <t>, lo cual genera medianas consecuencias sobre la entidad</t>
    </r>
  </si>
  <si>
    <t>Calificación entre 86 y 95</t>
  </si>
  <si>
    <r>
      <t>·</t>
    </r>
    <r>
      <rPr>
        <sz val="7"/>
        <color theme="1"/>
        <rFont val="Times New Roman"/>
        <family val="1"/>
      </rPr>
      <t xml:space="preserve">         </t>
    </r>
    <r>
      <rPr>
        <sz val="12"/>
        <color theme="1"/>
        <rFont val="Arial"/>
        <family val="2"/>
      </rPr>
      <t xml:space="preserve">Si el número de respuestas afirmativas esta entre seis (6) y once (11) el impacto es </t>
    </r>
    <r>
      <rPr>
        <b/>
        <sz val="12"/>
        <color theme="1"/>
        <rFont val="Arial"/>
        <family val="2"/>
      </rPr>
      <t>mayor</t>
    </r>
    <r>
      <rPr>
        <sz val="12"/>
        <color theme="1"/>
        <rFont val="Arial"/>
        <family val="2"/>
      </rPr>
      <t xml:space="preserve"> y se generan altas consecuencias para la entidad.</t>
    </r>
  </si>
  <si>
    <t>Calificación entre 0 y 85</t>
  </si>
  <si>
    <r>
      <t>·</t>
    </r>
    <r>
      <rPr>
        <sz val="7"/>
        <color theme="1"/>
        <rFont val="Times New Roman"/>
        <family val="1"/>
      </rPr>
      <t xml:space="preserve">         </t>
    </r>
    <r>
      <rPr>
        <sz val="12"/>
        <color theme="1"/>
        <rFont val="Arial"/>
        <family val="2"/>
      </rPr>
      <t xml:space="preserve">Si el número de respuestas afirmativas es mayor a doce (12) el impacto es </t>
    </r>
    <r>
      <rPr>
        <b/>
        <sz val="12"/>
        <color theme="1"/>
        <rFont val="Arial"/>
        <family val="2"/>
      </rPr>
      <t>catastrófico</t>
    </r>
    <r>
      <rPr>
        <sz val="12"/>
        <color theme="1"/>
        <rFont val="Arial"/>
        <family val="2"/>
      </rPr>
      <t xml:space="preserve"> y se generan consecuencias desastrosas para la entidad</t>
    </r>
  </si>
  <si>
    <t>Calificación de la solidez individual del control:</t>
  </si>
  <si>
    <t>PESO DEL DISEÑO DE CADA CONTROL</t>
  </si>
  <si>
    <t>PESO DE LA EJECUCIÓN DE CADA CONTROL</t>
  </si>
  <si>
    <t>SOLIDEZ INDIVIDUAL DE CADA CONTROL:</t>
  </si>
  <si>
    <t>SE DEBEN ESTABLECER ACCIONES PARA FORTALECER EL CONTROL</t>
  </si>
  <si>
    <t>Fuerte: 100</t>
  </si>
  <si>
    <t>Moderado: 50</t>
  </si>
  <si>
    <t>Débil: 0</t>
  </si>
  <si>
    <t>Fuerte:</t>
  </si>
  <si>
    <t>fuerte (siempre se ejecuta)</t>
  </si>
  <si>
    <t>fuerte + fuerte = fuerte</t>
  </si>
  <si>
    <t>calificación</t>
  </si>
  <si>
    <t>moderado (algunas veces)</t>
  </si>
  <si>
    <t>fuerte + moderado = moderado</t>
  </si>
  <si>
    <t>X</t>
  </si>
  <si>
    <t>entre 96 y 100</t>
  </si>
  <si>
    <t>débil (no se ejecuta)</t>
  </si>
  <si>
    <t>fuerte + débil = débil</t>
  </si>
  <si>
    <t>Moderado:</t>
  </si>
  <si>
    <t>moderado + fuerte = moderado</t>
  </si>
  <si>
    <t>moderado + moderado = moderado</t>
  </si>
  <si>
    <t>entre 86 y 95</t>
  </si>
  <si>
    <t>moderado + débil = débil</t>
  </si>
  <si>
    <t>Débil:</t>
  </si>
  <si>
    <t>débil + fuerte = débil</t>
  </si>
  <si>
    <t>calificación entre</t>
  </si>
  <si>
    <t>débil + moderado = débil</t>
  </si>
  <si>
    <t>0 y 85</t>
  </si>
  <si>
    <t>débil + débil = débil</t>
  </si>
  <si>
    <t xml:space="preserve">Calificación de controles y su solidez: </t>
  </si>
  <si>
    <t>RANGO DE CALIFICACIÓN CONTROLES</t>
  </si>
  <si>
    <t>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</si>
  <si>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</si>
  <si>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</si>
  <si>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</si>
  <si>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t>b)</t>
    </r>
    <r>
      <rPr>
        <b/>
        <sz val="7"/>
        <color rgb="FF365F91"/>
        <rFont val="Times New Roman"/>
        <family val="1"/>
      </rPr>
      <t xml:space="preserve">    </t>
    </r>
    <r>
      <rPr>
        <b/>
        <sz val="12"/>
        <color rgb="FF365F91"/>
        <rFont val="Cambria"/>
        <family val="1"/>
      </rPr>
      <t>Riesgo residual (Después de Controles)</t>
    </r>
  </si>
  <si>
    <t>Solidez del conjunto de los controles</t>
  </si>
  <si>
    <t>Controles ayudan a disminuir la probabilidad</t>
  </si>
  <si>
    <t>Controles ayudan a disminuir impacto</t>
  </si>
  <si>
    <t># columnas que se desplaza el riesgo en el eje vertical del mapa de calor</t>
  </si>
  <si>
    <t># columnas que se desplaza el riesgo en el eje horizontal del mapa de calor</t>
  </si>
  <si>
    <t>Si la solidez del conjunto de los controles es débil, este no disminuirá ningún cuadrante de impacto o probabilidad asociado al riesgo.</t>
  </si>
  <si>
    <r>
      <t xml:space="preserve">Tratándose de </t>
    </r>
    <r>
      <rPr>
        <b/>
        <sz val="12"/>
        <color theme="1"/>
        <rFont val="Arial"/>
        <family val="2"/>
      </rPr>
      <t>riesgos de corrupción</t>
    </r>
    <r>
      <rPr>
        <sz val="12"/>
        <color theme="1"/>
        <rFont val="Arial"/>
        <family val="2"/>
      </rPr>
      <t xml:space="preserve"> únicamente hay disminución de probabilidad, en impacto no opera el desplazamiento.</t>
    </r>
  </si>
  <si>
    <t>calificacion probabilidad</t>
  </si>
  <si>
    <t>calificacion Impacto</t>
  </si>
  <si>
    <t>tipo de riesgo</t>
  </si>
  <si>
    <t>factor de riesgo externo</t>
  </si>
  <si>
    <t>factor de riesgo interno</t>
  </si>
  <si>
    <t>Contexto del Proceso</t>
  </si>
  <si>
    <t>Tipo de impacto</t>
  </si>
  <si>
    <t>probabilidad</t>
  </si>
  <si>
    <t>impacto</t>
  </si>
  <si>
    <t>riesgo inherente</t>
  </si>
  <si>
    <t>tipo de control</t>
  </si>
  <si>
    <t>política de manejo</t>
  </si>
  <si>
    <t>requiere plan de mejoramiento</t>
  </si>
  <si>
    <t>Político</t>
  </si>
  <si>
    <t>5. Casi seguro</t>
  </si>
  <si>
    <t xml:space="preserve">Extremo </t>
  </si>
  <si>
    <t>Directamenta</t>
  </si>
  <si>
    <t>Aceptar el riesgo</t>
  </si>
  <si>
    <t>Si</t>
  </si>
  <si>
    <t>Indirectamenta</t>
  </si>
  <si>
    <t>No</t>
  </si>
  <si>
    <t>Evitar el riesgo</t>
  </si>
  <si>
    <t>2. Menor</t>
  </si>
  <si>
    <t>Compartir el riesgo</t>
  </si>
  <si>
    <t>Ambiental</t>
  </si>
  <si>
    <t>3. Credibilidad o imagen / Imagen institucional afectada en el orden nacional o regional por retrasos en la prestación del servicio a los usuarios o ciudadanos.</t>
  </si>
  <si>
    <t>1. Insignificante</t>
  </si>
  <si>
    <t>2. Credibilidad o imagen / Imagen institucional afectada localmente por retrasos en la prestación del servicio a los usuarios o ciudadanos</t>
  </si>
  <si>
    <t>1. Credibilidad o imagen / No se afecta la imagen institucional de forma significativa.</t>
  </si>
  <si>
    <t>Seguridad y Salud en el Trabajo</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</si>
  <si>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</si>
  <si>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</si>
  <si>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</si>
  <si>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</si>
  <si>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</si>
  <si>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</si>
  <si>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2. Legal / Reclamaciones o quejas de los usuarios, que implican investigaciones internas disciplinarias.</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</si>
  <si>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</si>
  <si>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</si>
  <si>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</si>
  <si>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</si>
  <si>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</si>
  <si>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</si>
  <si>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</si>
  <si>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</si>
  <si>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</si>
  <si>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</si>
  <si>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</si>
  <si>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</si>
  <si>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</si>
  <si>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</si>
  <si>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</si>
  <si>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</si>
  <si>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</si>
  <si>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</si>
  <si>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</si>
  <si>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</si>
  <si>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</si>
  <si>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</si>
  <si>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3. Integridad Información/Moderado</t>
  </si>
  <si>
    <t>2. Integridad Información/Menor</t>
  </si>
  <si>
    <t>1. Integridad Información/Insignificante</t>
  </si>
  <si>
    <t>Monitoreo</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</si>
  <si>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</si>
  <si>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</si>
  <si>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</si>
  <si>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</si>
  <si>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¿Las observaciones, desviaciones o diferencias
identificadas como resultados de la
ejecución del control son investigadas y resueltas
de manera oportuna?</t>
  </si>
  <si>
    <t>SEGUIMIENTO OCI MAYO 2020
 OBSERVACIONES</t>
  </si>
  <si>
    <t>Direccionar la formulación y/o seguimiento del plan de acción o del plan de adquisiciones de manera que respondan a intereses particulares</t>
  </si>
  <si>
    <r>
      <t xml:space="preserve">
</t>
    </r>
    <r>
      <rPr>
        <sz val="11"/>
        <rFont val="Calibri"/>
        <family val="2"/>
        <scheme val="minor"/>
      </rPr>
      <t xml:space="preserve">1.  Incumplimiento o no logro de los objetivos  Estrategicos </t>
    </r>
    <r>
      <rPr>
        <sz val="11"/>
        <color theme="4"/>
        <rFont val="Calibri"/>
        <family val="2"/>
        <scheme val="minor"/>
      </rPr>
      <t xml:space="preserve">
</t>
    </r>
    <r>
      <rPr>
        <sz val="11"/>
        <rFont val="Calibri"/>
        <family val="2"/>
        <scheme val="minor"/>
      </rPr>
      <t xml:space="preserve">
2. Iincumplimiento de la misionalidad institucional o de las funciones institucionales </t>
    </r>
    <r>
      <rPr>
        <sz val="11"/>
        <color theme="1"/>
        <rFont val="Calibri"/>
        <family val="2"/>
        <scheme val="minor"/>
      </rPr>
      <t xml:space="preserve">
</t>
    </r>
  </si>
  <si>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</si>
  <si>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 xml:space="preserve">Seguimiento a la ejecución del Plan de Adquisiciones </t>
  </si>
  <si>
    <t>Debil</t>
  </si>
  <si>
    <t xml:space="preserve">Número de reuniones realizadas 
Número de circulares elaboradas
Número de seguimientos a proyectos de inversión 
</t>
  </si>
  <si>
    <r>
      <rPr>
        <b/>
        <sz val="11"/>
        <color theme="1"/>
        <rFont val="Calibri"/>
        <family val="2"/>
        <scheme val="minor"/>
      </rPr>
      <t xml:space="preserve">Plan de adquisiciones: </t>
    </r>
    <r>
      <rPr>
        <sz val="11"/>
        <color theme="1"/>
        <rFont val="Calibri"/>
        <family val="2"/>
        <scheme val="minor"/>
      </rPr>
      <t xml:space="preserve">El 13 de marzo se realizó la primera reunión de seguimiento a la ejecución del plan de adquisiciones con los líderes y coordinadores de proceso 
</t>
    </r>
    <r>
      <rPr>
        <b/>
        <sz val="11"/>
        <color theme="1"/>
        <rFont val="Calibri"/>
        <family val="2"/>
        <scheme val="minor"/>
      </rPr>
      <t xml:space="preserve">Plan de Acción: </t>
    </r>
    <r>
      <rPr>
        <sz val="11"/>
        <color theme="1"/>
        <rFont val="Calibri"/>
        <family val="2"/>
        <scheme val="minor"/>
      </rPr>
      <t>Se tenía programada reunión para la primera semana de abril con el objeto de realizar seguimiento a la ejecución del plan de acción del primer trimestre pero la resriccion de la emergencia sanitaria y ambiental obligó a aplazarla
Así mismo, se registro la información del avance del plan de acción de los meses de enero, febrero, marzo y abril en el aplicativo SPI</t>
    </r>
  </si>
  <si>
    <r>
      <rPr>
        <b/>
        <sz val="11"/>
        <rFont val="Calibri"/>
        <family val="2"/>
        <scheme val="minor"/>
      </rPr>
      <t>Actas de reunión:</t>
    </r>
    <r>
      <rPr>
        <sz val="11"/>
        <rFont val="Calibri"/>
        <family val="2"/>
        <scheme val="minor"/>
      </rPr>
      <t xml:space="preserve">(1) Reunión del mes de marzo con líderes de proceso y coordinadores de grupos de trabajo
</t>
    </r>
    <r>
      <rPr>
        <b/>
        <sz val="11"/>
        <rFont val="Calibri"/>
        <family val="2"/>
        <scheme val="minor"/>
      </rPr>
      <t xml:space="preserve">Circulares: No (1): </t>
    </r>
    <r>
      <rPr>
        <sz val="11"/>
        <rFont val="Calibri"/>
        <family val="2"/>
        <scheme val="minor"/>
      </rPr>
      <t xml:space="preserve">Se elaboró la circular No 1 para la actualización del plan anual  de adquisiciones
</t>
    </r>
    <r>
      <rPr>
        <b/>
        <sz val="11"/>
        <rFont val="Calibri"/>
        <family val="2"/>
        <scheme val="minor"/>
      </rPr>
      <t xml:space="preserve">Seguimientos a proyectos de inversión: </t>
    </r>
    <r>
      <rPr>
        <sz val="11"/>
        <rFont val="Calibri"/>
        <family val="2"/>
        <scheme val="minor"/>
      </rPr>
      <t>(4) Registros del avance del plan de acción en el aplicativo SPI (Meses de enero, febrero, marzo y abril)</t>
    </r>
  </si>
  <si>
    <r>
      <t xml:space="preserve">Procedimientos, Guías y Formatos del Sistema Integrado de Gestión y  Normatividad vigente
</t>
    </r>
    <r>
      <rPr>
        <sz val="11"/>
        <color theme="4"/>
        <rFont val="Arial"/>
        <family val="2"/>
      </rPr>
      <t xml:space="preserve"> </t>
    </r>
  </si>
  <si>
    <t>Seguimiento mensual de los procesos de contratación con líderes de proceso y coordinadores de grupo</t>
  </si>
  <si>
    <r>
      <rPr>
        <b/>
        <sz val="11"/>
        <color theme="1"/>
        <rFont val="Calibri"/>
        <family val="2"/>
        <scheme val="minor"/>
      </rPr>
      <t xml:space="preserve">1 reunión: </t>
    </r>
    <r>
      <rPr>
        <sz val="11"/>
        <color theme="1"/>
        <rFont val="Calibri"/>
        <family val="2"/>
        <scheme val="minor"/>
      </rPr>
      <t xml:space="preserve">El 31 de enero se revisó y aprobó el plan de adquisiciones con el Comité Institucional de Gestión y Desempeño
</t>
    </r>
    <r>
      <rPr>
        <b/>
        <sz val="11"/>
        <color theme="1"/>
        <rFont val="Calibri"/>
        <family val="2"/>
        <scheme val="minor"/>
      </rPr>
      <t xml:space="preserve">2 reunión: </t>
    </r>
    <r>
      <rPr>
        <sz val="11"/>
        <color theme="1"/>
        <rFont val="Calibri"/>
        <family val="2"/>
        <scheme val="minor"/>
      </rPr>
      <t xml:space="preserve">El 13 de marzo se realizó la primera reunión de seguimiento a la ejecución del plan de adquisiciones con los líderes y coordinadores de proceso </t>
    </r>
  </si>
  <si>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</si>
  <si>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Adelantar (2) capacitaciones durante el año 2020, dirigidas a los funcionarios que ejerceran labores de supervisión de los contratos en las diferentes etapas contractuales</t>
  </si>
  <si>
    <t>Número de capacitaciones ejecutadas/Número de capacitaciones planeadas</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</si>
  <si>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
Debe establecerse una meta para poder medir el indicador (número de capacitaciones planeadas)
Las acciones asociadas al control no se han ejecutado.</t>
  </si>
  <si>
    <t>Realizar registros de CDPs ó RPs que no estén de acuerdo a las solicitudes realizadas o que no cuenten con autorización del ordenador del gasto con el propósito de beneficiarse personalmente o  a terceros</t>
  </si>
  <si>
    <t xml:space="preserve">Validación de  las solicitudes y expedición de CDP y RP por parte de la Coordinación de Financiera </t>
  </si>
  <si>
    <t xml:space="preserve">
Revisar el 100% de los soportes  y respectivas autorizaciones para la expedición de los CDP y RP por parte del funcionario con funciones de presupuesto y posteriormente por la coordinación
de Financiera 
</t>
  </si>
  <si>
    <t>Se identifica como nuevo riesgo. Se ajusta a lo establecido por la metodología del DAFP. Se realiza una revisión general del riesgo, análisis de causas, controles, diseño de los controles. 
Se realizan ajustes y precisiones de acuerdo con las observaciones realizadas en el informe preliminar. se aportan evidencias de la gestión de los controles y acciones asociadas. Se recomienda fortalecer los controles para bajar la zona de riesgo.</t>
  </si>
  <si>
    <t xml:space="preserve">Perfiles de usuario y segregación de funciones en el Sistema de Información Financiera </t>
  </si>
  <si>
    <r>
      <t xml:space="preserve">Se realizó el trámite para la asignación de perfil de usuario a la funcionaria con funciones de presupuesto 
</t>
    </r>
    <r>
      <rPr>
        <sz val="11"/>
        <color rgb="FFFF0000"/>
        <rFont val="Arial"/>
        <family val="2"/>
      </rPr>
      <t xml:space="preserve"> </t>
    </r>
  </si>
  <si>
    <t>Utilizar los recursos (tiquetes aéreos, terrestres, viáticos, material especializado) destinados para una comisión para beneficio propio o de terceros</t>
  </si>
  <si>
    <t xml:space="preserve">Código de integridad apropiado.
</t>
  </si>
  <si>
    <t xml:space="preserve">
Número de servidores que participaron en el curso/Numero total de servidores</t>
  </si>
  <si>
    <t xml:space="preserve">Se realiza una revisión general del riesgo, análisis de causas, controles, diseño de los controles. Se evidencia una revisión y ajuste del riesgo teniendo en cuenta la metodología del DAFP. Se realizan ajustas y precisiones teniendo en cuentas las observaciones realizadas por la OCI en el informe preliminar. Se recomienda fortalecer los controles para bajar la zona de riesgo que se mantien a pesar de su aplicación.
</t>
  </si>
  <si>
    <t>Procedimientos establecidos dentro del Sistema Integrado de Gestión para el desarrollo de una comisión
Revisión y aprobación del plan de trabajo por parte del coordinador de grupo y de subdirección  técnica
Revisión y aprobación de la Resolución  de Comisión por parte de Secretaría General y Dirección General</t>
  </si>
  <si>
    <r>
      <t>1. P</t>
    </r>
    <r>
      <rPr>
        <sz val="11"/>
        <rFont val="Calibri"/>
        <family val="2"/>
        <scheme val="minor"/>
      </rPr>
      <t>érdida de elementos, productos o materias primas</t>
    </r>
    <r>
      <rPr>
        <sz val="11"/>
        <color theme="1"/>
        <rFont val="Calibri"/>
        <family val="2"/>
        <scheme val="minor"/>
      </rPr>
      <t xml:space="preserve">
2. Investigaciones disciplinarias; fiscales y/o penales.
3. Detrimento Patrimonial</t>
    </r>
  </si>
  <si>
    <t xml:space="preserve">Se evidencia revisión y ajuste de los riesgos del proceso a la metodología del DAFP.  Se realizó una revisión general del riesgo, análisis de causas, consecuencias, controles, acciones de contengencia ante posible materialización. Se realizaron ajustes y precisiones de acuerdo con las observaciones realizadas por la OCI en el informe preliminar.
Se recomienda tener en cuenta que de acuerdo con lo establecido en la matriz las acciones asociadas a los controles son las que se van a desarrollar respecto a los controles definidos, de acuerdo con la politica de trátamiento del riesgo seleccionada. Las acciones están relacionadas con las causas del riesgo y las estrategias que se pueden derivar del análisis DOFA, 
Causa (debilidad), Acción (estrategia). Por lo que se sugiere revisar estas acciones vs los controles establecidos, de tal manera que queden adecuadamente documentados.
De otro lado, la ejecución de las acciones asociadas a los controles se registra en el monitoreo realizado (acciones). Por lo tanto deben estar alineadas estas tres categorías de información.
Se sugiere fortalecer los controles y revisar su valoración con el fin de ubicar el riesgo residual en una zona mas baja.
</t>
  </si>
  <si>
    <t>Información de costos registrada en el formato de orden de producción, el formato de cotización y formato de orden de compra</t>
  </si>
  <si>
    <t xml:space="preserve">Inventario mensual de los productos terminados almacenados  en la bodega de la imprenta y conciliación o verificación de diferencias. </t>
  </si>
  <si>
    <t>Recibir o solicitar cualquier dádiva o beneficio a nombre propio o de terceros por hurtar, o entregar Información pública reservada o clasificada en la gestión de la plataforma - SGSI</t>
  </si>
  <si>
    <r>
      <rPr>
        <sz val="11"/>
        <rFont val="Calibri"/>
        <family val="2"/>
        <scheme val="minor"/>
      </rPr>
      <t>Definir roles y perfiles por cargos en los sistemas de información asegurándose de e</t>
    </r>
    <r>
      <rPr>
        <sz val="11"/>
        <color theme="1"/>
        <rFont val="Calibri"/>
        <family val="2"/>
        <scheme val="minor"/>
      </rPr>
      <t xml:space="preserve">stablecer una adecuada segregación de funciones para garantizar la integridad de los sistemas de información.
</t>
    </r>
  </si>
  <si>
    <t>Se identifica como nuevo riesgo. Se ajusta a lo establecido por la metodología del DAFP. Se realiza una revisión general del riesgo, análisis de causas, controles, diseño de los controles. Pendiente la verificación de las evidencias de ejecución de los controles y acciones. Se realizaron ajustes teniendo encuenta las observaciones realizadas por la OCI en el Informe preliminar.
Se sugiere considerar que los riesgos asociados a los sistemas de información tiene que ver con la confidencialidad, integridad y disponibilidad.
No se informa sobre la ejecución del control relacionado con la capacitación. Se sugiere evaluar su pertinenia como control.</t>
  </si>
  <si>
    <t>Política de seguridad y privacidad de  la información de la Entidad</t>
  </si>
  <si>
    <r>
      <t xml:space="preserve">Verificar periodicamente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 
Definir e implementar un </t>
    </r>
    <r>
      <rPr>
        <sz val="11"/>
        <rFont val="Calibri"/>
        <family val="2"/>
        <scheme val="minor"/>
      </rPr>
      <t xml:space="preserve">mecanismo para verificar la aplicación de la Política de seguridad y privacidad de  la información </t>
    </r>
  </si>
  <si>
    <t>´- Verificación diaria del funcionamiento del firewall (dispositivo previene ataques ciberneticos) y del Directorio Activo (roles y perfiles usuarios Interno y externo) 
´- Verificación mensual mediante back up de servidores y maquinas virtuales, que se depositan en laSan.
´- Reporte novedades como mantenimientos, desconfiguración, daños, cortes energia que afecten el sistema de seguridad de la información.
- Se atendieron las sugerencias del Centro Cibernético Policial, el Comando Conjunto Cibernético, el Call Cert y CSIRT de Gobierno: "Entidades encargadas de la Ciberseguridad" 
-El proximo cuatrimestre se definirán los aspectos que se verificarán de lo establecido en la Política de Seguridad y Privacidad de la Información</t>
  </si>
  <si>
    <t>Posibilidad de recibir o solicitar cualquier dádiva o beneficio a nombre propio o de terceros con el fin alterar los resultados en cualquier etapa de un proceso de selección de talento humano para beneficiar a un candidato que no cumple con  los requisitos</t>
  </si>
  <si>
    <t>Socializar los documentos (controles)  establecidos en el  procedimiento de situaciones administrativas y el instructivo de selección y provisión de empleos del Sistema Integrado de Gestión para los diferentes procesos de selección y demas normatividad vigente en la materia.
Establecer mecanismos de control para asegurar el cumplimiento de los lineamientos, directrices, procedimientos y normatividad en la materia y documentar su aplicación y verificación.</t>
  </si>
  <si>
    <t>Documentación procesos de selección adelantados</t>
  </si>
  <si>
    <t xml:space="preserve">Número de documentos socializados/Número de documentos a socializar
Número de procesos de selección adelantados de acuerdo con los procedimientos establecidos en  la normatividad vigente </t>
  </si>
  <si>
    <t xml:space="preserve">Se identifica como nuevo riesgo, el cual se ajusta al formato establecido por el DAFP. Se realiza una revisión general del riesgo, análisis de causas, controles, acciones de manejo y monitoreo. Se realizaron ajustes y precisiones teniendo en cuenta las observaciones realizadas por la OCI en el informe preliminar.
Se recomienda fortalecer el análisis de causas con el fin de establecer controles  y planes de tratamiento de los riesgos efectivos.
No se evidencia la ejecución de los controles, ni las acciones asociadas, por lo que se recomenda su gestión como primera línea de defensa.
</t>
  </si>
  <si>
    <t>Documentar un procedimiento para asegurar que la parametrización del aplicativo se haga de acuerdo a las novedades en la liquidación de la nómina y a la normatividad vigente</t>
  </si>
  <si>
    <t>Número de procedimientos documentados</t>
  </si>
  <si>
    <t>Recibir o solicitar cualquier dádiva o beneficio a nombre propio o de terceros con el fin de manipular la información, incumplir los términos de los procesos o ejercer indebidamente la defensa judicial de la entidad.</t>
  </si>
  <si>
    <t>Procedimientos establecidos dentro del Sistema Integrado de Gestión para la  asesoría, defensa  y Cobro Jurídico de la Entidad</t>
  </si>
  <si>
    <r>
      <t xml:space="preserve">
Realizar una jormada de revisión y apropiación de los procedimientos del proceso de gestión jurídica que se encuentran en el Sistema Integrado de Gestión y la normatividad vigente</t>
    </r>
    <r>
      <rPr>
        <sz val="11"/>
        <color rgb="FFFF0000"/>
        <rFont val="Arial"/>
        <family val="2"/>
      </rPr>
      <t xml:space="preserve">
</t>
    </r>
  </si>
  <si>
    <t>Acta de Reunión</t>
  </si>
  <si>
    <t xml:space="preserve">Número de jornadas de revisión y apropiación de los documentos del SIG realizadas </t>
  </si>
  <si>
    <r>
      <rPr>
        <sz val="11"/>
        <color rgb="FFFF0000"/>
        <rFont val="Arial"/>
        <family val="2"/>
      </rPr>
      <t xml:space="preserve">
</t>
    </r>
    <r>
      <rPr>
        <sz val="11"/>
        <rFont val="Arial"/>
        <family val="2"/>
      </rPr>
      <t>No se han adelantado acciones hasta el momento</t>
    </r>
  </si>
  <si>
    <r>
      <rPr>
        <sz val="11"/>
        <rFont val="Arial"/>
        <family val="2"/>
      </rPr>
      <t>No aplica</t>
    </r>
    <r>
      <rPr>
        <sz val="11"/>
        <color rgb="FFFF0000"/>
        <rFont val="Arial"/>
        <family val="2"/>
      </rPr>
      <t xml:space="preserve">
</t>
    </r>
  </si>
  <si>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las observaciones realizadas por la OCI en el informe preliminar.
Se sugiere revisar el análisis de causas con el fin de establecer controles adecuados. Las causas identificadas se describen como el mismo riesgo.
Se sugiere evaluar como controles el registro en el sistema EKOGUI, y el Comité de Conciliación. </t>
  </si>
  <si>
    <t>Uso indebido de la información por parte del personal de control interno en beneficio personal o de terceros</t>
  </si>
  <si>
    <t xml:space="preserve">Estatuto de Auditoria, código de ética del auditor.
</t>
  </si>
  <si>
    <t xml:space="preserve">1. Reporte a los Órganos de control y a la Secretaria de Transparencia.
2.Terminacion unilateral del contrato de prestación de servicios en el caso de los contratistas.
3. Inactivación de usuarios y contraseñas utilizadas
</t>
  </si>
  <si>
    <t>Socializar el código de ética y estatuto de auditoría al iniciar los contratos del personal y dejar registro de ello.</t>
  </si>
  <si>
    <t>Acta socialización</t>
  </si>
  <si>
    <t>1 acta de socialización firmada por contrato.</t>
  </si>
  <si>
    <t>Estos documentos se encuentran en la carpeta pública SIG que es consultada permanentemente por los responsables de control interno. Estos documentos hacen parte de los documentos de apoyo en cada auditoría realizada. 
Se realizará  divulgación de los documentos en el mes de mayo con el contratista de manera virtual y se suscribirá el acta correspondiente.</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</si>
  <si>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el informe preliminar.
</t>
  </si>
  <si>
    <t>Documentar el proceso de selección del personal de apoyo de control interno verificando cumplimiento de requisitos, y centificaciones entes de control.</t>
  </si>
  <si>
    <t>Documentos del contrato en la carpeta correspondiente.</t>
  </si>
  <si>
    <t>Procedimientos de auditoría</t>
  </si>
  <si>
    <t>Verificar la aplicación de los procedimientos de auditoría en cada ejercicio auditor. Firmar acuerdo de confidencialidad y aplicación de herramietas de auditoría.</t>
  </si>
  <si>
    <t>Acuerdo de confidencialidad y de aplicación de herramientas de auditoria firmado para cada auditoría.</t>
  </si>
  <si>
    <t>Se suscribió al inicio del contrato acuerdo de confidencialidad. Se firmó al inicio de la auditoría de gestión documental acuerdo de confidencialidad y de aplicación de herramientas de auditoría. Se verifica el cumplimiento de los procedimientos de auditoría en el informe preliminar y listas de chequeo.
Toda la solicitud de información se realiza por medios oficiales y conductos regulares.</t>
  </si>
  <si>
    <t>Acuerdo de confiencialidad y de aplicación de herramientas firmado al inicio de la auditoría de gestión documental</t>
  </si>
  <si>
    <t>El código de ética y el estatuto de auditoría son herramientas de auditoría que están presentes en cada trabajo realizado, se incluyen en el plan de trabajo de cada auditoría o seguimiento. Se firmó acuerdo de confidencialidad para la auditoría realizada al centro cultural. Se propone incluir dentro del plan de trabajo de cada auditoría y/o seguimiento realizado un aparte de confidencialidad, para no tener otro formato.</t>
  </si>
  <si>
    <t>Se aplicó el procedimiento de Evaluación independiente para la ejecución de las actividades previstas en el Plan Anual de Auditoría en el tercer cuatrimestre. Se verifica su aplicación  en los informes Preliminares. Se ejecutaron 7 informes durante este periodo.
Se asignaron usuarios y contraseñas para el acceso y uso de la información requerida por parte del auditor desde inicio de vigencia.
Toda la solicitud de información de los procesos de auditoría y seguimientos se realiza por medios oficiales y conductos regulares.</t>
  </si>
  <si>
    <r>
      <t>1. P</t>
    </r>
    <r>
      <rPr>
        <sz val="12"/>
        <rFont val="Arial"/>
        <family val="2"/>
      </rPr>
      <t>érdida de recursos (dinero, productos o materias primas)</t>
    </r>
    <r>
      <rPr>
        <sz val="12"/>
        <color theme="1"/>
        <rFont val="Arial"/>
        <family val="2"/>
      </rPr>
      <t xml:space="preserve">
2. Investigaciones disciplinarias; fiscales y/o penales.
3. Detrimento Patrimonial</t>
    </r>
  </si>
  <si>
    <t>30 de abril de 2022</t>
  </si>
  <si>
    <t>30 de agosto de 2022</t>
  </si>
  <si>
    <t>30 Diciembre de 2022</t>
  </si>
  <si>
    <t>Septiembre de 2022</t>
  </si>
  <si>
    <t>Diciembre de 2022</t>
  </si>
  <si>
    <t>5 de octubre de 2022</t>
  </si>
  <si>
    <t>Junio de 2022</t>
  </si>
  <si>
    <t>Enero de 2022</t>
  </si>
  <si>
    <t xml:space="preserve"> 
Se revisaron los soportes y respectivas autorizaciones para la expedición de los 116 CDP y RP expedidos de enero a abril de 2022 por parte del  funcionario con funciones de presupuesto y posteriormente por la coordinación de Financiera
</t>
  </si>
  <si>
    <t xml:space="preserve"> Se revisaron los soportes y respectivas autorizaciones para la expedición de los 57 CDP y 70 RPs expedidos de mayo  a agosto  de 2022 por parte del  funcionario con funciones de presupuesto y posteriormente por la coordinación de Financiera
</t>
  </si>
  <si>
    <t xml:space="preserve">Para las vacaciones de la funcionaria con funciones de presupuesto (Junio de 2022) se realizó el trámite de asignación de perfiles de presupuesto para la contratista con funciones de auxiliar financiero.  Dichos perfiles se retiraron cuando la funcionaria titular ingreso de vacaciones
 </t>
  </si>
  <si>
    <t>Abril de 2022</t>
  </si>
  <si>
    <t>30 de agosto de 2022
5 de octubre</t>
  </si>
  <si>
    <t>Agosto de 2022</t>
  </si>
  <si>
    <t>abril 30de 2022</t>
  </si>
  <si>
    <t>Junio  de 2022</t>
  </si>
  <si>
    <t xml:space="preserve">Actas de Reunión
</t>
  </si>
  <si>
    <t>Febrero de 2022</t>
  </si>
  <si>
    <t>Asegurar que el 100% de los informes de comisión contengan lo establecido en los procedimientos (original de la permanencia firmada por autoridad competente, formato de pago de taxi, colillas de los transportes intermunicipal y tiquetes aéreos)  según sea pertinente y que sean aprobados por el subdirector.</t>
  </si>
  <si>
    <t>Posibilidad de recibir o solicitar cualquier dádiva o beneficio a nombre propio o de terceros con el fin de favorecer a alguien con nombramientos, encargos, incentivos u otros beneficios laborales.</t>
  </si>
  <si>
    <t>Mayo 2022</t>
  </si>
  <si>
    <t>Julio 2022</t>
  </si>
  <si>
    <r>
      <t xml:space="preserve">
</t>
    </r>
    <r>
      <rPr>
        <sz val="12"/>
        <rFont val="Arial"/>
        <family val="2"/>
      </rPr>
      <t xml:space="preserve">1.  Incumplimiento o no logro de los objetivos  Estrategicos </t>
    </r>
    <r>
      <rPr>
        <sz val="12"/>
        <color theme="4"/>
        <rFont val="Arial"/>
        <family val="2"/>
      </rPr>
      <t xml:space="preserve">
</t>
    </r>
    <r>
      <rPr>
        <sz val="12"/>
        <rFont val="Arial"/>
        <family val="2"/>
      </rPr>
      <t xml:space="preserve">
2. Incumplimiento de la misionalidad institucional o de las funciones institucionales </t>
    </r>
    <r>
      <rPr>
        <sz val="12"/>
        <color theme="1"/>
        <rFont val="Arial"/>
        <family val="2"/>
      </rPr>
      <t xml:space="preserve">
</t>
    </r>
  </si>
  <si>
    <t>Noviembre de 2022</t>
  </si>
  <si>
    <t xml:space="preserve">Planteamiento de actividades que no estén relacionadas con los objetivos estratégicos o los proyectos de inversión,  originando una ejecución de recursos inadecuada.
</t>
  </si>
  <si>
    <t xml:space="preserve">Ausencia o inadecuado seguimiento a los planes y institucionales y proyectos de inversión.
</t>
  </si>
  <si>
    <t>Posibilidad de pérdida económica y reputacional por direccionar la formulación y/o seguimiento del plan de acción o del plan de adquisiciones de manera que responda a intereses particulares.</t>
  </si>
  <si>
    <t xml:space="preserve">Presentar en el Comité Institucional de Gestión y Desempeño la propuesta de Plan de Adquisiciones y Plan de Acción.    </t>
  </si>
  <si>
    <t>Presentar en el Comité Institucional de Gestión y Desempeño el avance en la gestión de las metas de los proyectos.</t>
  </si>
  <si>
    <t>Reunión realizada</t>
  </si>
  <si>
    <t xml:space="preserve">Documento plan de acción y plan de adquisiciones.  </t>
  </si>
  <si>
    <t>Actas de Reunión  y lista de asistencia.</t>
  </si>
  <si>
    <t>Debilidad en las verificaciones, asignación de códigos del catálogo presupuestal, soportes  y firmas en los trámites de las operaciones financieras.</t>
  </si>
  <si>
    <t xml:space="preserve">Plan de adquisiciones donde figura el código de clasificación de cada objeto de gasto.
</t>
  </si>
  <si>
    <t>Falta de revisión de las solicitudes y expedición de CDP´s y RP´s.</t>
  </si>
  <si>
    <t xml:space="preserve">Revisar el 100% de los soportes y respectivas autorizaciones para la expedición de los CDP´s y RP´s por parte del funcionario con funciones de presupuesto y posteriormente por la coordinación de Financiera. 
</t>
  </si>
  <si>
    <t>Documentos CDP´s
Documentos RP´s</t>
  </si>
  <si>
    <t>Número de CDP´s y RP´s revisados</t>
  </si>
  <si>
    <t>El técnico del proceso de la tienda revisa el Formato de ventas diarias del dinero obtenido producto de las ventas diarias en la Tienda y lo cruza con el Formato de Consignación para que el mensajero de la entidad realice la consignación en el banco.</t>
  </si>
  <si>
    <t>Inventario realizado y conciliado / 12</t>
  </si>
  <si>
    <r>
      <rPr>
        <sz val="12"/>
        <rFont val="Arial"/>
        <family val="2"/>
      </rPr>
      <t>Definir roles y perfiles por cargos en los sistemas de información asegurándose de establecer una adecuada segregación de funciones para garantizar la integridad de los sistemas de información.</t>
    </r>
    <r>
      <rPr>
        <sz val="12"/>
        <color theme="1"/>
        <rFont val="Arial"/>
        <family val="2"/>
      </rPr>
      <t xml:space="preserve">
</t>
    </r>
  </si>
  <si>
    <t>Posibilidad de pérdida económica por uso indebido de la información por parte del personal de control interno en beneficio personal o de terceros para emitir resultados de las evaluaciones distintos a la realidad.</t>
  </si>
  <si>
    <t>1. Se revisa el riesgo. Se modifica el riesgo residual dado que en los riesgos de corrupción no se aceptan, así como la valoración del impacto, que no disminuye.  
2. Se  firma de acta de socialización de estatuto de auditoría y código de ética del auditor. 
3. Se propone acuerdo de confidencialidad en cada trabajo de auditoría a partir del segundo cuatrimestre el cual es firmado por la auditora para la auditoría del centro cultural que inició en el mes de agosto.</t>
  </si>
  <si>
    <t>Contrato firmado con el cumplimiento de requisitos y verificación de certificaciones entes de control</t>
  </si>
  <si>
    <t>Se tiene carpeta digital y física de los documentos previos del contratos de verificación de requisitos y de certificaciones entes de control.</t>
  </si>
  <si>
    <t xml:space="preserve">Un contrato firmado con el cumplimiento de requisitos
</t>
  </si>
  <si>
    <t>Se aplicaron los procedimientos de auditoría en la auditoría proceso de gestión documental  Se verifica el cumplimiento de los procedimientos de auditoría en el informe preliminar y listas de chequeo.
Se asignaron usuarios y contraseñas para el acceso y uso de la información requerida por parte del auditor .
Toda la solicitud de información de los procesos de auditoría y seguimientos se realiza por medios oficiales y conductos regulares.</t>
  </si>
  <si>
    <t xml:space="preserve">Comprobantes de movimientos de Almacén  </t>
  </si>
  <si>
    <t>59 Comprobantes de movimientos de Almacén  durante el último cuatrimestre del año</t>
  </si>
  <si>
    <t xml:space="preserve">Registrar en el comprobante de ingreso del aplicativo de acuerdo con los datos que reposan en la factura y el contrato aportados por el supervisor.; todos los bienes adquiridos deben ingresar al Almacén General </t>
  </si>
  <si>
    <t xml:space="preserve">Todos los bienes adquiridos deben ingresar al Almacén General y son registrados en el comprobante de ingreso del aplicativo de acuerdo con los datos que reposan en la factura y el contrato aportados por el supervisor. </t>
  </si>
  <si>
    <t xml:space="preserve">Gestión Documental </t>
  </si>
  <si>
    <t>Garantizar una Gestión Documental eficiente y efectiva, durante todo el clico de vida de los documentos (Archivo de Gestión,
Archivo Central y Archivo Histórico).</t>
  </si>
  <si>
    <r>
      <t>Se mantienen los archivos bajo llave y con la restricción de entrada de solo de personal autorizado 
Se elaboró el</t>
    </r>
    <r>
      <rPr>
        <sz val="12"/>
        <rFont val="Arial"/>
        <family val="2"/>
      </rPr>
      <t xml:space="preserve">  procedimiento de consulta y préstamo de documentos el cual detalla que </t>
    </r>
    <r>
      <rPr>
        <sz val="12"/>
        <color theme="1"/>
        <rFont val="Arial"/>
        <family val="2"/>
      </rPr>
      <t xml:space="preserve">los únicos que manipularán los documentos del archivo son  aquellos pertenecientes al proceso, responsables y únicos autorizados a entrar en el lugar de custodia.
Se elaboraron los siguientes formatos: 
1. Formato Control y seguimiento, consulta y préstamo de documentos 
2. Formato solicitud consulta y préstamo de documentos y/o expedientes, archivos de gestión
3. Formato solicitud consulta y préstamo de documentos y/o expedientes, archivos central </t>
    </r>
  </si>
  <si>
    <t xml:space="preserve">Se mantienen los archivos bajo llave y con la restricción de entrada de solo de personal autorizado 
Se elaboró el formato hoja control documental el cual se debe incluir obligatoriamente en todos los expedientes y en la carpeta  de todos los expedientes de la entidad </t>
  </si>
  <si>
    <t xml:space="preserve">Se adelantaron dos reuniones para la revisión de la ejecución del plan de adquisiciones los días 11 y 12 de mayo y el 28 de julio de 2022. </t>
  </si>
  <si>
    <t>Posibilidad de pérdida económica por emitir CDPs o RPs que no este autorizados por el ordenador del gasto y/ o que no estén dentro de la programación del gasto o el Plan Anual de Adquisiciones con el propósito de beneficiarse personalmente o a terceros.</t>
  </si>
  <si>
    <t xml:space="preserve"> 1 Plan de adquisiciones donde figura el código de clasificación de cada objeto de gasto
727 Obligaciones 
5  Resoluciones de traslado elaboradas 
3 Acuerdos </t>
  </si>
  <si>
    <t>Posibilidad de perdida económica y reputacional   por  uso de  recursos (tiquetes aéreos, terrestres, viáticos) destinados para una comisión para  beneficio propio o de terceros.</t>
  </si>
  <si>
    <t>El coordinador del proceso de Asistencia Técnica revisa los informes de comisión de lo realizado con sus respectivos soportes para su legalización de acuerdo a lo establecido en procedimiento y en el Plan de Trabajo estipulado para la comisión.</t>
  </si>
  <si>
    <t xml:space="preserve"> Realizar Excel de las comisiones adelantadas por parte de la Secretaria de Subdirección y cruzarlo  con el proceso Administrativo</t>
  </si>
  <si>
    <t>Registrar cada dos meses en el Excel que se lleva de las comisiones, la relación de tiquetes aéreos utilizados mensualmente, para cotejarlos con los desplazamientos del Área Misional  con la información que suministre la Oficina Administrativa y Financiera</t>
  </si>
  <si>
    <t>Secretaria de Subdirección</t>
  </si>
  <si>
    <t xml:space="preserve">No se diligencia  adecuadamente y de manera oportuna  los  formato  del dinero (venta en efectivo y de consignación) que ingresa y permanece en la Tienda producto de las ventas diarias.
</t>
  </si>
  <si>
    <t>Numero de actas o correos / Numero de contratos que llegan</t>
  </si>
  <si>
    <t>Gestionar  los recursos de las tecnologías de la información y comunicaciones para soportar las operaciones institucionales en un marco de confidencialidad, disponibilidad e integridad de la información mediante la administración de la plataforma tecnológica institucional y la prestación del soporte técnico requerido</t>
  </si>
  <si>
    <t>Posibilidad de perdida económica por hurto, o entrega de Información reservada o clasificada en la gestión de la plataforma - SGSI debido al recibimiento o solicitud de cualquier dádiva o beneficio a nombre propio o de terceros.</t>
  </si>
  <si>
    <t>El profesional especializado  del proceso de Informática y Tecnología crea y asigna claves de acceso para ingresar a los sistemas de información de acuerdo con roles y perfiles por cargos.</t>
  </si>
  <si>
    <t>Internamente: Se definieron los roles en el Directorio Activo (brinda acceso a los usuarios por perfil a la Red del INCI, equipos computo, aplicativos, licencias, internet, impresión escaneado)
Externo: se definieron los roles y perfiles uso SIIF.</t>
  </si>
  <si>
    <t>Internamente: Se inició el proceso contractual para el mantenimiento del Directorio Activo (Contrato No 064 de 2022) que permite mantener el acceso a los usuarios por perfil a la Red del INCI, equipos computo, aplicativos, licencias, internet, impresión escaneado)
Externo: Se atendieron las solicitudes del grupo de Administrativa y Financiera para definir los roles y perfiles de la persona contratista para el uso del SIIF y revisión a los perfiles de un servidor público del proceso Administrativo.</t>
  </si>
  <si>
    <t>Internamente: Se continúa con la ejecución del contractual para el mantenimiento del Directorio Activo (Contrato No 064 de 2022) que permite mantener el acceso a los usuarios por perfil a la Red del INCI, equipos computo, aplicativos, licencias, internet, impresión escaneado. 
Externamente: De acuerdo con las necesidades del grupo de Administrativa y Financiera se definieron los roles y perfiles de los usuarios de SIIF 
Se realizó un ajuste con el usuario de tesorería</t>
  </si>
  <si>
    <t xml:space="preserve">2 Roles y perfiles asignados (Auxiliar financiero y tesorería) </t>
  </si>
  <si>
    <t>El profesional especializado  del proceso de Informática y Tecnología implementa la Política de seguridad y privacidad de  la información de la Entidad y los procedimientos del Sistema Integrado de Gestión y la normatividad vigente.</t>
  </si>
  <si>
    <t>Verificar periódicamente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t>
  </si>
  <si>
    <t>´- Verificación diaria del funcionamiento del firewall (dispositivo previene ataques cibernéticos) y del Directorio Activo (roles y perfiles usuarios Interno y externo) 
´- Verificación mensual mediante back up de servidores y maquinas virtuales, que se depositan en laSan.
´- Reporte novedades como mantenimientos, desconfiguración, daños, cortes energía que afecten el sistema de seguridad de la información.
- Se atendieron las sugerencias del Centro Cibernético Policial, el Comando Conjunto Cibernético, el Call Cert y CSIRT de Gobierno: "Entidades encargadas de la Ciberseguridad" 
-El próximo cuatrimestre se definirán los aspectos que se verificarán de lo establecido en la Política de Seguridad y Privacidad de la Información</t>
  </si>
  <si>
    <t>´- Se inició el proceso contractual para el soporte del firewall y para la renovación de las licencias mediante contratos No 062 y 063 de 2022 para dar continuidad a la verificación periódica del mismo (dispositivo previene ataques cibernéticos) y del Directorio Activo (roles y perfiles usuarios Interno y externo) 
´- Se continúa la verificación mensual mediante back up de servidores y maquinas virtuales, que se depositan en la San.
´- Se continúa reportando las novedades entre las cuales se encuentran: mantenimientos, desconfiguración, daños, cortes de energía que afecten el Sistema de Seguridad de la Información.
- Se continúa atendiendo las sugerencias del Centro Cibernético Policial, el Comando Conjunto Cibernético, el Call Cert y CSIRT de Gobierno: "Entidades encargadas de la Ciberseguridad" 
- Se esta definiendo el acto administrativo a través del cual se actualizará el documento "Política de Seguridad y Privacidad de la Información"
Están en proceso de actualización los documentos del SIG</t>
  </si>
  <si>
    <t xml:space="preserve">Procesos de verificación realizados: 
1. Ejecución del proceso contractual para el soporte del firewall y para la renovación de las licencias mediante contratos No 062 y 063 de 2022 para dar continuidad a la verificación periódica del mismo (dispositivo previene ataques cibernéticos) y del Directorio Activo (roles y perfiles usuarios Interno y externo) 
2. Se continúa la verificación mensual mediante back up de servidores y maquinas virtuales, que se depositan en la San.
´3. Se continúa reportando las novedades entre las cuales se encuentran: mantenimientos, desconfiguración, daños, cortes de energía que afecten el Sistema de Seguridad de la Información.
4. Se continúan atendiendo las sugerencias del Centro Cibernético Policial, el Comando Conjunto Cibernético, el Call Cert y CSIRT de Gobierno: "Entidades encargadas de la Ciberseguridad" 
- Se definió que antes de reorganizar el documento "Política de Seguridad y Privacidad de la Información" se trabajará en el Modelo de Seguridad y Privacidad de la Información
Se actualizó la caracterización, los procedimientos y un formato que hacen parte del proceso de informática y tecnología. </t>
  </si>
  <si>
    <t xml:space="preserve">Se parametriza el aplicativo de nómina cada vez que se presentan inconvenientes; sin embargo teniendo en cuenta esta situación para el año entrante se analiza la posibilidad de cambiar el software </t>
  </si>
  <si>
    <t>Posibilidad de perdida económica por recibir dádivas o beneficios a nombre propio o de terceros por dilatar o alterar los documentos y la  información en  una investigación.</t>
  </si>
  <si>
    <t>Número de reuniones realizadas.
Numero de formatos Lista de Chequeo diligenciados</t>
  </si>
  <si>
    <t xml:space="preserve">
Numero de Formatos de orden de producción diligenciados al mes/30
Numero de formatos de cotización diligenciados al mes/30</t>
  </si>
  <si>
    <t xml:space="preserve">Número de informes con (original de la permanencia firmada por autoridad competente, formato de pago de taxi, colillas de los transportes intermunicipal y tiquetes aéreos)/Numero total de comisiones </t>
  </si>
  <si>
    <t>formatos vinculados al procedimiento de situaciones administrativas actualizados.</t>
  </si>
  <si>
    <t>El profesional especializado documenta y  realiza los registros de las evidencias de las investigaciones en el repositorio correspondiente.</t>
  </si>
  <si>
    <t>El técnico administrativo elabora y ejecuta  el Cronograma  para realizar tomas de inventario y le hace el seguimiento una vez al año.</t>
  </si>
  <si>
    <t xml:space="preserve"> Elaborar y ejecutar el cronograma de inventario establecido anualmente </t>
  </si>
  <si>
    <t>Número de documentos de valoración de activos (cruce de información y conciliación) elaborados y aprobados</t>
  </si>
  <si>
    <t>Número de documentos del primer inventario de cada año y sus modificaciones elaborados y aprobados</t>
  </si>
  <si>
    <t xml:space="preserve">Los profesionales especializados y universitarios  de la Oficina Asesora de Planeación realizan reuniones con los líderes de proceso para definir  el presupuesto, las actividades de los planes y las metas de los proyectos de inversión
</t>
  </si>
  <si>
    <t xml:space="preserve">Actas de Reunión
Plan de adquisiciones y Plan de acción anual </t>
  </si>
  <si>
    <t>Los profesionales especializados y universitarios  de la Oficina Asesora de Planeación verifican los soportes para la formulación  y seguimiento de los proyectos de inversión.</t>
  </si>
  <si>
    <t xml:space="preserve"> Se revisaron  por parte del  funcionario con funciones de presupuesto y posteriormente por la coordinación de Financiera
los soportes (Estudio previo revisado por la Oficina Asesora Jurídica y Formato de solicitud de CDP) para la expedición de los 81 CDP tramitados de septiembre a diciembre de 2022. Estos vienen aprobados previamente vía correo electrónico por parte del Ordenador del Gasto. 
En relación con los 78 RP, estos son solicitados por la Oficina Asesora Jurídica, quienes adjuntan los respectivos soportes (Contrato, RUT del Contratista y Cuenta Bancaria del contratista) que son revisados así mismo por Administrativa y Financiera</t>
  </si>
  <si>
    <t xml:space="preserve"> 1 Plan de adquisiciones donde figura el código de clasificación de cada objeto de gasto
Correos electrónicos de autorización para expedir CDP de todos los contratos tramitados
6 Resoluciones de traslado elaboradas 
2  Circulares elaboradas</t>
  </si>
  <si>
    <t>Número de formatos de ventas diligenciados diariamente.
Numero de formatos de consignación diligenciados diariamente.</t>
  </si>
  <si>
    <t>1 Software adquirido y en implementación
1 Formato elaborado y en uso</t>
  </si>
  <si>
    <t>Número de formato de entrega de  mercancía  diligenciado en el mes/ Numero de veces que se entrego mercancía
Número de formato de solicitud de mercancía diligenciado/Numero de veces que se solicitud mercancía</t>
  </si>
  <si>
    <t>Revisar y actualizar los formatos vinculados al procedimiento de situaciones administrativas.</t>
  </si>
  <si>
    <t>Diligenciar y registrar los movimientos de inventario   el aplicativo revisando que los elementos  coincidan con el formato de Solicitud, Traslado o Reintegro de Bienes 
 Revisión y aprobación a por los jefes del proceso que este a cargo del inventario.</t>
  </si>
  <si>
    <t>Cronograma elaborado  
% de ejecución del cronograma / 12 (meses)</t>
  </si>
  <si>
    <t>El  coordinador del proceso Administrativo y Financiero verifica que en el RP este registrado el número de CDP que origino ese gasto e igualmente revisa  los datos de nombre y cuenta bancaria del tercero (beneficiario del pago) y objeto contractual.</t>
  </si>
  <si>
    <t xml:space="preserve">Diligenciar el  Plan de Adquisiciones con el código de clasificación  con cada objeto de gasto.
</t>
  </si>
  <si>
    <t>Verificar que en el RP este registrado el número de CDP que origino ese gasto e igualmente revisar los datos de nombre y cuenta bancaria del tercero (beneficiario del pago) y objeto contractual.</t>
  </si>
  <si>
    <t>Número de RP revisados por la Coordinación Financiera
Número de RP emitidos</t>
  </si>
  <si>
    <t>Proveer y controlar los recursos presupuestales, financieros y contables para el cumplimiento de los objetivos institucionales.</t>
  </si>
  <si>
    <t xml:space="preserve">El profesional  universitario  encargado del manejo de la caja menor  revisa que  la solicitud de gasto por caja menor este dentro de  la resolución de constitución anual de la caja menor y las normas concordantes y tramita el visto bueno de la coordinadora del proceso administrativo y financiero para seguir su tramite hasta la legalización del gasto. 
El ordenador del gasto revisa y aprueba la solicitud de gasto de caja menor.
</t>
  </si>
  <si>
    <t xml:space="preserve">
Omitir los procedimientos definidos para el manejo de los rubros de caja menor.
</t>
  </si>
  <si>
    <t xml:space="preserve">
Delegar mediante resolución la administración de la caja menor con el objeto que se acaten.
Revisar que  la solicitud de gasto por caja menor este dentro de  la resolución de constitución anual de la caja menor y las normas concordantes y tramitar el visto bueno de la coordinadora del proceso administrativo y financiero para seguir su tramite hasta la legalización del gasto. 
 Revisar y aprobar la solicitud de gasto de caja menor por parte del ordenador del gasto
                                                                             </t>
  </si>
  <si>
    <t xml:space="preserve">Control </t>
  </si>
  <si>
    <t>Posibilidad de perdida económica por  manipulación de la información o incumplimiento de los términos de los procesos debido al recibimiento  o solicitud de cualquier dádiva o beneficio a nombre propio o de terceros</t>
  </si>
  <si>
    <t>Contractual</t>
  </si>
  <si>
    <t>Juridica</t>
  </si>
  <si>
    <t xml:space="preserve">Mapa de Riesgos de Corrupcion </t>
  </si>
  <si>
    <r>
      <rPr>
        <sz val="11"/>
        <color rgb="FF00B050"/>
        <rFont val="Calibri"/>
        <family val="2"/>
        <scheme val="minor"/>
      </rPr>
      <t>Informe de gestión y ejecucion de los procesos judiciales el cual se presenta a través de acta presentada al Comité de Conciliación</t>
    </r>
    <r>
      <rPr>
        <sz val="11"/>
        <color theme="1"/>
        <rFont val="Calibri"/>
        <family val="2"/>
        <scheme val="minor"/>
      </rPr>
      <t xml:space="preserve">. </t>
    </r>
    <r>
      <rPr>
        <sz val="11"/>
        <color rgb="FFFF0000"/>
        <rFont val="Calibri"/>
        <family val="2"/>
        <scheme val="minor"/>
      </rPr>
      <t>Revisar si los documentos y procedimientos del proceso de gestión jurídica que se encuentran en el Sistema Integrado de Gestión y la normatividad vigente</t>
    </r>
  </si>
  <si>
    <r>
      <rPr>
        <sz val="11"/>
        <color rgb="FF00B050"/>
        <rFont val="Calibri"/>
        <family val="2"/>
        <scheme val="minor"/>
      </rPr>
      <t>Numero de informes presentados (actas)</t>
    </r>
    <r>
      <rPr>
        <sz val="11"/>
        <color theme="1"/>
        <rFont val="Calibri"/>
        <family val="2"/>
        <scheme val="minor"/>
      </rPr>
      <t xml:space="preserve"> </t>
    </r>
    <r>
      <rPr>
        <sz val="11"/>
        <color rgb="FFFF0000"/>
        <rFont val="Calibri"/>
        <family val="2"/>
        <scheme val="minor"/>
      </rPr>
      <t>Número de procedimientos revisados</t>
    </r>
    <r>
      <rPr>
        <sz val="11"/>
        <color theme="1"/>
        <rFont val="Calibri"/>
        <family val="2"/>
        <scheme val="minor"/>
      </rPr>
      <t xml:space="preserve">
</t>
    </r>
    <r>
      <rPr>
        <sz val="11"/>
        <color rgb="FF00B050"/>
        <rFont val="Calibri"/>
        <family val="2"/>
        <scheme val="minor"/>
      </rPr>
      <t>Numero de informes revisados</t>
    </r>
    <r>
      <rPr>
        <sz val="11"/>
        <color theme="1"/>
        <rFont val="Calibri"/>
        <family val="2"/>
        <scheme val="minor"/>
      </rPr>
      <t xml:space="preserve"> </t>
    </r>
    <r>
      <rPr>
        <sz val="11"/>
        <color rgb="FFFF0000"/>
        <rFont val="Calibri"/>
        <family val="2"/>
        <scheme val="minor"/>
      </rPr>
      <t>documentos revisados</t>
    </r>
  </si>
  <si>
    <t>Jurídica</t>
  </si>
  <si>
    <t>Posibilidad de pérdida reputacional y económica por recursos, conceptos, Derechos de Petición y respuestas por inadecuados fundamentos jurídicos y/o contestados de forma extemporánea debido a falta de conocimiento de la normatividad vigente o de su seguimiento.</t>
  </si>
  <si>
    <t>El contratista del proceso de gestión jurídica verifica mensualmente el avance de las demandas, tutelas y requerimiento jurídicos en la plataforma Ekogui</t>
  </si>
  <si>
    <r>
      <t xml:space="preserve">Posibilidad de pérdida económica y reputacional  por recibir o solicitar cualquier dádiva o beneficio a nombre propio o de terceros con el fin  </t>
    </r>
    <r>
      <rPr>
        <sz val="11"/>
        <color rgb="FF00B050"/>
        <rFont val="Calibri"/>
        <family val="2"/>
        <scheme val="minor"/>
      </rPr>
      <t>de</t>
    </r>
    <r>
      <rPr>
        <sz val="11"/>
        <color theme="1"/>
        <rFont val="Calibri"/>
        <family val="2"/>
        <scheme val="minor"/>
      </rPr>
      <t xml:space="preserve"> beneficiar a un </t>
    </r>
    <r>
      <rPr>
        <sz val="11"/>
        <color rgb="FFFF0000"/>
        <rFont val="Calibri"/>
        <family val="2"/>
        <scheme val="minor"/>
      </rPr>
      <t>potencia</t>
    </r>
    <r>
      <rPr>
        <sz val="11"/>
        <color theme="1"/>
        <rFont val="Calibri"/>
        <family val="2"/>
        <scheme val="minor"/>
      </rPr>
      <t>l oferente con la celebración de un contrato.</t>
    </r>
  </si>
  <si>
    <t>Posibilidad de pérdida reputacional por incumplimiento en el Plan de Adquisiciones debido a la falta de gestión de los servidores públicos de las dependencias interesadas y de seguimiento por parte del proceso de Gestión Contractual.</t>
  </si>
  <si>
    <t xml:space="preserve">actas </t>
  </si>
  <si>
    <r>
      <rPr>
        <sz val="11"/>
        <color rgb="FF00B050"/>
        <rFont val="Calibri"/>
        <family val="2"/>
        <scheme val="minor"/>
      </rPr>
      <t>El Jefe de la Oficina Asesora Jurídica reporta semestralmente el informe de gestión y ejecucion de los procesos judiciales a los miembros del Comité de Conciliación, quienes verifican el seguimiento de los procesos judiciales de la entidad en las diferentes jurisdicciones.</t>
    </r>
    <r>
      <rPr>
        <sz val="11"/>
        <color rgb="FFFF0000"/>
        <rFont val="Calibri"/>
        <family val="2"/>
        <scheme val="minor"/>
      </rPr>
      <t xml:space="preserve"> El profesional especializado El comité de Conciliación actualiza y verifica que se apliquen los procedimientos (tiempos, fases y otros ) y documentos del Sistema Integrado de Gestión para la  asesoría, defensa  y cobro jurídico de la Entidad</t>
    </r>
  </si>
  <si>
    <r>
      <t xml:space="preserve">El profesional especializado  </t>
    </r>
    <r>
      <rPr>
        <sz val="11"/>
        <color rgb="FF00B050"/>
        <rFont val="Calibri"/>
        <family val="2"/>
        <scheme val="minor"/>
      </rPr>
      <t>y el contratista</t>
    </r>
    <r>
      <rPr>
        <sz val="11"/>
        <color theme="1"/>
        <rFont val="Calibri"/>
        <family val="2"/>
        <scheme val="minor"/>
      </rPr>
      <t xml:space="preserve"> del proceso de Gestión Contractual revisa y verifica que los soportes del estudio previo </t>
    </r>
    <r>
      <rPr>
        <sz val="11"/>
        <color rgb="FF00B050"/>
        <rFont val="Calibri"/>
        <family val="2"/>
        <scheme val="minor"/>
      </rPr>
      <t xml:space="preserve">(documentos) </t>
    </r>
    <r>
      <rPr>
        <sz val="11"/>
        <color theme="1"/>
        <rFont val="Calibri"/>
        <family val="2"/>
        <scheme val="minor"/>
      </rPr>
      <t xml:space="preserve">se adjunten conforme  al formato  Lista de Chequeo establecido por el proceso y que los mismos </t>
    </r>
    <r>
      <rPr>
        <sz val="11"/>
        <color rgb="FF00B050"/>
        <rFont val="Calibri"/>
        <family val="2"/>
        <scheme val="minor"/>
      </rPr>
      <t xml:space="preserve"> se ajustan a la normatividad vigente</t>
    </r>
    <r>
      <rPr>
        <sz val="11"/>
        <color theme="1"/>
        <rFont val="Calibri"/>
        <family val="2"/>
        <scheme val="minor"/>
      </rPr>
      <t>, de acuerdo a la modalidad de contratación. 
 Realizar reuniones mensuales de verificación al proceso contractual</t>
    </r>
    <r>
      <rPr>
        <sz val="11"/>
        <color rgb="FF00B050"/>
        <rFont val="Calibri"/>
        <family val="2"/>
        <scheme val="minor"/>
      </rPr>
      <t xml:space="preserve"> a través de la Mesa Tecnica de Contratación</t>
    </r>
  </si>
  <si>
    <t>Diligenciar la lista de chequeo según modalidad de contrato. Actas de reunion con de la Mesa Tecnica de Contratación</t>
  </si>
  <si>
    <t>Número de reuniones realizadas con la Mesa Tecnica de Contratación.
Numero de formatos Lista de Chequeo diligenciados</t>
  </si>
  <si>
    <r>
      <t xml:space="preserve">El  </t>
    </r>
    <r>
      <rPr>
        <sz val="11"/>
        <color rgb="FF00B050"/>
        <rFont val="Calibri"/>
        <family val="2"/>
      </rPr>
      <t>Jefe</t>
    </r>
    <r>
      <rPr>
        <sz val="11"/>
        <color rgb="FF000000"/>
        <rFont val="Calibri"/>
        <family val="2"/>
      </rPr>
      <t xml:space="preserve"> de la Oficina Asesora Jurídica, a través de correo electrónico, envía una convocatoria a Sesion mensual de la Mesa Técnica de Contratación, con el listado de los procesos que se tienen que radicar en la Oficina Asesora Juridica, de acuerdo a la programación del Plan Anaual de Adquisiciones, para su dicusion y aprobación.
</t>
    </r>
  </si>
  <si>
    <r>
      <t xml:space="preserve"> </t>
    </r>
    <r>
      <rPr>
        <sz val="11"/>
        <color rgb="FF00B050"/>
        <rFont val="Calibri"/>
        <family val="2"/>
      </rPr>
      <t>La Mesa Técnica</t>
    </r>
    <r>
      <rPr>
        <sz val="11"/>
        <color rgb="FF000000"/>
        <rFont val="Calibri"/>
        <family val="2"/>
      </rPr>
      <t xml:space="preserve"> de Contratación realiza seguimientos mensuales a la proyección de la contratación del Plan Anual Adquisiciones.</t>
    </r>
  </si>
  <si>
    <r>
      <t>El contratista participa y apropia el conocimiento adquirido en las    formaciones de carácter jurídico y deja un registro (</t>
    </r>
    <r>
      <rPr>
        <sz val="11"/>
        <color rgb="FFFF0000"/>
        <rFont val="Calibri"/>
        <family val="2"/>
      </rPr>
      <t xml:space="preserve"> </t>
    </r>
    <r>
      <rPr>
        <sz val="11"/>
        <color rgb="FF00B050"/>
        <rFont val="Calibri"/>
        <family val="2"/>
      </rPr>
      <t>actas</t>
    </r>
    <r>
      <rPr>
        <sz val="11"/>
        <color rgb="FF000000"/>
        <rFont val="Calibri"/>
        <family val="2"/>
      </rPr>
      <t xml:space="preserve">) de las mismas. </t>
    </r>
  </si>
  <si>
    <t xml:space="preserve">Código de ética y estatuto de auditoría socializado y evaluados  con los auditores.
Informes revisados
</t>
  </si>
  <si>
    <t xml:space="preserve">El asesor con funciones de control interno revisa y evalúa que el personal de control interno cumpla con los requisitos plasmados en el estudio previo (educación, experiencia, formacion y habilidad) </t>
  </si>
  <si>
    <t>1. Realizar el proceso de contratacion de los auditores de control interno  teniendo en cuenta que  cumplan con los requisitos del estudio previo.</t>
  </si>
  <si>
    <t>El asesor con funciones de control interno  aprueba los permisos de los usuarios y contraseña a los auditores para el acceso y uso de la información por canales institucionales.</t>
  </si>
  <si>
    <t>Falta de controles en el acceso y uso de la información por parte de los auditores.</t>
  </si>
  <si>
    <t xml:space="preserve">
1. Aprobar las solicitudes de   usuarios y contraseña requeridas por el auditor para el acceso y uso de la información.
2. Realizar los requerimientos de información por canales institucionales por parte del auditor.</t>
  </si>
  <si>
    <t xml:space="preserve">
1. Usuarios y contraseñas asignados
2. Información solicitada por canales institucionales</t>
  </si>
  <si>
    <t>Solicitudes de usuarios y contraseñas.
Correos  de la  Información solicitada por canales institucionales</t>
  </si>
  <si>
    <t xml:space="preserve">El tecnico operativo del proceso de Gestion Documental  controla el acceso a los documentos del archivo central y de gestion y aplica el procedimiento, de consulta y prestamo. </t>
  </si>
  <si>
    <t xml:space="preserve">Registrar en los formatos de "Control y Seguimiento,  Consulta y Prestamo de Documentos y Formato Solicitud Consulta y Prestamos de Documentos y/o Expedientes, Archivos Central", el prestamo  de los documentos del archivo central.
Revisar los registros  de Solicitud Consulta y Prestamos de Documentos y/o Expedientes, Archivos de Gestion que tienen a cargo los responsables de los archivos de gestion.
Verificar aleatorimente el diligenciamiento del formato "Hoja Control Documental " de  5 expedientes contractuales y/o historias laborales cada cuatro meses.
</t>
  </si>
  <si>
    <t xml:space="preserve">Formato diligenciados de hoja de Control.
</t>
  </si>
  <si>
    <t>Posibilidad de pérdida económica y reputacional  por recibir o solicitar cualquier dádiva o beneficio a nombre propio o de terceros con el fin  de beneficiar a un  oferente con la celebración de un contrato.</t>
  </si>
  <si>
    <t>El profesional especializado  y el contratista del proceso de Gestión Contractual revisa y verifica que los soportes del estudio previo (documentos) se adjunten conforme al formato  Lista de Chequeo establecido por el proceso,  teniendo en cuenta que  los mismos se ajusten a la normatividad vigente, de acuerdo a la modalidad de contratación y realiza reuniones mensuales de verificación al proceso contractual a travéz de la Mesa Tecnica de Contratación</t>
  </si>
  <si>
    <t>El Jefe de la Oficina Aesepra Jurídica reporta semestralmente el informe de gestión y ejecucion de los procesos judiciales a los miembros del Comité de Conciliación, quienes verifican el seguimiento de los procesos judiciales de la entidad en las diferentes jurisdicciones.</t>
  </si>
  <si>
    <t>Informe de gestión y ejecucion de los procesos judiciales el cual se presenta a través de acta presentada al Comité de Conciliación.</t>
  </si>
  <si>
    <t>Numero de informes presentados (actas)
Numero de informes revisados</t>
  </si>
  <si>
    <t xml:space="preserve">   El técnico administrativo  del proceso Financiero verifica que la solicitud  del   CDP  esté aprobada por el ordenador del gasto  y que   corresponda al Código del Catalogo Presupuestal aprobado en el Plan Anual de Adquisiciones y a su vez  que el RP tenga todos los soportes correspondientes (contrato o factura)  para que sea  aprobado por el coordinador del  proceso Administrativo y Financiero.</t>
  </si>
  <si>
    <t>1. Investigaciones disciplinarias; fiscales y/o penales.
2. Afectación de la imagen institucional</t>
  </si>
  <si>
    <t>1. Debilidad en la revision de la nomina.
2. Los certificados se hacen de forma manual y no tienen los filtros suficientes</t>
  </si>
  <si>
    <t>Posibilidad de perdida reputacional por recibir o solicitar cualquier dádiva o beneficio a nombre propio o de terceros con el fin de modificar la información de  las novedades de la nómina y las certificaciones laborales .</t>
  </si>
  <si>
    <t xml:space="preserve">
1. El coordinador de la Oficina de Talento Humano  verifica la nomina a traves de la herramienta Excel
        2. La   coordinadora de Gestión Humana  revisa las certificaciones laborales frente al manual de funciones.</t>
  </si>
  <si>
    <t xml:space="preserve">Elaborar y publicar el procedimiento de Vinculacion de Personal.
Verificar que el perfil del candidato se ajuste a la exigencia del cargo
</t>
  </si>
  <si>
    <t>Verificar mensualmente la nomina a traves de la herramienta ExceL
Revisar las certificaciones laborales frente al manual de funciones.</t>
  </si>
  <si>
    <t>1. Socializar el código de ética y estatuto de auditoría al iniciar los contratos de los auditores y dejar registro de ello y
2.Revisar que los informes de auditoría cuenten con las características definidas en las normas internacionales de auditoría interna
3. Informar al Comité de Coordinación de Control Interno que los auditores cumplen con el Estatuto de Auditoría y el código de ética por parte de los auditores</t>
  </si>
  <si>
    <t>Acta de socialización
Informes de auditoría
Acta de reunión del Comité de Coordinación de Control Interno</t>
  </si>
  <si>
    <t xml:space="preserve">Resolución de la delegación de la administración de la caja menor  (quitar para la proxima vigencia)
Formato de solicitud de  gasto de caja menor revisado y aprobado
</t>
  </si>
  <si>
    <t>Número de Resoluciones de delegación elaboradas.
Número de solicitudes de gasto de caja menor  revisadas y aprobadas</t>
  </si>
  <si>
    <t>Control de consulta y prestamo de documentos archivos de gestión y central.
 1 Control consulta y prestamo de documentos.
3 Formatos diseñados</t>
  </si>
  <si>
    <t>Interes por parte de los directivos, funcionarios y/o contratistas que intervienen en la estructuración y elaboración de estudios previos para favorecer un tercero.</t>
  </si>
  <si>
    <t>Diligenciar la lista de chequeo según modalidad de contrato. 
Seguimiento mensual del proceso de contratación con líderes de procesos, coordinadores de grupo y oficina asesora de Planeación.</t>
  </si>
  <si>
    <t xml:space="preserve"> No se realiza oportunamente  el invetario de los insumos y materias primas  de la bodega de la Imprenta y no se establecen acciones sobre las novedades encontradas en el inventario
</t>
  </si>
  <si>
    <t xml:space="preserve">Realizar el inventario mensual de los insumos y materias primas de la imprenta.
Verificar el invetario realizado trimestralmente 
 </t>
  </si>
  <si>
    <t>No existe unificación en la denominación de los productos desde el proceso Financiera y  la Tienda</t>
  </si>
  <si>
    <t xml:space="preserve">  Realizar unificación entre la denominación de los productos tanto en el sistema Websafi y en el sistema de la tienda</t>
  </si>
  <si>
    <t xml:space="preserve">En el momento de  la entrega  de la mercancía a  la Tienda no hay un conteo  de manera adecuada  </t>
  </si>
  <si>
    <t>El técnico administrativo  encargado del almacén verifica la existencia de los productos solicitados por el técnico o secretario de la tienda antes de generar cualquier traslado o descargue del sistema y cuentan conjuntamente la cantidad fisica de mercancía entregada directamente en la tienda.</t>
  </si>
  <si>
    <t xml:space="preserve">Incumplimiento  por parte del técnico operativo responsable del inventario y los operarios, de los procedimientos establecidos para el registro, entrega y administractión de los insumos de la bodega de la Imprenta Nacional para Ciegos. </t>
  </si>
  <si>
    <t>1. Falta de  aplicación de los procedimientos establecidos para el control de los documentos de la entidad.
2. Situacion de conflicto de interes</t>
  </si>
  <si>
    <t>5. Catastrofica</t>
  </si>
  <si>
    <t xml:space="preserve">Posibilidad de pérdida económica por hurto, pérdida o uso indebido de recursos de La Tienda INCI, materias primas, insumos utilizados en el proceso productivo y material o producto terminado de La Imprenta; para beneficio personal o de terceros.
</t>
  </si>
  <si>
    <t>Debilidades en la aplicación de la normatividad y /o del procedimiento  de situaciones administrativas en los procesos de selección.
No declararse en situacion de conflicto de interes-</t>
  </si>
  <si>
    <t xml:space="preserve"> diligenciar los  Formato Planilla diaria de ventas y Formato para la identificación de las consignaciones diarias de los documentos de recaudo realizados en la Tienda
</t>
  </si>
  <si>
    <t xml:space="preserve">Realizar el estricto cumplimiento del procedimiento y los mecanismos de control establecidos para la verificación y control de la administración del postcosteo y de los insumos que se utilizaron en cada orden de producción (orden de produccion, planeacion de materiales del sofware Ineditto, las salidas de almacen y el postcosteo de Ineditto) </t>
  </si>
  <si>
    <t>Verificar la existencia de los productos solicitados por el técnico o secretario de la tienda antes de generar cualquier traslado o descargue del sistema y cuentan conjuntamente la cantidad fisica de mercancía entregada directamente en la tienda.</t>
  </si>
  <si>
    <t xml:space="preserve">
El técnico administrativo o secretario  responsable de La Tienda INCI da el visto bueno a Financiera para hacer el cargue de la mercancía que se adquiera, verificando el nombre de la referencia y manejando la misma denominación unicamente en los productos existentes en el inventario que tienen las mismas características técnicas.</t>
  </si>
  <si>
    <t>El Técnico operativo descarga las materias primas en el sistema de acuerdo a la Planeación de Materiales que realiza el Profesional Universitario en el Software Ineditto al abrir la orden de producción</t>
  </si>
  <si>
    <t>El técnico operativo con apoyo del profesional universitario del proceso de Unidades Productivas realiza el inventario mensual  de los insumos, materias primas de la imprenta</t>
  </si>
  <si>
    <t xml:space="preserve">
El contratsita del proceso de evade control interno aplica el Estatuto de Auditoria, código de ética del auditor.
El asesor con funciones de control interno verifica la apropiación del Estatuto de Auditoría y el código de ética por parte de los auditores</t>
  </si>
  <si>
    <t>El líder informará la materialización del riesgo a Control Interno, el cual lo llevará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t>
  </si>
  <si>
    <t xml:space="preserve"> El líder informará la materialización del riesgo a Control Interno, el cual lo llevará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           </t>
  </si>
  <si>
    <t xml:space="preserve">1. Reporte a los Órganos de control y a la Secretaria de Transparencia.
2.Terminacion unilateral del contrato de prestación de servicios en el caso de los contratistas.
3. Inactivación de usuarios y contraseñas utilizadas.
4. Informar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
</t>
  </si>
  <si>
    <t>1. Declarar insubsistencia de la persona nombrada
2. El líder informará la materialización del riesgo a Control Interno, el cual lo llevará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
3. Se verifica la apropiacion del conflicto de interes</t>
  </si>
  <si>
    <t xml:space="preserve">1. El profesional especializado del proceso de Gestión Humana elabora  el procedimiento  de Vinculación de Personal y verifica que el perfil del candidato  se ajuste a las exigencias del cargo.
2. El profesional especializado socializa y  verifica la apropiacion del procedimiento del conflcito de interes
</t>
  </si>
  <si>
    <t>R4</t>
  </si>
  <si>
    <t xml:space="preserve"> El  profesional o técnico diligencia el formato de  solicitud, traslado o reintegro de bienes por  el inventario y es aprobado por  cada  jefe del proceso que este a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</si>
</sst>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9"/>
      <color indexed="81"/>
      <name val="Tahoma"/>
      <family val="2"/>
    </font>
    <font>
      <sz val="9"/>
      <color indexed="81"/>
      <name val="Tahoma"/>
      <family val="2"/>
    </font>
    <font>
      <sz val="8"/>
      <color indexed="81"/>
      <name val="Tahoma"/>
      <family val="2"/>
    </font>
    <font>
      <b/>
      <sz val="8"/>
      <color indexed="81"/>
      <name val="Tahoma"/>
      <family val="2"/>
    </font>
    <font>
      <sz val="11"/>
      <name val="Calibri"/>
      <family val="2"/>
      <scheme val="minor"/>
    </font>
    <font>
      <sz val="11"/>
      <name val="Verdana"/>
      <family val="2"/>
    </font>
    <font>
      <sz val="11"/>
      <color rgb="FF000000"/>
      <name val="Calibri"/>
      <family val="2"/>
      <scheme val="minor"/>
    </font>
    <font>
      <b/>
      <sz val="11"/>
      <name val="Calibri"/>
      <family val="2"/>
      <scheme val="minor"/>
    </font>
    <font>
      <sz val="11"/>
      <name val="Arial"/>
      <family val="2"/>
    </font>
    <font>
      <b/>
      <sz val="11"/>
      <color rgb="FF000000"/>
      <name val="Arial"/>
      <family val="2"/>
    </font>
    <font>
      <sz val="11"/>
      <color theme="1"/>
      <name val="Arial"/>
      <family val="2"/>
    </font>
    <font>
      <b/>
      <sz val="11"/>
      <color theme="1"/>
      <name val="Arial"/>
      <family val="2"/>
    </font>
    <font>
      <sz val="12"/>
      <color theme="1"/>
      <name val="Arial"/>
      <family val="2"/>
    </font>
    <font>
      <b/>
      <sz val="12"/>
      <name val="Arial"/>
      <family val="2"/>
    </font>
    <font>
      <b/>
      <sz val="12"/>
      <color rgb="FF000000"/>
      <name val="Arial"/>
      <family val="2"/>
    </font>
    <font>
      <b/>
      <sz val="12"/>
      <color theme="1"/>
      <name val="Arial"/>
      <family val="2"/>
    </font>
    <font>
      <sz val="12"/>
      <color rgb="FF000000"/>
      <name val="Arial"/>
      <family val="2"/>
    </font>
    <font>
      <sz val="12"/>
      <name val="Arial"/>
      <family val="2"/>
    </font>
    <font>
      <sz val="12"/>
      <color theme="4"/>
      <name val="Arial"/>
      <family val="2"/>
    </font>
    <font>
      <sz val="12"/>
      <color rgb="FFFF0000"/>
      <name val="Arial"/>
      <family val="2"/>
    </font>
    <font>
      <sz val="12"/>
      <color theme="1"/>
      <name val="Calibri"/>
      <family val="2"/>
      <scheme val="minor"/>
    </font>
    <font>
      <b/>
      <sz val="11"/>
      <color indexed="81"/>
      <name val="Tahoma"/>
      <family val="2"/>
    </font>
    <font>
      <sz val="11"/>
      <color indexed="81"/>
      <name val="Tahoma"/>
      <family val="2"/>
    </font>
    <font>
      <b/>
      <sz val="12"/>
      <color indexed="81"/>
      <name val="Tahoma"/>
      <family val="2"/>
    </font>
    <font>
      <sz val="12"/>
      <color indexed="81"/>
      <name val="Tahoma"/>
      <family val="2"/>
    </font>
    <font>
      <sz val="11"/>
      <color rgb="FF000000"/>
      <name val="Arial"/>
      <family val="2"/>
    </font>
    <font>
      <b/>
      <sz val="12"/>
      <color rgb="FF365F91"/>
      <name val="Cambria"/>
      <family val="1"/>
    </font>
    <font>
      <b/>
      <sz val="7"/>
      <color rgb="FF365F91"/>
      <name val="Times New Roman"/>
      <family val="1"/>
    </font>
    <font>
      <b/>
      <sz val="10"/>
      <color rgb="FF000000"/>
      <name val="Arial"/>
      <family val="2"/>
    </font>
    <font>
      <sz val="10"/>
      <color rgb="FF000000"/>
      <name val="Arial"/>
      <family val="2"/>
    </font>
    <font>
      <sz val="11"/>
      <color rgb="FF365F91"/>
      <name val="Cambria"/>
      <family val="1"/>
    </font>
    <font>
      <sz val="12"/>
      <color theme="1"/>
      <name val="Symbol"/>
      <family val="1"/>
      <charset val="2"/>
    </font>
    <font>
      <sz val="7"/>
      <color theme="1"/>
      <name val="Times New Roman"/>
      <family val="1"/>
    </font>
    <font>
      <sz val="14"/>
      <color theme="1"/>
      <name val="Calibri"/>
      <family val="2"/>
      <scheme val="minor"/>
    </font>
    <font>
      <sz val="9"/>
      <color theme="1"/>
      <name val="Arial"/>
      <family val="2"/>
    </font>
    <font>
      <sz val="10"/>
      <color theme="1"/>
      <name val="Arial"/>
      <family val="2"/>
    </font>
    <font>
      <b/>
      <sz val="10"/>
      <color rgb="FFFFFFFF"/>
      <name val="Arial"/>
      <family val="2"/>
    </font>
    <font>
      <sz val="18"/>
      <color theme="1"/>
      <name val="Calibri"/>
      <family val="2"/>
      <scheme val="minor"/>
    </font>
    <font>
      <sz val="11"/>
      <color rgb="FFFF0000"/>
      <name val="Arial"/>
      <family val="2"/>
    </font>
    <font>
      <sz val="11"/>
      <color theme="4"/>
      <name val="Arial"/>
      <family val="2"/>
    </font>
    <font>
      <sz val="11"/>
      <color theme="4"/>
      <name val="Calibri"/>
      <family val="2"/>
      <scheme val="minor"/>
    </font>
    <font>
      <b/>
      <sz val="12"/>
      <color theme="1"/>
      <name val="Calibri"/>
      <family val="2"/>
      <scheme val="minor"/>
    </font>
    <font>
      <sz val="16"/>
      <color theme="1"/>
      <name val="Arial"/>
      <family val="2"/>
    </font>
    <font>
      <sz val="16"/>
      <name val="Arial"/>
      <family val="2"/>
    </font>
    <font>
      <b/>
      <sz val="11"/>
      <color theme="0"/>
      <name val="Calibri"/>
      <family val="2"/>
      <scheme val="minor"/>
    </font>
    <font>
      <sz val="11"/>
      <color rgb="FF00B050"/>
      <name val="Calibri"/>
      <family val="2"/>
      <scheme val="minor"/>
    </font>
    <font>
      <sz val="11"/>
      <color rgb="FF000000"/>
      <name val="Calibri"/>
      <family val="2"/>
    </font>
    <font>
      <sz val="11"/>
      <color rgb="FFFF0000"/>
      <name val="Calibri"/>
      <family val="2"/>
    </font>
    <font>
      <sz val="11"/>
      <color rgb="FF00B050"/>
      <name val="Calibri"/>
      <family val="2"/>
    </font>
    <font>
      <sz val="12"/>
      <name val="Calibri"/>
      <family val="2"/>
      <scheme val="minor"/>
    </font>
    <font>
      <b/>
      <sz val="12"/>
      <color theme="0"/>
      <name val="Arial"/>
      <family val="2"/>
    </font>
    <font>
      <sz val="12"/>
      <color theme="0"/>
      <name val="Arial"/>
      <family val="2"/>
    </font>
  </fonts>
  <fills count="27">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indexed="6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EF6F0"/>
        <bgColor indexed="64"/>
      </patternFill>
    </fill>
    <fill>
      <patternFill patternType="solid">
        <fgColor theme="0"/>
        <bgColor theme="0"/>
      </patternFill>
    </fill>
    <fill>
      <patternFill patternType="solid">
        <fgColor rgb="FFFF0000"/>
        <bgColor theme="0"/>
      </patternFill>
    </fill>
    <fill>
      <patternFill patternType="solid">
        <fgColor rgb="FFC00000"/>
        <bgColor indexed="64"/>
      </patternFill>
    </fill>
    <fill>
      <patternFill patternType="solid">
        <fgColor rgb="FFE26B0A"/>
        <bgColor indexed="64"/>
      </patternFill>
    </fill>
    <fill>
      <patternFill patternType="solid">
        <fgColor rgb="FF00B050"/>
        <bgColor indexed="64"/>
      </patternFill>
    </fill>
    <fill>
      <patternFill patternType="solid">
        <fgColor rgb="FF00206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rgb="FF8EA9DB"/>
        <bgColor indexed="64"/>
      </patternFill>
    </fill>
    <fill>
      <patternFill patternType="solid">
        <fgColor rgb="FFD9E1F2"/>
        <bgColor indexed="64"/>
      </patternFill>
    </fill>
    <fill>
      <patternFill patternType="solid">
        <fgColor rgb="FFAEAAAA"/>
        <bgColor indexed="64"/>
      </patternFill>
    </fill>
    <fill>
      <patternFill patternType="solid">
        <fgColor rgb="FFD0CECE"/>
        <bgColor indexed="64"/>
      </patternFill>
    </fill>
    <fill>
      <patternFill patternType="solid">
        <fgColor theme="7" tint="0.59999389629810485"/>
        <bgColor indexed="64"/>
      </patternFill>
    </fill>
    <fill>
      <patternFill patternType="solid">
        <fgColor rgb="FFFF0000"/>
        <bgColor indexed="64"/>
      </patternFill>
    </fill>
    <fill>
      <patternFill patternType="solid">
        <fgColor theme="7"/>
        <bgColor rgb="FF000000"/>
      </patternFill>
    </fill>
    <fill>
      <patternFill patternType="solid">
        <fgColor theme="8" tint="-0.49998474074526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rgb="FF666666"/>
      </bottom>
      <diagonal/>
    </border>
    <border>
      <left style="medium">
        <color indexed="64"/>
      </left>
      <right style="medium">
        <color indexed="64"/>
      </right>
      <top/>
      <bottom style="thick">
        <color rgb="FF666666"/>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thick">
        <color rgb="FF666666"/>
      </bottom>
      <diagonal/>
    </border>
    <border>
      <left style="medium">
        <color indexed="64"/>
      </left>
      <right style="medium">
        <color indexed="64"/>
      </right>
      <top style="medium">
        <color indexed="64"/>
      </top>
      <bottom style="thick">
        <color rgb="FF666666"/>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rgb="FFD4D4D4"/>
      </left>
      <right style="medium">
        <color rgb="FFD4D4D4"/>
      </right>
      <top style="medium">
        <color rgb="FFD4D4D4"/>
      </top>
      <bottom/>
      <diagonal/>
    </border>
    <border>
      <left style="medium">
        <color rgb="FFD4D4D4"/>
      </left>
      <right style="medium">
        <color rgb="FFD4D4D4"/>
      </right>
      <top/>
      <bottom style="medium">
        <color rgb="FFD4D4D4"/>
      </bottom>
      <diagonal/>
    </border>
    <border>
      <left/>
      <right style="medium">
        <color rgb="FFD4D4D4"/>
      </right>
      <top style="medium">
        <color rgb="FFD4D4D4"/>
      </top>
      <bottom style="medium">
        <color rgb="FFD4D4D4"/>
      </bottom>
      <diagonal/>
    </border>
    <border>
      <left/>
      <right style="medium">
        <color rgb="FFD4D4D4"/>
      </right>
      <top/>
      <bottom style="medium">
        <color rgb="FFD4D4D4"/>
      </bottom>
      <diagonal/>
    </border>
  </borders>
  <cellStyleXfs count="3">
    <xf numFmtId="0" fontId="0" fillId="0" borderId="0"/>
    <xf numFmtId="0" fontId="3" fillId="0" borderId="0"/>
    <xf numFmtId="0" fontId="9" fillId="0" borderId="0"/>
  </cellStyleXfs>
  <cellXfs count="652">
    <xf numFmtId="0" fontId="0" fillId="0" borderId="0" xfId="0"/>
    <xf numFmtId="0" fontId="0" fillId="0" borderId="0" xfId="0" applyAlignment="1">
      <alignment vertic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2" fillId="0" borderId="1" xfId="1" applyFont="1" applyBorder="1" applyAlignment="1">
      <alignment horizontal="center" vertical="center" wrapText="1"/>
    </xf>
    <xf numFmtId="0" fontId="16" fillId="0" borderId="0" xfId="0" applyFont="1" applyAlignment="1">
      <alignment horizontal="center" vertical="center"/>
    </xf>
    <xf numFmtId="14" fontId="21" fillId="0" borderId="10" xfId="2" applyNumberFormat="1" applyFont="1" applyBorder="1" applyAlignment="1" applyProtection="1">
      <alignment horizontal="center" vertical="center" wrapText="1"/>
      <protection hidden="1"/>
    </xf>
    <xf numFmtId="0" fontId="21" fillId="0" borderId="10" xfId="1" applyFont="1" applyBorder="1" applyAlignment="1">
      <alignment horizontal="left" vertical="center" wrapText="1"/>
    </xf>
    <xf numFmtId="0" fontId="21" fillId="0" borderId="32" xfId="1" applyFont="1" applyBorder="1" applyAlignment="1">
      <alignment horizontal="left" vertical="center" wrapText="1"/>
    </xf>
    <xf numFmtId="0" fontId="16" fillId="0" borderId="10" xfId="0" applyFont="1" applyBorder="1" applyAlignment="1">
      <alignment horizontal="center" vertical="center" wrapText="1"/>
    </xf>
    <xf numFmtId="0" fontId="21" fillId="0" borderId="10" xfId="1" applyFont="1" applyBorder="1" applyAlignment="1">
      <alignment horizontal="center" vertical="center" wrapText="1"/>
    </xf>
    <xf numFmtId="14" fontId="21" fillId="0" borderId="32" xfId="2" applyNumberFormat="1" applyFont="1" applyBorder="1" applyAlignment="1" applyProtection="1">
      <alignment horizontal="center" vertical="center" wrapText="1"/>
      <protection hidden="1"/>
    </xf>
    <xf numFmtId="0" fontId="21" fillId="0" borderId="32" xfId="1" applyFont="1" applyBorder="1" applyAlignment="1">
      <alignment horizontal="center" vertical="center" wrapText="1"/>
    </xf>
    <xf numFmtId="0" fontId="21" fillId="0" borderId="38" xfId="1" applyFont="1" applyBorder="1" applyAlignment="1">
      <alignment horizontal="center" vertical="center" wrapText="1"/>
    </xf>
    <xf numFmtId="14" fontId="21" fillId="0" borderId="11" xfId="2" applyNumberFormat="1" applyFont="1" applyBorder="1" applyAlignment="1" applyProtection="1">
      <alignment horizontal="center" vertical="center" wrapText="1"/>
      <protection hidden="1"/>
    </xf>
    <xf numFmtId="0" fontId="21" fillId="0" borderId="9" xfId="1" applyFont="1" applyBorder="1" applyAlignment="1">
      <alignment horizontal="center" vertical="center" wrapText="1"/>
    </xf>
    <xf numFmtId="0" fontId="16" fillId="10" borderId="0" xfId="0" applyFont="1" applyFill="1" applyAlignment="1">
      <alignment horizontal="center" vertical="center"/>
    </xf>
    <xf numFmtId="0" fontId="21" fillId="0" borderId="1" xfId="2" applyFont="1" applyBorder="1" applyAlignment="1" applyProtection="1">
      <alignment horizontal="left" vertical="center" wrapText="1"/>
      <protection hidden="1"/>
    </xf>
    <xf numFmtId="14" fontId="21" fillId="0" borderId="3" xfId="2" applyNumberFormat="1" applyFont="1" applyBorder="1" applyAlignment="1" applyProtection="1">
      <alignment horizontal="center" vertical="center" wrapText="1"/>
      <protection hidden="1"/>
    </xf>
    <xf numFmtId="0" fontId="21" fillId="0" borderId="3" xfId="1" applyFont="1" applyBorder="1" applyAlignment="1">
      <alignment horizontal="left" vertical="center" wrapText="1"/>
    </xf>
    <xf numFmtId="14" fontId="21" fillId="0" borderId="1" xfId="2" applyNumberFormat="1" applyFont="1" applyBorder="1" applyAlignment="1" applyProtection="1">
      <alignment horizontal="center" vertical="center" wrapText="1"/>
      <protection hidden="1"/>
    </xf>
    <xf numFmtId="0" fontId="21" fillId="0" borderId="13" xfId="1" applyFont="1" applyBorder="1" applyAlignment="1">
      <alignment horizontal="center" vertical="center" wrapText="1"/>
    </xf>
    <xf numFmtId="14" fontId="21" fillId="0" borderId="40" xfId="2" applyNumberFormat="1" applyFont="1" applyBorder="1" applyAlignment="1" applyProtection="1">
      <alignment horizontal="center" vertical="center" wrapText="1"/>
      <protection hidden="1"/>
    </xf>
    <xf numFmtId="0" fontId="21" fillId="0" borderId="41"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25" xfId="1" applyFont="1" applyBorder="1" applyAlignment="1">
      <alignment horizontal="center" vertical="center" wrapText="1"/>
    </xf>
    <xf numFmtId="0" fontId="16" fillId="10" borderId="0" xfId="0" applyFont="1" applyFill="1" applyAlignment="1">
      <alignment horizontal="center" vertical="center" wrapText="1"/>
    </xf>
    <xf numFmtId="0" fontId="16" fillId="0" borderId="1" xfId="0" applyFont="1" applyBorder="1" applyAlignment="1">
      <alignment vertical="center" wrapText="1"/>
    </xf>
    <xf numFmtId="0" fontId="21" fillId="0" borderId="0" xfId="1" applyFont="1" applyAlignment="1">
      <alignment horizontal="left" vertical="center" wrapText="1"/>
    </xf>
    <xf numFmtId="0" fontId="16" fillId="0" borderId="13" xfId="0" applyFont="1" applyBorder="1" applyAlignment="1">
      <alignment horizontal="center" vertical="center" wrapText="1"/>
    </xf>
    <xf numFmtId="0" fontId="16" fillId="0" borderId="41" xfId="0" applyFont="1" applyBorder="1" applyAlignment="1">
      <alignment horizontal="center" vertical="center" wrapText="1"/>
    </xf>
    <xf numFmtId="0" fontId="21" fillId="0" borderId="1" xfId="0" applyFont="1" applyBorder="1" applyAlignment="1">
      <alignment horizontal="center" vertical="center"/>
    </xf>
    <xf numFmtId="0" fontId="21" fillId="0" borderId="1" xfId="1" applyFont="1" applyBorder="1" applyAlignment="1">
      <alignment vertical="center" wrapText="1"/>
    </xf>
    <xf numFmtId="18" fontId="21" fillId="0" borderId="13" xfId="1" applyNumberFormat="1" applyFont="1" applyBorder="1" applyAlignment="1">
      <alignment horizontal="center" vertical="center" wrapText="1"/>
    </xf>
    <xf numFmtId="18" fontId="21" fillId="0" borderId="41" xfId="1" applyNumberFormat="1" applyFont="1" applyBorder="1" applyAlignment="1">
      <alignment horizontal="center" vertical="center" wrapText="1"/>
    </xf>
    <xf numFmtId="0" fontId="21" fillId="0" borderId="13" xfId="1" applyFont="1" applyBorder="1" applyAlignment="1">
      <alignment vertical="center" wrapText="1"/>
    </xf>
    <xf numFmtId="0" fontId="21" fillId="0" borderId="41" xfId="1" applyFont="1" applyBorder="1" applyAlignment="1">
      <alignment vertical="center" wrapText="1"/>
    </xf>
    <xf numFmtId="0" fontId="21" fillId="11" borderId="32" xfId="1" applyFont="1" applyFill="1" applyBorder="1" applyAlignment="1">
      <alignment horizontal="center" vertical="center" wrapText="1"/>
    </xf>
    <xf numFmtId="14" fontId="21" fillId="0" borderId="13" xfId="2" applyNumberFormat="1" applyFont="1" applyBorder="1" applyAlignment="1" applyProtection="1">
      <alignment horizontal="center" vertical="center" wrapText="1"/>
      <protection hidden="1"/>
    </xf>
    <xf numFmtId="14" fontId="21" fillId="0" borderId="2" xfId="2" applyNumberFormat="1" applyFont="1" applyBorder="1" applyAlignment="1" applyProtection="1">
      <alignment horizontal="center" vertical="center" wrapText="1"/>
      <protection hidden="1"/>
    </xf>
    <xf numFmtId="0" fontId="16" fillId="0" borderId="2" xfId="0" applyFont="1" applyBorder="1" applyAlignment="1">
      <alignment horizontal="left" vertical="top" wrapText="1"/>
    </xf>
    <xf numFmtId="0" fontId="16" fillId="0" borderId="2" xfId="0" applyFont="1" applyBorder="1" applyAlignment="1">
      <alignment horizontal="left" vertical="center" wrapText="1"/>
    </xf>
    <xf numFmtId="0" fontId="21" fillId="0" borderId="33" xfId="1" applyFont="1" applyBorder="1" applyAlignment="1">
      <alignment horizontal="center" vertical="center" wrapText="1"/>
    </xf>
    <xf numFmtId="0" fontId="16" fillId="0" borderId="41" xfId="0" applyFont="1" applyBorder="1" applyAlignment="1">
      <alignment horizontal="center" vertical="center"/>
    </xf>
    <xf numFmtId="0" fontId="0" fillId="0" borderId="0" xfId="0" applyAlignment="1">
      <alignment wrapText="1"/>
    </xf>
    <xf numFmtId="0" fontId="29" fillId="0" borderId="30" xfId="0" applyFont="1" applyBorder="1" applyAlignment="1">
      <alignment horizontal="center" vertical="center" wrapText="1"/>
    </xf>
    <xf numFmtId="0" fontId="29" fillId="0" borderId="42"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43" xfId="0" applyFont="1" applyBorder="1" applyAlignment="1">
      <alignment horizontal="center" vertical="center" wrapText="1"/>
    </xf>
    <xf numFmtId="0" fontId="16" fillId="0" borderId="0" xfId="0" applyFont="1" applyAlignment="1">
      <alignment horizontal="justify" vertical="center"/>
    </xf>
    <xf numFmtId="0" fontId="30" fillId="0" borderId="0" xfId="0" applyFont="1" applyAlignment="1">
      <alignment horizontal="justify" vertical="center"/>
    </xf>
    <xf numFmtId="0" fontId="29" fillId="0" borderId="1" xfId="0" applyFont="1" applyBorder="1" applyAlignment="1">
      <alignment horizontal="justify" vertical="center" wrapText="1"/>
    </xf>
    <xf numFmtId="0" fontId="30" fillId="0" borderId="0" xfId="0" applyFont="1" applyAlignment="1">
      <alignment vertical="center"/>
    </xf>
    <xf numFmtId="0" fontId="33" fillId="0" borderId="44" xfId="0" applyFont="1" applyBorder="1" applyAlignment="1">
      <alignment horizontal="center" vertical="center" wrapText="1"/>
    </xf>
    <xf numFmtId="0" fontId="33" fillId="0" borderId="44" xfId="0" applyFont="1" applyBorder="1" applyAlignment="1">
      <alignment horizontal="justify" vertical="center" wrapText="1"/>
    </xf>
    <xf numFmtId="0" fontId="33" fillId="0" borderId="45" xfId="0" applyFont="1" applyBorder="1" applyAlignment="1">
      <alignment horizontal="justify" vertical="center" wrapText="1"/>
    </xf>
    <xf numFmtId="0" fontId="33" fillId="0" borderId="46" xfId="0" applyFont="1" applyBorder="1" applyAlignment="1">
      <alignment horizontal="justify" vertical="center" wrapText="1"/>
    </xf>
    <xf numFmtId="0" fontId="0" fillId="0" borderId="44" xfId="0" applyBorder="1" applyAlignment="1">
      <alignment vertical="center" wrapText="1"/>
    </xf>
    <xf numFmtId="0" fontId="33" fillId="0" borderId="30" xfId="0" applyFont="1" applyBorder="1" applyAlignment="1">
      <alignment horizontal="center" vertical="center" wrapText="1"/>
    </xf>
    <xf numFmtId="0" fontId="33" fillId="0" borderId="49" xfId="0" applyFont="1" applyBorder="1" applyAlignment="1">
      <alignment horizontal="center" vertical="center" wrapText="1"/>
    </xf>
    <xf numFmtId="0" fontId="34" fillId="0" borderId="0" xfId="0" applyFont="1" applyAlignment="1">
      <alignment vertical="center"/>
    </xf>
    <xf numFmtId="0" fontId="18" fillId="0" borderId="44" xfId="0" applyFont="1" applyBorder="1" applyAlignment="1">
      <alignment horizontal="center" vertical="center" wrapText="1"/>
    </xf>
    <xf numFmtId="0" fontId="20" fillId="0" borderId="45"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53" xfId="0" applyFont="1" applyBorder="1" applyAlignment="1">
      <alignment horizontal="center" vertical="center" wrapText="1"/>
    </xf>
    <xf numFmtId="0" fontId="30" fillId="0" borderId="0" xfId="0" applyFont="1"/>
    <xf numFmtId="0" fontId="33" fillId="0" borderId="0" xfId="0" applyFont="1" applyAlignment="1">
      <alignment horizontal="center" vertical="center"/>
    </xf>
    <xf numFmtId="0" fontId="33" fillId="0" borderId="0" xfId="0" applyFont="1" applyAlignment="1">
      <alignment horizontal="center" vertical="center" wrapText="1"/>
    </xf>
    <xf numFmtId="0" fontId="33" fillId="0" borderId="45" xfId="0" applyFont="1" applyBorder="1" applyAlignment="1">
      <alignment horizontal="center" vertical="center"/>
    </xf>
    <xf numFmtId="0" fontId="33" fillId="0" borderId="18" xfId="0" applyFont="1" applyBorder="1" applyAlignment="1">
      <alignment horizontal="center" vertical="center" wrapText="1"/>
    </xf>
    <xf numFmtId="0" fontId="33" fillId="0" borderId="18" xfId="0" applyFont="1" applyBorder="1" applyAlignment="1">
      <alignment horizontal="center" vertical="center"/>
    </xf>
    <xf numFmtId="0" fontId="33" fillId="0" borderId="43" xfId="0" applyFont="1" applyBorder="1" applyAlignment="1">
      <alignment horizontal="center" vertical="center"/>
    </xf>
    <xf numFmtId="0" fontId="39" fillId="5" borderId="0" xfId="0" applyFont="1" applyFill="1" applyAlignment="1">
      <alignment horizontal="center" vertical="center"/>
    </xf>
    <xf numFmtId="0" fontId="14" fillId="5" borderId="0" xfId="0" applyFont="1" applyFill="1" applyAlignment="1">
      <alignment horizontal="center" vertical="center" wrapText="1"/>
    </xf>
    <xf numFmtId="0" fontId="39" fillId="5" borderId="0" xfId="0" applyFont="1" applyFill="1" applyAlignment="1">
      <alignment horizontal="center" vertical="center" wrapText="1"/>
    </xf>
    <xf numFmtId="0" fontId="41" fillId="0" borderId="0" xfId="0" applyFont="1"/>
    <xf numFmtId="0" fontId="0" fillId="0" borderId="0" xfId="0" applyAlignment="1">
      <alignment horizontal="center" wrapText="1"/>
    </xf>
    <xf numFmtId="0" fontId="2" fillId="0" borderId="0" xfId="0" applyFont="1" applyAlignment="1">
      <alignment wrapText="1"/>
    </xf>
    <xf numFmtId="0" fontId="0" fillId="0" borderId="0" xfId="0" applyAlignment="1">
      <alignment horizontal="center" vertical="center"/>
    </xf>
    <xf numFmtId="0" fontId="39" fillId="0" borderId="0" xfId="0" applyFont="1" applyAlignment="1">
      <alignment horizontal="center" vertical="center"/>
    </xf>
    <xf numFmtId="14" fontId="39" fillId="0" borderId="0" xfId="0" applyNumberFormat="1" applyFont="1" applyAlignment="1">
      <alignment horizontal="center" vertical="center"/>
    </xf>
    <xf numFmtId="14" fontId="39" fillId="5" borderId="0" xfId="0" applyNumberFormat="1" applyFont="1" applyFill="1" applyAlignment="1">
      <alignment horizontal="center" vertical="center"/>
    </xf>
    <xf numFmtId="0" fontId="39" fillId="5" borderId="0" xfId="0" applyFont="1" applyFill="1" applyAlignment="1">
      <alignment vertical="center"/>
    </xf>
    <xf numFmtId="0" fontId="0" fillId="0" borderId="1" xfId="0" applyBorder="1" applyAlignment="1">
      <alignment horizontal="left" vertical="top" wrapText="1"/>
    </xf>
    <xf numFmtId="14" fontId="12" fillId="0" borderId="1" xfId="2" applyNumberFormat="1" applyFont="1" applyBorder="1" applyAlignment="1" applyProtection="1">
      <alignment horizontal="center" vertical="center" wrapText="1"/>
      <protection hidden="1"/>
    </xf>
    <xf numFmtId="0" fontId="0" fillId="0" borderId="1" xfId="0" applyBorder="1" applyAlignment="1">
      <alignment vertical="center" wrapText="1"/>
    </xf>
    <xf numFmtId="0" fontId="8" fillId="0" borderId="13" xfId="1" applyFont="1" applyBorder="1" applyAlignment="1">
      <alignment horizontal="center" vertical="center" wrapText="1"/>
    </xf>
    <xf numFmtId="0" fontId="0" fillId="0" borderId="1" xfId="0" applyBorder="1" applyAlignment="1">
      <alignment horizontal="left" vertical="center" wrapText="1"/>
    </xf>
    <xf numFmtId="0" fontId="0" fillId="10" borderId="0" xfId="0" applyFill="1" applyAlignment="1">
      <alignment horizontal="center" vertical="center"/>
    </xf>
    <xf numFmtId="0" fontId="1" fillId="10" borderId="2" xfId="0" applyFont="1" applyFill="1" applyBorder="1" applyAlignment="1">
      <alignment vertical="center" wrapText="1"/>
    </xf>
    <xf numFmtId="0" fontId="14" fillId="0" borderId="33" xfId="0" applyFont="1" applyBorder="1" applyAlignment="1">
      <alignment horizontal="center" vertical="center" wrapText="1"/>
    </xf>
    <xf numFmtId="0" fontId="14" fillId="0" borderId="2" xfId="0" applyFont="1" applyBorder="1" applyAlignment="1">
      <alignment horizontal="center" vertical="center" wrapText="1"/>
    </xf>
    <xf numFmtId="14" fontId="12" fillId="0" borderId="2" xfId="2" applyNumberFormat="1" applyFont="1" applyBorder="1" applyAlignment="1" applyProtection="1">
      <alignment horizontal="center" vertical="center" wrapText="1"/>
      <protection hidden="1"/>
    </xf>
    <xf numFmtId="0" fontId="12" fillId="0" borderId="2" xfId="0" applyFont="1" applyBorder="1" applyAlignment="1">
      <alignment horizontal="center" vertical="center" wrapText="1"/>
    </xf>
    <xf numFmtId="14" fontId="12" fillId="10" borderId="2" xfId="2" applyNumberFormat="1" applyFont="1" applyFill="1" applyBorder="1" applyAlignment="1" applyProtection="1">
      <alignment horizontal="center" vertical="center" wrapText="1"/>
      <protection hidden="1"/>
    </xf>
    <xf numFmtId="0" fontId="0" fillId="0" borderId="2" xfId="0" applyBorder="1" applyAlignment="1">
      <alignment horizontal="center" vertical="center"/>
    </xf>
    <xf numFmtId="0" fontId="0" fillId="0" borderId="2" xfId="0" applyBorder="1" applyAlignment="1">
      <alignment vertical="center" wrapText="1"/>
    </xf>
    <xf numFmtId="14" fontId="12" fillId="0" borderId="13" xfId="2" applyNumberFormat="1" applyFont="1" applyBorder="1" applyAlignment="1" applyProtection="1">
      <alignment horizontal="center" vertical="center" wrapText="1"/>
      <protection hidden="1"/>
    </xf>
    <xf numFmtId="14" fontId="12" fillId="10" borderId="1" xfId="2" applyNumberFormat="1" applyFont="1" applyFill="1" applyBorder="1" applyAlignment="1" applyProtection="1">
      <alignment horizontal="center" vertical="center" wrapText="1"/>
      <protection hidden="1"/>
    </xf>
    <xf numFmtId="0" fontId="8" fillId="0" borderId="1" xfId="2" applyFont="1" applyBorder="1" applyAlignment="1" applyProtection="1">
      <alignment vertical="center" wrapText="1"/>
      <protection hidden="1"/>
    </xf>
    <xf numFmtId="0" fontId="10" fillId="10" borderId="1" xfId="0" applyFont="1" applyFill="1" applyBorder="1" applyAlignment="1">
      <alignment horizontal="center" vertical="center"/>
    </xf>
    <xf numFmtId="0" fontId="8" fillId="10" borderId="1" xfId="2" applyFont="1" applyFill="1" applyBorder="1" applyAlignment="1" applyProtection="1">
      <alignment horizontal="center" vertical="center" wrapText="1"/>
      <protection hidden="1"/>
    </xf>
    <xf numFmtId="0" fontId="0" fillId="10" borderId="1" xfId="0" applyFill="1" applyBorder="1" applyAlignment="1">
      <alignment horizontal="center" vertical="center" wrapText="1"/>
    </xf>
    <xf numFmtId="0" fontId="14" fillId="10" borderId="1" xfId="0" applyFont="1" applyFill="1" applyBorder="1" applyAlignment="1">
      <alignment horizontal="center" vertical="center" wrapText="1"/>
    </xf>
    <xf numFmtId="0" fontId="12" fillId="0" borderId="1" xfId="2" applyFont="1" applyBorder="1" applyAlignment="1" applyProtection="1">
      <alignment horizontal="left" vertical="center" wrapText="1"/>
      <protection hidden="1"/>
    </xf>
    <xf numFmtId="0" fontId="8" fillId="0" borderId="1" xfId="0" applyFont="1" applyBorder="1" applyAlignment="1">
      <alignment vertical="center" wrapText="1"/>
    </xf>
    <xf numFmtId="0" fontId="0" fillId="10" borderId="1" xfId="0" applyFill="1" applyBorder="1" applyAlignment="1">
      <alignment horizontal="left" vertical="center" wrapText="1"/>
    </xf>
    <xf numFmtId="0" fontId="8" fillId="0" borderId="13" xfId="1" applyFont="1" applyBorder="1" applyAlignment="1">
      <alignment vertical="center" wrapText="1"/>
    </xf>
    <xf numFmtId="0" fontId="8" fillId="0" borderId="1" xfId="0" applyFont="1" applyBorder="1" applyAlignment="1">
      <alignment horizontal="left" vertical="center" wrapText="1"/>
    </xf>
    <xf numFmtId="0" fontId="8" fillId="0" borderId="1" xfId="1" applyFont="1" applyBorder="1" applyAlignment="1">
      <alignmen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lignment vertical="center" wrapText="1"/>
    </xf>
    <xf numFmtId="0" fontId="0" fillId="0" borderId="1" xfId="0" applyBorder="1" applyAlignment="1">
      <alignment horizontal="center" vertical="center" wrapText="1"/>
    </xf>
    <xf numFmtId="0" fontId="1" fillId="10" borderId="2" xfId="0" applyFont="1" applyFill="1" applyBorder="1" applyAlignment="1">
      <alignment vertical="top" wrapText="1"/>
    </xf>
    <xf numFmtId="0" fontId="12" fillId="0" borderId="1" xfId="1" applyFont="1" applyBorder="1" applyAlignment="1">
      <alignment horizontal="left" vertical="center" wrapText="1"/>
    </xf>
    <xf numFmtId="0" fontId="8" fillId="0" borderId="13" xfId="1" applyFont="1" applyBorder="1" applyAlignment="1">
      <alignment horizontal="left" vertical="center" wrapText="1"/>
    </xf>
    <xf numFmtId="0" fontId="8" fillId="0" borderId="55" xfId="1" applyFont="1" applyBorder="1" applyAlignment="1">
      <alignment horizontal="center" vertical="center" wrapText="1"/>
    </xf>
    <xf numFmtId="0" fontId="8" fillId="0" borderId="10" xfId="1" applyFont="1" applyBorder="1" applyAlignment="1">
      <alignment horizontal="center" vertical="center" wrapText="1"/>
    </xf>
    <xf numFmtId="0" fontId="0" fillId="0" borderId="10" xfId="0" applyBorder="1" applyAlignment="1">
      <alignment horizontal="center" vertical="center" wrapText="1"/>
    </xf>
    <xf numFmtId="0" fontId="8" fillId="0" borderId="10" xfId="1" applyFont="1" applyBorder="1" applyAlignment="1">
      <alignment horizontal="left" vertical="center" wrapText="1"/>
    </xf>
    <xf numFmtId="14" fontId="12" fillId="0" borderId="10" xfId="2" applyNumberFormat="1" applyFont="1" applyBorder="1" applyAlignment="1" applyProtection="1">
      <alignment horizontal="center" vertical="center" wrapText="1"/>
      <protection hidden="1"/>
    </xf>
    <xf numFmtId="14" fontId="12" fillId="10" borderId="10" xfId="2" applyNumberFormat="1" applyFont="1" applyFill="1" applyBorder="1" applyAlignment="1" applyProtection="1">
      <alignment horizontal="center" vertical="center" wrapText="1"/>
      <protection hidden="1"/>
    </xf>
    <xf numFmtId="0" fontId="0" fillId="0" borderId="10" xfId="0" applyBorder="1" applyAlignment="1">
      <alignment horizontal="center" vertical="center"/>
    </xf>
    <xf numFmtId="0" fontId="12" fillId="0" borderId="10" xfId="2" applyFont="1" applyBorder="1" applyAlignment="1" applyProtection="1">
      <alignment horizontal="left" vertical="center" wrapText="1"/>
      <protection hidden="1"/>
    </xf>
    <xf numFmtId="0" fontId="0" fillId="0" borderId="10" xfId="0" applyBorder="1" applyAlignment="1">
      <alignment vertical="center" wrapText="1"/>
    </xf>
    <xf numFmtId="0" fontId="24" fillId="0" borderId="0" xfId="0" applyFont="1" applyAlignment="1">
      <alignment horizontal="center" vertical="center"/>
    </xf>
    <xf numFmtId="0" fontId="45" fillId="2" borderId="1" xfId="0" applyFont="1" applyFill="1" applyBorder="1" applyAlignment="1">
      <alignment horizontal="center" vertical="center" wrapText="1"/>
    </xf>
    <xf numFmtId="0" fontId="18" fillId="0" borderId="56" xfId="0" applyFont="1" applyBorder="1" applyAlignment="1">
      <alignment horizontal="center" vertical="center" wrapText="1"/>
    </xf>
    <xf numFmtId="0" fontId="18" fillId="0" borderId="57" xfId="0" applyFont="1" applyBorder="1" applyAlignment="1">
      <alignment horizontal="center" vertical="center" wrapText="1"/>
    </xf>
    <xf numFmtId="14" fontId="18" fillId="0" borderId="4" xfId="0" applyNumberFormat="1" applyFont="1" applyBorder="1" applyAlignment="1">
      <alignment horizontal="center" vertical="center" wrapText="1"/>
    </xf>
    <xf numFmtId="14" fontId="18" fillId="3" borderId="58" xfId="0" applyNumberFormat="1" applyFont="1" applyFill="1" applyBorder="1" applyAlignment="1">
      <alignment horizontal="center" vertical="center" wrapText="1"/>
    </xf>
    <xf numFmtId="0" fontId="18" fillId="3" borderId="61" xfId="0" applyFont="1" applyFill="1" applyBorder="1" applyAlignment="1">
      <alignment horizontal="center" vertical="center" wrapText="1"/>
    </xf>
    <xf numFmtId="0" fontId="18" fillId="0" borderId="62" xfId="0" applyFont="1" applyBorder="1" applyAlignment="1">
      <alignment horizontal="center" vertical="center" wrapText="1"/>
    </xf>
    <xf numFmtId="0" fontId="18" fillId="0" borderId="63" xfId="0" applyFont="1" applyBorder="1" applyAlignment="1">
      <alignment horizontal="center" vertical="center" wrapText="1"/>
    </xf>
    <xf numFmtId="0" fontId="18" fillId="0" borderId="64" xfId="0" applyFont="1" applyBorder="1" applyAlignment="1">
      <alignment horizontal="center" vertical="center" wrapText="1"/>
    </xf>
    <xf numFmtId="0" fontId="20" fillId="0" borderId="65" xfId="0" applyFont="1" applyBorder="1" applyAlignment="1">
      <alignment horizontal="center" vertical="center" wrapText="1"/>
    </xf>
    <xf numFmtId="0" fontId="18" fillId="3" borderId="62" xfId="0" applyFont="1" applyFill="1" applyBorder="1" applyAlignment="1">
      <alignment horizontal="center" vertical="center" wrapText="1"/>
    </xf>
    <xf numFmtId="0" fontId="18" fillId="6" borderId="62" xfId="0" applyFont="1" applyFill="1" applyBorder="1" applyAlignment="1">
      <alignment horizontal="center" vertical="center" wrapText="1"/>
    </xf>
    <xf numFmtId="0" fontId="18" fillId="9" borderId="62" xfId="0" applyFont="1" applyFill="1" applyBorder="1" applyAlignment="1">
      <alignment horizontal="center" vertical="center" wrapText="1"/>
    </xf>
    <xf numFmtId="0" fontId="20" fillId="9" borderId="62" xfId="0" applyFont="1" applyFill="1" applyBorder="1" applyAlignment="1">
      <alignment horizontal="center" vertical="center" wrapText="1"/>
    </xf>
    <xf numFmtId="0" fontId="18" fillId="3" borderId="63"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8" fillId="0" borderId="1" xfId="2" applyFont="1" applyBorder="1" applyAlignment="1" applyProtection="1">
      <alignment horizontal="center" vertical="center" wrapText="1"/>
      <protection hidden="1"/>
    </xf>
    <xf numFmtId="0" fontId="8" fillId="0" borderId="1" xfId="0" applyFont="1" applyBorder="1" applyAlignment="1">
      <alignment horizontal="center" vertical="center" wrapText="1"/>
    </xf>
    <xf numFmtId="0" fontId="8" fillId="0" borderId="1" xfId="1" applyFont="1" applyBorder="1" applyAlignment="1">
      <alignment horizontal="center" vertical="center" wrapText="1"/>
    </xf>
    <xf numFmtId="0" fontId="8" fillId="3" borderId="1" xfId="1" applyFont="1" applyFill="1" applyBorder="1" applyAlignment="1">
      <alignment horizontal="center" vertical="center" wrapText="1"/>
    </xf>
    <xf numFmtId="0" fontId="29" fillId="0" borderId="1" xfId="0" applyFont="1" applyBorder="1" applyAlignment="1">
      <alignment horizontal="center" vertical="center" wrapText="1"/>
    </xf>
    <xf numFmtId="0" fontId="0" fillId="0" borderId="0" xfId="0" applyAlignment="1">
      <alignment vertical="center"/>
    </xf>
    <xf numFmtId="0" fontId="33" fillId="0" borderId="47" xfId="0" applyFont="1" applyBorder="1" applyAlignment="1">
      <alignment horizontal="center" vertical="center" wrapText="1"/>
    </xf>
    <xf numFmtId="0" fontId="29" fillId="3" borderId="1" xfId="0" applyFont="1" applyFill="1" applyBorder="1" applyAlignment="1">
      <alignment horizontal="center" vertical="center" wrapText="1"/>
    </xf>
    <xf numFmtId="0" fontId="12" fillId="0" borderId="1" xfId="2" applyFont="1" applyBorder="1" applyAlignment="1" applyProtection="1">
      <alignment horizontal="center" vertical="center" wrapText="1"/>
      <protection hidden="1"/>
    </xf>
    <xf numFmtId="0" fontId="8" fillId="0" borderId="1" xfId="1" applyFont="1" applyBorder="1" applyAlignment="1">
      <alignment horizontal="left" vertical="center" wrapText="1"/>
    </xf>
    <xf numFmtId="0" fontId="0" fillId="10" borderId="2" xfId="0" applyFill="1" applyBorder="1" applyAlignment="1">
      <alignment horizontal="center" vertical="center"/>
    </xf>
    <xf numFmtId="0" fontId="14" fillId="10" borderId="2" xfId="0" applyFont="1" applyFill="1" applyBorder="1" applyAlignment="1">
      <alignment horizontal="center" vertical="center" wrapText="1"/>
    </xf>
    <xf numFmtId="0" fontId="29" fillId="10" borderId="2" xfId="0" applyFont="1" applyFill="1" applyBorder="1" applyAlignment="1">
      <alignment horizontal="center" vertical="center"/>
    </xf>
    <xf numFmtId="0" fontId="8" fillId="10" borderId="1" xfId="1" applyFont="1" applyFill="1" applyBorder="1" applyAlignment="1">
      <alignment horizontal="center" vertical="center" wrapText="1"/>
    </xf>
    <xf numFmtId="0" fontId="8" fillId="0" borderId="2" xfId="2" applyFont="1" applyBorder="1" applyAlignment="1" applyProtection="1">
      <alignment horizontal="center" vertical="center" wrapText="1"/>
      <protection hidden="1"/>
    </xf>
    <xf numFmtId="0" fontId="10" fillId="10" borderId="2" xfId="0" applyFont="1" applyFill="1" applyBorder="1" applyAlignment="1">
      <alignment horizontal="center" vertical="center"/>
    </xf>
    <xf numFmtId="0" fontId="0" fillId="10" borderId="1" xfId="0" applyFill="1" applyBorder="1" applyAlignment="1">
      <alignment horizontal="center" vertical="center"/>
    </xf>
    <xf numFmtId="0" fontId="0" fillId="0" borderId="1" xfId="0" applyBorder="1" applyAlignment="1">
      <alignment horizontal="center" vertical="center"/>
    </xf>
    <xf numFmtId="0" fontId="12" fillId="0" borderId="2" xfId="2" applyFont="1" applyBorder="1" applyAlignment="1" applyProtection="1">
      <alignment horizontal="center" vertical="center" wrapText="1"/>
      <protection hidden="1"/>
    </xf>
    <xf numFmtId="0" fontId="8" fillId="10" borderId="2" xfId="1" applyFont="1" applyFill="1" applyBorder="1" applyAlignment="1">
      <alignment horizontal="center" vertical="center" wrapText="1"/>
    </xf>
    <xf numFmtId="0" fontId="29" fillId="0" borderId="2" xfId="0" applyFont="1" applyBorder="1" applyAlignment="1">
      <alignment horizontal="center" vertical="center" wrapText="1"/>
    </xf>
    <xf numFmtId="0" fontId="29" fillId="0" borderId="20" xfId="0" applyFont="1" applyBorder="1" applyAlignment="1">
      <alignment horizontal="center" vertical="center" wrapText="1"/>
    </xf>
    <xf numFmtId="0" fontId="15" fillId="10" borderId="40" xfId="0" applyFont="1" applyFill="1" applyBorder="1" applyAlignment="1">
      <alignment horizontal="center" vertical="center" wrapText="1"/>
    </xf>
    <xf numFmtId="0" fontId="14" fillId="10" borderId="1" xfId="0" applyFont="1" applyFill="1" applyBorder="1" applyAlignment="1">
      <alignment vertical="center" wrapText="1"/>
    </xf>
    <xf numFmtId="0" fontId="0" fillId="10" borderId="2" xfId="0" applyFill="1" applyBorder="1" applyAlignment="1">
      <alignment horizontal="left" vertical="center" wrapText="1"/>
    </xf>
    <xf numFmtId="0" fontId="8" fillId="10" borderId="2" xfId="2" applyFont="1" applyFill="1" applyBorder="1" applyAlignment="1" applyProtection="1">
      <alignment horizontal="center" vertical="center" wrapText="1"/>
      <protection hidden="1"/>
    </xf>
    <xf numFmtId="0" fontId="1" fillId="10" borderId="1" xfId="0" applyFont="1" applyFill="1" applyBorder="1" applyAlignment="1">
      <alignment horizontal="left" vertical="center" wrapText="1"/>
    </xf>
    <xf numFmtId="0" fontId="15" fillId="10" borderId="12" xfId="0" applyFont="1" applyFill="1" applyBorder="1" applyAlignment="1">
      <alignment horizontal="center" vertical="center" wrapText="1"/>
    </xf>
    <xf numFmtId="0" fontId="14" fillId="10" borderId="2" xfId="0" applyFont="1" applyFill="1" applyBorder="1" applyAlignment="1">
      <alignment vertical="center" wrapText="1"/>
    </xf>
    <xf numFmtId="0" fontId="0" fillId="0" borderId="3" xfId="0" applyBorder="1" applyAlignment="1">
      <alignment vertical="center" wrapText="1"/>
    </xf>
    <xf numFmtId="0" fontId="29" fillId="10" borderId="1" xfId="0" applyFont="1" applyFill="1" applyBorder="1" applyAlignment="1">
      <alignment horizontal="center" vertical="center"/>
    </xf>
    <xf numFmtId="0" fontId="29" fillId="0" borderId="10"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21" fillId="0" borderId="1" xfId="2" applyFont="1" applyBorder="1" applyAlignment="1" applyProtection="1">
      <alignment horizontal="center" vertical="center" wrapText="1"/>
      <protection hidden="1"/>
    </xf>
    <xf numFmtId="0" fontId="21" fillId="11" borderId="10" xfId="1" applyFont="1" applyFill="1" applyBorder="1" applyAlignment="1">
      <alignment horizontal="center" vertical="center" wrapText="1"/>
    </xf>
    <xf numFmtId="0" fontId="16"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xf>
    <xf numFmtId="0" fontId="21" fillId="0" borderId="1" xfId="0" applyFont="1" applyBorder="1" applyAlignment="1">
      <alignment horizontal="left" vertical="center" wrapText="1"/>
    </xf>
    <xf numFmtId="0" fontId="20" fillId="0" borderId="1" xfId="0" applyFont="1" applyBorder="1" applyAlignment="1">
      <alignment horizontal="center" vertical="center"/>
    </xf>
    <xf numFmtId="0" fontId="21" fillId="0" borderId="1" xfId="1" applyFont="1" applyBorder="1" applyAlignment="1">
      <alignment horizontal="center" vertical="center" wrapText="1"/>
    </xf>
    <xf numFmtId="0" fontId="21" fillId="0" borderId="2" xfId="1" applyFont="1" applyBorder="1" applyAlignment="1">
      <alignment horizontal="center" vertical="center" wrapText="1"/>
    </xf>
    <xf numFmtId="0" fontId="21" fillId="0" borderId="1" xfId="1" applyFont="1" applyBorder="1" applyAlignment="1">
      <alignment horizontal="left" vertical="center" wrapText="1"/>
    </xf>
    <xf numFmtId="0" fontId="46" fillId="0" borderId="0" xfId="0" applyFont="1" applyAlignment="1">
      <alignment horizontal="center" vertical="center"/>
    </xf>
    <xf numFmtId="0" fontId="47" fillId="0" borderId="0" xfId="0" applyFont="1" applyAlignment="1">
      <alignment horizontal="center" vertical="center"/>
    </xf>
    <xf numFmtId="0" fontId="46" fillId="0" borderId="0" xfId="0" applyFont="1"/>
    <xf numFmtId="0" fontId="8" fillId="0" borderId="0" xfId="0" applyFont="1" applyAlignment="1">
      <alignment horizontal="center" vertical="center"/>
    </xf>
    <xf numFmtId="0" fontId="21" fillId="0" borderId="31" xfId="1" applyFont="1" applyBorder="1" applyAlignment="1">
      <alignment horizontal="center" vertical="center" wrapText="1"/>
    </xf>
    <xf numFmtId="14" fontId="21" fillId="0" borderId="63" xfId="2" applyNumberFormat="1" applyFont="1" applyBorder="1" applyAlignment="1" applyProtection="1">
      <alignment horizontal="center" vertical="center" wrapText="1"/>
      <protection hidden="1"/>
    </xf>
    <xf numFmtId="0" fontId="16" fillId="0" borderId="62" xfId="0" applyFont="1" applyBorder="1" applyAlignment="1">
      <alignment horizontal="center" vertical="center" wrapText="1"/>
    </xf>
    <xf numFmtId="0" fontId="16" fillId="0" borderId="61" xfId="0" applyFont="1" applyBorder="1" applyAlignment="1">
      <alignment horizontal="center" vertical="center" wrapText="1"/>
    </xf>
    <xf numFmtId="0" fontId="21" fillId="0" borderId="1" xfId="2" applyFont="1" applyBorder="1" applyAlignment="1" applyProtection="1">
      <alignment horizontal="center" vertical="center" wrapText="1"/>
      <protection hidden="1"/>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21" fillId="0" borderId="2" xfId="2" applyFont="1" applyBorder="1" applyAlignment="1" applyProtection="1">
      <alignment horizontal="center" vertical="center" wrapText="1"/>
      <protection hidden="1"/>
    </xf>
    <xf numFmtId="0" fontId="24" fillId="0" borderId="1" xfId="0" applyFont="1" applyBorder="1" applyAlignment="1">
      <alignment horizontal="center" vertical="center"/>
    </xf>
    <xf numFmtId="0" fontId="21"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1" applyFont="1" applyBorder="1" applyAlignment="1">
      <alignment horizontal="center" vertical="center" wrapText="1"/>
    </xf>
    <xf numFmtId="0" fontId="21" fillId="0" borderId="1" xfId="1" applyFont="1" applyBorder="1" applyAlignment="1">
      <alignment horizontal="center" vertical="center" wrapText="1"/>
    </xf>
    <xf numFmtId="0" fontId="46" fillId="0" borderId="1" xfId="0" applyFont="1" applyBorder="1" applyAlignment="1">
      <alignment horizontal="left" vertical="center"/>
    </xf>
    <xf numFmtId="0" fontId="16" fillId="3" borderId="1" xfId="0" applyFont="1" applyFill="1" applyBorder="1" applyAlignment="1">
      <alignment horizontal="justify" vertical="center" wrapText="1"/>
    </xf>
    <xf numFmtId="0" fontId="0" fillId="16" borderId="0" xfId="0" applyFill="1" applyAlignment="1">
      <alignment vertical="center"/>
    </xf>
    <xf numFmtId="0" fontId="0" fillId="17" borderId="0" xfId="0" applyFill="1" applyAlignment="1">
      <alignment vertical="center" wrapText="1"/>
    </xf>
    <xf numFmtId="0" fontId="0" fillId="17" borderId="0" xfId="0" applyFill="1" applyAlignment="1">
      <alignment horizontal="center" vertical="center" wrapText="1"/>
    </xf>
    <xf numFmtId="0" fontId="0" fillId="18" borderId="0" xfId="0" applyFill="1" applyAlignment="1">
      <alignment horizontal="center" vertical="center"/>
    </xf>
    <xf numFmtId="0" fontId="0" fillId="8" borderId="0" xfId="0" applyFill="1" applyAlignment="1">
      <alignment horizontal="center" vertical="center" wrapText="1"/>
    </xf>
    <xf numFmtId="0" fontId="48" fillId="15" borderId="23" xfId="0" applyFont="1" applyFill="1" applyBorder="1" applyAlignment="1">
      <alignment horizontal="center" vertical="center"/>
    </xf>
    <xf numFmtId="0" fontId="48" fillId="15" borderId="23" xfId="0" applyFont="1" applyFill="1" applyBorder="1" applyAlignment="1">
      <alignment vertical="center"/>
    </xf>
    <xf numFmtId="0" fontId="50" fillId="20" borderId="72" xfId="0" applyFont="1" applyFill="1" applyBorder="1" applyAlignment="1">
      <alignment vertical="center" wrapText="1"/>
    </xf>
    <xf numFmtId="0" fontId="50" fillId="20" borderId="73" xfId="0" applyFont="1" applyFill="1" applyBorder="1" applyAlignment="1">
      <alignment vertical="center" wrapText="1"/>
    </xf>
    <xf numFmtId="0" fontId="50" fillId="22" borderId="72" xfId="0" applyFont="1" applyFill="1" applyBorder="1" applyAlignment="1">
      <alignment vertical="center" wrapText="1"/>
    </xf>
    <xf numFmtId="0" fontId="50" fillId="22" borderId="73" xfId="0" applyFont="1" applyFill="1" applyBorder="1" applyAlignment="1">
      <alignment vertical="center" wrapText="1"/>
    </xf>
    <xf numFmtId="0" fontId="21" fillId="11" borderId="1" xfId="1" applyFont="1" applyFill="1" applyBorder="1" applyAlignment="1">
      <alignment horizontal="center" vertical="center" wrapText="1"/>
    </xf>
    <xf numFmtId="0" fontId="21" fillId="23" borderId="1" xfId="2" applyFont="1" applyFill="1" applyBorder="1" applyAlignment="1" applyProtection="1">
      <alignment horizontal="center" vertical="center" wrapText="1"/>
      <protection hidden="1"/>
    </xf>
    <xf numFmtId="0" fontId="20" fillId="23" borderId="1" xfId="0" applyFont="1" applyFill="1" applyBorder="1" applyAlignment="1">
      <alignment horizontal="center" vertical="center"/>
    </xf>
    <xf numFmtId="0" fontId="16" fillId="23" borderId="1" xfId="0" applyFont="1" applyFill="1" applyBorder="1" applyAlignment="1">
      <alignment horizontal="center" vertical="center" wrapText="1"/>
    </xf>
    <xf numFmtId="0" fontId="16" fillId="23" borderId="1" xfId="0" applyFont="1" applyFill="1" applyBorder="1" applyAlignment="1">
      <alignment horizontal="left" vertical="center" wrapText="1"/>
    </xf>
    <xf numFmtId="0" fontId="16" fillId="23" borderId="1" xfId="0" applyFont="1" applyFill="1" applyBorder="1" applyAlignment="1">
      <alignment horizontal="center" vertical="center"/>
    </xf>
    <xf numFmtId="0" fontId="21" fillId="23" borderId="2" xfId="2" applyFont="1" applyFill="1" applyBorder="1" applyAlignment="1" applyProtection="1">
      <alignment horizontal="center" vertical="center" wrapText="1"/>
      <protection hidden="1"/>
    </xf>
    <xf numFmtId="0" fontId="16" fillId="23" borderId="13" xfId="0" applyFont="1" applyFill="1" applyBorder="1" applyAlignment="1">
      <alignment horizontal="center" vertical="center" wrapText="1"/>
    </xf>
    <xf numFmtId="0" fontId="16" fillId="23" borderId="13" xfId="0" applyFont="1" applyFill="1" applyBorder="1" applyAlignment="1">
      <alignment horizontal="center" vertical="center"/>
    </xf>
    <xf numFmtId="0" fontId="53" fillId="23" borderId="1" xfId="0" applyFont="1" applyFill="1" applyBorder="1" applyAlignment="1">
      <alignment horizontal="center" vertical="center"/>
    </xf>
    <xf numFmtId="0" fontId="16" fillId="10" borderId="1" xfId="0" applyFont="1" applyFill="1" applyBorder="1" applyAlignment="1">
      <alignment horizontal="center" vertical="center" wrapText="1"/>
    </xf>
    <xf numFmtId="0" fontId="19" fillId="10" borderId="40" xfId="0" applyFont="1" applyFill="1" applyBorder="1" applyAlignment="1">
      <alignment horizontal="center" vertical="center" wrapText="1"/>
    </xf>
    <xf numFmtId="0" fontId="21" fillId="10" borderId="1" xfId="0" applyFont="1" applyFill="1" applyBorder="1" applyAlignment="1">
      <alignment horizontal="center" vertical="center" wrapText="1"/>
    </xf>
    <xf numFmtId="0" fontId="19" fillId="10" borderId="1" xfId="0" applyFont="1" applyFill="1" applyBorder="1" applyAlignment="1">
      <alignment horizontal="center" vertical="center"/>
    </xf>
    <xf numFmtId="0" fontId="16" fillId="10" borderId="1" xfId="0" applyFont="1" applyFill="1" applyBorder="1" applyAlignment="1">
      <alignment horizontal="center" vertical="center"/>
    </xf>
    <xf numFmtId="0" fontId="16" fillId="3" borderId="2" xfId="0" applyFont="1" applyFill="1" applyBorder="1" applyAlignment="1">
      <alignment horizontal="center" vertical="center"/>
    </xf>
    <xf numFmtId="0" fontId="21" fillId="10" borderId="1" xfId="2" applyFont="1" applyFill="1" applyBorder="1" applyAlignment="1" applyProtection="1">
      <alignment horizontal="center" vertical="center" wrapText="1"/>
      <protection hidden="1"/>
    </xf>
    <xf numFmtId="0" fontId="20" fillId="10" borderId="1" xfId="0" applyFont="1" applyFill="1" applyBorder="1" applyAlignment="1">
      <alignment horizontal="center" vertical="center"/>
    </xf>
    <xf numFmtId="0" fontId="19" fillId="3" borderId="40" xfId="0" applyFont="1" applyFill="1" applyBorder="1" applyAlignment="1">
      <alignment horizontal="center" vertical="center" wrapText="1"/>
    </xf>
    <xf numFmtId="0" fontId="19" fillId="3" borderId="1"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1" xfId="0" applyFont="1" applyFill="1" applyBorder="1" applyAlignment="1">
      <alignment horizontal="left" vertical="center" wrapText="1"/>
    </xf>
    <xf numFmtId="0" fontId="21" fillId="3" borderId="1" xfId="2" applyFont="1" applyFill="1" applyBorder="1" applyAlignment="1" applyProtection="1">
      <alignment horizontal="center" vertical="center" wrapText="1"/>
      <protection hidden="1"/>
    </xf>
    <xf numFmtId="0" fontId="20" fillId="3" borderId="1" xfId="0" applyFont="1" applyFill="1" applyBorder="1" applyAlignment="1">
      <alignment horizontal="center" vertical="center"/>
    </xf>
    <xf numFmtId="0" fontId="20" fillId="3" borderId="2" xfId="0" applyFont="1" applyFill="1" applyBorder="1" applyAlignment="1">
      <alignment horizontal="center" vertical="center"/>
    </xf>
    <xf numFmtId="0" fontId="19"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1" fillId="3" borderId="3" xfId="2" applyFont="1" applyFill="1" applyBorder="1" applyAlignment="1" applyProtection="1">
      <alignment horizontal="center" vertical="center" wrapText="1"/>
      <protection hidden="1"/>
    </xf>
    <xf numFmtId="0" fontId="24" fillId="3" borderId="1" xfId="0" applyFont="1" applyFill="1" applyBorder="1" applyAlignment="1">
      <alignment horizontal="center" vertical="center"/>
    </xf>
    <xf numFmtId="0" fontId="21" fillId="3" borderId="2" xfId="0" applyFont="1" applyFill="1" applyBorder="1" applyAlignment="1">
      <alignment horizontal="center" vertical="center" wrapText="1"/>
    </xf>
    <xf numFmtId="0" fontId="21" fillId="3" borderId="1"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32" xfId="0" applyFont="1" applyFill="1" applyBorder="1" applyAlignment="1">
      <alignment horizontal="center" vertical="center"/>
    </xf>
    <xf numFmtId="0" fontId="20" fillId="3" borderId="32" xfId="0" applyFont="1" applyFill="1" applyBorder="1" applyAlignment="1">
      <alignment horizontal="center" vertical="center" wrapText="1"/>
    </xf>
    <xf numFmtId="0" fontId="21" fillId="3" borderId="10" xfId="1" applyFont="1" applyFill="1" applyBorder="1" applyAlignment="1">
      <alignment horizontal="center" vertical="center" wrapText="1"/>
    </xf>
    <xf numFmtId="0" fontId="21" fillId="3" borderId="3" xfId="1" applyFont="1" applyFill="1" applyBorder="1" applyAlignment="1">
      <alignment horizontal="center" vertical="center" wrapText="1"/>
    </xf>
    <xf numFmtId="0" fontId="21" fillId="3" borderId="3" xfId="2" applyFont="1" applyFill="1" applyBorder="1" applyAlignment="1" applyProtection="1">
      <alignment horizontal="left" vertical="center" wrapText="1"/>
      <protection hidden="1"/>
    </xf>
    <xf numFmtId="0" fontId="16" fillId="3" borderId="3" xfId="0" applyFont="1" applyFill="1" applyBorder="1" applyAlignment="1">
      <alignment horizontal="center" vertical="center"/>
    </xf>
    <xf numFmtId="0" fontId="20" fillId="3" borderId="3" xfId="0" applyFont="1" applyFill="1" applyBorder="1" applyAlignment="1">
      <alignment horizontal="center" vertical="center" wrapText="1"/>
    </xf>
    <xf numFmtId="14" fontId="21" fillId="10" borderId="1" xfId="2" applyNumberFormat="1" applyFont="1" applyFill="1" applyBorder="1" applyAlignment="1" applyProtection="1">
      <alignment horizontal="center" vertical="center" wrapText="1"/>
      <protection hidden="1"/>
    </xf>
    <xf numFmtId="14" fontId="21" fillId="3" borderId="1" xfId="2" applyNumberFormat="1" applyFont="1" applyFill="1" applyBorder="1" applyAlignment="1" applyProtection="1">
      <alignment horizontal="center" vertical="center" wrapText="1"/>
      <protection hidden="1"/>
    </xf>
    <xf numFmtId="0" fontId="21" fillId="3" borderId="1" xfId="1" applyFont="1" applyFill="1" applyBorder="1" applyAlignment="1">
      <alignment horizontal="left" vertical="center" wrapText="1"/>
    </xf>
    <xf numFmtId="2" fontId="20" fillId="3" borderId="1" xfId="0" applyNumberFormat="1" applyFont="1" applyFill="1" applyBorder="1" applyAlignment="1">
      <alignment horizontal="center" vertical="center" wrapText="1"/>
    </xf>
    <xf numFmtId="0" fontId="21" fillId="10" borderId="1" xfId="1" applyFont="1" applyFill="1" applyBorder="1" applyAlignment="1">
      <alignment horizontal="center" vertical="center" wrapText="1"/>
    </xf>
    <xf numFmtId="0" fontId="16" fillId="3" borderId="1" xfId="0" applyFont="1" applyFill="1" applyBorder="1" applyAlignment="1">
      <alignment vertical="center" wrapText="1"/>
    </xf>
    <xf numFmtId="0" fontId="21" fillId="3" borderId="1" xfId="1" applyFont="1" applyFill="1" applyBorder="1" applyAlignment="1">
      <alignment horizontal="center" vertical="center" wrapText="1"/>
    </xf>
    <xf numFmtId="0" fontId="20" fillId="3" borderId="2" xfId="0" applyFont="1" applyFill="1" applyBorder="1" applyAlignment="1">
      <alignment horizontal="center" vertical="center" wrapText="1"/>
    </xf>
    <xf numFmtId="0" fontId="21" fillId="3" borderId="2" xfId="0" applyFont="1" applyFill="1" applyBorder="1" applyAlignment="1">
      <alignment vertical="center" wrapText="1"/>
    </xf>
    <xf numFmtId="0" fontId="21" fillId="3" borderId="3" xfId="0" applyFont="1" applyFill="1" applyBorder="1" applyAlignment="1">
      <alignment vertical="center" wrapText="1"/>
    </xf>
    <xf numFmtId="0" fontId="21" fillId="3" borderId="1" xfId="0" applyFont="1" applyFill="1" applyBorder="1" applyAlignment="1">
      <alignment vertical="center" wrapText="1"/>
    </xf>
    <xf numFmtId="0" fontId="21" fillId="3" borderId="3" xfId="0" applyFont="1" applyFill="1" applyBorder="1" applyAlignment="1">
      <alignment horizontal="center" vertical="center" wrapText="1"/>
    </xf>
    <xf numFmtId="0" fontId="16" fillId="3" borderId="0" xfId="0" applyFont="1" applyFill="1" applyAlignment="1">
      <alignment vertical="center"/>
    </xf>
    <xf numFmtId="0" fontId="16" fillId="3" borderId="3" xfId="0" applyFont="1" applyFill="1" applyBorder="1" applyAlignment="1">
      <alignment horizontal="center" vertical="center" wrapText="1"/>
    </xf>
    <xf numFmtId="0" fontId="21" fillId="3" borderId="1" xfId="2" applyFont="1" applyFill="1" applyBorder="1" applyAlignment="1" applyProtection="1">
      <alignment horizontal="left" vertical="center" wrapText="1"/>
      <protection hidden="1"/>
    </xf>
    <xf numFmtId="0" fontId="20" fillId="3" borderId="20" xfId="0" applyFont="1" applyFill="1" applyBorder="1" applyAlignment="1">
      <alignment horizontal="center" vertical="center" wrapText="1"/>
    </xf>
    <xf numFmtId="0" fontId="21" fillId="3" borderId="1" xfId="0" applyFont="1" applyFill="1" applyBorder="1" applyAlignment="1">
      <alignment horizontal="center" vertical="center"/>
    </xf>
    <xf numFmtId="0" fontId="16" fillId="10"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21" fillId="3" borderId="1" xfId="0" applyFont="1" applyFill="1" applyBorder="1" applyAlignment="1">
      <alignment horizontal="left" vertical="center" wrapText="1"/>
    </xf>
    <xf numFmtId="0" fontId="16"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16" fillId="3" borderId="1" xfId="0" applyFont="1" applyFill="1" applyBorder="1" applyAlignment="1">
      <alignment horizontal="left" vertical="center" wrapText="1"/>
    </xf>
    <xf numFmtId="0" fontId="21" fillId="3" borderId="2" xfId="2" applyFont="1" applyFill="1" applyBorder="1" applyAlignment="1" applyProtection="1">
      <alignment horizontal="center" vertical="center" wrapText="1"/>
      <protection hidden="1"/>
    </xf>
    <xf numFmtId="14" fontId="21" fillId="3" borderId="2" xfId="2" applyNumberFormat="1" applyFont="1" applyFill="1" applyBorder="1" applyAlignment="1" applyProtection="1">
      <alignment horizontal="center" vertical="center" wrapText="1"/>
      <protection hidden="1"/>
    </xf>
    <xf numFmtId="0" fontId="21" fillId="3" borderId="1" xfId="2" applyFont="1" applyFill="1" applyBorder="1" applyAlignment="1" applyProtection="1">
      <alignment horizontal="center" vertical="center" wrapText="1"/>
      <protection hidden="1"/>
    </xf>
    <xf numFmtId="0" fontId="21" fillId="11" borderId="1" xfId="1" applyFont="1" applyFill="1" applyBorder="1" applyAlignment="1">
      <alignment horizontal="center" vertical="center" wrapText="1"/>
    </xf>
    <xf numFmtId="0" fontId="16"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1" xfId="0" applyFont="1" applyFill="1" applyBorder="1" applyAlignment="1">
      <alignment horizontal="left" vertical="center" wrapText="1"/>
    </xf>
    <xf numFmtId="0" fontId="16" fillId="3" borderId="1" xfId="0" applyFont="1" applyFill="1" applyBorder="1" applyAlignment="1">
      <alignment horizontal="center" vertical="center"/>
    </xf>
    <xf numFmtId="0" fontId="20" fillId="3" borderId="1" xfId="0" applyFont="1" applyFill="1" applyBorder="1" applyAlignment="1">
      <alignment horizontal="center" vertical="center" wrapText="1"/>
    </xf>
    <xf numFmtId="0" fontId="16" fillId="3" borderId="2" xfId="0" applyFont="1" applyFill="1" applyBorder="1" applyAlignment="1">
      <alignment horizontal="center" vertical="center"/>
    </xf>
    <xf numFmtId="0" fontId="21" fillId="3" borderId="1" xfId="0" applyFont="1" applyFill="1" applyBorder="1" applyAlignment="1">
      <alignment horizontal="left" vertical="center" wrapText="1"/>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17" fillId="3" borderId="2" xfId="0" applyFont="1" applyFill="1" applyBorder="1" applyAlignment="1">
      <alignment horizontal="center" vertical="center"/>
    </xf>
    <xf numFmtId="0" fontId="20" fillId="3" borderId="2"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21" fillId="3" borderId="20" xfId="2" applyFont="1" applyFill="1" applyBorder="1" applyAlignment="1" applyProtection="1">
      <alignment horizontal="center" vertical="center" wrapText="1"/>
      <protection hidden="1"/>
    </xf>
    <xf numFmtId="0" fontId="21" fillId="3" borderId="1" xfId="1" applyFont="1" applyFill="1" applyBorder="1" applyAlignment="1">
      <alignment horizontal="center" vertical="center" wrapText="1"/>
    </xf>
    <xf numFmtId="0" fontId="21" fillId="3" borderId="1" xfId="1" applyFont="1" applyFill="1" applyBorder="1" applyAlignment="1">
      <alignment vertical="center" wrapText="1"/>
    </xf>
    <xf numFmtId="0" fontId="21" fillId="3" borderId="1" xfId="0" applyFont="1" applyFill="1" applyBorder="1" applyAlignment="1">
      <alignment horizontal="left" vertical="top" wrapText="1"/>
    </xf>
    <xf numFmtId="0" fontId="21" fillId="3" borderId="2" xfId="1" applyFont="1" applyFill="1" applyBorder="1" applyAlignment="1">
      <alignment horizontal="left" vertical="center" wrapText="1"/>
    </xf>
    <xf numFmtId="0" fontId="21" fillId="3" borderId="2" xfId="1" applyFont="1" applyFill="1" applyBorder="1" applyAlignment="1">
      <alignment horizontal="center" vertical="center" wrapText="1"/>
    </xf>
    <xf numFmtId="14" fontId="16" fillId="3"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14" fontId="21" fillId="3" borderId="1" xfId="0" applyNumberFormat="1" applyFont="1" applyFill="1" applyBorder="1" applyAlignment="1">
      <alignment horizontal="center" vertical="center" wrapText="1"/>
    </xf>
    <xf numFmtId="0" fontId="21" fillId="25" borderId="1" xfId="1" applyFont="1" applyFill="1" applyBorder="1" applyAlignment="1">
      <alignment horizontal="center" vertical="center" wrapText="1"/>
    </xf>
    <xf numFmtId="0" fontId="54" fillId="26" borderId="4" xfId="0" applyFont="1" applyFill="1" applyBorder="1" applyAlignment="1">
      <alignment horizontal="center" vertical="center" wrapText="1"/>
    </xf>
    <xf numFmtId="0" fontId="54" fillId="26" borderId="2" xfId="0" applyFont="1" applyFill="1" applyBorder="1" applyAlignment="1">
      <alignment horizontal="center" vertical="center" wrapText="1"/>
    </xf>
    <xf numFmtId="0" fontId="54" fillId="26" borderId="12" xfId="0" applyFont="1" applyFill="1" applyBorder="1" applyAlignment="1">
      <alignment horizontal="center" vertical="center" wrapText="1"/>
    </xf>
    <xf numFmtId="0" fontId="55" fillId="26" borderId="2" xfId="0" applyFont="1" applyFill="1" applyBorder="1" applyAlignment="1">
      <alignment horizontal="center" vertical="center" wrapText="1"/>
    </xf>
    <xf numFmtId="0" fontId="54" fillId="26" borderId="31" xfId="0" applyFont="1" applyFill="1" applyBorder="1" applyAlignment="1">
      <alignment horizontal="center" vertical="center" wrapText="1"/>
    </xf>
    <xf numFmtId="0" fontId="55" fillId="26" borderId="32" xfId="0" applyFont="1" applyFill="1" applyBorder="1" applyAlignment="1">
      <alignment horizontal="center" vertical="center" wrapText="1"/>
    </xf>
    <xf numFmtId="0" fontId="54" fillId="26" borderId="33" xfId="0" applyFont="1" applyFill="1" applyBorder="1" applyAlignment="1">
      <alignment horizontal="center" vertical="center" wrapText="1"/>
    </xf>
    <xf numFmtId="14" fontId="54" fillId="26" borderId="19" xfId="0" applyNumberFormat="1" applyFont="1" applyFill="1" applyBorder="1" applyAlignment="1">
      <alignment horizontal="center" vertical="center" wrapText="1"/>
    </xf>
    <xf numFmtId="14" fontId="54" fillId="26" borderId="20" xfId="0" applyNumberFormat="1" applyFont="1" applyFill="1" applyBorder="1" applyAlignment="1">
      <alignment horizontal="center" vertical="center" wrapText="1"/>
    </xf>
    <xf numFmtId="0" fontId="54" fillId="26" borderId="20" xfId="0" applyFont="1" applyFill="1" applyBorder="1" applyAlignment="1">
      <alignment horizontal="center" vertical="center" wrapText="1"/>
    </xf>
    <xf numFmtId="0" fontId="54" fillId="26" borderId="36" xfId="0" applyFont="1" applyFill="1" applyBorder="1" applyAlignment="1">
      <alignment horizontal="center" vertical="center" wrapText="1"/>
    </xf>
    <xf numFmtId="0" fontId="54" fillId="26" borderId="21" xfId="0" applyFont="1" applyFill="1" applyBorder="1" applyAlignment="1">
      <alignment horizontal="center" vertical="center" wrapText="1"/>
    </xf>
    <xf numFmtId="0" fontId="54" fillId="26" borderId="0" xfId="0" applyFont="1" applyFill="1" applyAlignment="1">
      <alignment horizontal="center" vertical="center" wrapText="1"/>
    </xf>
    <xf numFmtId="0" fontId="54" fillId="26" borderId="37" xfId="0" applyFont="1" applyFill="1" applyBorder="1" applyAlignment="1">
      <alignment horizontal="center" vertical="center" wrapText="1"/>
    </xf>
    <xf numFmtId="0" fontId="54" fillId="26" borderId="38" xfId="0" applyFont="1" applyFill="1" applyBorder="1" applyAlignment="1">
      <alignment horizontal="center" vertical="center" wrapText="1"/>
    </xf>
    <xf numFmtId="0" fontId="54" fillId="26" borderId="39"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54" fillId="26" borderId="20" xfId="0" applyFont="1" applyFill="1" applyBorder="1" applyAlignment="1">
      <alignment horizontal="center" vertical="center"/>
    </xf>
    <xf numFmtId="0" fontId="54" fillId="26" borderId="20" xfId="0" applyFont="1" applyFill="1" applyBorder="1" applyAlignment="1">
      <alignment horizontal="center" vertical="center" wrapText="1"/>
    </xf>
    <xf numFmtId="0" fontId="54" fillId="26" borderId="21" xfId="0" applyFont="1" applyFill="1" applyBorder="1" applyAlignment="1">
      <alignment horizontal="center" vertical="center" wrapText="1"/>
    </xf>
    <xf numFmtId="0" fontId="54" fillId="26" borderId="22" xfId="0" applyFont="1" applyFill="1" applyBorder="1" applyAlignment="1">
      <alignment horizontal="center" vertical="center" wrapText="1"/>
    </xf>
    <xf numFmtId="0" fontId="54" fillId="26" borderId="23" xfId="0" applyFont="1" applyFill="1" applyBorder="1" applyAlignment="1">
      <alignment horizontal="center" vertical="center" wrapText="1"/>
    </xf>
    <xf numFmtId="0" fontId="54" fillId="26" borderId="24" xfId="0" applyFont="1" applyFill="1" applyBorder="1" applyAlignment="1">
      <alignment horizontal="center" vertical="center" wrapText="1"/>
    </xf>
    <xf numFmtId="0" fontId="54" fillId="26" borderId="11" xfId="0" applyFont="1" applyFill="1" applyBorder="1" applyAlignment="1">
      <alignment horizontal="center" vertical="center"/>
    </xf>
    <xf numFmtId="0" fontId="54" fillId="26" borderId="10" xfId="0" applyFont="1" applyFill="1" applyBorder="1" applyAlignment="1">
      <alignment horizontal="center" vertical="center"/>
    </xf>
    <xf numFmtId="0" fontId="54" fillId="26" borderId="14" xfId="0" applyFont="1" applyFill="1" applyBorder="1" applyAlignment="1">
      <alignment horizontal="center" vertical="center" wrapText="1"/>
    </xf>
    <xf numFmtId="0" fontId="54" fillId="26" borderId="27" xfId="0" applyFont="1" applyFill="1" applyBorder="1" applyAlignment="1">
      <alignment horizontal="center" vertical="center" wrapText="1"/>
    </xf>
    <xf numFmtId="0" fontId="54" fillId="26" borderId="34" xfId="0" applyFont="1" applyFill="1" applyBorder="1" applyAlignment="1">
      <alignment horizontal="center" vertical="center" wrapText="1"/>
    </xf>
    <xf numFmtId="0" fontId="54" fillId="26" borderId="15" xfId="0" applyFont="1" applyFill="1" applyBorder="1" applyAlignment="1">
      <alignment horizontal="center" vertical="center" wrapText="1"/>
    </xf>
    <xf numFmtId="0" fontId="54" fillId="26" borderId="28" xfId="0" applyFont="1" applyFill="1" applyBorder="1" applyAlignment="1">
      <alignment horizontal="center" vertical="center" wrapText="1"/>
    </xf>
    <xf numFmtId="0" fontId="54" fillId="26" borderId="35" xfId="0" applyFont="1" applyFill="1" applyBorder="1" applyAlignment="1">
      <alignment horizontal="center" vertical="center" wrapText="1"/>
    </xf>
    <xf numFmtId="0" fontId="54" fillId="26" borderId="16" xfId="0" applyFont="1" applyFill="1" applyBorder="1" applyAlignment="1">
      <alignment horizontal="center" vertical="center" wrapText="1"/>
    </xf>
    <xf numFmtId="0" fontId="54" fillId="26" borderId="17" xfId="0" applyFont="1" applyFill="1" applyBorder="1" applyAlignment="1">
      <alignment horizontal="center" vertical="center" wrapText="1"/>
    </xf>
    <xf numFmtId="0" fontId="54" fillId="26" borderId="18" xfId="0" applyFont="1" applyFill="1" applyBorder="1" applyAlignment="1">
      <alignment horizontal="center" vertical="center" wrapText="1"/>
    </xf>
    <xf numFmtId="0" fontId="54" fillId="26" borderId="19" xfId="0" applyFont="1" applyFill="1" applyBorder="1" applyAlignment="1">
      <alignment horizontal="center" vertical="center" wrapText="1"/>
    </xf>
    <xf numFmtId="0" fontId="54" fillId="26" borderId="3" xfId="0" applyFont="1" applyFill="1" applyBorder="1" applyAlignment="1">
      <alignment horizontal="center" vertical="center" wrapText="1"/>
    </xf>
    <xf numFmtId="0" fontId="54" fillId="26" borderId="6" xfId="0" applyFont="1" applyFill="1" applyBorder="1" applyAlignment="1">
      <alignment horizontal="center" vertical="center" wrapText="1"/>
    </xf>
    <xf numFmtId="0" fontId="54" fillId="26" borderId="30" xfId="0" applyFont="1" applyFill="1" applyBorder="1" applyAlignment="1">
      <alignment horizontal="center" vertical="center" wrapText="1"/>
    </xf>
    <xf numFmtId="0" fontId="54" fillId="26" borderId="16" xfId="0" applyFont="1" applyFill="1" applyBorder="1" applyAlignment="1">
      <alignment horizontal="center" vertical="center"/>
    </xf>
    <xf numFmtId="0" fontId="54" fillId="26" borderId="17" xfId="0" applyFont="1" applyFill="1" applyBorder="1" applyAlignment="1">
      <alignment horizontal="center" vertical="center"/>
    </xf>
    <xf numFmtId="0" fontId="54" fillId="26" borderId="18" xfId="0" applyFont="1" applyFill="1" applyBorder="1" applyAlignment="1">
      <alignment horizontal="center" vertical="center"/>
    </xf>
    <xf numFmtId="0" fontId="16" fillId="10" borderId="10" xfId="0" applyFont="1" applyFill="1" applyBorder="1" applyAlignment="1">
      <alignment horizontal="left" vertical="center" wrapText="1"/>
    </xf>
    <xf numFmtId="0" fontId="16" fillId="10" borderId="3" xfId="0" applyFont="1" applyFill="1" applyBorder="1" applyAlignment="1">
      <alignment horizontal="left" vertical="center" wrapText="1"/>
    </xf>
    <xf numFmtId="0" fontId="16" fillId="10" borderId="1" xfId="0" applyFont="1" applyFill="1" applyBorder="1" applyAlignment="1">
      <alignment horizontal="left" vertical="center" wrapText="1"/>
    </xf>
    <xf numFmtId="0" fontId="54" fillId="26" borderId="29" xfId="0" applyFont="1" applyFill="1" applyBorder="1" applyAlignment="1">
      <alignment horizontal="center" vertical="center" wrapText="1"/>
    </xf>
    <xf numFmtId="0" fontId="20" fillId="10" borderId="10" xfId="0" applyFont="1" applyFill="1" applyBorder="1" applyAlignment="1">
      <alignment horizontal="center" vertical="center"/>
    </xf>
    <xf numFmtId="0" fontId="20" fillId="10" borderId="3" xfId="0" applyFont="1" applyFill="1" applyBorder="1" applyAlignment="1">
      <alignment horizontal="center" vertical="center"/>
    </xf>
    <xf numFmtId="0" fontId="20" fillId="10" borderId="1" xfId="0" applyFont="1" applyFill="1" applyBorder="1" applyAlignment="1">
      <alignment horizontal="center" vertical="center"/>
    </xf>
    <xf numFmtId="0" fontId="16" fillId="3" borderId="20" xfId="0" applyFont="1" applyFill="1" applyBorder="1" applyAlignment="1">
      <alignment horizontal="center" vertical="center" wrapText="1"/>
    </xf>
    <xf numFmtId="0" fontId="21" fillId="3" borderId="32" xfId="1" applyFont="1" applyFill="1" applyBorder="1" applyAlignment="1">
      <alignment horizontal="center" vertical="center" wrapText="1"/>
    </xf>
    <xf numFmtId="0" fontId="21" fillId="3" borderId="3" xfId="1" applyFont="1" applyFill="1" applyBorder="1" applyAlignment="1">
      <alignment horizontal="center" vertical="center" wrapText="1"/>
    </xf>
    <xf numFmtId="0" fontId="21" fillId="11" borderId="1" xfId="1" applyFont="1" applyFill="1" applyBorder="1" applyAlignment="1">
      <alignment horizontal="center" vertical="center" wrapText="1"/>
    </xf>
    <xf numFmtId="0" fontId="21" fillId="3" borderId="2" xfId="2" applyFont="1" applyFill="1" applyBorder="1" applyAlignment="1" applyProtection="1">
      <alignment horizontal="center" vertical="center" wrapText="1"/>
      <protection hidden="1"/>
    </xf>
    <xf numFmtId="0" fontId="21" fillId="3" borderId="3" xfId="2" applyFont="1" applyFill="1" applyBorder="1" applyAlignment="1" applyProtection="1">
      <alignment horizontal="center" vertical="center" wrapText="1"/>
      <protection hidden="1"/>
    </xf>
    <xf numFmtId="14" fontId="21" fillId="10" borderId="2" xfId="2" applyNumberFormat="1" applyFont="1" applyFill="1" applyBorder="1" applyAlignment="1" applyProtection="1">
      <alignment horizontal="center" vertical="center" wrapText="1"/>
      <protection hidden="1"/>
    </xf>
    <xf numFmtId="14" fontId="21" fillId="10" borderId="3" xfId="2" applyNumberFormat="1" applyFont="1" applyFill="1" applyBorder="1" applyAlignment="1" applyProtection="1">
      <alignment horizontal="center" vertical="center" wrapText="1"/>
      <protection hidden="1"/>
    </xf>
    <xf numFmtId="14" fontId="21" fillId="3" borderId="2" xfId="2" applyNumberFormat="1" applyFont="1" applyFill="1" applyBorder="1" applyAlignment="1" applyProtection="1">
      <alignment horizontal="center" vertical="center" wrapText="1"/>
      <protection hidden="1"/>
    </xf>
    <xf numFmtId="14" fontId="21" fillId="3" borderId="3" xfId="2" applyNumberFormat="1" applyFont="1" applyFill="1" applyBorder="1" applyAlignment="1" applyProtection="1">
      <alignment horizontal="center" vertical="center" wrapText="1"/>
      <protection hidden="1"/>
    </xf>
    <xf numFmtId="0" fontId="21" fillId="10" borderId="10" xfId="1" applyFont="1" applyFill="1" applyBorder="1" applyAlignment="1">
      <alignment horizontal="center" vertical="center" wrapText="1"/>
    </xf>
    <xf numFmtId="0" fontId="21" fillId="10" borderId="3" xfId="1" applyFont="1" applyFill="1" applyBorder="1" applyAlignment="1">
      <alignment horizontal="center" vertical="center" wrapText="1"/>
    </xf>
    <xf numFmtId="0" fontId="21" fillId="10" borderId="1" xfId="1" applyFont="1" applyFill="1" applyBorder="1" applyAlignment="1">
      <alignment horizontal="center" vertical="center" wrapText="1"/>
    </xf>
    <xf numFmtId="14" fontId="21" fillId="10" borderId="32" xfId="2" applyNumberFormat="1" applyFont="1" applyFill="1" applyBorder="1" applyAlignment="1" applyProtection="1">
      <alignment horizontal="center" vertical="center" wrapText="1"/>
      <protection hidden="1"/>
    </xf>
    <xf numFmtId="14" fontId="21" fillId="3" borderId="32" xfId="2" applyNumberFormat="1" applyFont="1" applyFill="1" applyBorder="1" applyAlignment="1" applyProtection="1">
      <alignment horizontal="center" vertical="center" wrapText="1"/>
      <protection hidden="1"/>
    </xf>
    <xf numFmtId="0" fontId="21" fillId="3" borderId="1" xfId="2" applyFont="1" applyFill="1" applyBorder="1" applyAlignment="1" applyProtection="1">
      <alignment horizontal="center" vertical="center" wrapText="1"/>
      <protection hidden="1"/>
    </xf>
    <xf numFmtId="0" fontId="21" fillId="10" borderId="10" xfId="1" applyFont="1" applyFill="1" applyBorder="1" applyAlignment="1">
      <alignment horizontal="left" vertical="center" wrapText="1"/>
    </xf>
    <xf numFmtId="0" fontId="21" fillId="10" borderId="3" xfId="1" applyFont="1" applyFill="1" applyBorder="1" applyAlignment="1">
      <alignment horizontal="left" vertical="center" wrapText="1"/>
    </xf>
    <xf numFmtId="0" fontId="21" fillId="10" borderId="1" xfId="1" applyFont="1" applyFill="1" applyBorder="1" applyAlignment="1">
      <alignment horizontal="left" vertical="center" wrapText="1"/>
    </xf>
    <xf numFmtId="0" fontId="21" fillId="3" borderId="10" xfId="2" applyFont="1" applyFill="1" applyBorder="1" applyAlignment="1" applyProtection="1">
      <alignment horizontal="center" vertical="center" wrapText="1"/>
      <protection hidden="1"/>
    </xf>
    <xf numFmtId="0" fontId="16" fillId="3" borderId="32" xfId="0" applyFont="1" applyFill="1" applyBorder="1" applyAlignment="1">
      <alignment horizontal="center" vertical="center" wrapText="1"/>
    </xf>
    <xf numFmtId="0" fontId="21" fillId="3" borderId="32" xfId="2" applyFont="1" applyFill="1" applyBorder="1" applyAlignment="1" applyProtection="1">
      <alignment horizontal="center" vertical="center" wrapText="1"/>
      <protection hidden="1"/>
    </xf>
    <xf numFmtId="0" fontId="54" fillId="26" borderId="5" xfId="0" applyFont="1" applyFill="1" applyBorder="1" applyAlignment="1">
      <alignment horizontal="center" vertical="center" wrapText="1"/>
    </xf>
    <xf numFmtId="0" fontId="54" fillId="26" borderId="26" xfId="0" applyFont="1" applyFill="1" applyBorder="1" applyAlignment="1">
      <alignment horizontal="center" vertical="center" wrapText="1"/>
    </xf>
    <xf numFmtId="0" fontId="54" fillId="26" borderId="12" xfId="0" applyFont="1" applyFill="1" applyBorder="1" applyAlignment="1">
      <alignment horizontal="center" vertical="center" wrapText="1"/>
    </xf>
    <xf numFmtId="0" fontId="21" fillId="11" borderId="10" xfId="1" applyFont="1" applyFill="1" applyBorder="1" applyAlignment="1">
      <alignment horizontal="center" vertical="center" wrapText="1"/>
    </xf>
    <xf numFmtId="0" fontId="21" fillId="11" borderId="3" xfId="1" applyFont="1" applyFill="1" applyBorder="1" applyAlignment="1">
      <alignment horizontal="center" vertical="center" wrapText="1"/>
    </xf>
    <xf numFmtId="0" fontId="16" fillId="3" borderId="20" xfId="0" applyFont="1" applyFill="1" applyBorder="1" applyAlignment="1">
      <alignment horizontal="center" vertical="center"/>
    </xf>
    <xf numFmtId="0" fontId="16" fillId="3" borderId="3" xfId="0" applyFont="1" applyFill="1" applyBorder="1" applyAlignment="1">
      <alignment horizontal="center" vertical="center"/>
    </xf>
    <xf numFmtId="0" fontId="54" fillId="26" borderId="25" xfId="0" applyFont="1" applyFill="1" applyBorder="1" applyAlignment="1">
      <alignment horizontal="center" vertical="center" wrapText="1"/>
    </xf>
    <xf numFmtId="0" fontId="19" fillId="10" borderId="40" xfId="0" applyFont="1" applyFill="1" applyBorder="1" applyAlignment="1">
      <alignment horizontal="center" vertical="center" wrapText="1"/>
    </xf>
    <xf numFmtId="0" fontId="16" fillId="10" borderId="32" xfId="0" applyFont="1" applyFill="1" applyBorder="1" applyAlignment="1">
      <alignment horizontal="center" vertical="center" wrapText="1"/>
    </xf>
    <xf numFmtId="0" fontId="16" fillId="10" borderId="3" xfId="0" applyFont="1" applyFill="1" applyBorder="1" applyAlignment="1">
      <alignment horizontal="center" vertical="center" wrapText="1"/>
    </xf>
    <xf numFmtId="0" fontId="19" fillId="10" borderId="10" xfId="0" applyFont="1" applyFill="1" applyBorder="1" applyAlignment="1">
      <alignment horizontal="center" vertical="center"/>
    </xf>
    <xf numFmtId="0" fontId="19" fillId="10" borderId="3" xfId="0" applyFont="1" applyFill="1" applyBorder="1" applyAlignment="1">
      <alignment horizontal="center" vertical="center"/>
    </xf>
    <xf numFmtId="0" fontId="19" fillId="10" borderId="1" xfId="0" applyFont="1" applyFill="1" applyBorder="1" applyAlignment="1">
      <alignment horizontal="center" vertical="center"/>
    </xf>
    <xf numFmtId="2" fontId="20" fillId="3" borderId="10" xfId="0" applyNumberFormat="1" applyFont="1" applyFill="1" applyBorder="1" applyAlignment="1">
      <alignment horizontal="center" vertical="center" wrapText="1"/>
    </xf>
    <xf numFmtId="2" fontId="20" fillId="3" borderId="3" xfId="0" applyNumberFormat="1" applyFont="1" applyFill="1" applyBorder="1" applyAlignment="1">
      <alignment horizontal="center" vertical="center" wrapText="1"/>
    </xf>
    <xf numFmtId="2" fontId="20" fillId="3" borderId="1" xfId="0" applyNumberFormat="1" applyFont="1" applyFill="1" applyBorder="1" applyAlignment="1">
      <alignment horizontal="center" vertical="center" wrapText="1"/>
    </xf>
    <xf numFmtId="0" fontId="16" fillId="10" borderId="10" xfId="0" applyFont="1" applyFill="1" applyBorder="1" applyAlignment="1">
      <alignment horizontal="center" vertical="center"/>
    </xf>
    <xf numFmtId="0" fontId="16" fillId="10" borderId="3" xfId="0" applyFont="1" applyFill="1" applyBorder="1" applyAlignment="1">
      <alignment horizontal="center" vertical="center"/>
    </xf>
    <xf numFmtId="0" fontId="16" fillId="10" borderId="1" xfId="0" applyFont="1" applyFill="1" applyBorder="1" applyAlignment="1">
      <alignment horizontal="center" vertical="center"/>
    </xf>
    <xf numFmtId="0" fontId="19" fillId="10" borderId="12" xfId="0" applyFont="1" applyFill="1" applyBorder="1" applyAlignment="1">
      <alignment horizontal="center" vertical="center" wrapText="1"/>
    </xf>
    <xf numFmtId="0" fontId="19" fillId="10" borderId="19" xfId="0" applyFont="1" applyFill="1" applyBorder="1" applyAlignment="1">
      <alignment horizontal="center" vertical="center" wrapText="1"/>
    </xf>
    <xf numFmtId="0" fontId="19" fillId="10" borderId="5"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16" fillId="10" borderId="20"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6" fillId="10" borderId="1" xfId="0" applyFont="1" applyFill="1" applyBorder="1" applyAlignment="1">
      <alignment horizontal="center" vertical="center" wrapText="1"/>
    </xf>
    <xf numFmtId="0" fontId="21" fillId="10" borderId="1" xfId="0" applyFont="1" applyFill="1" applyBorder="1" applyAlignment="1">
      <alignment horizontal="center" vertical="center"/>
    </xf>
    <xf numFmtId="0" fontId="46" fillId="5" borderId="1" xfId="0" applyFont="1" applyFill="1" applyBorder="1" applyAlignment="1">
      <alignment horizontal="center" vertical="center" wrapText="1"/>
    </xf>
    <xf numFmtId="0" fontId="46" fillId="5" borderId="33" xfId="0" applyFont="1" applyFill="1" applyBorder="1" applyAlignment="1">
      <alignment horizontal="center" vertical="center"/>
    </xf>
    <xf numFmtId="0" fontId="46" fillId="5" borderId="67" xfId="0" applyFont="1" applyFill="1" applyBorder="1" applyAlignment="1">
      <alignment horizontal="center" vertical="center"/>
    </xf>
    <xf numFmtId="0" fontId="46" fillId="5" borderId="68" xfId="0" applyFont="1" applyFill="1" applyBorder="1" applyAlignment="1">
      <alignment horizontal="center" vertical="center"/>
    </xf>
    <xf numFmtId="0" fontId="46" fillId="5" borderId="25" xfId="0" applyFont="1" applyFill="1" applyBorder="1" applyAlignment="1">
      <alignment horizontal="center" vertical="center"/>
    </xf>
    <xf numFmtId="0" fontId="46" fillId="5" borderId="23" xfId="0" applyFont="1" applyFill="1" applyBorder="1" applyAlignment="1">
      <alignment horizontal="center" vertical="center"/>
    </xf>
    <xf numFmtId="0" fontId="46" fillId="5" borderId="69" xfId="0" applyFont="1" applyFill="1" applyBorder="1" applyAlignment="1">
      <alignment horizontal="center" vertical="center"/>
    </xf>
    <xf numFmtId="0" fontId="46" fillId="5" borderId="13" xfId="0" applyFont="1" applyFill="1" applyBorder="1" applyAlignment="1">
      <alignment horizontal="center" vertical="center"/>
    </xf>
    <xf numFmtId="0" fontId="46" fillId="5" borderId="51" xfId="0" applyFont="1" applyFill="1" applyBorder="1" applyAlignment="1">
      <alignment horizontal="center" vertical="center"/>
    </xf>
    <xf numFmtId="0" fontId="46" fillId="5" borderId="7" xfId="0" applyFont="1" applyFill="1" applyBorder="1" applyAlignment="1">
      <alignment horizontal="center" vertical="center"/>
    </xf>
    <xf numFmtId="0" fontId="21" fillId="10" borderId="1" xfId="2" applyFont="1" applyFill="1" applyBorder="1" applyAlignment="1" applyProtection="1">
      <alignment horizontal="center" vertical="center" wrapText="1"/>
      <protection hidden="1"/>
    </xf>
    <xf numFmtId="0" fontId="16" fillId="10" borderId="10" xfId="0" applyFont="1" applyFill="1" applyBorder="1" applyAlignment="1">
      <alignment horizontal="center" vertical="center" wrapText="1"/>
    </xf>
    <xf numFmtId="0" fontId="16" fillId="10" borderId="1" xfId="0" applyFont="1" applyFill="1" applyBorder="1" applyAlignment="1">
      <alignment horizontal="left" vertical="center"/>
    </xf>
    <xf numFmtId="0" fontId="21" fillId="10" borderId="10" xfId="2" applyFont="1" applyFill="1" applyBorder="1" applyAlignment="1" applyProtection="1">
      <alignment horizontal="center" vertical="center" wrapText="1"/>
      <protection hidden="1"/>
    </xf>
    <xf numFmtId="0" fontId="21" fillId="10" borderId="3" xfId="2" applyFont="1" applyFill="1" applyBorder="1" applyAlignment="1" applyProtection="1">
      <alignment horizontal="center" vertical="center" wrapText="1"/>
      <protection hidden="1"/>
    </xf>
    <xf numFmtId="0" fontId="16" fillId="3" borderId="1" xfId="0" applyFont="1" applyFill="1" applyBorder="1" applyAlignment="1">
      <alignment horizontal="left" vertical="center" wrapText="1"/>
    </xf>
    <xf numFmtId="0" fontId="16" fillId="3" borderId="1" xfId="0" applyFont="1" applyFill="1" applyBorder="1" applyAlignment="1">
      <alignment horizontal="center" vertical="center"/>
    </xf>
    <xf numFmtId="0" fontId="20" fillId="3" borderId="1" xfId="0" applyFont="1" applyFill="1" applyBorder="1" applyAlignment="1">
      <alignment horizontal="center" vertical="center" wrapText="1"/>
    </xf>
    <xf numFmtId="0" fontId="21" fillId="10" borderId="1" xfId="0" applyFont="1" applyFill="1" applyBorder="1" applyAlignment="1">
      <alignment horizontal="center" vertical="center" wrapText="1"/>
    </xf>
    <xf numFmtId="0" fontId="16" fillId="3" borderId="2" xfId="0" applyFont="1" applyFill="1" applyBorder="1" applyAlignment="1">
      <alignment horizontal="center" vertical="center"/>
    </xf>
    <xf numFmtId="0" fontId="21" fillId="10" borderId="2" xfId="2" applyFont="1" applyFill="1" applyBorder="1" applyAlignment="1" applyProtection="1">
      <alignment horizontal="center" vertical="center" wrapText="1"/>
      <protection hidden="1"/>
    </xf>
    <xf numFmtId="0" fontId="21" fillId="10" borderId="20" xfId="2" applyFont="1" applyFill="1" applyBorder="1" applyAlignment="1" applyProtection="1">
      <alignment horizontal="center" vertical="center" wrapText="1"/>
      <protection hidden="1"/>
    </xf>
    <xf numFmtId="1" fontId="20" fillId="3" borderId="1" xfId="0" applyNumberFormat="1" applyFont="1" applyFill="1" applyBorder="1" applyAlignment="1">
      <alignment horizontal="center" vertical="center" wrapText="1"/>
    </xf>
    <xf numFmtId="0" fontId="21" fillId="3" borderId="1" xfId="1" applyFont="1" applyFill="1" applyBorder="1" applyAlignment="1">
      <alignment horizontal="center" vertical="center" wrapText="1"/>
    </xf>
    <xf numFmtId="0" fontId="19" fillId="3" borderId="40" xfId="0" applyFont="1" applyFill="1" applyBorder="1" applyAlignment="1">
      <alignment horizontal="center" vertical="center" wrapText="1"/>
    </xf>
    <xf numFmtId="0" fontId="19" fillId="3" borderId="1" xfId="0" applyFont="1" applyFill="1" applyBorder="1" applyAlignment="1">
      <alignment horizontal="center" vertical="center"/>
    </xf>
    <xf numFmtId="0" fontId="21" fillId="3" borderId="1" xfId="0" applyFont="1" applyFill="1" applyBorder="1" applyAlignment="1">
      <alignment horizontal="left" vertical="center" wrapText="1"/>
    </xf>
    <xf numFmtId="0" fontId="20" fillId="10" borderId="2" xfId="0" applyFont="1" applyFill="1" applyBorder="1" applyAlignment="1">
      <alignment horizontal="center" vertical="center"/>
    </xf>
    <xf numFmtId="0" fontId="20" fillId="10" borderId="20" xfId="0" applyFont="1" applyFill="1" applyBorder="1" applyAlignment="1">
      <alignment horizontal="center" vertical="center"/>
    </xf>
    <xf numFmtId="0" fontId="16" fillId="10" borderId="2" xfId="0" applyFont="1" applyFill="1" applyBorder="1" applyAlignment="1">
      <alignment horizontal="center" vertical="center"/>
    </xf>
    <xf numFmtId="0" fontId="16" fillId="10" borderId="20" xfId="0" applyFont="1" applyFill="1" applyBorder="1" applyAlignment="1">
      <alignment horizontal="center" vertical="center"/>
    </xf>
    <xf numFmtId="0" fontId="21" fillId="11" borderId="2" xfId="1" applyFont="1" applyFill="1" applyBorder="1" applyAlignment="1">
      <alignment horizontal="center" vertical="center" wrapText="1"/>
    </xf>
    <xf numFmtId="0" fontId="21" fillId="11" borderId="20" xfId="1" applyFont="1" applyFill="1" applyBorder="1" applyAlignment="1">
      <alignment horizontal="center" vertical="center" wrapText="1"/>
    </xf>
    <xf numFmtId="0" fontId="20" fillId="3" borderId="1" xfId="0" applyFont="1" applyFill="1" applyBorder="1" applyAlignment="1">
      <alignment horizontal="center" vertical="center"/>
    </xf>
    <xf numFmtId="0" fontId="16" fillId="23" borderId="1" xfId="0" applyFont="1" applyFill="1" applyBorder="1" applyAlignment="1">
      <alignment horizontal="center" vertical="center"/>
    </xf>
    <xf numFmtId="0" fontId="20" fillId="3" borderId="2" xfId="0" applyFont="1" applyFill="1" applyBorder="1" applyAlignment="1">
      <alignment horizontal="center" vertical="center"/>
    </xf>
    <xf numFmtId="0" fontId="17" fillId="3" borderId="40"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17" fillId="3" borderId="2" xfId="0" applyFont="1" applyFill="1" applyBorder="1" applyAlignment="1">
      <alignment horizontal="center" vertical="center"/>
    </xf>
    <xf numFmtId="0" fontId="17" fillId="3" borderId="20" xfId="0" applyFont="1" applyFill="1" applyBorder="1" applyAlignment="1">
      <alignment horizontal="center" vertical="center"/>
    </xf>
    <xf numFmtId="0" fontId="17" fillId="3" borderId="3" xfId="0" applyFont="1" applyFill="1" applyBorder="1" applyAlignment="1">
      <alignment horizontal="center" vertical="center"/>
    </xf>
    <xf numFmtId="0" fontId="20" fillId="3" borderId="2" xfId="0" applyFont="1" applyFill="1" applyBorder="1" applyAlignment="1">
      <alignment horizontal="center" vertical="center" wrapText="1"/>
    </xf>
    <xf numFmtId="0" fontId="16" fillId="23" borderId="2" xfId="0" applyFont="1" applyFill="1" applyBorder="1" applyAlignment="1">
      <alignment horizontal="center" vertical="center"/>
    </xf>
    <xf numFmtId="2" fontId="20"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24" fillId="3" borderId="1" xfId="0" applyFont="1" applyFill="1" applyBorder="1" applyAlignment="1">
      <alignment horizontal="center" vertical="center"/>
    </xf>
    <xf numFmtId="0" fontId="21" fillId="3" borderId="20" xfId="2" applyFont="1" applyFill="1" applyBorder="1" applyAlignment="1" applyProtection="1">
      <alignment horizontal="center" vertical="center" wrapText="1"/>
      <protection hidden="1"/>
    </xf>
    <xf numFmtId="0" fontId="24" fillId="23" borderId="1" xfId="0" applyFont="1" applyFill="1" applyBorder="1" applyAlignment="1">
      <alignment horizontal="center" vertical="center"/>
    </xf>
    <xf numFmtId="0" fontId="21" fillId="25" borderId="1" xfId="1" applyFont="1" applyFill="1" applyBorder="1" applyAlignment="1">
      <alignment horizontal="center" vertical="center" wrapText="1"/>
    </xf>
    <xf numFmtId="0" fontId="21" fillId="25" borderId="2" xfId="1" applyFont="1" applyFill="1" applyBorder="1" applyAlignment="1">
      <alignment horizontal="center" vertical="center" wrapText="1"/>
    </xf>
    <xf numFmtId="0" fontId="21" fillId="3" borderId="2" xfId="1" applyFont="1" applyFill="1" applyBorder="1" applyAlignment="1">
      <alignment horizontal="center" vertical="center" wrapText="1"/>
    </xf>
    <xf numFmtId="0" fontId="21" fillId="3" borderId="1" xfId="1" applyFont="1" applyFill="1" applyBorder="1" applyAlignment="1">
      <alignment horizontal="left" vertical="center" wrapText="1"/>
    </xf>
    <xf numFmtId="0" fontId="21" fillId="3" borderId="2" xfId="1" applyFont="1" applyFill="1" applyBorder="1" applyAlignment="1">
      <alignment horizontal="left" vertical="center" wrapText="1"/>
    </xf>
    <xf numFmtId="0" fontId="21" fillId="24" borderId="1" xfId="0" applyFont="1" applyFill="1" applyBorder="1" applyAlignment="1">
      <alignment horizontal="center" vertical="center"/>
    </xf>
    <xf numFmtId="0" fontId="29" fillId="0" borderId="1" xfId="0" applyFont="1" applyBorder="1" applyAlignment="1">
      <alignment horizontal="center" vertical="center" wrapText="1"/>
    </xf>
    <xf numFmtId="0" fontId="30" fillId="0" borderId="0" xfId="0" applyFont="1" applyAlignment="1">
      <alignment horizontal="center" vertical="center"/>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32"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7" fillId="0" borderId="13" xfId="0" applyFont="1" applyBorder="1" applyAlignment="1">
      <alignment horizontal="center" vertical="center"/>
    </xf>
    <xf numFmtId="0" fontId="37" fillId="0" borderId="51" xfId="0" applyFont="1" applyBorder="1" applyAlignment="1">
      <alignment horizontal="center" vertical="center"/>
    </xf>
    <xf numFmtId="0" fontId="37" fillId="0" borderId="7" xfId="0" applyFont="1" applyBorder="1" applyAlignment="1">
      <alignment horizontal="center" vertical="center"/>
    </xf>
    <xf numFmtId="0" fontId="33" fillId="0" borderId="48"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42" xfId="0" applyFont="1" applyBorder="1" applyAlignment="1">
      <alignment horizontal="center" vertical="center" wrapText="1"/>
    </xf>
    <xf numFmtId="0" fontId="30" fillId="0" borderId="50" xfId="0" applyFont="1" applyBorder="1" applyAlignment="1">
      <alignment horizontal="center" vertical="center"/>
    </xf>
    <xf numFmtId="0" fontId="0" fillId="12" borderId="48" xfId="0" applyFill="1" applyBorder="1" applyAlignment="1">
      <alignment vertical="center" wrapText="1"/>
    </xf>
    <xf numFmtId="0" fontId="0" fillId="12" borderId="42" xfId="0" applyFill="1" applyBorder="1" applyAlignment="1">
      <alignment vertical="center" wrapText="1"/>
    </xf>
    <xf numFmtId="0" fontId="0" fillId="0" borderId="54" xfId="0" applyBorder="1" applyAlignment="1">
      <alignment vertical="center"/>
    </xf>
    <xf numFmtId="0" fontId="0" fillId="0" borderId="46" xfId="0" applyBorder="1" applyAlignment="1">
      <alignment vertical="center"/>
    </xf>
    <xf numFmtId="0" fontId="0" fillId="0" borderId="8" xfId="0" applyBorder="1" applyAlignment="1">
      <alignment vertical="center"/>
    </xf>
    <xf numFmtId="0" fontId="0" fillId="0" borderId="0" xfId="0" applyAlignment="1">
      <alignment vertical="center"/>
    </xf>
    <xf numFmtId="0" fontId="32" fillId="0" borderId="0" xfId="0" applyFont="1" applyAlignment="1">
      <alignment horizontal="center" vertical="center"/>
    </xf>
    <xf numFmtId="0" fontId="38" fillId="0" borderId="0" xfId="0" applyFont="1" applyAlignment="1">
      <alignment horizontal="center" vertical="center"/>
    </xf>
    <xf numFmtId="0" fontId="33" fillId="0" borderId="47" xfId="0" applyFont="1" applyBorder="1" applyAlignment="1">
      <alignment horizontal="center" vertical="center" wrapText="1"/>
    </xf>
    <xf numFmtId="0" fontId="0" fillId="14" borderId="48" xfId="0" applyFill="1" applyBorder="1" applyAlignment="1">
      <alignment vertical="center" wrapText="1"/>
    </xf>
    <xf numFmtId="0" fontId="0" fillId="14" borderId="42" xfId="0" applyFill="1" applyBorder="1" applyAlignment="1">
      <alignment vertical="center" wrapText="1"/>
    </xf>
    <xf numFmtId="0" fontId="32" fillId="7" borderId="48" xfId="0" applyFont="1" applyFill="1" applyBorder="1" applyAlignment="1">
      <alignment horizontal="center" vertical="center"/>
    </xf>
    <xf numFmtId="0" fontId="32" fillId="7" borderId="42" xfId="0" applyFont="1" applyFill="1" applyBorder="1" applyAlignment="1">
      <alignment horizontal="center" vertical="center"/>
    </xf>
    <xf numFmtId="0" fontId="0" fillId="7" borderId="48" xfId="0" applyFill="1" applyBorder="1" applyAlignment="1">
      <alignment vertical="center" wrapText="1"/>
    </xf>
    <xf numFmtId="0" fontId="0" fillId="7" borderId="42" xfId="0" applyFill="1" applyBorder="1" applyAlignment="1">
      <alignment vertical="center" wrapText="1"/>
    </xf>
    <xf numFmtId="0" fontId="0" fillId="13" borderId="48" xfId="0" applyFill="1" applyBorder="1" applyAlignment="1">
      <alignment vertical="center" wrapText="1"/>
    </xf>
    <xf numFmtId="0" fontId="0" fillId="13" borderId="42" xfId="0" applyFill="1" applyBorder="1" applyAlignment="1">
      <alignment vertical="center" wrapText="1"/>
    </xf>
    <xf numFmtId="0" fontId="32" fillId="14" borderId="48" xfId="0" applyFont="1" applyFill="1" applyBorder="1" applyAlignment="1">
      <alignment horizontal="center" vertical="center"/>
    </xf>
    <xf numFmtId="0" fontId="32" fillId="14" borderId="42" xfId="0" applyFont="1" applyFill="1" applyBorder="1" applyAlignment="1">
      <alignment horizontal="center" vertical="center"/>
    </xf>
    <xf numFmtId="0" fontId="40" fillId="12" borderId="48" xfId="0" applyFont="1" applyFill="1" applyBorder="1" applyAlignment="1">
      <alignment horizontal="center" vertical="center"/>
    </xf>
    <xf numFmtId="0" fontId="40" fillId="12" borderId="42" xfId="0" applyFont="1" applyFill="1" applyBorder="1" applyAlignment="1">
      <alignment horizontal="center" vertical="center"/>
    </xf>
    <xf numFmtId="0" fontId="32" fillId="13" borderId="48" xfId="0" applyFont="1" applyFill="1" applyBorder="1" applyAlignment="1">
      <alignment horizontal="center" vertical="center"/>
    </xf>
    <xf numFmtId="0" fontId="32" fillId="13" borderId="42" xfId="0" applyFont="1" applyFill="1" applyBorder="1" applyAlignment="1">
      <alignment horizontal="center" vertical="center"/>
    </xf>
    <xf numFmtId="0" fontId="32" fillId="0" borderId="0" xfId="0" applyFont="1" applyAlignment="1">
      <alignment horizontal="center" vertical="center" textRotation="90"/>
    </xf>
    <xf numFmtId="0" fontId="48" fillId="15" borderId="0" xfId="0" applyFont="1" applyFill="1" applyAlignment="1">
      <alignment horizontal="center" vertical="center"/>
    </xf>
    <xf numFmtId="0" fontId="0" fillId="15" borderId="0" xfId="0" applyFill="1" applyAlignment="1">
      <alignment horizontal="center"/>
    </xf>
    <xf numFmtId="0" fontId="50" fillId="19" borderId="70" xfId="0" applyFont="1" applyFill="1" applyBorder="1" applyAlignment="1">
      <alignment horizontal="center" vertical="center" wrapText="1"/>
    </xf>
    <xf numFmtId="0" fontId="50" fillId="19" borderId="71" xfId="0" applyFont="1" applyFill="1" applyBorder="1" applyAlignment="1">
      <alignment horizontal="center" vertical="center" wrapText="1"/>
    </xf>
    <xf numFmtId="0" fontId="50" fillId="20" borderId="70" xfId="0" applyFont="1" applyFill="1" applyBorder="1" applyAlignment="1">
      <alignment horizontal="center" vertical="center" wrapText="1"/>
    </xf>
    <xf numFmtId="0" fontId="50" fillId="20" borderId="71" xfId="0" applyFont="1" applyFill="1" applyBorder="1" applyAlignment="1">
      <alignment horizontal="center" vertical="center" wrapText="1"/>
    </xf>
    <xf numFmtId="0" fontId="50" fillId="21" borderId="70" xfId="0" applyFont="1" applyFill="1" applyBorder="1" applyAlignment="1">
      <alignment horizontal="center" vertical="center" wrapText="1"/>
    </xf>
    <xf numFmtId="0" fontId="50" fillId="21" borderId="71" xfId="0" applyFont="1" applyFill="1" applyBorder="1" applyAlignment="1">
      <alignment horizontal="center" vertical="center" wrapText="1"/>
    </xf>
    <xf numFmtId="0" fontId="50" fillId="22" borderId="70" xfId="0" applyFont="1" applyFill="1" applyBorder="1" applyAlignment="1">
      <alignment horizontal="center" vertical="center" wrapText="1"/>
    </xf>
    <xf numFmtId="0" fontId="50" fillId="22" borderId="71" xfId="0" applyFont="1" applyFill="1" applyBorder="1" applyAlignment="1">
      <alignment horizontal="center" vertical="center" wrapText="1"/>
    </xf>
    <xf numFmtId="0" fontId="2" fillId="0" borderId="0" xfId="0" applyFont="1" applyAlignment="1">
      <alignment horizontal="center" wrapText="1"/>
    </xf>
    <xf numFmtId="0" fontId="8" fillId="12" borderId="1" xfId="1" applyFont="1" applyFill="1" applyBorder="1" applyAlignment="1">
      <alignment horizontal="center" vertical="center" wrapText="1"/>
    </xf>
    <xf numFmtId="2" fontId="29" fillId="3" borderId="1" xfId="0" applyNumberFormat="1" applyFont="1" applyFill="1" applyBorder="1" applyAlignment="1">
      <alignment horizontal="center" vertical="center" wrapText="1"/>
    </xf>
    <xf numFmtId="0" fontId="29" fillId="3" borderId="1" xfId="0" applyFont="1" applyFill="1" applyBorder="1" applyAlignment="1">
      <alignment horizontal="center" vertical="center" wrapText="1"/>
    </xf>
    <xf numFmtId="0" fontId="12" fillId="0" borderId="1" xfId="2" applyFont="1" applyBorder="1" applyAlignment="1" applyProtection="1">
      <alignment horizontal="center" vertical="center" wrapText="1"/>
      <protection hidden="1"/>
    </xf>
    <xf numFmtId="0" fontId="8" fillId="0" borderId="1" xfId="2" applyFont="1" applyBorder="1" applyAlignment="1" applyProtection="1">
      <alignment horizontal="center" vertical="center" wrapText="1"/>
      <protection hidden="1"/>
    </xf>
    <xf numFmtId="0" fontId="8" fillId="14" borderId="1" xfId="1" applyFont="1" applyFill="1" applyBorder="1" applyAlignment="1">
      <alignment horizontal="center" vertical="center" wrapText="1"/>
    </xf>
    <xf numFmtId="0" fontId="8" fillId="0" borderId="1" xfId="1" applyFont="1" applyBorder="1" applyAlignment="1">
      <alignment horizontal="left" vertical="center" wrapText="1"/>
    </xf>
    <xf numFmtId="0" fontId="8" fillId="0" borderId="1" xfId="1" applyFont="1" applyBorder="1" applyAlignment="1">
      <alignment horizontal="center" vertical="center" wrapText="1"/>
    </xf>
    <xf numFmtId="0" fontId="1" fillId="10" borderId="2" xfId="0" applyFont="1" applyFill="1" applyBorder="1" applyAlignment="1">
      <alignment horizontal="left" vertical="center" wrapText="1"/>
    </xf>
    <xf numFmtId="0" fontId="1" fillId="10" borderId="20"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0" fillId="0" borderId="2" xfId="0" applyBorder="1" applyAlignment="1">
      <alignment horizontal="center" vertical="center" wrapText="1"/>
    </xf>
    <xf numFmtId="0" fontId="0" fillId="0" borderId="20" xfId="0" applyBorder="1" applyAlignment="1">
      <alignment horizontal="center" vertical="center" wrapText="1"/>
    </xf>
    <xf numFmtId="0" fontId="0" fillId="0" borderId="3" xfId="0" applyBorder="1" applyAlignment="1">
      <alignment horizontal="center" vertical="center" wrapText="1"/>
    </xf>
    <xf numFmtId="0" fontId="14" fillId="5" borderId="2"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0" fillId="10" borderId="2" xfId="0" applyFill="1" applyBorder="1" applyAlignment="1">
      <alignment horizontal="center" vertical="center"/>
    </xf>
    <xf numFmtId="0" fontId="0" fillId="10" borderId="20" xfId="0" applyFill="1" applyBorder="1" applyAlignment="1">
      <alignment horizontal="center" vertical="center"/>
    </xf>
    <xf numFmtId="0" fontId="0" fillId="10" borderId="3" xfId="0" applyFill="1" applyBorder="1" applyAlignment="1">
      <alignment horizontal="center" vertical="center"/>
    </xf>
    <xf numFmtId="0" fontId="14" fillId="10" borderId="2" xfId="0" applyFont="1" applyFill="1" applyBorder="1" applyAlignment="1">
      <alignment horizontal="center" vertical="center" wrapText="1"/>
    </xf>
    <xf numFmtId="0" fontId="14" fillId="10" borderId="20"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29" fillId="10" borderId="2" xfId="0" applyFont="1" applyFill="1" applyBorder="1" applyAlignment="1">
      <alignment horizontal="center" vertical="center"/>
    </xf>
    <xf numFmtId="0" fontId="29" fillId="10" borderId="3" xfId="0" applyFont="1" applyFill="1" applyBorder="1" applyAlignment="1">
      <alignment horizontal="center" vertical="center"/>
    </xf>
    <xf numFmtId="0" fontId="29" fillId="0" borderId="2" xfId="0" applyFont="1" applyBorder="1" applyAlignment="1">
      <alignment horizontal="center" vertical="center"/>
    </xf>
    <xf numFmtId="0" fontId="29" fillId="0" borderId="20" xfId="0" applyFont="1" applyBorder="1" applyAlignment="1">
      <alignment horizontal="center" vertical="center"/>
    </xf>
    <xf numFmtId="0" fontId="29" fillId="0" borderId="3" xfId="0" applyFont="1" applyBorder="1" applyAlignment="1">
      <alignment horizontal="center" vertical="center"/>
    </xf>
    <xf numFmtId="0" fontId="8" fillId="10" borderId="1" xfId="1" applyFont="1" applyFill="1" applyBorder="1" applyAlignment="1">
      <alignment horizontal="center" vertical="center" wrapText="1"/>
    </xf>
    <xf numFmtId="0" fontId="8" fillId="0" borderId="2" xfId="2" applyFont="1" applyBorder="1" applyAlignment="1" applyProtection="1">
      <alignment horizontal="center" vertical="center" wrapText="1"/>
      <protection hidden="1"/>
    </xf>
    <xf numFmtId="0" fontId="8" fillId="0" borderId="20" xfId="2" applyFont="1" applyBorder="1" applyAlignment="1" applyProtection="1">
      <alignment horizontal="center" vertical="center" wrapText="1"/>
      <protection hidden="1"/>
    </xf>
    <xf numFmtId="0" fontId="8" fillId="0" borderId="3" xfId="2" applyFont="1" applyBorder="1" applyAlignment="1" applyProtection="1">
      <alignment horizontal="center" vertical="center" wrapText="1"/>
      <protection hidden="1"/>
    </xf>
    <xf numFmtId="0" fontId="10" fillId="10" borderId="2" xfId="0" applyFont="1" applyFill="1" applyBorder="1" applyAlignment="1">
      <alignment horizontal="center" vertical="center"/>
    </xf>
    <xf numFmtId="0" fontId="10" fillId="10" borderId="3" xfId="0" applyFont="1" applyFill="1" applyBorder="1" applyAlignment="1">
      <alignment horizontal="center" vertical="center"/>
    </xf>
    <xf numFmtId="0" fontId="0" fillId="10" borderId="1" xfId="0" applyFill="1" applyBorder="1" applyAlignment="1">
      <alignment horizontal="center" vertical="center"/>
    </xf>
    <xf numFmtId="0" fontId="10" fillId="0" borderId="2" xfId="0" applyFont="1" applyBorder="1" applyAlignment="1">
      <alignment horizontal="center" vertical="center"/>
    </xf>
    <xf numFmtId="0" fontId="10" fillId="0" borderId="20" xfId="0" applyFont="1" applyBorder="1" applyAlignment="1">
      <alignment horizontal="center" vertical="center"/>
    </xf>
    <xf numFmtId="0" fontId="10" fillId="0" borderId="3" xfId="0" applyFont="1" applyBorder="1" applyAlignment="1">
      <alignment horizontal="center" vertical="center"/>
    </xf>
    <xf numFmtId="0" fontId="0" fillId="0" borderId="1" xfId="0" applyBorder="1" applyAlignment="1">
      <alignment horizontal="center" vertical="center"/>
    </xf>
    <xf numFmtId="0" fontId="12" fillId="0" borderId="2" xfId="2" applyFont="1" applyBorder="1" applyAlignment="1" applyProtection="1">
      <alignment horizontal="center" vertical="center" wrapText="1"/>
      <protection hidden="1"/>
    </xf>
    <xf numFmtId="0" fontId="12" fillId="0" borderId="3" xfId="2" applyFont="1" applyBorder="1" applyAlignment="1" applyProtection="1">
      <alignment horizontal="center" vertical="center" wrapText="1"/>
      <protection hidden="1"/>
    </xf>
    <xf numFmtId="0" fontId="15" fillId="5" borderId="1" xfId="0" applyFont="1" applyFill="1" applyBorder="1" applyAlignment="1">
      <alignment horizontal="center" vertical="center" wrapText="1"/>
    </xf>
    <xf numFmtId="0" fontId="14" fillId="3" borderId="1" xfId="0" applyFont="1" applyFill="1" applyBorder="1" applyAlignment="1">
      <alignment vertical="center" wrapText="1"/>
    </xf>
    <xf numFmtId="0" fontId="12" fillId="0" borderId="20" xfId="2" applyFont="1" applyBorder="1" applyAlignment="1" applyProtection="1">
      <alignment horizontal="center" vertical="center" wrapText="1"/>
      <protection hidden="1"/>
    </xf>
    <xf numFmtId="0" fontId="8" fillId="10" borderId="2" xfId="1" applyFont="1" applyFill="1" applyBorder="1" applyAlignment="1">
      <alignment horizontal="center" vertical="center"/>
    </xf>
    <xf numFmtId="0" fontId="8" fillId="10" borderId="20" xfId="1" applyFont="1" applyFill="1" applyBorder="1" applyAlignment="1">
      <alignment horizontal="center" vertical="center"/>
    </xf>
    <xf numFmtId="0" fontId="8" fillId="10" borderId="3" xfId="1" applyFont="1" applyFill="1" applyBorder="1" applyAlignment="1">
      <alignment horizontal="center" vertical="center"/>
    </xf>
    <xf numFmtId="0" fontId="8" fillId="10" borderId="2" xfId="1" applyFont="1" applyFill="1" applyBorder="1" applyAlignment="1">
      <alignment horizontal="center" vertical="center" wrapText="1"/>
    </xf>
    <xf numFmtId="0" fontId="8" fillId="10" borderId="20" xfId="1" applyFont="1" applyFill="1" applyBorder="1" applyAlignment="1">
      <alignment horizontal="center" vertical="center" wrapText="1"/>
    </xf>
    <xf numFmtId="0" fontId="8" fillId="10" borderId="3" xfId="1" applyFont="1" applyFill="1" applyBorder="1" applyAlignment="1">
      <alignment horizontal="center" vertical="center" wrapText="1"/>
    </xf>
    <xf numFmtId="0" fontId="29" fillId="0" borderId="2"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3" xfId="0" applyFont="1" applyBorder="1" applyAlignment="1">
      <alignment horizontal="center" vertical="center" wrapText="1"/>
    </xf>
    <xf numFmtId="0" fontId="15" fillId="10" borderId="40" xfId="0" applyFont="1" applyFill="1" applyBorder="1" applyAlignment="1">
      <alignment horizontal="center" vertical="center" wrapText="1"/>
    </xf>
    <xf numFmtId="0" fontId="14" fillId="10" borderId="1" xfId="0" applyFont="1" applyFill="1" applyBorder="1" applyAlignment="1">
      <alignment vertical="center" wrapText="1"/>
    </xf>
    <xf numFmtId="0" fontId="0" fillId="10" borderId="2" xfId="0" applyFill="1" applyBorder="1" applyAlignment="1">
      <alignment horizontal="left" vertical="center" wrapText="1"/>
    </xf>
    <xf numFmtId="0" fontId="0" fillId="10" borderId="3" xfId="0" applyFill="1" applyBorder="1" applyAlignment="1">
      <alignment horizontal="left" vertical="center" wrapText="1"/>
    </xf>
    <xf numFmtId="0" fontId="8" fillId="10" borderId="2" xfId="2" applyFont="1" applyFill="1" applyBorder="1" applyAlignment="1" applyProtection="1">
      <alignment horizontal="center" vertical="center" wrapText="1"/>
      <protection hidden="1"/>
    </xf>
    <xf numFmtId="0" fontId="8" fillId="10" borderId="3" xfId="2" applyFont="1" applyFill="1" applyBorder="1" applyAlignment="1" applyProtection="1">
      <alignment horizontal="center" vertical="center" wrapText="1"/>
      <protection hidden="1"/>
    </xf>
    <xf numFmtId="0" fontId="29" fillId="10" borderId="20" xfId="0" applyFont="1" applyFill="1" applyBorder="1" applyAlignment="1">
      <alignment horizontal="center" vertical="center"/>
    </xf>
    <xf numFmtId="0" fontId="10" fillId="10" borderId="20" xfId="0" applyFont="1" applyFill="1" applyBorder="1" applyAlignment="1">
      <alignment horizontal="center" vertical="center"/>
    </xf>
    <xf numFmtId="0" fontId="0" fillId="10" borderId="2" xfId="0" applyFill="1" applyBorder="1" applyAlignment="1">
      <alignment horizontal="center" vertical="center" wrapText="1"/>
    </xf>
    <xf numFmtId="0" fontId="0" fillId="10" borderId="20" xfId="0" applyFill="1" applyBorder="1" applyAlignment="1">
      <alignment horizontal="center" vertical="center" wrapText="1"/>
    </xf>
    <xf numFmtId="0" fontId="0" fillId="10" borderId="3" xfId="0" applyFill="1" applyBorder="1" applyAlignment="1">
      <alignment horizontal="center" vertical="center" wrapText="1"/>
    </xf>
    <xf numFmtId="0" fontId="8" fillId="10" borderId="20" xfId="2" applyFont="1" applyFill="1" applyBorder="1" applyAlignment="1" applyProtection="1">
      <alignment horizontal="center" vertical="center" wrapText="1"/>
      <protection hidden="1"/>
    </xf>
    <xf numFmtId="0" fontId="1" fillId="10" borderId="1" xfId="0" applyFont="1" applyFill="1" applyBorder="1" applyAlignment="1">
      <alignment horizontal="left" vertical="center" wrapText="1"/>
    </xf>
    <xf numFmtId="1" fontId="29" fillId="0" borderId="2" xfId="0" applyNumberFormat="1" applyFont="1" applyBorder="1" applyAlignment="1">
      <alignment horizontal="center" vertical="center" wrapText="1"/>
    </xf>
    <xf numFmtId="1" fontId="29" fillId="0" borderId="20" xfId="0" applyNumberFormat="1" applyFont="1" applyBorder="1" applyAlignment="1">
      <alignment horizontal="center" vertical="center" wrapText="1"/>
    </xf>
    <xf numFmtId="1" fontId="29" fillId="0" borderId="3" xfId="0" applyNumberFormat="1" applyFont="1" applyBorder="1" applyAlignment="1">
      <alignment horizontal="center" vertical="center" wrapText="1"/>
    </xf>
    <xf numFmtId="0" fontId="15" fillId="10" borderId="12" xfId="0" applyFont="1" applyFill="1" applyBorder="1" applyAlignment="1">
      <alignment horizontal="center" vertical="center" wrapText="1"/>
    </xf>
    <xf numFmtId="0" fontId="15" fillId="10" borderId="19" xfId="0" applyFont="1" applyFill="1" applyBorder="1" applyAlignment="1">
      <alignment horizontal="center" vertical="center" wrapText="1"/>
    </xf>
    <xf numFmtId="0" fontId="15" fillId="10" borderId="5" xfId="0" applyFont="1" applyFill="1" applyBorder="1" applyAlignment="1">
      <alignment horizontal="center" vertical="center" wrapText="1"/>
    </xf>
    <xf numFmtId="0" fontId="14" fillId="10" borderId="2" xfId="0" applyFont="1" applyFill="1" applyBorder="1" applyAlignment="1">
      <alignment vertical="center" wrapText="1"/>
    </xf>
    <xf numFmtId="0" fontId="14" fillId="10" borderId="20" xfId="0" applyFont="1" applyFill="1" applyBorder="1" applyAlignment="1">
      <alignment vertical="center" wrapText="1"/>
    </xf>
    <xf numFmtId="0" fontId="14" fillId="10" borderId="3" xfId="0" applyFont="1" applyFill="1" applyBorder="1" applyAlignment="1">
      <alignment vertical="center" wrapText="1"/>
    </xf>
    <xf numFmtId="0" fontId="0" fillId="0" borderId="5" xfId="0" applyBorder="1" applyAlignment="1">
      <alignment horizontal="center" vertical="center" wrapText="1"/>
    </xf>
    <xf numFmtId="0" fontId="0" fillId="0" borderId="3" xfId="0" applyBorder="1" applyAlignment="1">
      <alignment vertical="center" wrapText="1"/>
    </xf>
    <xf numFmtId="0" fontId="0" fillId="10" borderId="20" xfId="0" applyFill="1" applyBorder="1" applyAlignment="1">
      <alignment horizontal="left" vertical="center" wrapText="1"/>
    </xf>
    <xf numFmtId="0" fontId="29" fillId="10" borderId="1" xfId="0" applyFont="1" applyFill="1" applyBorder="1" applyAlignment="1">
      <alignment horizontal="center" vertical="center"/>
    </xf>
    <xf numFmtId="0" fontId="8" fillId="10" borderId="2" xfId="0" applyFont="1" applyFill="1" applyBorder="1" applyAlignment="1">
      <alignment horizontal="center" vertical="center"/>
    </xf>
    <xf numFmtId="0" fontId="8" fillId="10" borderId="3" xfId="0" applyFont="1" applyFill="1" applyBorder="1" applyAlignment="1">
      <alignment horizontal="center" vertical="center"/>
    </xf>
    <xf numFmtId="2" fontId="29" fillId="0" borderId="1" xfId="0" applyNumberFormat="1" applyFont="1" applyBorder="1" applyAlignment="1">
      <alignment horizontal="center" vertical="center" wrapText="1"/>
    </xf>
    <xf numFmtId="0" fontId="29" fillId="10" borderId="32" xfId="0" applyFont="1" applyFill="1" applyBorder="1" applyAlignment="1">
      <alignment horizontal="center" vertical="center"/>
    </xf>
    <xf numFmtId="0" fontId="29" fillId="0" borderId="1" xfId="0" applyFont="1" applyBorder="1" applyAlignment="1">
      <alignment vertical="center" wrapText="1"/>
    </xf>
    <xf numFmtId="0" fontId="29" fillId="0" borderId="1" xfId="0" applyFont="1" applyBorder="1" applyAlignment="1">
      <alignment vertical="center"/>
    </xf>
    <xf numFmtId="0" fontId="8" fillId="0" borderId="10" xfId="2" applyFont="1" applyBorder="1" applyAlignment="1" applyProtection="1">
      <alignment horizontal="center" vertical="center" wrapText="1"/>
      <protection hidden="1"/>
    </xf>
    <xf numFmtId="0" fontId="15" fillId="10" borderId="11" xfId="0" applyFont="1" applyFill="1" applyBorder="1" applyAlignment="1">
      <alignment horizontal="center" vertical="center" wrapText="1"/>
    </xf>
    <xf numFmtId="0" fontId="14" fillId="10" borderId="10" xfId="0" applyFont="1" applyFill="1" applyBorder="1" applyAlignment="1">
      <alignment vertical="center" wrapText="1"/>
    </xf>
    <xf numFmtId="0" fontId="10" fillId="10" borderId="32" xfId="0" applyFont="1" applyFill="1" applyBorder="1" applyAlignment="1">
      <alignment horizontal="center" vertical="center"/>
    </xf>
    <xf numFmtId="0" fontId="0" fillId="10" borderId="10" xfId="0" applyFill="1" applyBorder="1" applyAlignment="1">
      <alignment horizontal="center" vertical="center"/>
    </xf>
    <xf numFmtId="0" fontId="0" fillId="10" borderId="32" xfId="0" applyFill="1" applyBorder="1" applyAlignment="1">
      <alignment horizontal="center" vertical="center"/>
    </xf>
    <xf numFmtId="0" fontId="14" fillId="10" borderId="32" xfId="0" applyFont="1" applyFill="1" applyBorder="1" applyAlignment="1">
      <alignment horizontal="center" vertical="center" wrapText="1"/>
    </xf>
    <xf numFmtId="0" fontId="0" fillId="10" borderId="32" xfId="0" applyFill="1" applyBorder="1" applyAlignment="1">
      <alignment horizontal="left" vertical="center" wrapText="1"/>
    </xf>
    <xf numFmtId="0" fontId="8" fillId="10" borderId="32" xfId="2" applyFont="1" applyFill="1" applyBorder="1" applyAlignment="1" applyProtection="1">
      <alignment horizontal="center" vertical="center" wrapText="1"/>
      <protection hidden="1"/>
    </xf>
    <xf numFmtId="0" fontId="8" fillId="10" borderId="10" xfId="1" applyFont="1" applyFill="1" applyBorder="1" applyAlignment="1">
      <alignment horizontal="center" vertical="center" wrapText="1"/>
    </xf>
    <xf numFmtId="0" fontId="8" fillId="10" borderId="10" xfId="1" applyFont="1" applyFill="1" applyBorder="1" applyAlignment="1">
      <alignment horizontal="left" vertical="center" wrapText="1"/>
    </xf>
    <xf numFmtId="0" fontId="8" fillId="10" borderId="1" xfId="1" applyFont="1" applyFill="1" applyBorder="1" applyAlignment="1">
      <alignment horizontal="left" vertical="center" wrapText="1"/>
    </xf>
    <xf numFmtId="2" fontId="29" fillId="0" borderId="10" xfId="0" applyNumberFormat="1" applyFont="1" applyBorder="1" applyAlignment="1">
      <alignment horizontal="center" vertical="center" wrapText="1"/>
    </xf>
    <xf numFmtId="0" fontId="29" fillId="0" borderId="10" xfId="0" applyFont="1" applyBorder="1" applyAlignment="1">
      <alignment horizontal="center" vertical="center" wrapText="1"/>
    </xf>
    <xf numFmtId="0" fontId="12" fillId="0" borderId="10" xfId="2" applyFont="1" applyBorder="1" applyAlignment="1" applyProtection="1">
      <alignment horizontal="center" vertical="center" wrapText="1"/>
      <protection hidden="1"/>
    </xf>
    <xf numFmtId="0" fontId="18" fillId="3" borderId="19" xfId="0" applyFont="1" applyFill="1" applyBorder="1" applyAlignment="1">
      <alignment horizontal="center" vertical="center" wrapText="1"/>
    </xf>
    <xf numFmtId="0" fontId="18" fillId="3" borderId="58" xfId="0" applyFont="1" applyFill="1" applyBorder="1" applyAlignment="1">
      <alignment horizontal="center" vertical="center" wrapText="1"/>
    </xf>
    <xf numFmtId="0" fontId="46" fillId="5" borderId="1" xfId="0" applyFont="1" applyFill="1" applyBorder="1" applyAlignment="1">
      <alignment horizontal="center" vertical="center"/>
    </xf>
    <xf numFmtId="0" fontId="18" fillId="0" borderId="20"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3" xfId="0" applyFont="1" applyBorder="1" applyAlignment="1">
      <alignment horizontal="center" vertical="center" wrapText="1"/>
    </xf>
    <xf numFmtId="0" fontId="18" fillId="3" borderId="5"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5" xfId="0" applyFont="1" applyBorder="1" applyAlignment="1">
      <alignment vertical="center" wrapText="1"/>
    </xf>
    <xf numFmtId="0" fontId="18" fillId="0" borderId="63" xfId="0" applyFont="1" applyBorder="1" applyAlignment="1">
      <alignment vertical="center" wrapText="1"/>
    </xf>
    <xf numFmtId="0" fontId="37" fillId="0" borderId="1" xfId="0" applyFont="1" applyBorder="1" applyAlignment="1">
      <alignment horizontal="left" vertical="center"/>
    </xf>
    <xf numFmtId="0" fontId="18" fillId="3" borderId="20" xfId="0" applyFont="1" applyFill="1" applyBorder="1" applyAlignment="1">
      <alignment vertical="center"/>
    </xf>
    <xf numFmtId="0" fontId="18" fillId="3" borderId="4" xfId="0" applyFont="1" applyFill="1" applyBorder="1" applyAlignment="1">
      <alignment vertical="center"/>
    </xf>
    <xf numFmtId="0" fontId="18" fillId="3" borderId="2" xfId="0" applyFont="1" applyFill="1" applyBorder="1" applyAlignment="1">
      <alignment horizontal="center" vertical="center"/>
    </xf>
    <xf numFmtId="0" fontId="18" fillId="3" borderId="4" xfId="0" applyFont="1" applyFill="1" applyBorder="1" applyAlignment="1">
      <alignment horizontal="center" vertical="center"/>
    </xf>
    <xf numFmtId="0" fontId="18" fillId="4" borderId="2"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3" borderId="31" xfId="0" applyFont="1" applyFill="1" applyBorder="1" applyAlignment="1">
      <alignment horizontal="center" vertical="center" wrapText="1"/>
    </xf>
    <xf numFmtId="0" fontId="18" fillId="3" borderId="57" xfId="0" applyFont="1" applyFill="1" applyBorder="1" applyAlignment="1">
      <alignment horizontal="center" vertical="center" wrapText="1"/>
    </xf>
    <xf numFmtId="0" fontId="18" fillId="3" borderId="66" xfId="0" applyFont="1" applyFill="1" applyBorder="1" applyAlignment="1">
      <alignment horizontal="center" vertical="center" wrapText="1"/>
    </xf>
    <xf numFmtId="0" fontId="18" fillId="3" borderId="51"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60"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3" borderId="59" xfId="0" applyFont="1" applyFill="1" applyBorder="1" applyAlignment="1">
      <alignment horizontal="center" vertical="center" wrapText="1"/>
    </xf>
  </cellXfs>
  <cellStyles count="3">
    <cellStyle name="Normal" xfId="0" builtinId="0"/>
    <cellStyle name="Normal 2" xfId="1" xr:uid="{00000000-0005-0000-0000-000001000000}"/>
    <cellStyle name="Normal_Matriz de Riesgos Servidores-v2" xfId="2" xr:uid="{00000000-0005-0000-0000-000002000000}"/>
  </cellStyles>
  <dxfs count="12">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707</xdr:col>
      <xdr:colOff>0</xdr:colOff>
      <xdr:row>3</xdr:row>
      <xdr:rowOff>0</xdr:rowOff>
    </xdr:from>
    <xdr:to>
      <xdr:col>16384</xdr:col>
      <xdr:colOff>760730</xdr:colOff>
      <xdr:row>5</xdr:row>
      <xdr:rowOff>22860</xdr:rowOff>
    </xdr:to>
    <xdr:pic>
      <xdr:nvPicPr>
        <xdr:cNvPr id="2" name="Imagen 1" descr="https://intranetmen.mineducacion.gov.co/comunidades/oac/SiteAssets/Imagen%20institucional%202018/Logo%20Mineducación.png">
          <a:extLst>
            <a:ext uri="{FF2B5EF4-FFF2-40B4-BE49-F238E27FC236}">
              <a16:creationId xmlns:a16="http://schemas.microsoft.com/office/drawing/2014/main" id="{1DEE5A8D-EC91-462E-B632-E3C09138293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586880" y="777240"/>
          <a:ext cx="2250440" cy="419100"/>
        </a:xfrm>
        <a:prstGeom prst="rect">
          <a:avLst/>
        </a:prstGeom>
        <a:noFill/>
        <a:ln>
          <a:noFill/>
        </a:ln>
      </xdr:spPr>
    </xdr:pic>
    <xdr:clientData/>
  </xdr:twoCellAnchor>
  <xdr:twoCellAnchor editAs="oneCell">
    <xdr:from>
      <xdr:col>0</xdr:col>
      <xdr:colOff>771526</xdr:colOff>
      <xdr:row>0</xdr:row>
      <xdr:rowOff>38100</xdr:rowOff>
    </xdr:from>
    <xdr:to>
      <xdr:col>2</xdr:col>
      <xdr:colOff>638176</xdr:colOff>
      <xdr:row>2</xdr:row>
      <xdr:rowOff>180975</xdr:rowOff>
    </xdr:to>
    <xdr:pic>
      <xdr:nvPicPr>
        <xdr:cNvPr id="3" name="Imagen 2" descr="Macintosh HD:Users:dimprenta:Desktop:Captura de pantalla 2019-01-25 a las 3.10.13 p.m..png">
          <a:extLst>
            <a:ext uri="{FF2B5EF4-FFF2-40B4-BE49-F238E27FC236}">
              <a16:creationId xmlns:a16="http://schemas.microsoft.com/office/drawing/2014/main" id="{F01B21BA-CC95-4BE5-B2F8-8D9CE7D57BF6}"/>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771526" y="38100"/>
          <a:ext cx="3630930" cy="58483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704</xdr:col>
      <xdr:colOff>0</xdr:colOff>
      <xdr:row>7</xdr:row>
      <xdr:rowOff>0</xdr:rowOff>
    </xdr:from>
    <xdr:to>
      <xdr:col>16384</xdr:col>
      <xdr:colOff>760730</xdr:colOff>
      <xdr:row>10</xdr:row>
      <xdr:rowOff>3810</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id="{B7993584-59D9-4A7F-A5FA-FCC7A4AFA6B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232300" y="3672840"/>
          <a:ext cx="2250440" cy="3851910"/>
        </a:xfrm>
        <a:prstGeom prst="rect">
          <a:avLst/>
        </a:prstGeom>
        <a:noFill/>
        <a:ln>
          <a:noFill/>
        </a:ln>
      </xdr:spPr>
    </xdr:pic>
    <xdr:clientData/>
  </xdr:twoCellAnchor>
  <xdr:twoCellAnchor editAs="oneCell">
    <xdr:from>
      <xdr:col>705</xdr:col>
      <xdr:colOff>0</xdr:colOff>
      <xdr:row>7</xdr:row>
      <xdr:rowOff>0</xdr:rowOff>
    </xdr:from>
    <xdr:to>
      <xdr:col>16384</xdr:col>
      <xdr:colOff>760731</xdr:colOff>
      <xdr:row>10</xdr:row>
      <xdr:rowOff>3810</xdr:rowOff>
    </xdr:to>
    <xdr:pic>
      <xdr:nvPicPr>
        <xdr:cNvPr id="5" name="Imagen 4" descr="https://intranetmen.mineducacion.gov.co/comunidades/oac/SiteAssets/Imagen%20institucional%202018/Logo%20Mineducación.png">
          <a:extLst>
            <a:ext uri="{FF2B5EF4-FFF2-40B4-BE49-F238E27FC236}">
              <a16:creationId xmlns:a16="http://schemas.microsoft.com/office/drawing/2014/main" id="{B63E8729-1926-4274-86F5-7489D2DC3FF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017160" y="3672840"/>
          <a:ext cx="2250440" cy="385191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700</xdr:col>
      <xdr:colOff>0</xdr:colOff>
      <xdr:row>3</xdr:row>
      <xdr:rowOff>0</xdr:rowOff>
    </xdr:from>
    <xdr:ext cx="2204720" cy="1651000"/>
    <xdr:pic>
      <xdr:nvPicPr>
        <xdr:cNvPr id="2" name="Imagen 4" descr="https://intranetmen.mineducacion.gov.co/comunidades/oac/SiteAssets/Imagen%20institucional%202018/Logo%20Mineducación.png">
          <a:extLst>
            <a:ext uri="{FF2B5EF4-FFF2-40B4-BE49-F238E27FC236}">
              <a16:creationId xmlns:a16="http://schemas.microsoft.com/office/drawing/2014/main" id="{07FC2513-AF58-409B-B23F-2F887C623A1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000" y="571500"/>
          <a:ext cx="2204720" cy="16510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AppData/Local/Microsoft/Windows/Temporary%20Internet%20Files/Content.IE5/5HM1ZHZH/Mapa_riesgos_institucional_seguimiento%20OCI%20corrupci&#243;n%20dic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MARTHA/RIESGOS%20IN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OCI R.CORRUPCIÓN"/>
      <sheetName val="resumen"/>
      <sheetName val="listas"/>
    </sheetNames>
    <sheetDataSet>
      <sheetData sheetId="0"/>
      <sheetData sheetId="1"/>
      <sheetData sheetId="2">
        <row r="1">
          <cell r="A1" t="str">
            <v>5 Casi seguro</v>
          </cell>
          <cell r="B1" t="str">
            <v>1 Insignificante</v>
          </cell>
          <cell r="C1" t="str">
            <v>Extremo</v>
          </cell>
          <cell r="D1" t="str">
            <v>Fuerte 96-100</v>
          </cell>
          <cell r="E1" t="str">
            <v>Asumir</v>
          </cell>
          <cell r="F1" t="str">
            <v xml:space="preserve">Gestión </v>
          </cell>
        </row>
        <row r="2">
          <cell r="A2" t="str">
            <v>4 Probable</v>
          </cell>
          <cell r="B2" t="str">
            <v>2 Menor</v>
          </cell>
          <cell r="C2" t="str">
            <v>Alta</v>
          </cell>
          <cell r="D2" t="str">
            <v>Moderado 86-95</v>
          </cell>
          <cell r="E2" t="str">
            <v>Reducir</v>
          </cell>
          <cell r="F2" t="str">
            <v>Corrupción</v>
          </cell>
        </row>
        <row r="3">
          <cell r="A3" t="str">
            <v>3 Posible</v>
          </cell>
          <cell r="B3" t="str">
            <v>3 Moderado</v>
          </cell>
          <cell r="C3" t="str">
            <v>Moderado</v>
          </cell>
          <cell r="D3" t="str">
            <v>Débil 0-85</v>
          </cell>
          <cell r="E3" t="str">
            <v>Evitar</v>
          </cell>
          <cell r="F3" t="str">
            <v>Seguridad digital</v>
          </cell>
        </row>
        <row r="4">
          <cell r="A4" t="str">
            <v>2 Improbable</v>
          </cell>
          <cell r="B4" t="str">
            <v>4 Mayor</v>
          </cell>
          <cell r="C4" t="str">
            <v>Bajo</v>
          </cell>
          <cell r="E4" t="str">
            <v>Compartir</v>
          </cell>
        </row>
        <row r="5">
          <cell r="A5" t="str">
            <v>1 Rara vez</v>
          </cell>
          <cell r="B5" t="str">
            <v>5 Catastrófico</v>
          </cell>
          <cell r="E5" t="str">
            <v>Mitigar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ATRIZ RIESGOS PROCESO"/>
      <sheetName val="MapaInherente RP"/>
      <sheetName val="MapaResidual RP"/>
      <sheetName val="Valoración Probabilidad Impacto"/>
      <sheetName val="Solidez de los controles"/>
      <sheetName val="MATRIZ RIESGOS CORRUPCIÓN"/>
      <sheetName val="Mapa Inherente RC"/>
      <sheetName val="Mapa Residual RC"/>
      <sheetName val="Criterio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36"/>
  <sheetViews>
    <sheetView tabSelected="1" topLeftCell="A6" zoomScale="60" zoomScaleNormal="60" workbookViewId="0">
      <pane xSplit="5" ySplit="2" topLeftCell="Z31" activePane="bottomRight" state="frozen"/>
      <selection activeCell="A6" sqref="A6"/>
      <selection pane="topRight" activeCell="F6" sqref="F6"/>
      <selection pane="bottomLeft" activeCell="A8" sqref="A8"/>
      <selection pane="bottomRight" activeCell="AL31" sqref="AL31:AL32"/>
    </sheetView>
  </sheetViews>
  <sheetFormatPr baseColWidth="10" defaultColWidth="0" defaultRowHeight="15" zeroHeight="1" x14ac:dyDescent="0.25"/>
  <cols>
    <col min="1" max="1" width="27.28515625" style="75" customWidth="1"/>
    <col min="2" max="2" width="27" style="75" customWidth="1"/>
    <col min="3" max="3" width="30.42578125" style="73" customWidth="1"/>
    <col min="4" max="4" width="26.7109375" style="73" customWidth="1"/>
    <col min="5" max="5" width="34.85546875" style="73" customWidth="1"/>
    <col min="6" max="6" width="18.28515625" style="73" customWidth="1"/>
    <col min="7" max="7" width="18.7109375" style="73" customWidth="1"/>
    <col min="8" max="8" width="9.42578125" style="73" customWidth="1"/>
    <col min="9" max="9" width="33.7109375" style="73" customWidth="1"/>
    <col min="10" max="10" width="13.42578125" style="73" customWidth="1"/>
    <col min="11" max="11" width="16.28515625" style="73" customWidth="1"/>
    <col min="12" max="12" width="27.28515625" style="79" customWidth="1"/>
    <col min="13" max="21" width="18.42578125" style="73" customWidth="1"/>
    <col min="22" max="22" width="31.28515625" style="73" customWidth="1"/>
    <col min="23" max="23" width="19.7109375" style="73" customWidth="1"/>
    <col min="24" max="29" width="18.42578125" style="73" customWidth="1"/>
    <col min="30" max="34" width="18.42578125" style="73" hidden="1" customWidth="1"/>
    <col min="35" max="35" width="16.28515625" style="73" hidden="1" customWidth="1"/>
    <col min="36" max="36" width="17.42578125" style="73" hidden="1" customWidth="1"/>
    <col min="37" max="37" width="17.28515625" style="73" customWidth="1"/>
    <col min="38" max="38" width="52.5703125" style="79" customWidth="1"/>
    <col min="39" max="39" width="13.7109375" style="80" customWidth="1"/>
    <col min="40" max="40" width="18.7109375" style="79" customWidth="1"/>
    <col min="41" max="41" width="28.85546875" style="79" customWidth="1"/>
    <col min="42" max="42" width="30.7109375" style="79" customWidth="1"/>
    <col min="43" max="43" width="30.42578125" style="79" customWidth="1"/>
    <col min="44" max="44" width="24.85546875" style="79" customWidth="1"/>
    <col min="45" max="45" width="35.42578125" style="79" customWidth="1"/>
    <col min="46" max="46" width="32.140625" style="79" customWidth="1"/>
    <col min="47" max="47" width="15.5703125" style="79" customWidth="1"/>
    <col min="48" max="48" width="15.42578125" style="79" customWidth="1"/>
    <col min="49" max="49" width="20" style="79" customWidth="1"/>
    <col min="50" max="50" width="15.7109375" style="79" customWidth="1"/>
    <col min="51" max="51" width="15.42578125" style="79" customWidth="1"/>
    <col min="52" max="52" width="14.7109375" style="79" customWidth="1"/>
    <col min="53" max="53" width="15" style="80" customWidth="1"/>
    <col min="54" max="54" width="13.28515625" style="80" customWidth="1"/>
    <col min="55" max="55" width="15.28515625" style="80" customWidth="1"/>
    <col min="56" max="56" width="16.28515625" style="80" customWidth="1"/>
    <col min="57" max="57" width="17" style="80" customWidth="1"/>
    <col min="58" max="58" width="16.7109375" style="80" customWidth="1"/>
    <col min="59" max="59" width="13.7109375" style="73" customWidth="1"/>
    <col min="60" max="60" width="51.5703125" style="73" customWidth="1"/>
    <col min="61" max="61" width="16.28515625" style="73" customWidth="1"/>
    <col min="62" max="62" width="12.28515625" style="82" customWidth="1"/>
    <col min="63" max="63" width="15.7109375" style="81" customWidth="1"/>
    <col min="64" max="64" width="68.5703125" style="80" customWidth="1"/>
    <col min="65" max="65" width="20.7109375" style="80" customWidth="1"/>
    <col min="66" max="66" width="36.5703125" style="80" customWidth="1"/>
    <col min="67" max="67" width="39.85546875" style="80" customWidth="1"/>
    <col min="68" max="68" width="19.28515625" style="80" hidden="1" customWidth="1"/>
    <col min="69" max="69" width="45.42578125" style="79" hidden="1" customWidth="1"/>
    <col min="70" max="70" width="21.42578125" style="80" hidden="1" customWidth="1"/>
    <col min="71" max="71" width="41.7109375" style="80" hidden="1" customWidth="1"/>
    <col min="72" max="72" width="18.28515625" style="79" hidden="1" customWidth="1"/>
    <col min="73" max="73" width="70.7109375" style="79" hidden="1" customWidth="1"/>
    <col min="74" max="74" width="29" style="79" hidden="1" customWidth="1"/>
    <col min="75" max="75" width="47.5703125" style="79" hidden="1" customWidth="1"/>
    <col min="76" max="76" width="22.28515625" style="193" hidden="1" customWidth="1"/>
    <col min="77" max="77" width="49" style="79" hidden="1" customWidth="1"/>
    <col min="78" max="78" width="26.42578125" hidden="1" customWidth="1"/>
    <col min="79" max="79" width="40.7109375" style="79" hidden="1" customWidth="1"/>
    <col min="80" max="80" width="0" style="79" hidden="1" customWidth="1"/>
    <col min="81" max="16384" width="11.42578125" style="79" hidden="1"/>
  </cols>
  <sheetData>
    <row r="1" spans="1:80" s="190" customFormat="1" ht="20.25" x14ac:dyDescent="0.3">
      <c r="A1" s="412"/>
      <c r="B1" s="412"/>
      <c r="C1" s="412"/>
      <c r="D1" s="413" t="s">
        <v>124</v>
      </c>
      <c r="E1" s="414"/>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414"/>
      <c r="AI1" s="414"/>
      <c r="AJ1" s="414"/>
      <c r="AK1" s="414"/>
      <c r="AL1" s="414"/>
      <c r="AM1" s="414"/>
      <c r="AN1" s="414"/>
      <c r="AO1" s="414"/>
      <c r="AP1" s="414"/>
      <c r="AQ1" s="414"/>
      <c r="AR1" s="414"/>
      <c r="AS1" s="414"/>
      <c r="AT1" s="414"/>
      <c r="AU1" s="414"/>
      <c r="AV1" s="414"/>
      <c r="AW1" s="414"/>
      <c r="AX1" s="414"/>
      <c r="AY1" s="414"/>
      <c r="AZ1" s="414"/>
      <c r="BA1" s="414"/>
      <c r="BB1" s="414"/>
      <c r="BC1" s="414"/>
      <c r="BD1" s="414"/>
      <c r="BE1" s="414"/>
      <c r="BF1" s="414"/>
      <c r="BG1" s="414"/>
      <c r="BH1" s="414"/>
      <c r="BI1" s="414"/>
      <c r="BJ1" s="414"/>
      <c r="BK1" s="414"/>
      <c r="BL1" s="414"/>
      <c r="BM1" s="414"/>
      <c r="BN1" s="415"/>
      <c r="BO1" s="208" t="s">
        <v>125</v>
      </c>
      <c r="BP1" s="208"/>
      <c r="BQ1" s="208"/>
      <c r="BX1" s="191"/>
      <c r="BZ1" s="192"/>
    </row>
    <row r="2" spans="1:80" s="190" customFormat="1" ht="20.25" x14ac:dyDescent="0.3">
      <c r="A2" s="412"/>
      <c r="B2" s="412"/>
      <c r="C2" s="412"/>
      <c r="D2" s="416"/>
      <c r="E2" s="417"/>
      <c r="F2" s="417"/>
      <c r="G2" s="417"/>
      <c r="H2" s="417"/>
      <c r="I2" s="417"/>
      <c r="J2" s="417"/>
      <c r="K2" s="417"/>
      <c r="L2" s="417"/>
      <c r="M2" s="417"/>
      <c r="N2" s="417"/>
      <c r="O2" s="417"/>
      <c r="P2" s="417"/>
      <c r="Q2" s="417"/>
      <c r="R2" s="417"/>
      <c r="S2" s="417"/>
      <c r="T2" s="417"/>
      <c r="U2" s="417"/>
      <c r="V2" s="417"/>
      <c r="W2" s="417"/>
      <c r="X2" s="417"/>
      <c r="Y2" s="417"/>
      <c r="Z2" s="417"/>
      <c r="AA2" s="417"/>
      <c r="AB2" s="417"/>
      <c r="AC2" s="417"/>
      <c r="AD2" s="417"/>
      <c r="AE2" s="417"/>
      <c r="AF2" s="417"/>
      <c r="AG2" s="417"/>
      <c r="AH2" s="417"/>
      <c r="AI2" s="417"/>
      <c r="AJ2" s="417"/>
      <c r="AK2" s="417"/>
      <c r="AL2" s="417"/>
      <c r="AM2" s="417"/>
      <c r="AN2" s="417"/>
      <c r="AO2" s="417"/>
      <c r="AP2" s="417"/>
      <c r="AQ2" s="417"/>
      <c r="AR2" s="417"/>
      <c r="AS2" s="417"/>
      <c r="AT2" s="417"/>
      <c r="AU2" s="417"/>
      <c r="AV2" s="417"/>
      <c r="AW2" s="417"/>
      <c r="AX2" s="417"/>
      <c r="AY2" s="417"/>
      <c r="AZ2" s="417"/>
      <c r="BA2" s="417"/>
      <c r="BB2" s="417"/>
      <c r="BC2" s="417"/>
      <c r="BD2" s="417"/>
      <c r="BE2" s="417"/>
      <c r="BF2" s="417"/>
      <c r="BG2" s="417"/>
      <c r="BH2" s="417"/>
      <c r="BI2" s="417"/>
      <c r="BJ2" s="417"/>
      <c r="BK2" s="417"/>
      <c r="BL2" s="417"/>
      <c r="BM2" s="417"/>
      <c r="BN2" s="418"/>
      <c r="BO2" s="208" t="s">
        <v>126</v>
      </c>
      <c r="BP2" s="208"/>
      <c r="BQ2" s="208"/>
      <c r="BX2" s="191"/>
      <c r="BZ2" s="192"/>
    </row>
    <row r="3" spans="1:80" s="190" customFormat="1" ht="20.25" x14ac:dyDescent="0.3">
      <c r="A3" s="412"/>
      <c r="B3" s="412"/>
      <c r="C3" s="412"/>
      <c r="D3" s="419" t="s">
        <v>127</v>
      </c>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420"/>
      <c r="AK3" s="420"/>
      <c r="AL3" s="420"/>
      <c r="AM3" s="420"/>
      <c r="AN3" s="420"/>
      <c r="AO3" s="420"/>
      <c r="AP3" s="420"/>
      <c r="AQ3" s="420"/>
      <c r="AR3" s="420"/>
      <c r="AS3" s="420"/>
      <c r="AT3" s="420"/>
      <c r="AU3" s="420"/>
      <c r="AV3" s="420"/>
      <c r="AW3" s="420"/>
      <c r="AX3" s="420"/>
      <c r="AY3" s="420"/>
      <c r="AZ3" s="420"/>
      <c r="BA3" s="420"/>
      <c r="BB3" s="420"/>
      <c r="BC3" s="420"/>
      <c r="BD3" s="420"/>
      <c r="BE3" s="420"/>
      <c r="BF3" s="420"/>
      <c r="BG3" s="420"/>
      <c r="BH3" s="420"/>
      <c r="BI3" s="420"/>
      <c r="BJ3" s="420"/>
      <c r="BK3" s="420"/>
      <c r="BL3" s="420"/>
      <c r="BM3" s="420"/>
      <c r="BN3" s="421"/>
      <c r="BO3" s="208" t="s">
        <v>128</v>
      </c>
      <c r="BP3" s="208"/>
      <c r="BQ3" s="208"/>
      <c r="BX3" s="191"/>
      <c r="BZ3" s="192"/>
    </row>
    <row r="4" spans="1:80" ht="15.75" thickBot="1" x14ac:dyDescent="0.3"/>
    <row r="5" spans="1:80" s="6" customFormat="1" ht="16.5" thickBot="1" x14ac:dyDescent="0.3">
      <c r="A5" s="336" t="s">
        <v>0</v>
      </c>
      <c r="B5" s="337"/>
      <c r="C5" s="337"/>
      <c r="D5" s="337"/>
      <c r="E5" s="337"/>
      <c r="F5" s="337"/>
      <c r="G5" s="337"/>
      <c r="H5" s="337"/>
      <c r="I5" s="337"/>
      <c r="J5" s="337"/>
      <c r="K5" s="337"/>
      <c r="L5" s="337"/>
      <c r="M5" s="337" t="s">
        <v>1</v>
      </c>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T5" s="337"/>
      <c r="AU5" s="337"/>
      <c r="AV5" s="337"/>
      <c r="AW5" s="337"/>
      <c r="AX5" s="337"/>
      <c r="AY5" s="337"/>
      <c r="AZ5" s="337"/>
      <c r="BA5" s="337"/>
      <c r="BB5" s="337"/>
      <c r="BC5" s="337"/>
      <c r="BD5" s="337"/>
      <c r="BE5" s="337"/>
      <c r="BF5" s="337"/>
      <c r="BG5" s="337"/>
      <c r="BH5" s="338" t="s">
        <v>2</v>
      </c>
      <c r="BI5" s="341" t="s">
        <v>3</v>
      </c>
      <c r="BJ5" s="344" t="s">
        <v>4</v>
      </c>
      <c r="BK5" s="345"/>
      <c r="BL5" s="345"/>
      <c r="BM5" s="345"/>
      <c r="BN5" s="345"/>
      <c r="BO5" s="345"/>
      <c r="BP5" s="345"/>
      <c r="BQ5" s="345"/>
      <c r="BR5" s="345"/>
      <c r="BS5" s="345"/>
      <c r="BT5" s="345"/>
      <c r="BU5" s="345"/>
      <c r="BV5" s="345"/>
      <c r="BW5" s="345"/>
      <c r="BX5" s="345"/>
      <c r="BY5" s="345"/>
      <c r="BZ5" s="345"/>
      <c r="CA5" s="346"/>
    </row>
    <row r="6" spans="1:80" s="6" customFormat="1" ht="32.25" thickBot="1" x14ac:dyDescent="0.3">
      <c r="A6" s="347" t="s">
        <v>5</v>
      </c>
      <c r="B6" s="331" t="s">
        <v>6</v>
      </c>
      <c r="C6" s="331" t="s">
        <v>7</v>
      </c>
      <c r="D6" s="348" t="s">
        <v>8</v>
      </c>
      <c r="E6" s="348"/>
      <c r="F6" s="348"/>
      <c r="G6" s="331" t="s">
        <v>9</v>
      </c>
      <c r="H6" s="330" t="s">
        <v>10</v>
      </c>
      <c r="I6" s="330" t="s">
        <v>11</v>
      </c>
      <c r="J6" s="330" t="s">
        <v>12</v>
      </c>
      <c r="K6" s="331" t="s">
        <v>13</v>
      </c>
      <c r="L6" s="332" t="s">
        <v>14</v>
      </c>
      <c r="M6" s="333" t="s">
        <v>129</v>
      </c>
      <c r="N6" s="334"/>
      <c r="O6" s="334"/>
      <c r="P6" s="334"/>
      <c r="Q6" s="334"/>
      <c r="R6" s="334"/>
      <c r="S6" s="334"/>
      <c r="T6" s="334"/>
      <c r="U6" s="334"/>
      <c r="V6" s="334"/>
      <c r="W6" s="334"/>
      <c r="X6" s="334"/>
      <c r="Y6" s="334"/>
      <c r="Z6" s="334"/>
      <c r="AA6" s="334"/>
      <c r="AB6" s="334"/>
      <c r="AC6" s="334"/>
      <c r="AD6" s="334"/>
      <c r="AE6" s="334"/>
      <c r="AF6" s="334"/>
      <c r="AG6" s="334"/>
      <c r="AH6" s="334"/>
      <c r="AI6" s="334"/>
      <c r="AJ6" s="334"/>
      <c r="AK6" s="335"/>
      <c r="AL6" s="383" t="s">
        <v>18</v>
      </c>
      <c r="AM6" s="331" t="s">
        <v>19</v>
      </c>
      <c r="AN6" s="312" t="s">
        <v>38</v>
      </c>
      <c r="AO6" s="312" t="s">
        <v>39</v>
      </c>
      <c r="AP6" s="312" t="s">
        <v>40</v>
      </c>
      <c r="AQ6" s="312" t="s">
        <v>41</v>
      </c>
      <c r="AR6" s="312" t="s">
        <v>42</v>
      </c>
      <c r="AS6" s="312" t="s">
        <v>43</v>
      </c>
      <c r="AT6" s="312" t="s">
        <v>44</v>
      </c>
      <c r="AU6" s="331" t="s">
        <v>24</v>
      </c>
      <c r="AV6" s="331" t="s">
        <v>25</v>
      </c>
      <c r="AW6" s="331" t="s">
        <v>26</v>
      </c>
      <c r="AX6" s="331" t="s">
        <v>130</v>
      </c>
      <c r="AY6" s="331" t="s">
        <v>28</v>
      </c>
      <c r="AZ6" s="331" t="s">
        <v>29</v>
      </c>
      <c r="BA6" s="390" t="s">
        <v>30</v>
      </c>
      <c r="BB6" s="334"/>
      <c r="BC6" s="383" t="s">
        <v>31</v>
      </c>
      <c r="BD6" s="348"/>
      <c r="BE6" s="348"/>
      <c r="BF6" s="348"/>
      <c r="BG6" s="384"/>
      <c r="BH6" s="339"/>
      <c r="BI6" s="342"/>
      <c r="BJ6" s="357" t="s">
        <v>32</v>
      </c>
      <c r="BK6" s="349"/>
      <c r="BL6" s="349"/>
      <c r="BM6" s="349"/>
      <c r="BN6" s="349"/>
      <c r="BO6" s="350"/>
      <c r="BP6" s="349" t="s">
        <v>131</v>
      </c>
      <c r="BQ6" s="349"/>
      <c r="BR6" s="349"/>
      <c r="BS6" s="350"/>
      <c r="BT6" s="349" t="s">
        <v>132</v>
      </c>
      <c r="BU6" s="349"/>
      <c r="BV6" s="349"/>
      <c r="BW6" s="350"/>
      <c r="BX6" s="351" t="s">
        <v>133</v>
      </c>
      <c r="BY6" s="352"/>
      <c r="BZ6" s="352"/>
      <c r="CA6" s="353"/>
    </row>
    <row r="7" spans="1:80" s="6" customFormat="1" ht="90.75" customHeight="1" thickBot="1" x14ac:dyDescent="0.3">
      <c r="A7" s="347"/>
      <c r="B7" s="331"/>
      <c r="C7" s="331"/>
      <c r="D7" s="313" t="s">
        <v>15</v>
      </c>
      <c r="E7" s="313" t="s">
        <v>16</v>
      </c>
      <c r="F7" s="313" t="s">
        <v>17</v>
      </c>
      <c r="G7" s="331"/>
      <c r="H7" s="330"/>
      <c r="I7" s="330"/>
      <c r="J7" s="330"/>
      <c r="K7" s="331"/>
      <c r="L7" s="332"/>
      <c r="M7" s="314" t="s">
        <v>33</v>
      </c>
      <c r="N7" s="313" t="s">
        <v>34</v>
      </c>
      <c r="O7" s="315" t="s">
        <v>134</v>
      </c>
      <c r="P7" s="315" t="s">
        <v>135</v>
      </c>
      <c r="Q7" s="315" t="s">
        <v>136</v>
      </c>
      <c r="R7" s="315" t="s">
        <v>137</v>
      </c>
      <c r="S7" s="315" t="s">
        <v>138</v>
      </c>
      <c r="T7" s="315" t="s">
        <v>139</v>
      </c>
      <c r="U7" s="315" t="s">
        <v>140</v>
      </c>
      <c r="V7" s="315" t="s">
        <v>141</v>
      </c>
      <c r="W7" s="315" t="s">
        <v>142</v>
      </c>
      <c r="X7" s="315" t="s">
        <v>143</v>
      </c>
      <c r="Y7" s="315" t="s">
        <v>144</v>
      </c>
      <c r="Z7" s="315" t="s">
        <v>145</v>
      </c>
      <c r="AA7" s="315" t="s">
        <v>146</v>
      </c>
      <c r="AB7" s="315" t="s">
        <v>147</v>
      </c>
      <c r="AC7" s="315" t="s">
        <v>148</v>
      </c>
      <c r="AD7" s="315" t="s">
        <v>149</v>
      </c>
      <c r="AE7" s="315" t="s">
        <v>150</v>
      </c>
      <c r="AF7" s="315" t="s">
        <v>151</v>
      </c>
      <c r="AG7" s="315" t="s">
        <v>152</v>
      </c>
      <c r="AH7" s="313" t="s">
        <v>153</v>
      </c>
      <c r="AI7" s="313" t="s">
        <v>35</v>
      </c>
      <c r="AJ7" s="313" t="s">
        <v>36</v>
      </c>
      <c r="AK7" s="316" t="s">
        <v>37</v>
      </c>
      <c r="AL7" s="385"/>
      <c r="AM7" s="331"/>
      <c r="AN7" s="317" t="s">
        <v>20</v>
      </c>
      <c r="AO7" s="317" t="s">
        <v>21</v>
      </c>
      <c r="AP7" s="317" t="s">
        <v>22</v>
      </c>
      <c r="AQ7" s="317" t="s">
        <v>23</v>
      </c>
      <c r="AR7" s="317" t="s">
        <v>154</v>
      </c>
      <c r="AS7" s="317" t="s">
        <v>155</v>
      </c>
      <c r="AT7" s="317" t="s">
        <v>156</v>
      </c>
      <c r="AU7" s="331"/>
      <c r="AV7" s="331"/>
      <c r="AW7" s="331"/>
      <c r="AX7" s="331"/>
      <c r="AY7" s="331"/>
      <c r="AZ7" s="331"/>
      <c r="BA7" s="313" t="s">
        <v>33</v>
      </c>
      <c r="BB7" s="318" t="s">
        <v>35</v>
      </c>
      <c r="BC7" s="314" t="s">
        <v>33</v>
      </c>
      <c r="BD7" s="313" t="s">
        <v>45</v>
      </c>
      <c r="BE7" s="313" t="s">
        <v>35</v>
      </c>
      <c r="BF7" s="313" t="s">
        <v>46</v>
      </c>
      <c r="BG7" s="316" t="s">
        <v>37</v>
      </c>
      <c r="BH7" s="340"/>
      <c r="BI7" s="343"/>
      <c r="BJ7" s="319" t="s">
        <v>47</v>
      </c>
      <c r="BK7" s="320" t="s">
        <v>48</v>
      </c>
      <c r="BL7" s="321" t="s">
        <v>49</v>
      </c>
      <c r="BM7" s="322" t="s">
        <v>50</v>
      </c>
      <c r="BN7" s="322" t="s">
        <v>51</v>
      </c>
      <c r="BO7" s="323" t="s">
        <v>52</v>
      </c>
      <c r="BP7" s="324" t="s">
        <v>53</v>
      </c>
      <c r="BQ7" s="322" t="s">
        <v>157</v>
      </c>
      <c r="BR7" s="322" t="s">
        <v>54</v>
      </c>
      <c r="BS7" s="323" t="s">
        <v>52</v>
      </c>
      <c r="BT7" s="324" t="s">
        <v>53</v>
      </c>
      <c r="BU7" s="322" t="s">
        <v>157</v>
      </c>
      <c r="BV7" s="322" t="s">
        <v>54</v>
      </c>
      <c r="BW7" s="322" t="s">
        <v>52</v>
      </c>
      <c r="BX7" s="325" t="s">
        <v>53</v>
      </c>
      <c r="BY7" s="326" t="s">
        <v>157</v>
      </c>
      <c r="BZ7" s="326" t="s">
        <v>54</v>
      </c>
      <c r="CA7" s="327" t="s">
        <v>52</v>
      </c>
    </row>
    <row r="8" spans="1:80" s="17" customFormat="1" ht="66" customHeight="1" x14ac:dyDescent="0.25">
      <c r="A8" s="391" t="s">
        <v>55</v>
      </c>
      <c r="B8" s="354" t="s">
        <v>158</v>
      </c>
      <c r="C8" s="392" t="s">
        <v>616</v>
      </c>
      <c r="D8" s="392" t="s">
        <v>56</v>
      </c>
      <c r="E8" s="392" t="s">
        <v>90</v>
      </c>
      <c r="F8" s="392" t="s">
        <v>72</v>
      </c>
      <c r="G8" s="392" t="s">
        <v>159</v>
      </c>
      <c r="H8" s="394" t="s">
        <v>59</v>
      </c>
      <c r="I8" s="354" t="s">
        <v>618</v>
      </c>
      <c r="J8" s="423" t="s">
        <v>160</v>
      </c>
      <c r="K8" s="400" t="s">
        <v>159</v>
      </c>
      <c r="L8" s="354" t="s">
        <v>614</v>
      </c>
      <c r="M8" s="425" t="s">
        <v>78</v>
      </c>
      <c r="N8" s="425">
        <v>2</v>
      </c>
      <c r="O8" s="358">
        <v>1</v>
      </c>
      <c r="P8" s="358">
        <v>1</v>
      </c>
      <c r="Q8" s="358">
        <v>1</v>
      </c>
      <c r="R8" s="358">
        <v>1</v>
      </c>
      <c r="S8" s="358">
        <v>1</v>
      </c>
      <c r="T8" s="358">
        <v>1</v>
      </c>
      <c r="U8" s="358">
        <v>1</v>
      </c>
      <c r="V8" s="358">
        <v>1</v>
      </c>
      <c r="W8" s="358">
        <v>0</v>
      </c>
      <c r="X8" s="358">
        <v>1</v>
      </c>
      <c r="Y8" s="358">
        <v>1</v>
      </c>
      <c r="Z8" s="358">
        <v>1</v>
      </c>
      <c r="AA8" s="358">
        <v>1</v>
      </c>
      <c r="AB8" s="358">
        <v>1</v>
      </c>
      <c r="AC8" s="358">
        <v>1</v>
      </c>
      <c r="AD8" s="358">
        <v>0</v>
      </c>
      <c r="AE8" s="358">
        <v>1</v>
      </c>
      <c r="AF8" s="358">
        <v>1</v>
      </c>
      <c r="AG8" s="358">
        <v>0</v>
      </c>
      <c r="AH8" s="358">
        <f>SUM(O8:AG8)</f>
        <v>16</v>
      </c>
      <c r="AI8" s="358" t="str">
        <f>IF($AH8&lt;6,"3. Moderado",IF($AH8&lt;12,"4. Mayor",IF($AH8&gt;11,"5. Catastrófico")))</f>
        <v>5. Catastrófico</v>
      </c>
      <c r="AJ8" s="400">
        <v>5</v>
      </c>
      <c r="AK8" s="386" t="str">
        <f>IF(N8+AJ8=0," ",IF(OR(AND(N8=1,AJ8=1),AND(N8=1,AJ8=2),AND(N8=2,AJ8=2),AND(N8=2,AJ8=1),AND(N8=3,AJ8=1)),"Bajo",IF(OR(AND(N8=1,AJ8=3),AND(N8=2,AJ8=3),AND(N8=3,AJ8=2),AND(N8=4,AJ8=1)),"Moderado",IF(OR(AND(N8=1,AJ8=4),AND(N8=2,AJ8=4),AND(N8=3,AJ8=3),AND(N8=4,AJ8=2),AND(N8=4,AJ8=3),AND(N8=5,AJ8=1),AND(N8=5,AJ8=2)),"Alto",IF(OR(AND(N8=2,AJ8=5),AND(N8=3,AJ8=5),AND(N8=3,AJ8=4),AND(N8=4,AJ8=4),AND(N8=4,AJ8=5),AND(N8=5,AJ8=3),AND(N8=5,AJ8=4),AND(N8=1,AJ8=5),AND(N8=5,AJ8=5)),"Extremo","")))))</f>
        <v>Extremo</v>
      </c>
      <c r="AL8" s="381" t="s">
        <v>680</v>
      </c>
      <c r="AM8" s="382" t="s">
        <v>64</v>
      </c>
      <c r="AN8" s="253">
        <v>15</v>
      </c>
      <c r="AO8" s="253">
        <v>15</v>
      </c>
      <c r="AP8" s="253">
        <v>15</v>
      </c>
      <c r="AQ8" s="253">
        <v>15</v>
      </c>
      <c r="AR8" s="253">
        <v>15</v>
      </c>
      <c r="AS8" s="253">
        <v>15</v>
      </c>
      <c r="AT8" s="253">
        <v>10</v>
      </c>
      <c r="AU8" s="254">
        <f>SUM(AN8:AT8)</f>
        <v>100</v>
      </c>
      <c r="AV8" s="254" t="s">
        <v>65</v>
      </c>
      <c r="AW8" s="254" t="s">
        <v>65</v>
      </c>
      <c r="AX8" s="254">
        <v>100</v>
      </c>
      <c r="AY8" s="397">
        <f>AVERAGE(AX8:AX10)</f>
        <v>100</v>
      </c>
      <c r="AZ8" s="388" t="s">
        <v>65</v>
      </c>
      <c r="BA8" s="380" t="s">
        <v>67</v>
      </c>
      <c r="BB8" s="380" t="s">
        <v>162</v>
      </c>
      <c r="BC8" s="380" t="s">
        <v>96</v>
      </c>
      <c r="BD8" s="380">
        <v>1</v>
      </c>
      <c r="BE8" s="380" t="s">
        <v>63</v>
      </c>
      <c r="BF8" s="380">
        <v>5</v>
      </c>
      <c r="BG8" s="386" t="str">
        <f>IF(BD8+BF8=0," ",IF(OR(AND(BD8=1,BF8=1),AND(BD8=1,BF8=2),AND(BD8=2,BF8=2),AND(BD8=2,BF8=1),AND(BD8=3,BF8=1)),"Bajo",IF(OR(AND(BD8=1,BF8=3),AND(BD8=2,BF8=3),AND(BD8=3,BF8=2),AND(BD8=4,BF8=1)),"Moderado",IF(OR(AND(BD8=1,BF8=4),AND(BD8=2,BF8=4),AND(BD8=3,BF8=3),AND(BD8=4,BF8=2),AND(BD8=4,BF8=3),AND(BD8=5,BF8=1),AND(BD8=5,BF8=2)),"Alto",IF(OR(AND(BD8=2,BF8=5),AND(BD8=1,BF8=5),AND(BD8=3,BF8=5),AND(BD8=3,BF8=4),AND(BD8=4,BF8=4),AND(BD8=4,BF8=5),AND(BD8=5,BF8=3),AND(BD8=5,BF8=4),AND(BD8=5,BF8=5)),"Extremo","")))))</f>
        <v>Extremo</v>
      </c>
      <c r="BH8" s="377" t="s">
        <v>767</v>
      </c>
      <c r="BI8" s="371" t="s">
        <v>69</v>
      </c>
      <c r="BJ8" s="374" t="s">
        <v>615</v>
      </c>
      <c r="BK8" s="375" t="s">
        <v>596</v>
      </c>
      <c r="BL8" s="362" t="s">
        <v>619</v>
      </c>
      <c r="BM8" s="362" t="s">
        <v>166</v>
      </c>
      <c r="BN8" s="362" t="s">
        <v>681</v>
      </c>
      <c r="BO8" s="255" t="s">
        <v>621</v>
      </c>
      <c r="BP8" s="7"/>
      <c r="BQ8" s="10"/>
      <c r="BR8" s="11"/>
      <c r="BS8" s="11"/>
      <c r="BT8" s="12"/>
      <c r="BU8" s="9"/>
      <c r="BV8" s="13"/>
      <c r="BW8" s="14"/>
      <c r="BX8" s="15"/>
      <c r="BY8" s="8"/>
      <c r="BZ8" s="11"/>
      <c r="CA8" s="16"/>
    </row>
    <row r="9" spans="1:80" s="17" customFormat="1" ht="87" customHeight="1" x14ac:dyDescent="0.25">
      <c r="A9" s="391"/>
      <c r="B9" s="355"/>
      <c r="C9" s="393"/>
      <c r="D9" s="393"/>
      <c r="E9" s="393"/>
      <c r="F9" s="393"/>
      <c r="G9" s="393"/>
      <c r="H9" s="395"/>
      <c r="I9" s="355"/>
      <c r="J9" s="393"/>
      <c r="K9" s="401"/>
      <c r="L9" s="355"/>
      <c r="M9" s="426"/>
      <c r="N9" s="426"/>
      <c r="O9" s="359"/>
      <c r="P9" s="359"/>
      <c r="Q9" s="359"/>
      <c r="R9" s="359"/>
      <c r="S9" s="359"/>
      <c r="T9" s="359"/>
      <c r="U9" s="359"/>
      <c r="V9" s="359"/>
      <c r="W9" s="359"/>
      <c r="X9" s="359"/>
      <c r="Y9" s="359"/>
      <c r="Z9" s="359"/>
      <c r="AA9" s="359"/>
      <c r="AB9" s="359"/>
      <c r="AC9" s="359"/>
      <c r="AD9" s="359"/>
      <c r="AE9" s="359"/>
      <c r="AF9" s="359"/>
      <c r="AG9" s="359"/>
      <c r="AH9" s="359"/>
      <c r="AI9" s="359"/>
      <c r="AJ9" s="401"/>
      <c r="AK9" s="387"/>
      <c r="AL9" s="329"/>
      <c r="AM9" s="366"/>
      <c r="AN9" s="241">
        <v>15</v>
      </c>
      <c r="AO9" s="241">
        <v>15</v>
      </c>
      <c r="AP9" s="241">
        <v>15</v>
      </c>
      <c r="AQ9" s="241">
        <v>15</v>
      </c>
      <c r="AR9" s="241">
        <v>15</v>
      </c>
      <c r="AS9" s="241">
        <v>15</v>
      </c>
      <c r="AT9" s="241">
        <v>10</v>
      </c>
      <c r="AU9" s="247">
        <f>SUM(AN9:AT9)</f>
        <v>100</v>
      </c>
      <c r="AV9" s="247" t="s">
        <v>65</v>
      </c>
      <c r="AW9" s="247" t="s">
        <v>65</v>
      </c>
      <c r="AX9" s="247">
        <v>100</v>
      </c>
      <c r="AY9" s="398"/>
      <c r="AZ9" s="388"/>
      <c r="BA9" s="366"/>
      <c r="BB9" s="366"/>
      <c r="BC9" s="366"/>
      <c r="BD9" s="366"/>
      <c r="BE9" s="366"/>
      <c r="BF9" s="366"/>
      <c r="BG9" s="387"/>
      <c r="BH9" s="378"/>
      <c r="BI9" s="372"/>
      <c r="BJ9" s="368"/>
      <c r="BK9" s="370"/>
      <c r="BL9" s="363"/>
      <c r="BM9" s="363"/>
      <c r="BN9" s="363"/>
      <c r="BO9" s="256" t="s">
        <v>622</v>
      </c>
      <c r="BP9" s="184"/>
      <c r="BQ9" s="184"/>
      <c r="BR9" s="184"/>
      <c r="BS9" s="184"/>
      <c r="BT9" s="21"/>
      <c r="BU9" s="180"/>
      <c r="BV9" s="187"/>
      <c r="BW9" s="22"/>
      <c r="BX9" s="23"/>
      <c r="BY9" s="20"/>
      <c r="BZ9" s="187"/>
      <c r="CA9" s="24"/>
    </row>
    <row r="10" spans="1:80" s="17" customFormat="1" ht="105" x14ac:dyDescent="0.25">
      <c r="A10" s="391"/>
      <c r="B10" s="356"/>
      <c r="C10" s="231" t="s">
        <v>617</v>
      </c>
      <c r="D10" s="231" t="s">
        <v>56</v>
      </c>
      <c r="E10" s="231" t="s">
        <v>90</v>
      </c>
      <c r="F10" s="231" t="s">
        <v>72</v>
      </c>
      <c r="G10" s="231" t="s">
        <v>159</v>
      </c>
      <c r="H10" s="396"/>
      <c r="I10" s="356"/>
      <c r="J10" s="410"/>
      <c r="K10" s="402"/>
      <c r="L10" s="424"/>
      <c r="M10" s="422"/>
      <c r="N10" s="422"/>
      <c r="O10" s="360"/>
      <c r="P10" s="360"/>
      <c r="Q10" s="360"/>
      <c r="R10" s="360"/>
      <c r="S10" s="360"/>
      <c r="T10" s="360"/>
      <c r="U10" s="360"/>
      <c r="V10" s="360"/>
      <c r="W10" s="360"/>
      <c r="X10" s="360"/>
      <c r="Y10" s="360"/>
      <c r="Z10" s="360"/>
      <c r="AA10" s="360"/>
      <c r="AB10" s="360"/>
      <c r="AC10" s="360"/>
      <c r="AD10" s="360"/>
      <c r="AE10" s="360"/>
      <c r="AF10" s="360"/>
      <c r="AG10" s="360"/>
      <c r="AH10" s="360"/>
      <c r="AI10" s="360"/>
      <c r="AJ10" s="402"/>
      <c r="AK10" s="364"/>
      <c r="AL10" s="252" t="s">
        <v>682</v>
      </c>
      <c r="AM10" s="257" t="s">
        <v>64</v>
      </c>
      <c r="AN10" s="258">
        <v>15</v>
      </c>
      <c r="AO10" s="258">
        <v>15</v>
      </c>
      <c r="AP10" s="258">
        <v>15</v>
      </c>
      <c r="AQ10" s="258">
        <v>15</v>
      </c>
      <c r="AR10" s="258">
        <v>15</v>
      </c>
      <c r="AS10" s="258">
        <v>15</v>
      </c>
      <c r="AT10" s="258">
        <v>10</v>
      </c>
      <c r="AU10" s="259">
        <f>SUM(AN10:AT10)</f>
        <v>100</v>
      </c>
      <c r="AV10" s="259" t="s">
        <v>65</v>
      </c>
      <c r="AW10" s="259" t="s">
        <v>65</v>
      </c>
      <c r="AX10" s="259">
        <v>100</v>
      </c>
      <c r="AY10" s="399"/>
      <c r="AZ10" s="389"/>
      <c r="BA10" s="376"/>
      <c r="BB10" s="376"/>
      <c r="BC10" s="376"/>
      <c r="BD10" s="376"/>
      <c r="BE10" s="376"/>
      <c r="BF10" s="376"/>
      <c r="BG10" s="364"/>
      <c r="BH10" s="379"/>
      <c r="BI10" s="373"/>
      <c r="BJ10" s="260" t="s">
        <v>607</v>
      </c>
      <c r="BK10" s="261" t="s">
        <v>605</v>
      </c>
      <c r="BL10" s="262" t="s">
        <v>620</v>
      </c>
      <c r="BM10" s="262" t="s">
        <v>166</v>
      </c>
      <c r="BN10" s="262" t="s">
        <v>608</v>
      </c>
      <c r="BO10" s="262" t="s">
        <v>177</v>
      </c>
      <c r="BP10" s="21"/>
      <c r="BQ10" s="180"/>
      <c r="BR10" s="187"/>
      <c r="BS10" s="187"/>
      <c r="BT10" s="19"/>
      <c r="BU10" s="20"/>
      <c r="BV10" s="25"/>
      <c r="BW10" s="26"/>
      <c r="BX10" s="23"/>
      <c r="BY10" s="189"/>
      <c r="BZ10" s="187"/>
      <c r="CA10" s="24"/>
      <c r="CB10" s="27"/>
    </row>
    <row r="11" spans="1:80" s="17" customFormat="1" ht="180" x14ac:dyDescent="0.25">
      <c r="A11" s="232" t="s">
        <v>178</v>
      </c>
      <c r="B11" s="231" t="s">
        <v>112</v>
      </c>
      <c r="C11" s="233" t="s">
        <v>747</v>
      </c>
      <c r="D11" s="231" t="s">
        <v>56</v>
      </c>
      <c r="E11" s="231" t="s">
        <v>57</v>
      </c>
      <c r="F11" s="231" t="s">
        <v>72</v>
      </c>
      <c r="G11" s="231" t="s">
        <v>159</v>
      </c>
      <c r="H11" s="234" t="s">
        <v>76</v>
      </c>
      <c r="I11" s="231" t="s">
        <v>730</v>
      </c>
      <c r="J11" s="231" t="s">
        <v>160</v>
      </c>
      <c r="K11" s="235" t="s">
        <v>159</v>
      </c>
      <c r="L11" s="231" t="s">
        <v>180</v>
      </c>
      <c r="M11" s="236" t="s">
        <v>78</v>
      </c>
      <c r="N11" s="237">
        <v>2</v>
      </c>
      <c r="O11" s="238">
        <v>1</v>
      </c>
      <c r="P11" s="238">
        <v>1</v>
      </c>
      <c r="Q11" s="238">
        <v>0</v>
      </c>
      <c r="R11" s="238">
        <v>0</v>
      </c>
      <c r="S11" s="238">
        <v>1</v>
      </c>
      <c r="T11" s="238">
        <v>1</v>
      </c>
      <c r="U11" s="238">
        <v>0</v>
      </c>
      <c r="V11" s="238">
        <v>0</v>
      </c>
      <c r="W11" s="238">
        <v>1</v>
      </c>
      <c r="X11" s="238">
        <v>1</v>
      </c>
      <c r="Y11" s="238">
        <v>1</v>
      </c>
      <c r="Z11" s="238">
        <v>1</v>
      </c>
      <c r="AA11" s="238">
        <v>1</v>
      </c>
      <c r="AB11" s="238">
        <v>1</v>
      </c>
      <c r="AC11" s="238">
        <v>1</v>
      </c>
      <c r="AD11" s="238">
        <v>0</v>
      </c>
      <c r="AE11" s="238">
        <v>1</v>
      </c>
      <c r="AF11" s="238">
        <v>1</v>
      </c>
      <c r="AG11" s="238">
        <v>0</v>
      </c>
      <c r="AH11" s="238">
        <f>SUM(O11:AG11)</f>
        <v>13</v>
      </c>
      <c r="AI11" s="238" t="str">
        <f>IF($AH11&lt;6,"3. Moderado",IF($AH11&lt;12,"4. Mayor",IF($AH11&gt;11,"5. Catastrófico")))</f>
        <v>5. Catastrófico</v>
      </c>
      <c r="AJ11" s="238">
        <v>5</v>
      </c>
      <c r="AK11" s="221" t="str">
        <f>IF(N11+AJ11=0," ",IF(OR(AND(N11=1,AJ11=1),AND(N11=1,AJ11=2),AND(N11=2,AJ11=2),AND(N11=2,AJ11=1),AND(N11=3,AJ11=1)),"Bajo",IF(OR(AND(N11=1,AJ11=3),AND(N11=2,AJ11=3),AND(N11=3,AJ11=2),AND(N11=4,AJ11=1)),"Moderado",IF(OR(AND(N11=1,AJ11=4),AND(N11=2,AJ11=4),AND(N11=3,AJ11=3),AND(N11=4,AJ11=2),AND(N11=4,AJ11=3),AND(N11=5,AJ11=1),AND(N11=5,AJ11=2)),"Alto",IF(OR(AND(N11=2,AJ11=5),AND(N11=3,AJ11=5),AND(N11=3,AJ11=4),AND(N11=4,AJ11=4),AND(N11=4,AJ11=5),AND(N11=5,AJ11=3),AND(N11=5,AJ11=4),AND(N11=1,AJ11=5),AND(N11=5,AJ11=5)),"Extremo","")))))</f>
        <v>Extremo</v>
      </c>
      <c r="AL11" s="267" t="s">
        <v>731</v>
      </c>
      <c r="AM11" s="243" t="s">
        <v>64</v>
      </c>
      <c r="AN11" s="243">
        <v>15</v>
      </c>
      <c r="AO11" s="243">
        <v>15</v>
      </c>
      <c r="AP11" s="243">
        <v>15</v>
      </c>
      <c r="AQ11" s="243">
        <v>15</v>
      </c>
      <c r="AR11" s="243">
        <v>15</v>
      </c>
      <c r="AS11" s="243">
        <v>15</v>
      </c>
      <c r="AT11" s="243">
        <v>10</v>
      </c>
      <c r="AU11" s="243">
        <v>100</v>
      </c>
      <c r="AV11" s="243" t="s">
        <v>65</v>
      </c>
      <c r="AW11" s="243" t="s">
        <v>65</v>
      </c>
      <c r="AX11" s="243">
        <v>100</v>
      </c>
      <c r="AY11" s="263">
        <f>AVERAGE(AX11:AX11)</f>
        <v>100</v>
      </c>
      <c r="AZ11" s="247" t="s">
        <v>65</v>
      </c>
      <c r="BA11" s="243" t="s">
        <v>67</v>
      </c>
      <c r="BB11" s="243" t="s">
        <v>162</v>
      </c>
      <c r="BC11" s="243" t="s">
        <v>96</v>
      </c>
      <c r="BD11" s="243">
        <v>1</v>
      </c>
      <c r="BE11" s="243" t="s">
        <v>63</v>
      </c>
      <c r="BF11" s="243">
        <v>5</v>
      </c>
      <c r="BG11" s="287" t="str">
        <f>IF(BD11+BF11=0," ",IF(OR(AND(BD11=1,BF11=1),AND(BD11=1,BF11=2),AND(BD11=2,BF11=2),AND(BD11=2,BF11=1),AND(BD11=3,BF11=1)),"Bajo",IF(OR(AND(BD11=1,BF11=3),AND(BD11=2,BF11=3),AND(BD11=3,BF11=2),AND(BD11=4,BF11=1)),"Moderado",IF(OR(AND(BD11=1,BF11=4),AND(BD11=2,BF11=4),AND(BD11=3,BF11=3),AND(BD11=4,BF11=2),AND(BD11=4,BF11=3),AND(BD11=5,BF11=1),AND(BD11=5,BF11=2)),"Alto",IF(OR(AND(BD11=2,BF11=5),AND(BD11=1,BF11=5),AND(BD11=3,BF11=5),AND(BD11=3,BF11=4),AND(BD11=4,BF11=4),AND(BD11=4,BF11=5),AND(BD11=5,BF11=3),AND(BD11=5,BF11=4),AND(BD11=5,BF11=5)),"Extremo","")))))</f>
        <v>Extremo</v>
      </c>
      <c r="BH11" s="264" t="s">
        <v>767</v>
      </c>
      <c r="BI11" s="264" t="s">
        <v>69</v>
      </c>
      <c r="BJ11" s="260" t="s">
        <v>609</v>
      </c>
      <c r="BK11" s="261" t="s">
        <v>596</v>
      </c>
      <c r="BL11" s="262" t="s">
        <v>748</v>
      </c>
      <c r="BM11" s="265" t="s">
        <v>182</v>
      </c>
      <c r="BN11" s="266" t="s">
        <v>623</v>
      </c>
      <c r="BO11" s="262" t="s">
        <v>671</v>
      </c>
      <c r="BP11" s="21" t="s">
        <v>592</v>
      </c>
      <c r="BQ11" s="180" t="s">
        <v>184</v>
      </c>
      <c r="BR11" s="187" t="s">
        <v>182</v>
      </c>
      <c r="BS11" s="189" t="s">
        <v>185</v>
      </c>
      <c r="BT11" s="21" t="s">
        <v>593</v>
      </c>
      <c r="BU11" s="180" t="s">
        <v>647</v>
      </c>
      <c r="BV11" s="187" t="s">
        <v>182</v>
      </c>
      <c r="BW11" s="22" t="s">
        <v>186</v>
      </c>
      <c r="BX11" s="23" t="s">
        <v>594</v>
      </c>
      <c r="BY11" s="180" t="s">
        <v>187</v>
      </c>
      <c r="BZ11" s="187" t="s">
        <v>182</v>
      </c>
      <c r="CA11" s="24" t="s">
        <v>188</v>
      </c>
      <c r="CB11" s="29"/>
    </row>
    <row r="12" spans="1:80" s="17" customFormat="1" ht="173.25" customHeight="1" x14ac:dyDescent="0.25">
      <c r="A12" s="403" t="s">
        <v>104</v>
      </c>
      <c r="B12" s="406" t="s">
        <v>191</v>
      </c>
      <c r="C12" s="233" t="s">
        <v>626</v>
      </c>
      <c r="D12" s="231" t="s">
        <v>56</v>
      </c>
      <c r="E12" s="231" t="s">
        <v>57</v>
      </c>
      <c r="F12" s="231" t="s">
        <v>72</v>
      </c>
      <c r="G12" s="408" t="s">
        <v>192</v>
      </c>
      <c r="H12" s="396" t="s">
        <v>84</v>
      </c>
      <c r="I12" s="409" t="s">
        <v>648</v>
      </c>
      <c r="J12" s="410" t="s">
        <v>160</v>
      </c>
      <c r="K12" s="411" t="s">
        <v>159</v>
      </c>
      <c r="L12" s="410" t="s">
        <v>193</v>
      </c>
      <c r="M12" s="422" t="s">
        <v>78</v>
      </c>
      <c r="N12" s="422">
        <v>2</v>
      </c>
      <c r="O12" s="360">
        <v>1</v>
      </c>
      <c r="P12" s="360">
        <v>1</v>
      </c>
      <c r="Q12" s="360">
        <v>1</v>
      </c>
      <c r="R12" s="360">
        <v>0</v>
      </c>
      <c r="S12" s="360">
        <v>1</v>
      </c>
      <c r="T12" s="360">
        <v>1</v>
      </c>
      <c r="U12" s="360">
        <v>1</v>
      </c>
      <c r="V12" s="360">
        <v>0</v>
      </c>
      <c r="W12" s="360">
        <v>1</v>
      </c>
      <c r="X12" s="360">
        <v>1</v>
      </c>
      <c r="Y12" s="360">
        <v>1</v>
      </c>
      <c r="Z12" s="360">
        <v>1</v>
      </c>
      <c r="AA12" s="360">
        <v>1</v>
      </c>
      <c r="AB12" s="360">
        <v>1</v>
      </c>
      <c r="AC12" s="360">
        <v>1</v>
      </c>
      <c r="AD12" s="360">
        <v>0</v>
      </c>
      <c r="AE12" s="360">
        <v>1</v>
      </c>
      <c r="AF12" s="360">
        <v>1</v>
      </c>
      <c r="AG12" s="360">
        <v>0</v>
      </c>
      <c r="AH12" s="360">
        <f>SUM(O12:AG12)</f>
        <v>15</v>
      </c>
      <c r="AI12" s="360" t="str">
        <f>IF($AH12&lt;6,"3. Moderado",IF($AH12&lt;12,"4. Mayor",IF($AH12&gt;11,"5. Catastrófico")))</f>
        <v>5. Catastrófico</v>
      </c>
      <c r="AJ12" s="402">
        <v>5</v>
      </c>
      <c r="AK12" s="364" t="str">
        <f>IF(N12+AJ12=0," ",IF(OR(AND(N12=1,AJ12=1),AND(N12=1,AJ12=2),AND(N12=2,AJ12=2),AND(N12=2,AJ12=1),AND(N12=3,AJ12=1)),"Bajo",IF(OR(AND(N12=1,AJ12=3),AND(N12=2,AJ12=3),AND(N12=3,AJ12=2),AND(N12=4,AJ12=1)),"Moderado",IF(OR(AND(N12=1,AJ12=4),AND(N12=2,AJ12=4),AND(N12=3,AJ12=3),AND(N12=4,AJ12=2),AND(N12=4,AJ12=3),AND(N12=5,AJ12=1),AND(N12=5,AJ12=2)),"Alto",IF(OR(AND(N12=2,AJ12=5),AND(N12=3,AJ12=5),AND(N12=3,AJ12=4),AND(N12=4,AJ12=4),AND(N12=4,AJ12=5),AND(N12=5,AJ12=3),AND(N12=5,AJ12=4),AND(N12=1,AJ12=5),AND(N12=5,AJ12=5)),"Extremo","")))))</f>
        <v>Extremo</v>
      </c>
      <c r="AL12" s="328" t="s">
        <v>735</v>
      </c>
      <c r="AM12" s="365" t="s">
        <v>64</v>
      </c>
      <c r="AN12" s="241">
        <v>15</v>
      </c>
      <c r="AO12" s="241">
        <v>15</v>
      </c>
      <c r="AP12" s="241">
        <v>15</v>
      </c>
      <c r="AQ12" s="241">
        <v>15</v>
      </c>
      <c r="AR12" s="241">
        <v>15</v>
      </c>
      <c r="AS12" s="241">
        <v>15</v>
      </c>
      <c r="AT12" s="241">
        <v>10</v>
      </c>
      <c r="AU12" s="247">
        <f t="shared" ref="AU12:AU27" si="0">SUM(AN12:AT12)</f>
        <v>100</v>
      </c>
      <c r="AV12" s="247" t="s">
        <v>65</v>
      </c>
      <c r="AW12" s="247" t="s">
        <v>65</v>
      </c>
      <c r="AX12" s="247">
        <v>100</v>
      </c>
      <c r="AY12" s="429">
        <f>AVERAGE(AX12:AX14)</f>
        <v>100</v>
      </c>
      <c r="AZ12" s="429" t="s">
        <v>65</v>
      </c>
      <c r="BA12" s="376" t="s">
        <v>67</v>
      </c>
      <c r="BB12" s="376" t="s">
        <v>162</v>
      </c>
      <c r="BC12" s="365" t="s">
        <v>96</v>
      </c>
      <c r="BD12" s="376">
        <v>1</v>
      </c>
      <c r="BE12" s="376" t="s">
        <v>63</v>
      </c>
      <c r="BF12" s="376">
        <v>5</v>
      </c>
      <c r="BG12" s="364" t="str">
        <f>IF(BD12+BF12=0," ",IF(OR(AND(BD12=1,BF12=1),AND(BD12=1,BF12=2),AND(BD12=2,BF12=2),AND(BD12=2,BF12=1),AND(BD12=3,BF12=1)),"Bajo",IF(OR(AND(BD12=1,BF12=3),AND(BD12=2,BF12=3),AND(BD12=3,BF12=2),AND(BD12=4,BF12=1)),"Moderado",IF(OR(AND(BD12=1,BF12=4),AND(BD12=2,BF12=4),AND(BD12=3,BF12=3),AND(BD12=4,BF12=2),AND(BD12=4,BF12=3),AND(BD12=5,BF12=1),AND(BD12=5,BF12=2)),"Alto",IF(OR(AND(BD12=2,BF12=5),AND(BD12=1,BF12=5),AND(BD12=3,BF12=5),AND(BD12=3,BF12=4),AND(BD12=4,BF12=4),AND(BD12=4,BF12=5),AND(BD12=5,BF12=3),AND(BD12=5,BF12=4),AND(BD12=5,BF12=5)),"Extremo","")))))</f>
        <v>Extremo</v>
      </c>
      <c r="BH12" s="373" t="s">
        <v>767</v>
      </c>
      <c r="BI12" s="373" t="s">
        <v>69</v>
      </c>
      <c r="BJ12" s="367" t="s">
        <v>599</v>
      </c>
      <c r="BK12" s="369" t="s">
        <v>596</v>
      </c>
      <c r="BL12" s="268" t="s">
        <v>627</v>
      </c>
      <c r="BM12" s="204" t="s">
        <v>196</v>
      </c>
      <c r="BN12" s="204" t="s">
        <v>628</v>
      </c>
      <c r="BO12" s="266" t="s">
        <v>629</v>
      </c>
      <c r="BP12" s="21" t="s">
        <v>592</v>
      </c>
      <c r="BQ12" s="181" t="s">
        <v>600</v>
      </c>
      <c r="BR12" s="180" t="s">
        <v>196</v>
      </c>
      <c r="BS12" s="187" t="s">
        <v>200</v>
      </c>
      <c r="BT12" s="21" t="s">
        <v>593</v>
      </c>
      <c r="BU12" s="181" t="s">
        <v>601</v>
      </c>
      <c r="BV12" s="180" t="s">
        <v>196</v>
      </c>
      <c r="BW12" s="22" t="s">
        <v>201</v>
      </c>
      <c r="BX12" s="23" t="s">
        <v>594</v>
      </c>
      <c r="BY12" s="181" t="s">
        <v>683</v>
      </c>
      <c r="BZ12" s="180" t="s">
        <v>196</v>
      </c>
      <c r="CA12" s="24" t="s">
        <v>202</v>
      </c>
    </row>
    <row r="13" spans="1:80" s="17" customFormat="1" ht="162" customHeight="1" x14ac:dyDescent="0.25">
      <c r="A13" s="404"/>
      <c r="B13" s="407"/>
      <c r="C13" s="203" t="s">
        <v>624</v>
      </c>
      <c r="D13" s="231" t="s">
        <v>56</v>
      </c>
      <c r="E13" s="231" t="s">
        <v>57</v>
      </c>
      <c r="F13" s="231" t="s">
        <v>72</v>
      </c>
      <c r="G13" s="408"/>
      <c r="H13" s="396"/>
      <c r="I13" s="409"/>
      <c r="J13" s="410"/>
      <c r="K13" s="411"/>
      <c r="L13" s="410"/>
      <c r="M13" s="422"/>
      <c r="N13" s="422"/>
      <c r="O13" s="360"/>
      <c r="P13" s="360"/>
      <c r="Q13" s="360"/>
      <c r="R13" s="360"/>
      <c r="S13" s="360"/>
      <c r="T13" s="360"/>
      <c r="U13" s="360"/>
      <c r="V13" s="360"/>
      <c r="W13" s="360"/>
      <c r="X13" s="360"/>
      <c r="Y13" s="360"/>
      <c r="Z13" s="360"/>
      <c r="AA13" s="360"/>
      <c r="AB13" s="360"/>
      <c r="AC13" s="360"/>
      <c r="AD13" s="360"/>
      <c r="AE13" s="360"/>
      <c r="AF13" s="360"/>
      <c r="AG13" s="360"/>
      <c r="AH13" s="360"/>
      <c r="AI13" s="360"/>
      <c r="AJ13" s="402"/>
      <c r="AK13" s="364"/>
      <c r="AL13" s="329"/>
      <c r="AM13" s="366"/>
      <c r="AN13" s="241">
        <v>15</v>
      </c>
      <c r="AO13" s="241">
        <v>15</v>
      </c>
      <c r="AP13" s="241">
        <v>15</v>
      </c>
      <c r="AQ13" s="241">
        <v>15</v>
      </c>
      <c r="AR13" s="241">
        <v>15</v>
      </c>
      <c r="AS13" s="241">
        <v>15</v>
      </c>
      <c r="AT13" s="241">
        <v>10</v>
      </c>
      <c r="AU13" s="247">
        <f t="shared" si="0"/>
        <v>100</v>
      </c>
      <c r="AV13" s="247" t="s">
        <v>65</v>
      </c>
      <c r="AW13" s="247" t="s">
        <v>65</v>
      </c>
      <c r="AX13" s="247">
        <v>100</v>
      </c>
      <c r="AY13" s="429"/>
      <c r="AZ13" s="429"/>
      <c r="BA13" s="376"/>
      <c r="BB13" s="376"/>
      <c r="BC13" s="463"/>
      <c r="BD13" s="376"/>
      <c r="BE13" s="376"/>
      <c r="BF13" s="376"/>
      <c r="BG13" s="364"/>
      <c r="BH13" s="373"/>
      <c r="BI13" s="373"/>
      <c r="BJ13" s="368"/>
      <c r="BK13" s="370"/>
      <c r="BL13" s="269" t="s">
        <v>692</v>
      </c>
      <c r="BM13" s="204" t="s">
        <v>196</v>
      </c>
      <c r="BN13" s="204" t="s">
        <v>203</v>
      </c>
      <c r="BO13" s="204" t="s">
        <v>625</v>
      </c>
      <c r="BP13" s="21" t="s">
        <v>159</v>
      </c>
      <c r="BQ13" s="21" t="s">
        <v>159</v>
      </c>
      <c r="BR13" s="21" t="s">
        <v>159</v>
      </c>
      <c r="BS13" s="21" t="s">
        <v>159</v>
      </c>
      <c r="BT13" s="21" t="s">
        <v>597</v>
      </c>
      <c r="BU13" s="181" t="s">
        <v>204</v>
      </c>
      <c r="BV13" s="180" t="s">
        <v>196</v>
      </c>
      <c r="BW13" s="22" t="s">
        <v>684</v>
      </c>
      <c r="BX13" s="23" t="s">
        <v>594</v>
      </c>
      <c r="BY13" s="181" t="s">
        <v>205</v>
      </c>
      <c r="BZ13" s="180" t="s">
        <v>196</v>
      </c>
      <c r="CA13" s="24" t="s">
        <v>649</v>
      </c>
    </row>
    <row r="14" spans="1:80" s="17" customFormat="1" ht="180" customHeight="1" x14ac:dyDescent="0.25">
      <c r="A14" s="405"/>
      <c r="B14" s="393"/>
      <c r="C14" s="231" t="s">
        <v>206</v>
      </c>
      <c r="D14" s="231" t="s">
        <v>56</v>
      </c>
      <c r="E14" s="231" t="s">
        <v>57</v>
      </c>
      <c r="F14" s="231" t="s">
        <v>72</v>
      </c>
      <c r="G14" s="408"/>
      <c r="H14" s="396"/>
      <c r="I14" s="409"/>
      <c r="J14" s="410"/>
      <c r="K14" s="411"/>
      <c r="L14" s="410"/>
      <c r="M14" s="422"/>
      <c r="N14" s="422"/>
      <c r="O14" s="360"/>
      <c r="P14" s="360"/>
      <c r="Q14" s="360"/>
      <c r="R14" s="360"/>
      <c r="S14" s="360"/>
      <c r="T14" s="360"/>
      <c r="U14" s="360"/>
      <c r="V14" s="360"/>
      <c r="W14" s="360"/>
      <c r="X14" s="360"/>
      <c r="Y14" s="360"/>
      <c r="Z14" s="360"/>
      <c r="AA14" s="360"/>
      <c r="AB14" s="360"/>
      <c r="AC14" s="360"/>
      <c r="AD14" s="360"/>
      <c r="AE14" s="360"/>
      <c r="AF14" s="360"/>
      <c r="AG14" s="360"/>
      <c r="AH14" s="360"/>
      <c r="AI14" s="360"/>
      <c r="AJ14" s="402"/>
      <c r="AK14" s="364"/>
      <c r="AL14" s="270" t="s">
        <v>691</v>
      </c>
      <c r="AM14" s="243" t="s">
        <v>64</v>
      </c>
      <c r="AN14" s="241">
        <v>15</v>
      </c>
      <c r="AO14" s="241">
        <v>15</v>
      </c>
      <c r="AP14" s="241">
        <v>15</v>
      </c>
      <c r="AQ14" s="241">
        <v>15</v>
      </c>
      <c r="AR14" s="241">
        <v>15</v>
      </c>
      <c r="AS14" s="241">
        <v>15</v>
      </c>
      <c r="AT14" s="241">
        <v>10</v>
      </c>
      <c r="AU14" s="247">
        <f t="shared" si="0"/>
        <v>100</v>
      </c>
      <c r="AV14" s="247" t="s">
        <v>65</v>
      </c>
      <c r="AW14" s="247" t="s">
        <v>65</v>
      </c>
      <c r="AX14" s="247">
        <v>100</v>
      </c>
      <c r="AY14" s="429"/>
      <c r="AZ14" s="429"/>
      <c r="BA14" s="376"/>
      <c r="BB14" s="376"/>
      <c r="BC14" s="366"/>
      <c r="BD14" s="376"/>
      <c r="BE14" s="376"/>
      <c r="BF14" s="376"/>
      <c r="BG14" s="364"/>
      <c r="BH14" s="373"/>
      <c r="BI14" s="373"/>
      <c r="BJ14" s="260" t="s">
        <v>599</v>
      </c>
      <c r="BK14" s="261" t="s">
        <v>596</v>
      </c>
      <c r="BL14" s="204" t="s">
        <v>693</v>
      </c>
      <c r="BM14" s="204" t="s">
        <v>196</v>
      </c>
      <c r="BN14" s="204" t="s">
        <v>208</v>
      </c>
      <c r="BO14" s="266" t="s">
        <v>694</v>
      </c>
      <c r="BP14" s="21" t="s">
        <v>592</v>
      </c>
      <c r="BQ14" s="180" t="s">
        <v>210</v>
      </c>
      <c r="BR14" s="180" t="s">
        <v>196</v>
      </c>
      <c r="BS14" s="187" t="s">
        <v>211</v>
      </c>
      <c r="BT14" s="21" t="s">
        <v>593</v>
      </c>
      <c r="BU14" s="180" t="s">
        <v>602</v>
      </c>
      <c r="BV14" s="180" t="s">
        <v>196</v>
      </c>
      <c r="BW14" s="22" t="s">
        <v>211</v>
      </c>
      <c r="BX14" s="23" t="s">
        <v>594</v>
      </c>
      <c r="BY14" s="180" t="s">
        <v>212</v>
      </c>
      <c r="BZ14" s="180" t="s">
        <v>196</v>
      </c>
      <c r="CA14" s="24" t="s">
        <v>213</v>
      </c>
    </row>
    <row r="15" spans="1:80" s="17" customFormat="1" ht="129.75" customHeight="1" x14ac:dyDescent="0.25">
      <c r="A15" s="403" t="s">
        <v>214</v>
      </c>
      <c r="B15" s="410" t="s">
        <v>215</v>
      </c>
      <c r="C15" s="231" t="s">
        <v>224</v>
      </c>
      <c r="D15" s="231" t="s">
        <v>56</v>
      </c>
      <c r="E15" s="231" t="s">
        <v>57</v>
      </c>
      <c r="F15" s="231" t="s">
        <v>72</v>
      </c>
      <c r="G15" s="231" t="s">
        <v>159</v>
      </c>
      <c r="H15" s="396" t="s">
        <v>772</v>
      </c>
      <c r="I15" s="427" t="s">
        <v>650</v>
      </c>
      <c r="J15" s="410"/>
      <c r="K15" s="402" t="s">
        <v>159</v>
      </c>
      <c r="L15" s="356" t="s">
        <v>736</v>
      </c>
      <c r="M15" s="422" t="s">
        <v>61</v>
      </c>
      <c r="N15" s="422">
        <v>2</v>
      </c>
      <c r="O15" s="422">
        <v>1</v>
      </c>
      <c r="P15" s="422">
        <v>1</v>
      </c>
      <c r="Q15" s="422">
        <v>1</v>
      </c>
      <c r="R15" s="422">
        <v>0</v>
      </c>
      <c r="S15" s="422">
        <v>1</v>
      </c>
      <c r="T15" s="422">
        <v>1</v>
      </c>
      <c r="U15" s="422">
        <v>1</v>
      </c>
      <c r="V15" s="422">
        <v>0</v>
      </c>
      <c r="W15" s="422">
        <v>1</v>
      </c>
      <c r="X15" s="422">
        <v>1</v>
      </c>
      <c r="Y15" s="422">
        <v>1</v>
      </c>
      <c r="Z15" s="422">
        <v>1</v>
      </c>
      <c r="AA15" s="422">
        <v>1</v>
      </c>
      <c r="AB15" s="422">
        <v>1</v>
      </c>
      <c r="AC15" s="422">
        <v>1</v>
      </c>
      <c r="AD15" s="422"/>
      <c r="AE15" s="422"/>
      <c r="AF15" s="422"/>
      <c r="AG15" s="422"/>
      <c r="AH15" s="422"/>
      <c r="AI15" s="388" t="s">
        <v>217</v>
      </c>
      <c r="AJ15" s="388">
        <v>4</v>
      </c>
      <c r="AK15" s="364" t="str">
        <f>IF(N12+AJ12=0," ",IF(OR(AND(N12=1,AJ12=1),AND(N12=1,AJ12=2),AND(N12=2,AJ12=2),AND(N12=2,AJ12=1),AND(N12=3,AJ12=1)),"Bajo",IF(OR(AND(N12=1,AJ12=3),AND(N12=2,AJ12=3),AND(N12=3,AJ12=2),AND(N12=4,AJ12=1)),"Moderado",IF(OR(AND(N12=1,AJ12=4),AND(N12=2,AJ12=4),AND(N12=3,AJ12=3),AND(N12=4,AJ12=2),AND(N12=4,AJ12=3),AND(N12=5,AJ12=1),AND(N12=5,AJ12=2)),"Alto",IF(OR(AND(N12=2,AJ12=5),AND(N12=3,AJ12=5),AND(N12=3,AJ12=4),AND(N12=4,AJ12=4),AND(N12=4,AJ12=5),AND(N12=5,AJ12=3),AND(N12=5,AJ12=4),AND(N12=1,AJ12=5),AND(N12=5,AJ12=5)),"Extremo","")))))</f>
        <v>Extremo</v>
      </c>
      <c r="AL15" s="271" t="s">
        <v>651</v>
      </c>
      <c r="AM15" s="248" t="s">
        <v>73</v>
      </c>
      <c r="AN15" s="292">
        <v>15</v>
      </c>
      <c r="AO15" s="292">
        <v>15</v>
      </c>
      <c r="AP15" s="292">
        <v>15</v>
      </c>
      <c r="AQ15" s="292">
        <v>15</v>
      </c>
      <c r="AR15" s="292">
        <v>15</v>
      </c>
      <c r="AS15" s="292">
        <v>15</v>
      </c>
      <c r="AT15" s="292">
        <v>10</v>
      </c>
      <c r="AU15" s="293">
        <f t="shared" si="0"/>
        <v>100</v>
      </c>
      <c r="AV15" s="293" t="s">
        <v>65</v>
      </c>
      <c r="AW15" s="293" t="s">
        <v>65</v>
      </c>
      <c r="AX15" s="293">
        <v>100</v>
      </c>
      <c r="AY15" s="434">
        <v>100</v>
      </c>
      <c r="AZ15" s="388" t="s">
        <v>65</v>
      </c>
      <c r="BA15" s="376" t="s">
        <v>67</v>
      </c>
      <c r="BB15" s="376" t="s">
        <v>162</v>
      </c>
      <c r="BC15" s="376"/>
      <c r="BD15" s="376">
        <v>1</v>
      </c>
      <c r="BE15" s="428" t="s">
        <v>757</v>
      </c>
      <c r="BF15" s="428">
        <v>5</v>
      </c>
      <c r="BG15" s="364" t="s">
        <v>218</v>
      </c>
      <c r="BH15" s="373" t="s">
        <v>767</v>
      </c>
      <c r="BI15" s="373" t="s">
        <v>69</v>
      </c>
      <c r="BJ15" s="260" t="s">
        <v>598</v>
      </c>
      <c r="BK15" s="261" t="s">
        <v>596</v>
      </c>
      <c r="BL15" s="273" t="s">
        <v>610</v>
      </c>
      <c r="BM15" s="204" t="s">
        <v>222</v>
      </c>
      <c r="BN15" s="204" t="s">
        <v>226</v>
      </c>
      <c r="BO15" s="266" t="s">
        <v>673</v>
      </c>
      <c r="BP15" s="21" t="s">
        <v>592</v>
      </c>
      <c r="BQ15" s="181" t="s">
        <v>228</v>
      </c>
      <c r="BR15" s="187" t="s">
        <v>159</v>
      </c>
      <c r="BS15" s="187" t="s">
        <v>159</v>
      </c>
      <c r="BT15" s="21" t="s">
        <v>593</v>
      </c>
      <c r="BU15" s="181" t="s">
        <v>229</v>
      </c>
      <c r="BV15" s="187" t="s">
        <v>159</v>
      </c>
      <c r="BW15" s="22" t="s">
        <v>159</v>
      </c>
      <c r="BX15" s="23" t="s">
        <v>594</v>
      </c>
      <c r="BY15" s="181" t="s">
        <v>230</v>
      </c>
      <c r="BZ15" s="187" t="s">
        <v>159</v>
      </c>
      <c r="CA15" s="24" t="s">
        <v>159</v>
      </c>
    </row>
    <row r="16" spans="1:80" s="17" customFormat="1" ht="159.75" customHeight="1" x14ac:dyDescent="0.25">
      <c r="A16" s="405"/>
      <c r="B16" s="408"/>
      <c r="C16" s="204" t="s">
        <v>231</v>
      </c>
      <c r="D16" s="231" t="s">
        <v>56</v>
      </c>
      <c r="E16" s="231" t="s">
        <v>57</v>
      </c>
      <c r="F16" s="231" t="s">
        <v>72</v>
      </c>
      <c r="G16" s="231" t="s">
        <v>159</v>
      </c>
      <c r="H16" s="396"/>
      <c r="I16" s="427"/>
      <c r="J16" s="408"/>
      <c r="K16" s="428"/>
      <c r="L16" s="427"/>
      <c r="M16" s="408"/>
      <c r="N16" s="408"/>
      <c r="O16" s="408"/>
      <c r="P16" s="408"/>
      <c r="Q16" s="408"/>
      <c r="R16" s="408"/>
      <c r="S16" s="408"/>
      <c r="T16" s="408"/>
      <c r="U16" s="408"/>
      <c r="V16" s="408"/>
      <c r="W16" s="408"/>
      <c r="X16" s="408"/>
      <c r="Y16" s="408"/>
      <c r="Z16" s="408"/>
      <c r="AA16" s="408"/>
      <c r="AB16" s="408"/>
      <c r="AC16" s="408"/>
      <c r="AD16" s="408"/>
      <c r="AE16" s="408"/>
      <c r="AF16" s="408"/>
      <c r="AG16" s="408"/>
      <c r="AH16" s="408"/>
      <c r="AI16" s="389"/>
      <c r="AJ16" s="389"/>
      <c r="AK16" s="364"/>
      <c r="AL16" s="242" t="s">
        <v>652</v>
      </c>
      <c r="AM16" s="272" t="s">
        <v>73</v>
      </c>
      <c r="AN16" s="292">
        <v>0</v>
      </c>
      <c r="AO16" s="292">
        <v>15</v>
      </c>
      <c r="AP16" s="292">
        <v>0</v>
      </c>
      <c r="AQ16" s="292">
        <v>10</v>
      </c>
      <c r="AR16" s="292">
        <v>15</v>
      </c>
      <c r="AS16" s="292">
        <v>15</v>
      </c>
      <c r="AT16" s="292">
        <v>10</v>
      </c>
      <c r="AU16" s="293">
        <f t="shared" si="0"/>
        <v>65</v>
      </c>
      <c r="AV16" s="293" t="s">
        <v>66</v>
      </c>
      <c r="AW16" s="293" t="s">
        <v>66</v>
      </c>
      <c r="AX16" s="293">
        <v>50</v>
      </c>
      <c r="AY16" s="434"/>
      <c r="AZ16" s="389"/>
      <c r="BA16" s="376"/>
      <c r="BB16" s="376"/>
      <c r="BC16" s="376"/>
      <c r="BD16" s="376"/>
      <c r="BE16" s="428"/>
      <c r="BF16" s="428"/>
      <c r="BG16" s="364"/>
      <c r="BH16" s="408"/>
      <c r="BI16" s="373"/>
      <c r="BJ16" s="260" t="s">
        <v>598</v>
      </c>
      <c r="BK16" s="261" t="s">
        <v>596</v>
      </c>
      <c r="BL16" s="203" t="s">
        <v>653</v>
      </c>
      <c r="BM16" s="204" t="s">
        <v>654</v>
      </c>
      <c r="BN16" s="204" t="s">
        <v>235</v>
      </c>
      <c r="BO16" s="266" t="s">
        <v>236</v>
      </c>
      <c r="BP16" s="21" t="s">
        <v>592</v>
      </c>
      <c r="BQ16" s="181" t="s">
        <v>228</v>
      </c>
      <c r="BR16" s="187" t="s">
        <v>159</v>
      </c>
      <c r="BS16" s="187" t="s">
        <v>159</v>
      </c>
      <c r="BT16" s="21" t="s">
        <v>593</v>
      </c>
      <c r="BU16" s="181" t="s">
        <v>237</v>
      </c>
      <c r="BV16" s="187" t="s">
        <v>159</v>
      </c>
      <c r="BW16" s="22" t="s">
        <v>159</v>
      </c>
      <c r="BX16" s="23" t="s">
        <v>594</v>
      </c>
      <c r="BY16" s="181" t="s">
        <v>230</v>
      </c>
      <c r="BZ16" s="187" t="s">
        <v>159</v>
      </c>
      <c r="CA16" s="24" t="s">
        <v>159</v>
      </c>
    </row>
    <row r="17" spans="1:79" s="17" customFormat="1" ht="180" x14ac:dyDescent="0.25">
      <c r="A17" s="403" t="s">
        <v>238</v>
      </c>
      <c r="B17" s="410" t="s">
        <v>239</v>
      </c>
      <c r="C17" s="231" t="s">
        <v>655</v>
      </c>
      <c r="D17" s="231" t="s">
        <v>56</v>
      </c>
      <c r="E17" s="231" t="s">
        <v>57</v>
      </c>
      <c r="F17" s="231" t="s">
        <v>72</v>
      </c>
      <c r="G17" s="231" t="s">
        <v>240</v>
      </c>
      <c r="H17" s="396" t="s">
        <v>93</v>
      </c>
      <c r="I17" s="430" t="s">
        <v>758</v>
      </c>
      <c r="J17" s="410" t="s">
        <v>160</v>
      </c>
      <c r="K17" s="402" t="s">
        <v>159</v>
      </c>
      <c r="L17" s="410" t="s">
        <v>591</v>
      </c>
      <c r="M17" s="431" t="s">
        <v>78</v>
      </c>
      <c r="N17" s="432">
        <v>2</v>
      </c>
      <c r="O17" s="360">
        <v>1</v>
      </c>
      <c r="P17" s="360">
        <v>1</v>
      </c>
      <c r="Q17" s="360">
        <v>1</v>
      </c>
      <c r="R17" s="360">
        <v>1</v>
      </c>
      <c r="S17" s="360">
        <v>1</v>
      </c>
      <c r="T17" s="360">
        <v>1</v>
      </c>
      <c r="U17" s="360">
        <v>1</v>
      </c>
      <c r="V17" s="360">
        <v>0</v>
      </c>
      <c r="W17" s="360">
        <v>0</v>
      </c>
      <c r="X17" s="360">
        <v>1</v>
      </c>
      <c r="Y17" s="360">
        <v>1</v>
      </c>
      <c r="Z17" s="360">
        <v>1</v>
      </c>
      <c r="AA17" s="360">
        <v>1</v>
      </c>
      <c r="AB17" s="360">
        <v>1</v>
      </c>
      <c r="AC17" s="360">
        <v>1</v>
      </c>
      <c r="AD17" s="360">
        <v>0</v>
      </c>
      <c r="AE17" s="360">
        <v>1</v>
      </c>
      <c r="AF17" s="360">
        <v>1</v>
      </c>
      <c r="AG17" s="360">
        <v>0</v>
      </c>
      <c r="AH17" s="360">
        <v>15</v>
      </c>
      <c r="AI17" s="439" t="s">
        <v>63</v>
      </c>
      <c r="AJ17" s="441">
        <v>5</v>
      </c>
      <c r="AK17" s="443" t="str">
        <f>IF(N17+AJ17=0," ",IF(OR(AND(N17=1,AJ17=1),AND(N17=1,AJ17=2),AND(N17=2,AJ17=2),AND(N17=2,AJ17=1),AND(N17=3,AJ17=1)),"Bajo",IF(OR(AND(N17=1,AJ17=3),AND(N17=2,AJ17=3),AND(N17=3,AJ17=2),AND(N17=4,AJ17=1)),"Moderado",IF(OR(AND(N17=1,AJ17=4),AND(N17=2,AJ17=4),AND(N17=3,AJ17=3),AND(N17=4,AJ17=2),AND(N17=4,AJ17=3),AND(N17=5,AJ17=1),AND(N17=5,AJ17=2)),"Alto",IF(OR(AND(N17=2,AJ17=5),AND(N17=3,AJ17=5),AND(N17=3,AJ17=4),AND(N17=4,AJ17=4),AND(N17=4,AJ17=5),AND(N17=5,AJ17=3),AND(N17=5,AJ17=4),AND(N17=1,AJ17=5),AND(N17=5,AJ17=5)),"Extremo","")))))</f>
        <v>Extremo</v>
      </c>
      <c r="AL17" s="251" t="s">
        <v>630</v>
      </c>
      <c r="AM17" s="274" t="s">
        <v>64</v>
      </c>
      <c r="AN17" s="241">
        <v>15</v>
      </c>
      <c r="AO17" s="241">
        <v>15</v>
      </c>
      <c r="AP17" s="241">
        <v>15</v>
      </c>
      <c r="AQ17" s="241">
        <v>15</v>
      </c>
      <c r="AR17" s="241">
        <v>15</v>
      </c>
      <c r="AS17" s="241">
        <v>15</v>
      </c>
      <c r="AT17" s="241">
        <v>10</v>
      </c>
      <c r="AU17" s="247">
        <f t="shared" si="0"/>
        <v>100</v>
      </c>
      <c r="AV17" s="247" t="s">
        <v>65</v>
      </c>
      <c r="AW17" s="247" t="s">
        <v>65</v>
      </c>
      <c r="AX17" s="247">
        <v>100</v>
      </c>
      <c r="AY17" s="429">
        <f>AVERAGE(AX17:AX21)</f>
        <v>87.5</v>
      </c>
      <c r="AZ17" s="431" t="s">
        <v>74</v>
      </c>
      <c r="BA17" s="376" t="s">
        <v>67</v>
      </c>
      <c r="BB17" s="376" t="s">
        <v>162</v>
      </c>
      <c r="BC17" s="376" t="s">
        <v>96</v>
      </c>
      <c r="BD17" s="376">
        <v>1</v>
      </c>
      <c r="BE17" s="428" t="s">
        <v>63</v>
      </c>
      <c r="BF17" s="428">
        <v>5</v>
      </c>
      <c r="BG17" s="470" t="s">
        <v>218</v>
      </c>
      <c r="BH17" s="373" t="s">
        <v>768</v>
      </c>
      <c r="BI17" s="373" t="s">
        <v>69</v>
      </c>
      <c r="BJ17" s="260" t="s">
        <v>603</v>
      </c>
      <c r="BK17" s="261" t="s">
        <v>598</v>
      </c>
      <c r="BL17" s="281" t="s">
        <v>760</v>
      </c>
      <c r="BM17" s="265" t="s">
        <v>245</v>
      </c>
      <c r="BN17" s="280" t="s">
        <v>246</v>
      </c>
      <c r="BO17" s="266" t="s">
        <v>685</v>
      </c>
      <c r="BP17" s="21" t="s">
        <v>592</v>
      </c>
      <c r="BQ17" s="180" t="s">
        <v>248</v>
      </c>
      <c r="BR17" s="28" t="s">
        <v>245</v>
      </c>
      <c r="BS17" s="187" t="s">
        <v>249</v>
      </c>
      <c r="BT17" s="21" t="s">
        <v>593</v>
      </c>
      <c r="BU17" s="180" t="s">
        <v>250</v>
      </c>
      <c r="BV17" s="28" t="s">
        <v>245</v>
      </c>
      <c r="BW17" s="22" t="s">
        <v>251</v>
      </c>
      <c r="BX17" s="23" t="s">
        <v>594</v>
      </c>
      <c r="BY17" s="180" t="s">
        <v>252</v>
      </c>
      <c r="BZ17" s="28" t="s">
        <v>245</v>
      </c>
      <c r="CA17" s="24" t="s">
        <v>251</v>
      </c>
    </row>
    <row r="18" spans="1:79" s="17" customFormat="1" ht="173.25" customHeight="1" x14ac:dyDescent="0.25">
      <c r="A18" s="404"/>
      <c r="B18" s="410"/>
      <c r="C18" s="233" t="s">
        <v>755</v>
      </c>
      <c r="D18" s="231" t="s">
        <v>56</v>
      </c>
      <c r="E18" s="231" t="s">
        <v>115</v>
      </c>
      <c r="F18" s="231" t="s">
        <v>72</v>
      </c>
      <c r="G18" s="231" t="s">
        <v>240</v>
      </c>
      <c r="H18" s="396"/>
      <c r="I18" s="430"/>
      <c r="J18" s="410"/>
      <c r="K18" s="402"/>
      <c r="L18" s="410"/>
      <c r="M18" s="388"/>
      <c r="N18" s="433"/>
      <c r="O18" s="360"/>
      <c r="P18" s="360"/>
      <c r="Q18" s="360"/>
      <c r="R18" s="360"/>
      <c r="S18" s="360"/>
      <c r="T18" s="360"/>
      <c r="U18" s="360"/>
      <c r="V18" s="360"/>
      <c r="W18" s="360"/>
      <c r="X18" s="360"/>
      <c r="Y18" s="360"/>
      <c r="Z18" s="360"/>
      <c r="AA18" s="360"/>
      <c r="AB18" s="360"/>
      <c r="AC18" s="360"/>
      <c r="AD18" s="360"/>
      <c r="AE18" s="360"/>
      <c r="AF18" s="360"/>
      <c r="AG18" s="360"/>
      <c r="AH18" s="360"/>
      <c r="AI18" s="440"/>
      <c r="AJ18" s="442"/>
      <c r="AK18" s="444"/>
      <c r="AL18" s="279" t="s">
        <v>764</v>
      </c>
      <c r="AM18" s="274" t="s">
        <v>64</v>
      </c>
      <c r="AN18" s="241">
        <v>15</v>
      </c>
      <c r="AO18" s="241">
        <v>15</v>
      </c>
      <c r="AP18" s="241">
        <v>15</v>
      </c>
      <c r="AQ18" s="241">
        <v>15</v>
      </c>
      <c r="AR18" s="241">
        <v>15</v>
      </c>
      <c r="AS18" s="241">
        <v>15</v>
      </c>
      <c r="AT18" s="241">
        <v>10</v>
      </c>
      <c r="AU18" s="247">
        <f t="shared" si="0"/>
        <v>100</v>
      </c>
      <c r="AV18" s="247" t="s">
        <v>65</v>
      </c>
      <c r="AW18" s="247" t="s">
        <v>65</v>
      </c>
      <c r="AX18" s="275">
        <v>100</v>
      </c>
      <c r="AY18" s="429"/>
      <c r="AZ18" s="388"/>
      <c r="BA18" s="376"/>
      <c r="BB18" s="376"/>
      <c r="BC18" s="376"/>
      <c r="BD18" s="376"/>
      <c r="BE18" s="428"/>
      <c r="BF18" s="428"/>
      <c r="BG18" s="470"/>
      <c r="BH18" s="373"/>
      <c r="BI18" s="373"/>
      <c r="BJ18" s="260" t="s">
        <v>599</v>
      </c>
      <c r="BK18" s="261" t="s">
        <v>596</v>
      </c>
      <c r="BL18" s="281" t="s">
        <v>761</v>
      </c>
      <c r="BM18" s="265" t="s">
        <v>245</v>
      </c>
      <c r="BN18" s="280" t="s">
        <v>254</v>
      </c>
      <c r="BO18" s="266" t="s">
        <v>672</v>
      </c>
      <c r="BP18" s="21"/>
      <c r="BQ18" s="180"/>
      <c r="BR18" s="187" t="s">
        <v>245</v>
      </c>
      <c r="BS18" s="187" t="s">
        <v>257</v>
      </c>
      <c r="BT18" s="21"/>
      <c r="BU18" s="180"/>
      <c r="BV18" s="28" t="s">
        <v>245</v>
      </c>
      <c r="BW18" s="22" t="s">
        <v>686</v>
      </c>
      <c r="BX18" s="23" t="s">
        <v>594</v>
      </c>
      <c r="BY18" s="180"/>
      <c r="BZ18" s="28" t="s">
        <v>245</v>
      </c>
      <c r="CA18" s="24" t="s">
        <v>686</v>
      </c>
    </row>
    <row r="19" spans="1:79" s="17" customFormat="1" ht="148.5" customHeight="1" x14ac:dyDescent="0.25">
      <c r="A19" s="404"/>
      <c r="B19" s="410"/>
      <c r="C19" s="277" t="s">
        <v>749</v>
      </c>
      <c r="D19" s="231" t="s">
        <v>56</v>
      </c>
      <c r="E19" s="231" t="s">
        <v>57</v>
      </c>
      <c r="F19" s="231" t="s">
        <v>72</v>
      </c>
      <c r="G19" s="231" t="s">
        <v>240</v>
      </c>
      <c r="H19" s="396"/>
      <c r="I19" s="430"/>
      <c r="J19" s="410"/>
      <c r="K19" s="402"/>
      <c r="L19" s="410"/>
      <c r="M19" s="388"/>
      <c r="N19" s="433"/>
      <c r="O19" s="360"/>
      <c r="P19" s="360">
        <v>1</v>
      </c>
      <c r="Q19" s="360"/>
      <c r="R19" s="360"/>
      <c r="S19" s="360"/>
      <c r="T19" s="360"/>
      <c r="U19" s="360"/>
      <c r="V19" s="360"/>
      <c r="W19" s="360"/>
      <c r="X19" s="360"/>
      <c r="Y19" s="360"/>
      <c r="Z19" s="360"/>
      <c r="AA19" s="360"/>
      <c r="AB19" s="360"/>
      <c r="AC19" s="360"/>
      <c r="AD19" s="360"/>
      <c r="AE19" s="360"/>
      <c r="AF19" s="360"/>
      <c r="AG19" s="360"/>
      <c r="AH19" s="360"/>
      <c r="AI19" s="440"/>
      <c r="AJ19" s="442"/>
      <c r="AK19" s="444"/>
      <c r="AL19" s="281" t="s">
        <v>765</v>
      </c>
      <c r="AM19" s="274" t="s">
        <v>64</v>
      </c>
      <c r="AN19" s="241">
        <v>15</v>
      </c>
      <c r="AO19" s="241">
        <v>15</v>
      </c>
      <c r="AP19" s="241">
        <v>15</v>
      </c>
      <c r="AQ19" s="276">
        <v>10</v>
      </c>
      <c r="AR19" s="241">
        <v>15</v>
      </c>
      <c r="AS19" s="276">
        <v>0</v>
      </c>
      <c r="AT19" s="241">
        <v>10</v>
      </c>
      <c r="AU19" s="247">
        <f t="shared" si="0"/>
        <v>80</v>
      </c>
      <c r="AV19" s="275" t="s">
        <v>66</v>
      </c>
      <c r="AW19" s="275" t="s">
        <v>66</v>
      </c>
      <c r="AX19" s="247">
        <v>50</v>
      </c>
      <c r="AY19" s="429"/>
      <c r="AZ19" s="388"/>
      <c r="BA19" s="376"/>
      <c r="BB19" s="376"/>
      <c r="BC19" s="376"/>
      <c r="BD19" s="376"/>
      <c r="BE19" s="428"/>
      <c r="BF19" s="428"/>
      <c r="BG19" s="470"/>
      <c r="BH19" s="373"/>
      <c r="BI19" s="373"/>
      <c r="BJ19" s="260" t="s">
        <v>599</v>
      </c>
      <c r="BK19" s="261" t="s">
        <v>596</v>
      </c>
      <c r="BL19" s="265" t="s">
        <v>750</v>
      </c>
      <c r="BM19" s="265" t="s">
        <v>245</v>
      </c>
      <c r="BN19" s="283" t="s">
        <v>259</v>
      </c>
      <c r="BO19" s="303" t="s">
        <v>631</v>
      </c>
      <c r="BP19" s="21"/>
      <c r="BQ19" s="181"/>
      <c r="BR19" s="187" t="s">
        <v>159</v>
      </c>
      <c r="BS19" s="187" t="s">
        <v>159</v>
      </c>
      <c r="BT19" s="21"/>
      <c r="BU19" s="28"/>
      <c r="BV19" s="187" t="s">
        <v>245</v>
      </c>
      <c r="BW19" s="22" t="s">
        <v>261</v>
      </c>
      <c r="BX19" s="23" t="s">
        <v>594</v>
      </c>
      <c r="BY19" s="28"/>
      <c r="BZ19" s="187" t="s">
        <v>245</v>
      </c>
      <c r="CA19" s="24" t="s">
        <v>262</v>
      </c>
    </row>
    <row r="20" spans="1:79" s="17" customFormat="1" ht="168.75" customHeight="1" x14ac:dyDescent="0.25">
      <c r="A20" s="404"/>
      <c r="B20" s="410"/>
      <c r="C20" s="231" t="s">
        <v>751</v>
      </c>
      <c r="D20" s="231" t="s">
        <v>56</v>
      </c>
      <c r="E20" s="231" t="s">
        <v>57</v>
      </c>
      <c r="F20" s="231" t="s">
        <v>72</v>
      </c>
      <c r="G20" s="231" t="s">
        <v>240</v>
      </c>
      <c r="H20" s="396"/>
      <c r="I20" s="430"/>
      <c r="J20" s="410"/>
      <c r="K20" s="402"/>
      <c r="L20" s="410"/>
      <c r="M20" s="388"/>
      <c r="N20" s="433"/>
      <c r="O20" s="360"/>
      <c r="P20" s="360"/>
      <c r="Q20" s="360"/>
      <c r="R20" s="360"/>
      <c r="S20" s="360"/>
      <c r="T20" s="360"/>
      <c r="U20" s="360"/>
      <c r="V20" s="360"/>
      <c r="W20" s="360"/>
      <c r="X20" s="360"/>
      <c r="Y20" s="360"/>
      <c r="Z20" s="360"/>
      <c r="AA20" s="360"/>
      <c r="AB20" s="360"/>
      <c r="AC20" s="360"/>
      <c r="AD20" s="360"/>
      <c r="AE20" s="360"/>
      <c r="AF20" s="360"/>
      <c r="AG20" s="360"/>
      <c r="AH20" s="360"/>
      <c r="AI20" s="440"/>
      <c r="AJ20" s="442"/>
      <c r="AK20" s="444"/>
      <c r="AL20" s="281" t="s">
        <v>763</v>
      </c>
      <c r="AM20" s="274" t="s">
        <v>64</v>
      </c>
      <c r="AN20" s="278">
        <v>15</v>
      </c>
      <c r="AO20" s="278">
        <v>15</v>
      </c>
      <c r="AP20" s="278">
        <v>15</v>
      </c>
      <c r="AQ20" s="276">
        <v>10</v>
      </c>
      <c r="AR20" s="278">
        <v>15</v>
      </c>
      <c r="AS20" s="276">
        <v>0</v>
      </c>
      <c r="AT20" s="278">
        <v>10</v>
      </c>
      <c r="AU20" s="282">
        <f t="shared" ref="AU20" si="1">SUM(AN20:AT20)</f>
        <v>80</v>
      </c>
      <c r="AV20" s="275"/>
      <c r="AW20" s="275"/>
      <c r="AX20" s="247"/>
      <c r="AY20" s="429"/>
      <c r="AZ20" s="388"/>
      <c r="BA20" s="376"/>
      <c r="BB20" s="376"/>
      <c r="BC20" s="376"/>
      <c r="BD20" s="376"/>
      <c r="BE20" s="428"/>
      <c r="BF20" s="428"/>
      <c r="BG20" s="470"/>
      <c r="BH20" s="373"/>
      <c r="BI20" s="373"/>
      <c r="BJ20" s="260" t="s">
        <v>599</v>
      </c>
      <c r="BK20" s="261" t="s">
        <v>596</v>
      </c>
      <c r="BL20" s="265" t="s">
        <v>752</v>
      </c>
      <c r="BM20" s="265" t="s">
        <v>245</v>
      </c>
      <c r="BN20" s="283" t="s">
        <v>259</v>
      </c>
      <c r="BO20" s="303" t="s">
        <v>656</v>
      </c>
      <c r="BP20" s="21"/>
      <c r="BQ20" s="205"/>
      <c r="BR20" s="206"/>
      <c r="BS20" s="206"/>
      <c r="BT20" s="21"/>
      <c r="BU20" s="28"/>
      <c r="BV20" s="206"/>
      <c r="BW20" s="22"/>
      <c r="BX20" s="23"/>
      <c r="BY20" s="28"/>
      <c r="BZ20" s="206"/>
      <c r="CA20" s="24"/>
    </row>
    <row r="21" spans="1:79" s="17" customFormat="1" ht="180" customHeight="1" x14ac:dyDescent="0.25">
      <c r="A21" s="405"/>
      <c r="B21" s="410"/>
      <c r="C21" s="231" t="s">
        <v>753</v>
      </c>
      <c r="D21" s="231" t="s">
        <v>56</v>
      </c>
      <c r="E21" s="231" t="s">
        <v>57</v>
      </c>
      <c r="F21" s="231" t="s">
        <v>72</v>
      </c>
      <c r="G21" s="231" t="s">
        <v>240</v>
      </c>
      <c r="H21" s="396"/>
      <c r="I21" s="430"/>
      <c r="J21" s="410"/>
      <c r="K21" s="402"/>
      <c r="L21" s="410"/>
      <c r="M21" s="389"/>
      <c r="N21" s="426"/>
      <c r="O21" s="360"/>
      <c r="P21" s="360"/>
      <c r="Q21" s="360"/>
      <c r="R21" s="360"/>
      <c r="S21" s="360"/>
      <c r="T21" s="360"/>
      <c r="U21" s="360"/>
      <c r="V21" s="360"/>
      <c r="W21" s="360"/>
      <c r="X21" s="360"/>
      <c r="Y21" s="360"/>
      <c r="Z21" s="360"/>
      <c r="AA21" s="360"/>
      <c r="AB21" s="360"/>
      <c r="AC21" s="360"/>
      <c r="AD21" s="360"/>
      <c r="AE21" s="360"/>
      <c r="AF21" s="360"/>
      <c r="AG21" s="360"/>
      <c r="AH21" s="360"/>
      <c r="AI21" s="359"/>
      <c r="AJ21" s="401"/>
      <c r="AK21" s="387"/>
      <c r="AL21" s="280" t="s">
        <v>754</v>
      </c>
      <c r="AM21" s="274" t="s">
        <v>64</v>
      </c>
      <c r="AN21" s="241">
        <v>15</v>
      </c>
      <c r="AO21" s="241">
        <v>15</v>
      </c>
      <c r="AP21" s="241">
        <v>15</v>
      </c>
      <c r="AQ21" s="241">
        <v>15</v>
      </c>
      <c r="AR21" s="241">
        <v>15</v>
      </c>
      <c r="AS21" s="241">
        <v>15</v>
      </c>
      <c r="AT21" s="241">
        <v>10</v>
      </c>
      <c r="AU21" s="247">
        <f t="shared" si="0"/>
        <v>100</v>
      </c>
      <c r="AV21" s="247" t="s">
        <v>65</v>
      </c>
      <c r="AW21" s="247" t="s">
        <v>65</v>
      </c>
      <c r="AX21" s="247">
        <v>100</v>
      </c>
      <c r="AY21" s="429"/>
      <c r="AZ21" s="389"/>
      <c r="BA21" s="376"/>
      <c r="BB21" s="376"/>
      <c r="BC21" s="376"/>
      <c r="BD21" s="376"/>
      <c r="BE21" s="428"/>
      <c r="BF21" s="428"/>
      <c r="BG21" s="470"/>
      <c r="BH21" s="373"/>
      <c r="BI21" s="373"/>
      <c r="BJ21" s="260" t="s">
        <v>599</v>
      </c>
      <c r="BK21" s="261" t="s">
        <v>596</v>
      </c>
      <c r="BL21" s="265" t="s">
        <v>762</v>
      </c>
      <c r="BM21" s="265" t="s">
        <v>245</v>
      </c>
      <c r="BN21" s="283" t="s">
        <v>259</v>
      </c>
      <c r="BO21" s="303" t="s">
        <v>687</v>
      </c>
      <c r="BP21" s="21" t="s">
        <v>592</v>
      </c>
      <c r="BQ21" s="181"/>
      <c r="BR21" s="187" t="s">
        <v>159</v>
      </c>
      <c r="BS21" s="187" t="s">
        <v>159</v>
      </c>
      <c r="BT21" s="21" t="s">
        <v>593</v>
      </c>
      <c r="BU21" s="28"/>
      <c r="BV21" s="187" t="s">
        <v>245</v>
      </c>
      <c r="BW21" s="34" t="s">
        <v>265</v>
      </c>
      <c r="BX21" s="23" t="s">
        <v>594</v>
      </c>
      <c r="BY21" s="28"/>
      <c r="BZ21" s="187" t="s">
        <v>245</v>
      </c>
      <c r="CA21" s="35" t="s">
        <v>159</v>
      </c>
    </row>
    <row r="22" spans="1:79" s="17" customFormat="1" ht="180" x14ac:dyDescent="0.25">
      <c r="A22" s="436" t="s">
        <v>266</v>
      </c>
      <c r="B22" s="408" t="s">
        <v>657</v>
      </c>
      <c r="C22" s="204" t="s">
        <v>267</v>
      </c>
      <c r="D22" s="204" t="s">
        <v>56</v>
      </c>
      <c r="E22" s="204" t="s">
        <v>57</v>
      </c>
      <c r="F22" s="204" t="s">
        <v>72</v>
      </c>
      <c r="G22" s="408" t="s">
        <v>268</v>
      </c>
      <c r="H22" s="437" t="s">
        <v>94</v>
      </c>
      <c r="I22" s="438" t="s">
        <v>658</v>
      </c>
      <c r="J22" s="408" t="s">
        <v>160</v>
      </c>
      <c r="K22" s="428" t="s">
        <v>159</v>
      </c>
      <c r="L22" s="427" t="s">
        <v>269</v>
      </c>
      <c r="M22" s="376" t="s">
        <v>78</v>
      </c>
      <c r="N22" s="376">
        <v>2</v>
      </c>
      <c r="O22" s="445">
        <v>1</v>
      </c>
      <c r="P22" s="445">
        <v>1</v>
      </c>
      <c r="Q22" s="445">
        <v>1</v>
      </c>
      <c r="R22" s="445">
        <v>1</v>
      </c>
      <c r="S22" s="445">
        <v>1</v>
      </c>
      <c r="T22" s="445">
        <v>1</v>
      </c>
      <c r="U22" s="445">
        <v>1</v>
      </c>
      <c r="V22" s="445">
        <v>0</v>
      </c>
      <c r="W22" s="445">
        <v>1</v>
      </c>
      <c r="X22" s="445">
        <v>1</v>
      </c>
      <c r="Y22" s="445">
        <v>1</v>
      </c>
      <c r="Z22" s="445">
        <v>1</v>
      </c>
      <c r="AA22" s="445">
        <v>1</v>
      </c>
      <c r="AB22" s="445">
        <v>1</v>
      </c>
      <c r="AC22" s="445">
        <v>1</v>
      </c>
      <c r="AD22" s="445">
        <v>0</v>
      </c>
      <c r="AE22" s="445">
        <v>1</v>
      </c>
      <c r="AF22" s="445">
        <v>1</v>
      </c>
      <c r="AG22" s="445">
        <v>0</v>
      </c>
      <c r="AH22" s="445">
        <f>SUM(O22:AG22)</f>
        <v>16</v>
      </c>
      <c r="AI22" s="445" t="s">
        <v>63</v>
      </c>
      <c r="AJ22" s="446">
        <v>5</v>
      </c>
      <c r="AK22" s="364" t="str">
        <f>IF(N22+AJ22=0," ",IF(OR(AND(N22=1,AJ22=1),AND(N22=1,AJ22=2),AND(N22=2,AJ22=2),AND(N22=2,AJ22=1),AND(N22=3,AJ22=1)),"Bajo",IF(OR(AND(N22=1,AJ22=3),AND(N22=2,AJ22=3),AND(N22=3,AJ22=2),AND(N22=4,AJ22=1)),"Moderado",IF(OR(AND(N22=1,AJ22=4),AND(N22=2,AJ22=4),AND(N22=3,AJ22=3),AND(N22=4,AJ22=2),AND(N22=4,AJ22=3),AND(N22=5,AJ22=1),AND(N22=5,AJ22=2)),"Alto",IF(OR(AND(N22=2,AJ22=5),AND(N22=3,AJ22=5),AND(N22=3,AJ22=4),AND(N22=4,AJ22=4),AND(N22=4,AJ22=5),AND(N22=5,AJ22=3),AND(N22=5,AJ22=4),AND(N22=1,AJ22=5),AND(N22=5,AJ22=5)),"Extremo","")))))</f>
        <v>Extremo</v>
      </c>
      <c r="AL22" s="209" t="s">
        <v>659</v>
      </c>
      <c r="AM22" s="274" t="s">
        <v>64</v>
      </c>
      <c r="AN22" s="292">
        <v>15</v>
      </c>
      <c r="AO22" s="292">
        <v>15</v>
      </c>
      <c r="AP22" s="292">
        <v>15</v>
      </c>
      <c r="AQ22" s="292">
        <v>15</v>
      </c>
      <c r="AR22" s="292">
        <v>15</v>
      </c>
      <c r="AS22" s="292">
        <v>15</v>
      </c>
      <c r="AT22" s="292">
        <v>10</v>
      </c>
      <c r="AU22" s="293">
        <f t="shared" si="0"/>
        <v>100</v>
      </c>
      <c r="AV22" s="293" t="s">
        <v>65</v>
      </c>
      <c r="AW22" s="293" t="s">
        <v>65</v>
      </c>
      <c r="AX22" s="293">
        <v>100</v>
      </c>
      <c r="AY22" s="293">
        <f>AVERAGE(AX22:AX23)</f>
        <v>100</v>
      </c>
      <c r="AZ22" s="293" t="s">
        <v>65</v>
      </c>
      <c r="BA22" s="376" t="s">
        <v>67</v>
      </c>
      <c r="BB22" s="376" t="s">
        <v>162</v>
      </c>
      <c r="BC22" s="376" t="s">
        <v>96</v>
      </c>
      <c r="BD22" s="376">
        <v>1</v>
      </c>
      <c r="BE22" s="376" t="s">
        <v>63</v>
      </c>
      <c r="BF22" s="376">
        <v>5</v>
      </c>
      <c r="BG22" s="364" t="str">
        <f>IF(BD22+BF22=0," ",IF(OR(AND(BD22=1,BF22=1),AND(BD22=1,BF22=2),AND(BD22=2,BF22=2),AND(BD22=2,BF22=1),AND(BD22=3,BF22=1)),"Bajo",IF(OR(AND(BD22=1,BF22=3),AND(BD22=2,BF22=3),AND(BD22=3,BF22=2),AND(BD22=4,BF22=1)),"Moderado",IF(OR(AND(BD22=1,BF22=4),AND(BD22=2,BF22=4),AND(BD22=3,BF22=3),AND(BD22=4,BF22=2),AND(BD22=4,BF22=3),AND(BD22=5,BF22=1),AND(BD22=5,BF22=2)),"Alto",IF(OR(AND(BD22=2,BF22=5),AND(BD22=1,BF22=5),AND(BD22=3,BF22=5),AND(BD22=3,BF22=4),AND(BD22=4,BF22=4),AND(BD22=4,BF22=5),AND(BD22=5,BF22=3),AND(BD22=5,BF22=4),AND(BD22=5,BF22=5)),"Extremo","")))))</f>
        <v>Extremo</v>
      </c>
      <c r="BH22" s="435" t="s">
        <v>767</v>
      </c>
      <c r="BI22" s="435" t="s">
        <v>69</v>
      </c>
      <c r="BJ22" s="261" t="s">
        <v>599</v>
      </c>
      <c r="BK22" s="261" t="s">
        <v>596</v>
      </c>
      <c r="BL22" s="283" t="s">
        <v>632</v>
      </c>
      <c r="BM22" s="280" t="s">
        <v>171</v>
      </c>
      <c r="BN22" s="283" t="s">
        <v>271</v>
      </c>
      <c r="BO22" s="303" t="s">
        <v>272</v>
      </c>
      <c r="BP22" s="21" t="s">
        <v>592</v>
      </c>
      <c r="BQ22" s="183" t="s">
        <v>660</v>
      </c>
      <c r="BR22" s="180" t="s">
        <v>171</v>
      </c>
      <c r="BS22" s="33" t="s">
        <v>274</v>
      </c>
      <c r="BT22" s="21" t="s">
        <v>593</v>
      </c>
      <c r="BU22" s="183" t="s">
        <v>661</v>
      </c>
      <c r="BV22" s="180" t="s">
        <v>171</v>
      </c>
      <c r="BW22" s="36" t="s">
        <v>275</v>
      </c>
      <c r="BX22" s="23" t="s">
        <v>594</v>
      </c>
      <c r="BY22" s="183" t="s">
        <v>662</v>
      </c>
      <c r="BZ22" s="180" t="s">
        <v>171</v>
      </c>
      <c r="CA22" s="37" t="s">
        <v>663</v>
      </c>
    </row>
    <row r="23" spans="1:79" s="17" customFormat="1" ht="409.6" thickBot="1" x14ac:dyDescent="0.3">
      <c r="A23" s="436"/>
      <c r="B23" s="408"/>
      <c r="C23" s="204" t="s">
        <v>276</v>
      </c>
      <c r="D23" s="204" t="s">
        <v>56</v>
      </c>
      <c r="E23" s="204" t="s">
        <v>57</v>
      </c>
      <c r="F23" s="204" t="s">
        <v>72</v>
      </c>
      <c r="G23" s="408"/>
      <c r="H23" s="437"/>
      <c r="I23" s="438"/>
      <c r="J23" s="408"/>
      <c r="K23" s="428"/>
      <c r="L23" s="427"/>
      <c r="M23" s="376"/>
      <c r="N23" s="376"/>
      <c r="O23" s="445"/>
      <c r="P23" s="445"/>
      <c r="Q23" s="445"/>
      <c r="R23" s="445"/>
      <c r="S23" s="445"/>
      <c r="T23" s="445"/>
      <c r="U23" s="445"/>
      <c r="V23" s="445"/>
      <c r="W23" s="445"/>
      <c r="X23" s="445"/>
      <c r="Y23" s="445"/>
      <c r="Z23" s="445"/>
      <c r="AA23" s="445"/>
      <c r="AB23" s="445"/>
      <c r="AC23" s="445"/>
      <c r="AD23" s="445"/>
      <c r="AE23" s="445"/>
      <c r="AF23" s="445"/>
      <c r="AG23" s="445"/>
      <c r="AH23" s="445"/>
      <c r="AI23" s="445"/>
      <c r="AJ23" s="446"/>
      <c r="AK23" s="364"/>
      <c r="AL23" s="270" t="s">
        <v>664</v>
      </c>
      <c r="AM23" s="274" t="s">
        <v>64</v>
      </c>
      <c r="AN23" s="276">
        <v>15</v>
      </c>
      <c r="AO23" s="276">
        <v>15</v>
      </c>
      <c r="AP23" s="292">
        <v>15</v>
      </c>
      <c r="AQ23" s="292">
        <v>15</v>
      </c>
      <c r="AR23" s="292">
        <v>15</v>
      </c>
      <c r="AS23" s="292">
        <v>15</v>
      </c>
      <c r="AT23" s="292">
        <v>10</v>
      </c>
      <c r="AU23" s="293">
        <f t="shared" si="0"/>
        <v>100</v>
      </c>
      <c r="AV23" s="293" t="s">
        <v>65</v>
      </c>
      <c r="AW23" s="293" t="s">
        <v>65</v>
      </c>
      <c r="AX23" s="293">
        <v>100</v>
      </c>
      <c r="AY23" s="293">
        <v>100</v>
      </c>
      <c r="AZ23" s="293" t="s">
        <v>65</v>
      </c>
      <c r="BA23" s="376"/>
      <c r="BB23" s="376"/>
      <c r="BC23" s="376"/>
      <c r="BD23" s="376"/>
      <c r="BE23" s="376"/>
      <c r="BF23" s="376"/>
      <c r="BG23" s="364"/>
      <c r="BH23" s="435"/>
      <c r="BI23" s="435"/>
      <c r="BJ23" s="261" t="s">
        <v>599</v>
      </c>
      <c r="BK23" s="261" t="s">
        <v>596</v>
      </c>
      <c r="BL23" s="304" t="s">
        <v>665</v>
      </c>
      <c r="BM23" s="265" t="s">
        <v>171</v>
      </c>
      <c r="BN23" s="279" t="s">
        <v>277</v>
      </c>
      <c r="BO23" s="303" t="s">
        <v>278</v>
      </c>
      <c r="BP23" s="21" t="s">
        <v>592</v>
      </c>
      <c r="BQ23" s="185" t="s">
        <v>666</v>
      </c>
      <c r="BR23" s="180" t="s">
        <v>171</v>
      </c>
      <c r="BS23" s="33" t="s">
        <v>279</v>
      </c>
      <c r="BT23" s="21" t="s">
        <v>604</v>
      </c>
      <c r="BU23" s="185" t="s">
        <v>667</v>
      </c>
      <c r="BV23" s="180" t="s">
        <v>171</v>
      </c>
      <c r="BW23" s="36" t="s">
        <v>280</v>
      </c>
      <c r="BX23" s="23" t="s">
        <v>594</v>
      </c>
      <c r="BY23" s="185" t="s">
        <v>668</v>
      </c>
      <c r="BZ23" s="180" t="s">
        <v>171</v>
      </c>
      <c r="CA23" s="37" t="s">
        <v>281</v>
      </c>
    </row>
    <row r="24" spans="1:79" s="17" customFormat="1" ht="180.75" thickBot="1" x14ac:dyDescent="0.3">
      <c r="A24" s="239" t="s">
        <v>282</v>
      </c>
      <c r="B24" s="204" t="s">
        <v>114</v>
      </c>
      <c r="C24" s="204" t="s">
        <v>759</v>
      </c>
      <c r="D24" s="204" t="s">
        <v>56</v>
      </c>
      <c r="E24" s="204" t="s">
        <v>57</v>
      </c>
      <c r="F24" s="204" t="s">
        <v>72</v>
      </c>
      <c r="G24" s="204" t="s">
        <v>159</v>
      </c>
      <c r="H24" s="240" t="s">
        <v>97</v>
      </c>
      <c r="I24" s="203" t="s">
        <v>611</v>
      </c>
      <c r="J24" s="204" t="s">
        <v>160</v>
      </c>
      <c r="K24" s="241" t="s">
        <v>159</v>
      </c>
      <c r="L24" s="242" t="s">
        <v>283</v>
      </c>
      <c r="M24" s="243" t="s">
        <v>78</v>
      </c>
      <c r="N24" s="243">
        <v>2</v>
      </c>
      <c r="O24" s="244">
        <v>1</v>
      </c>
      <c r="P24" s="244">
        <v>1</v>
      </c>
      <c r="Q24" s="244">
        <v>0</v>
      </c>
      <c r="R24" s="244">
        <v>0</v>
      </c>
      <c r="S24" s="244">
        <v>1</v>
      </c>
      <c r="T24" s="244">
        <v>1</v>
      </c>
      <c r="U24" s="244">
        <v>1</v>
      </c>
      <c r="V24" s="244">
        <v>0</v>
      </c>
      <c r="W24" s="244">
        <v>1</v>
      </c>
      <c r="X24" s="244">
        <v>1</v>
      </c>
      <c r="Y24" s="244">
        <v>1</v>
      </c>
      <c r="Z24" s="244">
        <v>1</v>
      </c>
      <c r="AA24" s="244">
        <v>1</v>
      </c>
      <c r="AB24" s="244">
        <v>1</v>
      </c>
      <c r="AC24" s="244">
        <v>1</v>
      </c>
      <c r="AD24" s="244">
        <v>0</v>
      </c>
      <c r="AE24" s="244">
        <v>0</v>
      </c>
      <c r="AF24" s="244">
        <v>0</v>
      </c>
      <c r="AG24" s="244">
        <v>0</v>
      </c>
      <c r="AH24" s="244">
        <f>SUM(O24:AG24)</f>
        <v>12</v>
      </c>
      <c r="AI24" s="245" t="s">
        <v>63</v>
      </c>
      <c r="AJ24" s="186">
        <v>5</v>
      </c>
      <c r="AK24" s="179" t="str">
        <f>IF(N24+AJ24=0," ",IF(OR(AND(N24=1,AJ24=1),AND(N24=1,AJ24=2),AND(N24=2,AJ24=2),AND(N24=2,AJ24=1),AND(N24=3,AJ24=1)),"Bajo",IF(OR(AND(N24=1,AJ24=3),AND(N24=2,AJ24=3),AND(N24=3,AJ24=2),AND(N24=4,AJ24=1)),"Moderado",IF(OR(AND(N24=1,AJ24=4),AND(N24=2,AJ24=4),AND(N24=3,AJ24=3),AND(N24=4,AJ24=2),AND(N24=4,AJ24=3),AND(N24=5,AJ24=1),AND(N24=5,AJ24=2)),"Alto",IF(OR(AND(N24=2,AJ24=5),AND(N24=3,AJ24=5),AND(N24=3,AJ24=4),AND(N24=4,AJ24=4),AND(N24=4,AJ24=5),AND(N24=5,AJ24=3),AND(N24=5,AJ24=4),AND(N24=1,AJ24=5),AND(N24=5,AJ24=5)),"Extremo","")))))</f>
        <v>Extremo</v>
      </c>
      <c r="AL24" s="203" t="s">
        <v>771</v>
      </c>
      <c r="AM24" s="18" t="s">
        <v>64</v>
      </c>
      <c r="AN24" s="32">
        <v>15</v>
      </c>
      <c r="AO24" s="32">
        <v>15</v>
      </c>
      <c r="AP24" s="184">
        <v>15</v>
      </c>
      <c r="AQ24" s="184">
        <v>15</v>
      </c>
      <c r="AR24" s="184">
        <v>15</v>
      </c>
      <c r="AS24" s="184">
        <v>15</v>
      </c>
      <c r="AT24" s="184">
        <v>10</v>
      </c>
      <c r="AU24" s="182">
        <f t="shared" si="0"/>
        <v>100</v>
      </c>
      <c r="AV24" s="182" t="s">
        <v>65</v>
      </c>
      <c r="AW24" s="182" t="s">
        <v>65</v>
      </c>
      <c r="AX24" s="182">
        <v>100</v>
      </c>
      <c r="AY24" s="182">
        <f>AVERAGE(AX24:AX25)</f>
        <v>100</v>
      </c>
      <c r="AZ24" s="182" t="s">
        <v>65</v>
      </c>
      <c r="BA24" s="178" t="s">
        <v>67</v>
      </c>
      <c r="BB24" s="178" t="s">
        <v>162</v>
      </c>
      <c r="BC24" s="178" t="s">
        <v>96</v>
      </c>
      <c r="BD24" s="178">
        <v>1</v>
      </c>
      <c r="BE24" s="178" t="s">
        <v>63</v>
      </c>
      <c r="BF24" s="184">
        <v>5</v>
      </c>
      <c r="BG24" s="287" t="s">
        <v>218</v>
      </c>
      <c r="BH24" s="187" t="s">
        <v>770</v>
      </c>
      <c r="BI24" s="187" t="s">
        <v>69</v>
      </c>
      <c r="BJ24" s="21" t="s">
        <v>598</v>
      </c>
      <c r="BK24" s="21" t="s">
        <v>596</v>
      </c>
      <c r="BL24" s="203" t="s">
        <v>740</v>
      </c>
      <c r="BM24" s="180" t="s">
        <v>286</v>
      </c>
      <c r="BN24" s="180" t="s">
        <v>688</v>
      </c>
      <c r="BO24" s="207" t="s">
        <v>674</v>
      </c>
      <c r="BP24" s="21" t="s">
        <v>592</v>
      </c>
      <c r="BQ24" s="181" t="s">
        <v>190</v>
      </c>
      <c r="BR24" s="187" t="s">
        <v>159</v>
      </c>
      <c r="BS24" s="187" t="s">
        <v>159</v>
      </c>
      <c r="BT24" s="21" t="s">
        <v>593</v>
      </c>
      <c r="BU24" s="181" t="s">
        <v>287</v>
      </c>
      <c r="BV24" s="187" t="s">
        <v>286</v>
      </c>
      <c r="BW24" s="22" t="s">
        <v>288</v>
      </c>
      <c r="BX24" s="23" t="s">
        <v>594</v>
      </c>
      <c r="BY24" s="181" t="s">
        <v>289</v>
      </c>
      <c r="BZ24" s="187" t="s">
        <v>286</v>
      </c>
      <c r="CA24" s="24" t="s">
        <v>290</v>
      </c>
    </row>
    <row r="25" spans="1:79" s="17" customFormat="1" ht="173.1" customHeight="1" x14ac:dyDescent="0.25">
      <c r="A25" s="239" t="s">
        <v>282</v>
      </c>
      <c r="B25" s="204" t="s">
        <v>114</v>
      </c>
      <c r="C25" s="203" t="s">
        <v>737</v>
      </c>
      <c r="D25" s="204" t="s">
        <v>56</v>
      </c>
      <c r="E25" s="204" t="s">
        <v>57</v>
      </c>
      <c r="F25" s="204" t="s">
        <v>72</v>
      </c>
      <c r="G25" s="204" t="s">
        <v>240</v>
      </c>
      <c r="H25" s="240" t="s">
        <v>100</v>
      </c>
      <c r="I25" s="204" t="s">
        <v>738</v>
      </c>
      <c r="J25" s="204" t="s">
        <v>160</v>
      </c>
      <c r="K25" s="241" t="s">
        <v>159</v>
      </c>
      <c r="L25" s="204" t="s">
        <v>295</v>
      </c>
      <c r="M25" s="243" t="s">
        <v>78</v>
      </c>
      <c r="N25" s="243">
        <v>2</v>
      </c>
      <c r="O25" s="243">
        <v>1</v>
      </c>
      <c r="P25" s="243">
        <v>1</v>
      </c>
      <c r="Q25" s="243">
        <v>0</v>
      </c>
      <c r="R25" s="243">
        <v>0</v>
      </c>
      <c r="S25" s="243">
        <v>1</v>
      </c>
      <c r="T25" s="243">
        <v>1</v>
      </c>
      <c r="U25" s="243">
        <v>1</v>
      </c>
      <c r="V25" s="243">
        <v>0</v>
      </c>
      <c r="W25" s="243">
        <v>1</v>
      </c>
      <c r="X25" s="243">
        <v>1</v>
      </c>
      <c r="Y25" s="243">
        <v>1</v>
      </c>
      <c r="Z25" s="243">
        <v>1</v>
      </c>
      <c r="AA25" s="243">
        <v>1</v>
      </c>
      <c r="AB25" s="243">
        <v>1</v>
      </c>
      <c r="AC25" s="243">
        <v>1</v>
      </c>
      <c r="AD25" s="243">
        <v>0</v>
      </c>
      <c r="AE25" s="243">
        <v>1</v>
      </c>
      <c r="AF25" s="243">
        <v>1</v>
      </c>
      <c r="AG25" s="243">
        <v>0</v>
      </c>
      <c r="AH25" s="243">
        <f>SUM(O25:AG25)</f>
        <v>14</v>
      </c>
      <c r="AI25" s="244" t="s">
        <v>63</v>
      </c>
      <c r="AJ25" s="178">
        <v>5</v>
      </c>
      <c r="AK25" s="38" t="str">
        <f>IF(N25+AJ25=0," ",IF(OR(AND(N25=1,AJ25=1),AND(N25=1,AJ25=2),AND(N25=2,AJ25=2),AND(N25=2,AJ25=1),AND(N25=3,AJ25=1)),"Bajo",IF(OR(AND(N25=1,AJ25=3),AND(N25=2,AJ25=3),AND(N25=3,AJ25=2),AND(N25=4,AJ25=1)),"Moderado",IF(OR(AND(N25=1,AJ25=4),AND(N25=2,AJ25=4),AND(N25=3,AJ25=3),AND(N25=4,AJ25=2),AND(N25=4,AJ25=3),AND(N25=5,AJ25=1),AND(N25=5,AJ25=2)),"Alto",IF(OR(AND(N25=2,AJ25=5),AND(N25=3,AJ25=5),AND(N25=3,AJ25=4),AND(N25=4,AJ25=4),AND(N25=4,AJ25=5),AND(N25=5,AJ25=3),AND(N25=5,AJ25=4),AND(N25=1,AJ25=5),AND(N25=5,AJ25=5)),"Extremo","")))))</f>
        <v>Extremo</v>
      </c>
      <c r="AL25" s="198" t="s">
        <v>739</v>
      </c>
      <c r="AM25" s="178" t="s">
        <v>64</v>
      </c>
      <c r="AN25" s="184">
        <v>15</v>
      </c>
      <c r="AO25" s="184">
        <v>15</v>
      </c>
      <c r="AP25" s="184">
        <v>15</v>
      </c>
      <c r="AQ25" s="184">
        <v>15</v>
      </c>
      <c r="AR25" s="184">
        <v>15</v>
      </c>
      <c r="AS25" s="184">
        <v>15</v>
      </c>
      <c r="AT25" s="184">
        <v>10</v>
      </c>
      <c r="AU25" s="182">
        <f t="shared" si="0"/>
        <v>100</v>
      </c>
      <c r="AV25" s="182" t="s">
        <v>65</v>
      </c>
      <c r="AW25" s="182" t="s">
        <v>65</v>
      </c>
      <c r="AX25" s="182">
        <v>100</v>
      </c>
      <c r="AY25" s="182">
        <f>AVERAGE(AX25:AX25)</f>
        <v>100</v>
      </c>
      <c r="AZ25" s="182" t="s">
        <v>65</v>
      </c>
      <c r="BA25" s="178" t="s">
        <v>67</v>
      </c>
      <c r="BB25" s="178" t="s">
        <v>162</v>
      </c>
      <c r="BC25" s="178" t="s">
        <v>96</v>
      </c>
      <c r="BD25" s="178">
        <v>1</v>
      </c>
      <c r="BE25" s="178" t="s">
        <v>63</v>
      </c>
      <c r="BF25" s="6">
        <v>4</v>
      </c>
      <c r="BG25" s="287" t="s">
        <v>218</v>
      </c>
      <c r="BH25" s="187" t="s">
        <v>767</v>
      </c>
      <c r="BI25" s="187" t="s">
        <v>69</v>
      </c>
      <c r="BJ25" s="21" t="s">
        <v>599</v>
      </c>
      <c r="BK25" s="21" t="s">
        <v>596</v>
      </c>
      <c r="BL25" s="181" t="s">
        <v>741</v>
      </c>
      <c r="BM25" s="180" t="s">
        <v>293</v>
      </c>
      <c r="BN25" s="180" t="s">
        <v>298</v>
      </c>
      <c r="BO25" s="180" t="s">
        <v>299</v>
      </c>
      <c r="BP25" s="21" t="s">
        <v>592</v>
      </c>
      <c r="BQ25" s="21" t="s">
        <v>190</v>
      </c>
      <c r="BR25" s="21" t="s">
        <v>286</v>
      </c>
      <c r="BS25" s="21" t="s">
        <v>159</v>
      </c>
      <c r="BT25" s="21" t="s">
        <v>593</v>
      </c>
      <c r="BU25" s="21" t="s">
        <v>300</v>
      </c>
      <c r="BV25" s="21" t="s">
        <v>286</v>
      </c>
      <c r="BW25" s="39" t="s">
        <v>301</v>
      </c>
      <c r="BX25" s="23" t="s">
        <v>594</v>
      </c>
      <c r="BY25" s="21" t="s">
        <v>669</v>
      </c>
      <c r="BZ25" s="21" t="s">
        <v>286</v>
      </c>
      <c r="CA25" s="24" t="s">
        <v>290</v>
      </c>
    </row>
    <row r="26" spans="1:79" s="6" customFormat="1" ht="166.5" customHeight="1" x14ac:dyDescent="0.25">
      <c r="A26" s="246" t="s">
        <v>302</v>
      </c>
      <c r="B26" s="204" t="s">
        <v>114</v>
      </c>
      <c r="C26" s="204" t="s">
        <v>303</v>
      </c>
      <c r="D26" s="204" t="s">
        <v>56</v>
      </c>
      <c r="E26" s="204" t="s">
        <v>57</v>
      </c>
      <c r="F26" s="204" t="s">
        <v>72</v>
      </c>
      <c r="G26" s="247" t="s">
        <v>304</v>
      </c>
      <c r="H26" s="240" t="s">
        <v>102</v>
      </c>
      <c r="I26" s="204" t="s">
        <v>670</v>
      </c>
      <c r="J26" s="241" t="s">
        <v>160</v>
      </c>
      <c r="K26" s="241" t="s">
        <v>304</v>
      </c>
      <c r="L26" s="204" t="s">
        <v>305</v>
      </c>
      <c r="M26" s="243" t="s">
        <v>78</v>
      </c>
      <c r="N26" s="243">
        <v>2</v>
      </c>
      <c r="O26" s="243">
        <v>1</v>
      </c>
      <c r="P26" s="243">
        <v>1</v>
      </c>
      <c r="Q26" s="243">
        <v>0</v>
      </c>
      <c r="R26" s="243">
        <v>0</v>
      </c>
      <c r="S26" s="243">
        <v>1</v>
      </c>
      <c r="T26" s="243">
        <v>1</v>
      </c>
      <c r="U26" s="243">
        <v>1</v>
      </c>
      <c r="V26" s="243">
        <v>0</v>
      </c>
      <c r="W26" s="243">
        <v>1</v>
      </c>
      <c r="X26" s="243">
        <v>1</v>
      </c>
      <c r="Y26" s="243">
        <v>1</v>
      </c>
      <c r="Z26" s="243">
        <v>1</v>
      </c>
      <c r="AA26" s="243">
        <v>1</v>
      </c>
      <c r="AB26" s="243">
        <v>1</v>
      </c>
      <c r="AC26" s="243">
        <v>1</v>
      </c>
      <c r="AD26" s="243">
        <v>0</v>
      </c>
      <c r="AE26" s="243">
        <v>0</v>
      </c>
      <c r="AF26" s="243">
        <v>0</v>
      </c>
      <c r="AG26" s="243">
        <v>0</v>
      </c>
      <c r="AH26" s="248">
        <f>SUM(O26:AG26)</f>
        <v>12</v>
      </c>
      <c r="AI26" s="249" t="s">
        <v>80</v>
      </c>
      <c r="AJ26" s="222">
        <v>4</v>
      </c>
      <c r="AK26" s="311" t="str">
        <f>IF(N26+AJ26=0," ",IF(OR(AND(N26=1,AJ26=1),AND(N26=1,AJ26=2),AND(N26=2,AJ26=2),AND(N26=2,AJ26=1),AND(N26=3,AJ26=1)),"Bajo",IF(OR(AND(N26=1,AJ26=3),AND(N26=2,AJ26=3),AND(N26=3,AJ26=2),AND(N26=4,AJ26=1)),"Moderado",IF(OR(AND(N26=1,AJ26=4),AND(N26=2,AJ26=4),AND(N26=3,AJ26=3),AND(N26=4,AJ26=2),AND(N26=4,AJ26=3),AND(N26=5,AJ26=1),AND(N26=5,AJ26=2)),"Alto",IF(OR(AND(N26=2,AJ26=5),AND(N26=3,AJ26=5),AND(N26=3,AJ26=4),AND(N26=4,AJ26=4),AND(N26=4,AJ26=5),AND(N26=5,AJ26=3),AND(N26=5,AJ26=4),AND(N26=1,AJ26=5),AND(N26=5,AJ26=5)),"Extremo","")))))</f>
        <v>Alto</v>
      </c>
      <c r="AL26" s="295" t="s">
        <v>675</v>
      </c>
      <c r="AM26" s="292" t="s">
        <v>64</v>
      </c>
      <c r="AN26" s="292">
        <v>15</v>
      </c>
      <c r="AO26" s="292">
        <v>15</v>
      </c>
      <c r="AP26" s="292">
        <v>15</v>
      </c>
      <c r="AQ26" s="292">
        <v>15</v>
      </c>
      <c r="AR26" s="292">
        <v>15</v>
      </c>
      <c r="AS26" s="292">
        <v>15</v>
      </c>
      <c r="AT26" s="292">
        <v>10</v>
      </c>
      <c r="AU26" s="293">
        <f t="shared" si="0"/>
        <v>100</v>
      </c>
      <c r="AV26" s="293" t="s">
        <v>65</v>
      </c>
      <c r="AW26" s="293" t="s">
        <v>65</v>
      </c>
      <c r="AX26" s="293">
        <v>100</v>
      </c>
      <c r="AY26" s="293">
        <f>AVERAGE(AX26:AX26)</f>
        <v>100</v>
      </c>
      <c r="AZ26" s="293" t="s">
        <v>65</v>
      </c>
      <c r="BA26" s="286" t="s">
        <v>67</v>
      </c>
      <c r="BB26" s="286" t="s">
        <v>162</v>
      </c>
      <c r="BC26" s="286" t="s">
        <v>96</v>
      </c>
      <c r="BD26" s="286">
        <v>1</v>
      </c>
      <c r="BE26" s="301" t="s">
        <v>80</v>
      </c>
      <c r="BF26" s="292">
        <v>4</v>
      </c>
      <c r="BG26" s="311" t="s">
        <v>292</v>
      </c>
      <c r="BH26" s="288" t="s">
        <v>767</v>
      </c>
      <c r="BI26" s="288" t="s">
        <v>69</v>
      </c>
      <c r="BJ26" s="307" t="s">
        <v>595</v>
      </c>
      <c r="BK26" s="307" t="s">
        <v>596</v>
      </c>
      <c r="BL26" s="291" t="s">
        <v>306</v>
      </c>
      <c r="BM26" s="288" t="s">
        <v>307</v>
      </c>
      <c r="BN26" s="288" t="s">
        <v>308</v>
      </c>
      <c r="BO26" s="288" t="s">
        <v>309</v>
      </c>
      <c r="BP26" s="184" t="s">
        <v>159</v>
      </c>
      <c r="BQ26" s="184" t="s">
        <v>159</v>
      </c>
      <c r="BR26" s="184" t="s">
        <v>159</v>
      </c>
      <c r="BS26" s="184" t="s">
        <v>159</v>
      </c>
      <c r="BT26" s="180" t="s">
        <v>597</v>
      </c>
      <c r="BU26" s="180" t="s">
        <v>310</v>
      </c>
      <c r="BV26" s="180" t="s">
        <v>307</v>
      </c>
      <c r="BW26" s="30" t="s">
        <v>311</v>
      </c>
      <c r="BX26" s="23" t="s">
        <v>594</v>
      </c>
      <c r="BY26" s="180" t="s">
        <v>310</v>
      </c>
      <c r="BZ26" s="180" t="s">
        <v>307</v>
      </c>
      <c r="CA26" s="31" t="s">
        <v>311</v>
      </c>
    </row>
    <row r="27" spans="1:79" s="17" customFormat="1" ht="196.5" customHeight="1" x14ac:dyDescent="0.25">
      <c r="A27" s="239" t="s">
        <v>312</v>
      </c>
      <c r="B27" s="204" t="s">
        <v>107</v>
      </c>
      <c r="C27" s="203" t="s">
        <v>313</v>
      </c>
      <c r="D27" s="204" t="s">
        <v>56</v>
      </c>
      <c r="E27" s="204" t="s">
        <v>57</v>
      </c>
      <c r="F27" s="204" t="s">
        <v>72</v>
      </c>
      <c r="G27" s="204" t="s">
        <v>314</v>
      </c>
      <c r="H27" s="240" t="s">
        <v>103</v>
      </c>
      <c r="I27" s="204" t="s">
        <v>732</v>
      </c>
      <c r="J27" s="204" t="s">
        <v>160</v>
      </c>
      <c r="K27" s="241" t="s">
        <v>159</v>
      </c>
      <c r="L27" s="242" t="s">
        <v>315</v>
      </c>
      <c r="M27" s="241" t="s">
        <v>96</v>
      </c>
      <c r="N27" s="241">
        <v>1</v>
      </c>
      <c r="O27" s="244">
        <v>0</v>
      </c>
      <c r="P27" s="244">
        <v>1</v>
      </c>
      <c r="Q27" s="244">
        <v>0</v>
      </c>
      <c r="R27" s="244">
        <v>0</v>
      </c>
      <c r="S27" s="244">
        <v>1</v>
      </c>
      <c r="T27" s="244">
        <v>1</v>
      </c>
      <c r="U27" s="244">
        <v>0</v>
      </c>
      <c r="V27" s="244">
        <v>1</v>
      </c>
      <c r="W27" s="244">
        <v>0</v>
      </c>
      <c r="X27" s="244">
        <v>1</v>
      </c>
      <c r="Y27" s="244">
        <v>1</v>
      </c>
      <c r="Z27" s="244">
        <v>1</v>
      </c>
      <c r="AA27" s="244">
        <v>1</v>
      </c>
      <c r="AB27" s="244">
        <v>1</v>
      </c>
      <c r="AC27" s="244">
        <v>1</v>
      </c>
      <c r="AD27" s="244">
        <v>0</v>
      </c>
      <c r="AE27" s="244">
        <v>1</v>
      </c>
      <c r="AF27" s="244">
        <v>1</v>
      </c>
      <c r="AG27" s="244">
        <v>0</v>
      </c>
      <c r="AH27" s="244">
        <f>SUM(O27:AG27)</f>
        <v>12</v>
      </c>
      <c r="AI27" s="244" t="s">
        <v>63</v>
      </c>
      <c r="AJ27" s="223">
        <v>5</v>
      </c>
      <c r="AK27" s="221" t="str">
        <f>IF(N27+AJ27=0," ",IF(OR(AND(N27=1,AJ27=1),AND(N27=1,AJ27=2),AND(N27=2,AJ27=2),AND(N27=2,AJ27=1),AND(N27=3,AJ27=1)),"Bajo",IF(OR(AND(N27=1,AJ27=3),AND(N27=2,AJ27=3),AND(N27=3,AJ27=2),AND(N27=4,AJ27=1)),"Moderado",IF(OR(AND(N27=1,AJ27=4),AND(N27=2,AJ27=4),AND(N27=3,AJ27=3),AND(N27=4,AJ27=2),AND(N27=4,AJ27=3),AND(N27=5,AJ27=1),AND(N27=5,AJ27=2)),"Alto",IF(OR(AND(N27=2,AJ27=5),AND(N27=3,AJ27=5),AND(N27=3,AJ27=4),AND(N27=4,AJ27=4),AND(N27=4,AJ27=5),AND(N27=5,AJ27=3),AND(N27=5,AJ27=4),AND(N27=1,AJ27=5),AND(N27=5,AJ27=5)),"Extremo","")))))</f>
        <v>Extremo</v>
      </c>
      <c r="AL27" s="288" t="s">
        <v>732</v>
      </c>
      <c r="AM27" s="286" t="s">
        <v>64</v>
      </c>
      <c r="AN27" s="292">
        <v>15</v>
      </c>
      <c r="AO27" s="292">
        <v>15</v>
      </c>
      <c r="AP27" s="292">
        <v>15</v>
      </c>
      <c r="AQ27" s="292">
        <v>15</v>
      </c>
      <c r="AR27" s="292">
        <v>15</v>
      </c>
      <c r="AS27" s="292">
        <v>15</v>
      </c>
      <c r="AT27" s="292">
        <v>10</v>
      </c>
      <c r="AU27" s="293">
        <f t="shared" si="0"/>
        <v>100</v>
      </c>
      <c r="AV27" s="293" t="s">
        <v>65</v>
      </c>
      <c r="AW27" s="293" t="s">
        <v>65</v>
      </c>
      <c r="AX27" s="293">
        <v>100</v>
      </c>
      <c r="AY27" s="293">
        <v>100</v>
      </c>
      <c r="AZ27" s="293" t="s">
        <v>65</v>
      </c>
      <c r="BA27" s="286" t="s">
        <v>67</v>
      </c>
      <c r="BB27" s="286" t="s">
        <v>162</v>
      </c>
      <c r="BC27" s="286" t="s">
        <v>96</v>
      </c>
      <c r="BD27" s="286">
        <v>1</v>
      </c>
      <c r="BE27" s="286" t="s">
        <v>63</v>
      </c>
      <c r="BF27" s="292">
        <v>5</v>
      </c>
      <c r="BG27" s="287" t="s">
        <v>218</v>
      </c>
      <c r="BH27" s="302" t="s">
        <v>767</v>
      </c>
      <c r="BI27" s="302" t="s">
        <v>69</v>
      </c>
      <c r="BJ27" s="261" t="s">
        <v>605</v>
      </c>
      <c r="BK27" s="261" t="s">
        <v>596</v>
      </c>
      <c r="BL27" s="289" t="s">
        <v>733</v>
      </c>
      <c r="BM27" s="288" t="s">
        <v>111</v>
      </c>
      <c r="BN27" s="288" t="s">
        <v>317</v>
      </c>
      <c r="BO27" s="288" t="s">
        <v>734</v>
      </c>
      <c r="BP27" s="21" t="s">
        <v>592</v>
      </c>
      <c r="BQ27" s="180" t="s">
        <v>318</v>
      </c>
      <c r="BR27" s="180" t="s">
        <v>111</v>
      </c>
      <c r="BS27" s="180" t="s">
        <v>319</v>
      </c>
      <c r="BT27" s="21" t="s">
        <v>593</v>
      </c>
      <c r="BU27" s="180" t="s">
        <v>320</v>
      </c>
      <c r="BV27" s="180" t="s">
        <v>111</v>
      </c>
      <c r="BW27" s="30" t="s">
        <v>321</v>
      </c>
      <c r="BX27" s="23" t="s">
        <v>594</v>
      </c>
      <c r="BY27" s="180" t="s">
        <v>322</v>
      </c>
      <c r="BZ27" s="180" t="s">
        <v>111</v>
      </c>
      <c r="CA27" s="31" t="s">
        <v>323</v>
      </c>
    </row>
    <row r="28" spans="1:79" s="6" customFormat="1" ht="195" x14ac:dyDescent="0.25">
      <c r="A28" s="448" t="s">
        <v>324</v>
      </c>
      <c r="B28" s="450" t="s">
        <v>325</v>
      </c>
      <c r="C28" s="250" t="s">
        <v>326</v>
      </c>
      <c r="D28" s="203" t="s">
        <v>118</v>
      </c>
      <c r="E28" s="203" t="s">
        <v>327</v>
      </c>
      <c r="F28" s="203" t="s">
        <v>56</v>
      </c>
      <c r="G28" s="203" t="s">
        <v>304</v>
      </c>
      <c r="H28" s="453" t="s">
        <v>106</v>
      </c>
      <c r="I28" s="409" t="s">
        <v>633</v>
      </c>
      <c r="J28" s="429" t="s">
        <v>160</v>
      </c>
      <c r="K28" s="431" t="s">
        <v>304</v>
      </c>
      <c r="L28" s="408" t="s">
        <v>328</v>
      </c>
      <c r="M28" s="376" t="s">
        <v>61</v>
      </c>
      <c r="N28" s="376">
        <v>3</v>
      </c>
      <c r="O28" s="445">
        <v>1</v>
      </c>
      <c r="P28" s="445">
        <v>1</v>
      </c>
      <c r="Q28" s="445">
        <v>0</v>
      </c>
      <c r="R28" s="445">
        <v>0</v>
      </c>
      <c r="S28" s="445">
        <v>0</v>
      </c>
      <c r="T28" s="445">
        <v>0</v>
      </c>
      <c r="U28" s="445">
        <v>0</v>
      </c>
      <c r="V28" s="445">
        <v>0</v>
      </c>
      <c r="W28" s="445">
        <v>1</v>
      </c>
      <c r="X28" s="445">
        <v>1</v>
      </c>
      <c r="Y28" s="445">
        <v>1</v>
      </c>
      <c r="Z28" s="445">
        <v>1</v>
      </c>
      <c r="AA28" s="445">
        <v>1</v>
      </c>
      <c r="AB28" s="445">
        <v>1</v>
      </c>
      <c r="AC28" s="445">
        <v>1</v>
      </c>
      <c r="AD28" s="445">
        <v>0</v>
      </c>
      <c r="AE28" s="445">
        <v>0</v>
      </c>
      <c r="AF28" s="445">
        <v>0</v>
      </c>
      <c r="AG28" s="445">
        <v>0</v>
      </c>
      <c r="AH28" s="445">
        <v>9</v>
      </c>
      <c r="AI28" s="445" t="s">
        <v>80</v>
      </c>
      <c r="AJ28" s="446">
        <v>4</v>
      </c>
      <c r="AK28" s="444" t="s">
        <v>218</v>
      </c>
      <c r="AL28" s="270" t="s">
        <v>766</v>
      </c>
      <c r="AM28" s="286" t="s">
        <v>64</v>
      </c>
      <c r="AN28" s="293">
        <v>15</v>
      </c>
      <c r="AO28" s="293">
        <v>15</v>
      </c>
      <c r="AP28" s="293">
        <v>15</v>
      </c>
      <c r="AQ28" s="293">
        <v>15</v>
      </c>
      <c r="AR28" s="293">
        <v>15</v>
      </c>
      <c r="AS28" s="293">
        <v>15</v>
      </c>
      <c r="AT28" s="293">
        <v>10</v>
      </c>
      <c r="AU28" s="293">
        <v>100</v>
      </c>
      <c r="AV28" s="293" t="s">
        <v>65</v>
      </c>
      <c r="AW28" s="293" t="s">
        <v>65</v>
      </c>
      <c r="AX28" s="293">
        <v>100</v>
      </c>
      <c r="AY28" s="399">
        <v>100</v>
      </c>
      <c r="AZ28" s="429" t="s">
        <v>65</v>
      </c>
      <c r="BA28" s="376" t="s">
        <v>67</v>
      </c>
      <c r="BB28" s="376" t="s">
        <v>162</v>
      </c>
      <c r="BC28" s="376" t="s">
        <v>96</v>
      </c>
      <c r="BD28" s="376">
        <v>1</v>
      </c>
      <c r="BE28" s="376" t="s">
        <v>329</v>
      </c>
      <c r="BF28" s="376">
        <v>4</v>
      </c>
      <c r="BG28" s="465" t="s">
        <v>292</v>
      </c>
      <c r="BH28" s="468" t="s">
        <v>769</v>
      </c>
      <c r="BI28" s="435" t="s">
        <v>69</v>
      </c>
      <c r="BJ28" s="261" t="s">
        <v>599</v>
      </c>
      <c r="BK28" s="261" t="s">
        <v>596</v>
      </c>
      <c r="BL28" s="262" t="s">
        <v>742</v>
      </c>
      <c r="BM28" s="302" t="s">
        <v>123</v>
      </c>
      <c r="BN28" s="302" t="s">
        <v>743</v>
      </c>
      <c r="BO28" s="302" t="s">
        <v>719</v>
      </c>
      <c r="BP28" s="21" t="s">
        <v>606</v>
      </c>
      <c r="BQ28" s="183" t="s">
        <v>331</v>
      </c>
      <c r="BR28" s="187" t="s">
        <v>332</v>
      </c>
      <c r="BS28" s="187" t="s">
        <v>333</v>
      </c>
      <c r="BT28" s="21" t="s">
        <v>593</v>
      </c>
      <c r="BU28" s="183" t="s">
        <v>634</v>
      </c>
      <c r="BV28" s="187" t="s">
        <v>123</v>
      </c>
      <c r="BW28" s="22" t="s">
        <v>334</v>
      </c>
      <c r="BX28" s="23" t="s">
        <v>594</v>
      </c>
      <c r="BY28" s="183" t="s">
        <v>589</v>
      </c>
      <c r="BZ28" s="187" t="s">
        <v>123</v>
      </c>
      <c r="CA28" s="24" t="s">
        <v>334</v>
      </c>
    </row>
    <row r="29" spans="1:79" s="6" customFormat="1" ht="97.5" customHeight="1" x14ac:dyDescent="0.25">
      <c r="A29" s="448"/>
      <c r="B29" s="451"/>
      <c r="C29" s="203" t="s">
        <v>335</v>
      </c>
      <c r="D29" s="203" t="s">
        <v>88</v>
      </c>
      <c r="E29" s="203" t="s">
        <v>57</v>
      </c>
      <c r="F29" s="203" t="s">
        <v>56</v>
      </c>
      <c r="G29" s="203" t="s">
        <v>304</v>
      </c>
      <c r="H29" s="454"/>
      <c r="I29" s="409"/>
      <c r="J29" s="429"/>
      <c r="K29" s="388"/>
      <c r="L29" s="428"/>
      <c r="M29" s="376"/>
      <c r="N29" s="376"/>
      <c r="O29" s="445"/>
      <c r="P29" s="445"/>
      <c r="Q29" s="445"/>
      <c r="R29" s="445"/>
      <c r="S29" s="445"/>
      <c r="T29" s="445"/>
      <c r="U29" s="445"/>
      <c r="V29" s="445"/>
      <c r="W29" s="445"/>
      <c r="X29" s="445"/>
      <c r="Y29" s="445"/>
      <c r="Z29" s="445"/>
      <c r="AA29" s="445"/>
      <c r="AB29" s="445"/>
      <c r="AC29" s="445"/>
      <c r="AD29" s="445"/>
      <c r="AE29" s="445"/>
      <c r="AF29" s="445"/>
      <c r="AG29" s="445"/>
      <c r="AH29" s="445"/>
      <c r="AI29" s="445"/>
      <c r="AJ29" s="446"/>
      <c r="AK29" s="444"/>
      <c r="AL29" s="270" t="s">
        <v>720</v>
      </c>
      <c r="AM29" s="286" t="s">
        <v>64</v>
      </c>
      <c r="AN29" s="292">
        <v>15</v>
      </c>
      <c r="AO29" s="292">
        <v>15</v>
      </c>
      <c r="AP29" s="292">
        <v>15</v>
      </c>
      <c r="AQ29" s="292">
        <v>15</v>
      </c>
      <c r="AR29" s="292">
        <v>15</v>
      </c>
      <c r="AS29" s="292">
        <v>15</v>
      </c>
      <c r="AT29" s="293">
        <v>10</v>
      </c>
      <c r="AU29" s="293">
        <v>100</v>
      </c>
      <c r="AV29" s="293" t="s">
        <v>65</v>
      </c>
      <c r="AW29" s="293" t="s">
        <v>65</v>
      </c>
      <c r="AX29" s="293">
        <v>100</v>
      </c>
      <c r="AY29" s="399"/>
      <c r="AZ29" s="429"/>
      <c r="BA29" s="376"/>
      <c r="BB29" s="376"/>
      <c r="BC29" s="376"/>
      <c r="BD29" s="376"/>
      <c r="BE29" s="376"/>
      <c r="BF29" s="376"/>
      <c r="BG29" s="465"/>
      <c r="BH29" s="468"/>
      <c r="BI29" s="435"/>
      <c r="BJ29" s="261" t="s">
        <v>599</v>
      </c>
      <c r="BK29" s="261" t="s">
        <v>596</v>
      </c>
      <c r="BL29" s="262" t="s">
        <v>721</v>
      </c>
      <c r="BM29" s="302" t="s">
        <v>123</v>
      </c>
      <c r="BN29" s="302" t="s">
        <v>337</v>
      </c>
      <c r="BO29" s="302" t="s">
        <v>635</v>
      </c>
      <c r="BP29" s="21" t="s">
        <v>606</v>
      </c>
      <c r="BQ29" s="183" t="s">
        <v>636</v>
      </c>
      <c r="BR29" s="187" t="s">
        <v>332</v>
      </c>
      <c r="BS29" s="187" t="s">
        <v>637</v>
      </c>
      <c r="BT29" s="21" t="s">
        <v>593</v>
      </c>
      <c r="BU29" s="183" t="s">
        <v>340</v>
      </c>
      <c r="BV29" s="187" t="s">
        <v>123</v>
      </c>
      <c r="BW29" s="22" t="s">
        <v>341</v>
      </c>
      <c r="BX29" s="23" t="s">
        <v>594</v>
      </c>
      <c r="BY29" s="183" t="s">
        <v>340</v>
      </c>
      <c r="BZ29" s="187" t="s">
        <v>123</v>
      </c>
      <c r="CA29" s="24" t="s">
        <v>341</v>
      </c>
    </row>
    <row r="30" spans="1:79" s="6" customFormat="1" ht="195" x14ac:dyDescent="0.25">
      <c r="A30" s="449"/>
      <c r="B30" s="452"/>
      <c r="C30" s="250" t="s">
        <v>723</v>
      </c>
      <c r="D30" s="250" t="s">
        <v>56</v>
      </c>
      <c r="E30" s="250" t="s">
        <v>70</v>
      </c>
      <c r="F30" s="250" t="s">
        <v>81</v>
      </c>
      <c r="G30" s="250" t="s">
        <v>304</v>
      </c>
      <c r="H30" s="455"/>
      <c r="I30" s="450"/>
      <c r="J30" s="456"/>
      <c r="K30" s="388"/>
      <c r="L30" s="431"/>
      <c r="M30" s="365"/>
      <c r="N30" s="365"/>
      <c r="O30" s="447"/>
      <c r="P30" s="447"/>
      <c r="Q30" s="447"/>
      <c r="R30" s="447"/>
      <c r="S30" s="447"/>
      <c r="T30" s="447"/>
      <c r="U30" s="447"/>
      <c r="V30" s="447"/>
      <c r="W30" s="447"/>
      <c r="X30" s="447"/>
      <c r="Y30" s="447"/>
      <c r="Z30" s="447"/>
      <c r="AA30" s="447"/>
      <c r="AB30" s="447"/>
      <c r="AC30" s="447"/>
      <c r="AD30" s="447"/>
      <c r="AE30" s="447"/>
      <c r="AF30" s="447"/>
      <c r="AG30" s="447"/>
      <c r="AH30" s="447"/>
      <c r="AI30" s="447"/>
      <c r="AJ30" s="457"/>
      <c r="AK30" s="444"/>
      <c r="AL30" s="268" t="s">
        <v>722</v>
      </c>
      <c r="AM30" s="284" t="s">
        <v>64</v>
      </c>
      <c r="AN30" s="294">
        <v>15</v>
      </c>
      <c r="AO30" s="294">
        <v>15</v>
      </c>
      <c r="AP30" s="294">
        <v>15</v>
      </c>
      <c r="AQ30" s="294">
        <v>15</v>
      </c>
      <c r="AR30" s="294">
        <v>15</v>
      </c>
      <c r="AS30" s="294">
        <v>15</v>
      </c>
      <c r="AT30" s="299">
        <v>10</v>
      </c>
      <c r="AU30" s="299">
        <v>100</v>
      </c>
      <c r="AV30" s="299" t="s">
        <v>65</v>
      </c>
      <c r="AW30" s="299" t="s">
        <v>65</v>
      </c>
      <c r="AX30" s="299">
        <v>100</v>
      </c>
      <c r="AY30" s="458"/>
      <c r="AZ30" s="456"/>
      <c r="BA30" s="365"/>
      <c r="BB30" s="365"/>
      <c r="BC30" s="365"/>
      <c r="BD30" s="365"/>
      <c r="BE30" s="365"/>
      <c r="BF30" s="365"/>
      <c r="BG30" s="466"/>
      <c r="BH30" s="469"/>
      <c r="BI30" s="467"/>
      <c r="BJ30" s="285" t="s">
        <v>599</v>
      </c>
      <c r="BK30" s="285" t="s">
        <v>596</v>
      </c>
      <c r="BL30" s="305" t="s">
        <v>724</v>
      </c>
      <c r="BM30" s="306" t="s">
        <v>342</v>
      </c>
      <c r="BN30" s="306" t="s">
        <v>726</v>
      </c>
      <c r="BO30" s="306" t="s">
        <v>725</v>
      </c>
      <c r="BP30" s="40" t="s">
        <v>606</v>
      </c>
      <c r="BQ30" s="41" t="s">
        <v>638</v>
      </c>
      <c r="BR30" s="188" t="s">
        <v>332</v>
      </c>
      <c r="BS30" s="188" t="s">
        <v>344</v>
      </c>
      <c r="BT30" s="40" t="s">
        <v>593</v>
      </c>
      <c r="BU30" s="42" t="s">
        <v>345</v>
      </c>
      <c r="BV30" s="188" t="s">
        <v>123</v>
      </c>
      <c r="BW30" s="43" t="s">
        <v>346</v>
      </c>
      <c r="BX30" s="23" t="s">
        <v>594</v>
      </c>
      <c r="BY30" s="42" t="s">
        <v>590</v>
      </c>
      <c r="BZ30" s="188" t="s">
        <v>123</v>
      </c>
      <c r="CA30" s="194" t="s">
        <v>346</v>
      </c>
    </row>
    <row r="31" spans="1:79" s="6" customFormat="1" ht="77.650000000000006" customHeight="1" x14ac:dyDescent="0.25">
      <c r="A31" s="459" t="s">
        <v>347</v>
      </c>
      <c r="B31" s="451" t="s">
        <v>99</v>
      </c>
      <c r="C31" s="450" t="s">
        <v>348</v>
      </c>
      <c r="D31" s="203" t="s">
        <v>56</v>
      </c>
      <c r="E31" s="203" t="s">
        <v>57</v>
      </c>
      <c r="F31" s="203" t="s">
        <v>72</v>
      </c>
      <c r="G31" s="450" t="s">
        <v>304</v>
      </c>
      <c r="H31" s="453" t="s">
        <v>109</v>
      </c>
      <c r="I31" s="438" t="s">
        <v>349</v>
      </c>
      <c r="J31" s="431" t="s">
        <v>160</v>
      </c>
      <c r="K31" s="431" t="s">
        <v>304</v>
      </c>
      <c r="L31" s="328" t="s">
        <v>350</v>
      </c>
      <c r="M31" s="462" t="s">
        <v>61</v>
      </c>
      <c r="N31" s="462">
        <v>3</v>
      </c>
      <c r="O31" s="365">
        <v>1</v>
      </c>
      <c r="P31" s="365">
        <v>1</v>
      </c>
      <c r="Q31" s="365">
        <v>0</v>
      </c>
      <c r="R31" s="365">
        <v>0</v>
      </c>
      <c r="S31" s="365">
        <v>1</v>
      </c>
      <c r="T31" s="365">
        <v>1</v>
      </c>
      <c r="U31" s="365">
        <v>1</v>
      </c>
      <c r="V31" s="365">
        <v>0</v>
      </c>
      <c r="W31" s="365">
        <v>0</v>
      </c>
      <c r="X31" s="365">
        <v>1</v>
      </c>
      <c r="Y31" s="365">
        <v>1</v>
      </c>
      <c r="Z31" s="365">
        <v>1</v>
      </c>
      <c r="AA31" s="365">
        <v>1</v>
      </c>
      <c r="AB31" s="365">
        <v>1</v>
      </c>
      <c r="AC31" s="365">
        <v>0</v>
      </c>
      <c r="AD31" s="365">
        <v>0</v>
      </c>
      <c r="AE31" s="365">
        <v>0</v>
      </c>
      <c r="AF31" s="365">
        <v>0</v>
      </c>
      <c r="AG31" s="365">
        <v>0</v>
      </c>
      <c r="AH31" s="365">
        <f t="shared" ref="AH31:AH35" si="2">SUM(O31:AG31)</f>
        <v>10</v>
      </c>
      <c r="AI31" s="462" t="s">
        <v>80</v>
      </c>
      <c r="AJ31" s="464">
        <v>4</v>
      </c>
      <c r="AK31" s="364" t="str">
        <f t="shared" ref="AK31:AK35" si="3">IF(N31+AJ31=0," ",IF(OR(AND(N31=1,AJ31=1),AND(N31=1,AJ31=2),AND(N31=2,AJ31=2),AND(N31=2,AJ31=1),AND(N31=3,AJ31=1)),"Bajo",IF(OR(AND(N31=1,AJ31=3),AND(N31=2,AJ31=3),AND(N31=3,AJ31=2),AND(N31=4,AJ31=1)),"Moderado",IF(OR(AND(N31=1,AJ31=4),AND(N31=2,AJ31=4),AND(N31=3,AJ31=3),AND(N31=4,AJ31=2),AND(N31=4,AJ31=3),AND(N31=5,AJ31=1),AND(N31=5,AJ31=2)),"Alto",IF(OR(AND(N31=2,AJ31=5),AND(N31=3,AJ31=5),AND(N31=3,AJ31=4),AND(N31=4,AJ31=4),AND(N31=4,AJ31=5),AND(N31=5,AJ31=3),AND(N31=5,AJ31=4),AND(N31=1,AJ31=5),AND(N31=5,AJ31=5)),"Extremo","")))))</f>
        <v>Extremo</v>
      </c>
      <c r="AL31" s="328" t="s">
        <v>773</v>
      </c>
      <c r="AM31" s="292" t="s">
        <v>64</v>
      </c>
      <c r="AN31" s="294">
        <v>15</v>
      </c>
      <c r="AO31" s="294">
        <v>15</v>
      </c>
      <c r="AP31" s="294">
        <v>0</v>
      </c>
      <c r="AQ31" s="294">
        <v>10</v>
      </c>
      <c r="AR31" s="294">
        <v>15</v>
      </c>
      <c r="AS31" s="294">
        <v>15</v>
      </c>
      <c r="AT31" s="299">
        <v>10</v>
      </c>
      <c r="AU31" s="299">
        <f>SUM(AN31:AT31)</f>
        <v>80</v>
      </c>
      <c r="AV31" s="299" t="s">
        <v>66</v>
      </c>
      <c r="AW31" s="299" t="s">
        <v>66</v>
      </c>
      <c r="AX31" s="299">
        <v>50</v>
      </c>
      <c r="AY31" s="399">
        <v>80</v>
      </c>
      <c r="AZ31" s="429" t="s">
        <v>74</v>
      </c>
      <c r="BA31" s="376" t="s">
        <v>67</v>
      </c>
      <c r="BB31" s="376" t="s">
        <v>162</v>
      </c>
      <c r="BC31" s="376" t="s">
        <v>78</v>
      </c>
      <c r="BD31" s="376">
        <v>2</v>
      </c>
      <c r="BE31" s="376" t="s">
        <v>329</v>
      </c>
      <c r="BF31" s="376">
        <v>4</v>
      </c>
      <c r="BG31" s="465" t="s">
        <v>292</v>
      </c>
      <c r="BH31" s="328" t="s">
        <v>767</v>
      </c>
      <c r="BI31" s="328" t="s">
        <v>69</v>
      </c>
      <c r="BJ31" s="328" t="s">
        <v>595</v>
      </c>
      <c r="BK31" s="328" t="s">
        <v>596</v>
      </c>
      <c r="BL31" s="328" t="s">
        <v>689</v>
      </c>
      <c r="BM31" s="288" t="s">
        <v>196</v>
      </c>
      <c r="BN31" s="291" t="s">
        <v>351</v>
      </c>
      <c r="BO31" s="291" t="s">
        <v>679</v>
      </c>
      <c r="BP31" s="226" t="s">
        <v>159</v>
      </c>
      <c r="BQ31" s="226" t="s">
        <v>159</v>
      </c>
      <c r="BR31" s="226" t="s">
        <v>159</v>
      </c>
      <c r="BS31" s="226" t="s">
        <v>159</v>
      </c>
      <c r="BT31" s="224" t="s">
        <v>597</v>
      </c>
      <c r="BU31" s="225" t="s">
        <v>352</v>
      </c>
      <c r="BV31" s="224" t="s">
        <v>196</v>
      </c>
      <c r="BW31" s="228" t="s">
        <v>639</v>
      </c>
      <c r="BX31" s="23" t="s">
        <v>594</v>
      </c>
      <c r="BY31" s="183" t="s">
        <v>352</v>
      </c>
      <c r="BZ31" s="180" t="s">
        <v>196</v>
      </c>
      <c r="CA31" s="31" t="s">
        <v>640</v>
      </c>
    </row>
    <row r="32" spans="1:79" s="6" customFormat="1" ht="90" x14ac:dyDescent="0.25">
      <c r="A32" s="460"/>
      <c r="B32" s="451"/>
      <c r="C32" s="452"/>
      <c r="D32" s="203" t="s">
        <v>56</v>
      </c>
      <c r="E32" s="203" t="s">
        <v>57</v>
      </c>
      <c r="F32" s="203" t="s">
        <v>72</v>
      </c>
      <c r="G32" s="451"/>
      <c r="H32" s="454"/>
      <c r="I32" s="438"/>
      <c r="J32" s="388"/>
      <c r="K32" s="388"/>
      <c r="L32" s="388"/>
      <c r="M32" s="462"/>
      <c r="N32" s="462"/>
      <c r="O32" s="463">
        <v>1</v>
      </c>
      <c r="P32" s="463">
        <v>1</v>
      </c>
      <c r="Q32" s="463">
        <v>0</v>
      </c>
      <c r="R32" s="463">
        <v>0</v>
      </c>
      <c r="S32" s="463">
        <v>1</v>
      </c>
      <c r="T32" s="463">
        <v>1</v>
      </c>
      <c r="U32" s="463">
        <v>1</v>
      </c>
      <c r="V32" s="463">
        <v>0</v>
      </c>
      <c r="W32" s="463">
        <v>1</v>
      </c>
      <c r="X32" s="463">
        <v>1</v>
      </c>
      <c r="Y32" s="463">
        <v>1</v>
      </c>
      <c r="Z32" s="463">
        <v>1</v>
      </c>
      <c r="AA32" s="463">
        <v>1</v>
      </c>
      <c r="AB32" s="463">
        <v>1</v>
      </c>
      <c r="AC32" s="463">
        <v>1</v>
      </c>
      <c r="AD32" s="463">
        <v>0</v>
      </c>
      <c r="AE32" s="463">
        <v>1</v>
      </c>
      <c r="AF32" s="463">
        <v>1</v>
      </c>
      <c r="AG32" s="463">
        <v>0</v>
      </c>
      <c r="AH32" s="463"/>
      <c r="AI32" s="462"/>
      <c r="AJ32" s="464"/>
      <c r="AK32" s="364"/>
      <c r="AL32" s="329"/>
      <c r="AM32" s="292" t="s">
        <v>73</v>
      </c>
      <c r="AN32" s="294">
        <v>15</v>
      </c>
      <c r="AO32" s="294">
        <v>15</v>
      </c>
      <c r="AP32" s="294">
        <v>0</v>
      </c>
      <c r="AQ32" s="294">
        <v>10</v>
      </c>
      <c r="AR32" s="294">
        <v>15</v>
      </c>
      <c r="AS32" s="294">
        <v>15</v>
      </c>
      <c r="AT32" s="299">
        <v>10</v>
      </c>
      <c r="AU32" s="299">
        <f t="shared" ref="AU32:AU35" si="4">SUM(AN32:AT32)</f>
        <v>80</v>
      </c>
      <c r="AV32" s="299" t="s">
        <v>66</v>
      </c>
      <c r="AW32" s="299" t="s">
        <v>66</v>
      </c>
      <c r="AX32" s="299">
        <v>50</v>
      </c>
      <c r="AY32" s="399"/>
      <c r="AZ32" s="429"/>
      <c r="BA32" s="376"/>
      <c r="BB32" s="376"/>
      <c r="BC32" s="376"/>
      <c r="BD32" s="376"/>
      <c r="BE32" s="376"/>
      <c r="BF32" s="376"/>
      <c r="BG32" s="465"/>
      <c r="BH32" s="361"/>
      <c r="BI32" s="361"/>
      <c r="BJ32" s="361"/>
      <c r="BK32" s="361"/>
      <c r="BL32" s="329"/>
      <c r="BM32" s="288" t="s">
        <v>196</v>
      </c>
      <c r="BN32" s="291" t="s">
        <v>353</v>
      </c>
      <c r="BO32" s="291" t="s">
        <v>678</v>
      </c>
      <c r="BP32" s="226" t="s">
        <v>159</v>
      </c>
      <c r="BQ32" s="226" t="s">
        <v>159</v>
      </c>
      <c r="BR32" s="226" t="s">
        <v>159</v>
      </c>
      <c r="BS32" s="226" t="s">
        <v>159</v>
      </c>
      <c r="BT32" s="224" t="s">
        <v>597</v>
      </c>
      <c r="BU32" s="225" t="s">
        <v>641</v>
      </c>
      <c r="BV32" s="224" t="s">
        <v>196</v>
      </c>
      <c r="BW32" s="228" t="s">
        <v>354</v>
      </c>
      <c r="BX32" s="23" t="s">
        <v>594</v>
      </c>
      <c r="BY32" s="183" t="s">
        <v>642</v>
      </c>
      <c r="BZ32" s="180" t="s">
        <v>196</v>
      </c>
      <c r="CA32" s="31" t="s">
        <v>355</v>
      </c>
    </row>
    <row r="33" spans="1:79" s="6" customFormat="1" ht="82.5" customHeight="1" x14ac:dyDescent="0.25">
      <c r="A33" s="461"/>
      <c r="B33" s="452"/>
      <c r="C33" s="251" t="s">
        <v>356</v>
      </c>
      <c r="D33" s="203" t="s">
        <v>56</v>
      </c>
      <c r="E33" s="203" t="s">
        <v>57</v>
      </c>
      <c r="F33" s="203" t="s">
        <v>72</v>
      </c>
      <c r="G33" s="452"/>
      <c r="H33" s="455"/>
      <c r="I33" s="438"/>
      <c r="J33" s="389"/>
      <c r="K33" s="388"/>
      <c r="L33" s="389"/>
      <c r="M33" s="462"/>
      <c r="N33" s="462"/>
      <c r="O33" s="366">
        <v>1</v>
      </c>
      <c r="P33" s="366">
        <v>1</v>
      </c>
      <c r="Q33" s="366">
        <v>0</v>
      </c>
      <c r="R33" s="366">
        <v>0</v>
      </c>
      <c r="S33" s="366">
        <v>1</v>
      </c>
      <c r="T33" s="366">
        <v>1</v>
      </c>
      <c r="U33" s="366">
        <v>1</v>
      </c>
      <c r="V33" s="366">
        <v>0</v>
      </c>
      <c r="W33" s="366">
        <v>1</v>
      </c>
      <c r="X33" s="366">
        <v>1</v>
      </c>
      <c r="Y33" s="366">
        <v>1</v>
      </c>
      <c r="Z33" s="366">
        <v>1</v>
      </c>
      <c r="AA33" s="366">
        <v>1</v>
      </c>
      <c r="AB33" s="366">
        <v>1</v>
      </c>
      <c r="AC33" s="366">
        <v>1</v>
      </c>
      <c r="AD33" s="366">
        <v>0</v>
      </c>
      <c r="AE33" s="366">
        <v>1</v>
      </c>
      <c r="AF33" s="366">
        <v>1</v>
      </c>
      <c r="AG33" s="366">
        <v>0</v>
      </c>
      <c r="AH33" s="366"/>
      <c r="AI33" s="462"/>
      <c r="AJ33" s="464"/>
      <c r="AK33" s="364"/>
      <c r="AL33" s="291" t="s">
        <v>676</v>
      </c>
      <c r="AM33" s="292" t="s">
        <v>73</v>
      </c>
      <c r="AN33" s="294">
        <v>15</v>
      </c>
      <c r="AO33" s="294">
        <v>15</v>
      </c>
      <c r="AP33" s="294">
        <v>0</v>
      </c>
      <c r="AQ33" s="294">
        <v>10</v>
      </c>
      <c r="AR33" s="294">
        <v>15</v>
      </c>
      <c r="AS33" s="294">
        <v>15</v>
      </c>
      <c r="AT33" s="299">
        <v>10</v>
      </c>
      <c r="AU33" s="299">
        <f t="shared" si="4"/>
        <v>80</v>
      </c>
      <c r="AV33" s="299" t="s">
        <v>66</v>
      </c>
      <c r="AW33" s="299" t="s">
        <v>66</v>
      </c>
      <c r="AX33" s="299">
        <v>50</v>
      </c>
      <c r="AY33" s="458"/>
      <c r="AZ33" s="456"/>
      <c r="BA33" s="365"/>
      <c r="BB33" s="365"/>
      <c r="BC33" s="365"/>
      <c r="BD33" s="365"/>
      <c r="BE33" s="365"/>
      <c r="BF33" s="365"/>
      <c r="BG33" s="466"/>
      <c r="BH33" s="329"/>
      <c r="BI33" s="329"/>
      <c r="BJ33" s="265" t="s">
        <v>612</v>
      </c>
      <c r="BK33" s="265" t="s">
        <v>613</v>
      </c>
      <c r="BL33" s="291" t="s">
        <v>677</v>
      </c>
      <c r="BM33" s="288" t="s">
        <v>196</v>
      </c>
      <c r="BN33" s="291" t="s">
        <v>357</v>
      </c>
      <c r="BO33" s="288" t="s">
        <v>690</v>
      </c>
      <c r="BP33" s="226" t="s">
        <v>159</v>
      </c>
      <c r="BQ33" s="226" t="s">
        <v>159</v>
      </c>
      <c r="BR33" s="226" t="s">
        <v>159</v>
      </c>
      <c r="BS33" s="226" t="s">
        <v>159</v>
      </c>
      <c r="BT33" s="224" t="s">
        <v>597</v>
      </c>
      <c r="BU33" s="225" t="s">
        <v>358</v>
      </c>
      <c r="BV33" s="224" t="s">
        <v>196</v>
      </c>
      <c r="BW33" s="229" t="s">
        <v>359</v>
      </c>
      <c r="BX33" s="23" t="s">
        <v>594</v>
      </c>
      <c r="BY33" s="183" t="s">
        <v>358</v>
      </c>
      <c r="BZ33" s="180" t="s">
        <v>196</v>
      </c>
      <c r="CA33" s="44" t="s">
        <v>359</v>
      </c>
    </row>
    <row r="34" spans="1:79" s="6" customFormat="1" ht="255.75" customHeight="1" x14ac:dyDescent="0.25">
      <c r="A34" s="300" t="s">
        <v>104</v>
      </c>
      <c r="B34" s="289" t="s">
        <v>695</v>
      </c>
      <c r="C34" s="295" t="s">
        <v>697</v>
      </c>
      <c r="D34" s="289" t="s">
        <v>56</v>
      </c>
      <c r="E34" s="289" t="s">
        <v>57</v>
      </c>
      <c r="F34" s="289" t="s">
        <v>72</v>
      </c>
      <c r="G34" s="296" t="s">
        <v>304</v>
      </c>
      <c r="H34" s="298" t="s">
        <v>113</v>
      </c>
      <c r="I34" s="295" t="s">
        <v>360</v>
      </c>
      <c r="J34" s="200" t="s">
        <v>160</v>
      </c>
      <c r="K34" s="200" t="s">
        <v>304</v>
      </c>
      <c r="L34" s="199" t="s">
        <v>361</v>
      </c>
      <c r="M34" s="201" t="s">
        <v>78</v>
      </c>
      <c r="N34" s="201">
        <v>2</v>
      </c>
      <c r="O34" s="201">
        <v>1</v>
      </c>
      <c r="P34" s="201">
        <v>0</v>
      </c>
      <c r="Q34" s="201">
        <v>0</v>
      </c>
      <c r="R34" s="201">
        <v>0</v>
      </c>
      <c r="S34" s="201">
        <v>1</v>
      </c>
      <c r="T34" s="201">
        <v>1</v>
      </c>
      <c r="U34" s="201">
        <v>1</v>
      </c>
      <c r="V34" s="201">
        <v>0</v>
      </c>
      <c r="W34" s="201">
        <v>0</v>
      </c>
      <c r="X34" s="201">
        <v>1</v>
      </c>
      <c r="Y34" s="201">
        <v>1</v>
      </c>
      <c r="Z34" s="201">
        <v>1</v>
      </c>
      <c r="AA34" s="201">
        <v>1</v>
      </c>
      <c r="AB34" s="201">
        <v>1</v>
      </c>
      <c r="AC34" s="201">
        <v>0</v>
      </c>
      <c r="AD34" s="201">
        <v>0</v>
      </c>
      <c r="AE34" s="201">
        <v>0</v>
      </c>
      <c r="AF34" s="201">
        <v>0</v>
      </c>
      <c r="AG34" s="201">
        <v>0</v>
      </c>
      <c r="AH34" s="201">
        <f t="shared" si="2"/>
        <v>9</v>
      </c>
      <c r="AI34" s="202" t="s">
        <v>80</v>
      </c>
      <c r="AJ34" s="202">
        <v>4</v>
      </c>
      <c r="AK34" s="311" t="str">
        <f t="shared" si="3"/>
        <v>Alto</v>
      </c>
      <c r="AL34" s="209" t="s">
        <v>696</v>
      </c>
      <c r="AM34" s="292" t="s">
        <v>64</v>
      </c>
      <c r="AN34" s="292">
        <v>15</v>
      </c>
      <c r="AO34" s="292">
        <v>15</v>
      </c>
      <c r="AP34" s="292">
        <v>15</v>
      </c>
      <c r="AQ34" s="292">
        <v>15</v>
      </c>
      <c r="AR34" s="292">
        <v>15</v>
      </c>
      <c r="AS34" s="292">
        <v>15</v>
      </c>
      <c r="AT34" s="292">
        <v>10</v>
      </c>
      <c r="AU34" s="299">
        <f t="shared" si="4"/>
        <v>100</v>
      </c>
      <c r="AV34" s="292" t="s">
        <v>65</v>
      </c>
      <c r="AW34" s="292" t="s">
        <v>65</v>
      </c>
      <c r="AX34" s="292">
        <v>100</v>
      </c>
      <c r="AY34" s="294">
        <v>98</v>
      </c>
      <c r="AZ34" s="294" t="s">
        <v>65</v>
      </c>
      <c r="BA34" s="294" t="s">
        <v>67</v>
      </c>
      <c r="BB34" s="290" t="s">
        <v>162</v>
      </c>
      <c r="BC34" s="294" t="s">
        <v>96</v>
      </c>
      <c r="BD34" s="294">
        <v>1</v>
      </c>
      <c r="BE34" s="286" t="s">
        <v>329</v>
      </c>
      <c r="BF34" s="286">
        <v>4</v>
      </c>
      <c r="BG34" s="311" t="s">
        <v>292</v>
      </c>
      <c r="BH34" s="290" t="s">
        <v>767</v>
      </c>
      <c r="BI34" s="290" t="s">
        <v>69</v>
      </c>
      <c r="BJ34" s="290" t="s">
        <v>609</v>
      </c>
      <c r="BK34" s="290" t="s">
        <v>596</v>
      </c>
      <c r="BL34" s="288" t="s">
        <v>698</v>
      </c>
      <c r="BM34" s="288" t="s">
        <v>196</v>
      </c>
      <c r="BN34" s="289" t="s">
        <v>744</v>
      </c>
      <c r="BO34" s="289" t="s">
        <v>745</v>
      </c>
      <c r="BP34" s="184" t="s">
        <v>159</v>
      </c>
      <c r="BQ34" s="184" t="s">
        <v>159</v>
      </c>
      <c r="BR34" s="184" t="s">
        <v>159</v>
      </c>
      <c r="BS34" s="184" t="s">
        <v>159</v>
      </c>
      <c r="BT34" s="180" t="s">
        <v>597</v>
      </c>
      <c r="BU34" s="181" t="s">
        <v>362</v>
      </c>
      <c r="BV34" s="180" t="s">
        <v>196</v>
      </c>
      <c r="BW34" s="30" t="s">
        <v>363</v>
      </c>
      <c r="BX34" s="23" t="s">
        <v>594</v>
      </c>
      <c r="BY34" s="181" t="s">
        <v>364</v>
      </c>
      <c r="BZ34" s="180" t="s">
        <v>196</v>
      </c>
      <c r="CA34" s="44" t="s">
        <v>365</v>
      </c>
    </row>
    <row r="35" spans="1:79" s="6" customFormat="1" ht="225.75" thickBot="1" x14ac:dyDescent="0.3">
      <c r="A35" s="308" t="s">
        <v>643</v>
      </c>
      <c r="B35" s="297" t="s">
        <v>644</v>
      </c>
      <c r="C35" s="295" t="s">
        <v>756</v>
      </c>
      <c r="D35" s="289" t="s">
        <v>56</v>
      </c>
      <c r="E35" s="289" t="s">
        <v>57</v>
      </c>
      <c r="F35" s="289" t="s">
        <v>72</v>
      </c>
      <c r="G35" s="289" t="s">
        <v>304</v>
      </c>
      <c r="H35" s="309" t="s">
        <v>116</v>
      </c>
      <c r="I35" s="289" t="s">
        <v>366</v>
      </c>
      <c r="J35" s="276" t="s">
        <v>160</v>
      </c>
      <c r="K35" s="276" t="s">
        <v>304</v>
      </c>
      <c r="L35" s="289" t="s">
        <v>361</v>
      </c>
      <c r="M35" s="286" t="s">
        <v>78</v>
      </c>
      <c r="N35" s="286">
        <v>2</v>
      </c>
      <c r="O35" s="286">
        <v>1</v>
      </c>
      <c r="P35" s="286">
        <v>1</v>
      </c>
      <c r="Q35" s="286">
        <v>0</v>
      </c>
      <c r="R35" s="286">
        <v>0</v>
      </c>
      <c r="S35" s="286">
        <v>1</v>
      </c>
      <c r="T35" s="286">
        <v>1</v>
      </c>
      <c r="U35" s="286">
        <v>1</v>
      </c>
      <c r="V35" s="286">
        <v>0</v>
      </c>
      <c r="W35" s="286">
        <v>1</v>
      </c>
      <c r="X35" s="286">
        <v>1</v>
      </c>
      <c r="Y35" s="286">
        <v>1</v>
      </c>
      <c r="Z35" s="286">
        <v>1</v>
      </c>
      <c r="AA35" s="286">
        <v>1</v>
      </c>
      <c r="AB35" s="286">
        <v>1</v>
      </c>
      <c r="AC35" s="286">
        <v>0</v>
      </c>
      <c r="AD35" s="222">
        <v>0</v>
      </c>
      <c r="AE35" s="222">
        <v>0</v>
      </c>
      <c r="AF35" s="222">
        <v>0</v>
      </c>
      <c r="AG35" s="222">
        <v>0</v>
      </c>
      <c r="AH35" s="227">
        <f t="shared" si="2"/>
        <v>11</v>
      </c>
      <c r="AI35" s="230" t="s">
        <v>80</v>
      </c>
      <c r="AJ35" s="222">
        <v>4</v>
      </c>
      <c r="AK35" s="311" t="str">
        <f t="shared" si="3"/>
        <v>Alto</v>
      </c>
      <c r="AL35" s="295" t="s">
        <v>727</v>
      </c>
      <c r="AM35" s="276" t="s">
        <v>64</v>
      </c>
      <c r="AN35" s="276">
        <v>15</v>
      </c>
      <c r="AO35" s="276">
        <v>15</v>
      </c>
      <c r="AP35" s="276">
        <v>15</v>
      </c>
      <c r="AQ35" s="276">
        <v>15</v>
      </c>
      <c r="AR35" s="276">
        <v>15</v>
      </c>
      <c r="AS35" s="276">
        <v>15</v>
      </c>
      <c r="AT35" s="276">
        <v>10</v>
      </c>
      <c r="AU35" s="296">
        <f t="shared" si="4"/>
        <v>100</v>
      </c>
      <c r="AV35" s="276" t="s">
        <v>65</v>
      </c>
      <c r="AW35" s="276" t="s">
        <v>65</v>
      </c>
      <c r="AX35" s="276">
        <v>100</v>
      </c>
      <c r="AY35" s="276">
        <v>100</v>
      </c>
      <c r="AZ35" s="276" t="s">
        <v>65</v>
      </c>
      <c r="BA35" s="276" t="s">
        <v>67</v>
      </c>
      <c r="BB35" s="276" t="s">
        <v>162</v>
      </c>
      <c r="BC35" s="276" t="s">
        <v>96</v>
      </c>
      <c r="BD35" s="276">
        <v>1</v>
      </c>
      <c r="BE35" s="276" t="s">
        <v>80</v>
      </c>
      <c r="BF35" s="276">
        <v>4</v>
      </c>
      <c r="BG35" s="311" t="s">
        <v>292</v>
      </c>
      <c r="BH35" s="289" t="s">
        <v>767</v>
      </c>
      <c r="BI35" s="289" t="s">
        <v>69</v>
      </c>
      <c r="BJ35" s="289" t="s">
        <v>595</v>
      </c>
      <c r="BK35" s="310" t="s">
        <v>596</v>
      </c>
      <c r="BL35" s="289" t="s">
        <v>728</v>
      </c>
      <c r="BM35" s="289" t="s">
        <v>367</v>
      </c>
      <c r="BN35" s="289" t="s">
        <v>729</v>
      </c>
      <c r="BO35" s="289" t="s">
        <v>746</v>
      </c>
      <c r="BP35" s="184" t="s">
        <v>159</v>
      </c>
      <c r="BQ35" s="184" t="s">
        <v>159</v>
      </c>
      <c r="BR35" s="184" t="s">
        <v>159</v>
      </c>
      <c r="BS35" s="184" t="s">
        <v>159</v>
      </c>
      <c r="BT35" s="180" t="s">
        <v>597</v>
      </c>
      <c r="BU35" s="180" t="s">
        <v>645</v>
      </c>
      <c r="BV35" s="180" t="s">
        <v>367</v>
      </c>
      <c r="BW35" s="30" t="s">
        <v>368</v>
      </c>
      <c r="BX35" s="195" t="s">
        <v>594</v>
      </c>
      <c r="BY35" s="196" t="s">
        <v>646</v>
      </c>
      <c r="BZ35" s="196" t="s">
        <v>367</v>
      </c>
      <c r="CA35" s="197" t="s">
        <v>323</v>
      </c>
    </row>
    <row r="36" spans="1:79" hidden="1" x14ac:dyDescent="0.25"/>
  </sheetData>
  <mergeCells count="356">
    <mergeCell ref="BE31:BE33"/>
    <mergeCell ref="BF31:BF33"/>
    <mergeCell ref="BG31:BG33"/>
    <mergeCell ref="BH31:BH33"/>
    <mergeCell ref="BI31:BI33"/>
    <mergeCell ref="BC12:BC14"/>
    <mergeCell ref="AY31:AY33"/>
    <mergeCell ref="AZ31:AZ33"/>
    <mergeCell ref="BA31:BA33"/>
    <mergeCell ref="BB31:BB33"/>
    <mergeCell ref="BC31:BC33"/>
    <mergeCell ref="BD31:BD33"/>
    <mergeCell ref="BI28:BI30"/>
    <mergeCell ref="BC28:BC30"/>
    <mergeCell ref="BD28:BD30"/>
    <mergeCell ref="BE28:BE30"/>
    <mergeCell ref="BF28:BF30"/>
    <mergeCell ref="BG28:BG30"/>
    <mergeCell ref="BH28:BH30"/>
    <mergeCell ref="BI22:BI23"/>
    <mergeCell ref="BF17:BF21"/>
    <mergeCell ref="BG17:BG21"/>
    <mergeCell ref="BH17:BH21"/>
    <mergeCell ref="BG22:BG23"/>
    <mergeCell ref="AF31:AF33"/>
    <mergeCell ref="AG31:AG33"/>
    <mergeCell ref="AH31:AH33"/>
    <mergeCell ref="AI31:AI33"/>
    <mergeCell ref="AJ31:AJ33"/>
    <mergeCell ref="AK31:AK33"/>
    <mergeCell ref="Z31:Z33"/>
    <mergeCell ref="AA31:AA33"/>
    <mergeCell ref="AB31:AB33"/>
    <mergeCell ref="AC31:AC33"/>
    <mergeCell ref="AD31:AD33"/>
    <mergeCell ref="AE31:AE33"/>
    <mergeCell ref="T31:T33"/>
    <mergeCell ref="U31:U33"/>
    <mergeCell ref="V31:V33"/>
    <mergeCell ref="W31:W33"/>
    <mergeCell ref="X31:X33"/>
    <mergeCell ref="Y31:Y33"/>
    <mergeCell ref="N31:N33"/>
    <mergeCell ref="O31:O33"/>
    <mergeCell ref="P31:P33"/>
    <mergeCell ref="Q31:Q33"/>
    <mergeCell ref="R31:R33"/>
    <mergeCell ref="S31:S33"/>
    <mergeCell ref="A31:A33"/>
    <mergeCell ref="B31:B33"/>
    <mergeCell ref="G31:G33"/>
    <mergeCell ref="H31:H33"/>
    <mergeCell ref="I31:I33"/>
    <mergeCell ref="J31:J33"/>
    <mergeCell ref="K31:K33"/>
    <mergeCell ref="L31:L33"/>
    <mergeCell ref="M31:M33"/>
    <mergeCell ref="C31:C32"/>
    <mergeCell ref="AJ28:AJ30"/>
    <mergeCell ref="AK28:AK30"/>
    <mergeCell ref="AY28:AY30"/>
    <mergeCell ref="AZ28:AZ30"/>
    <mergeCell ref="BA28:BA30"/>
    <mergeCell ref="BB28:BB30"/>
    <mergeCell ref="AD28:AD30"/>
    <mergeCell ref="AE28:AE30"/>
    <mergeCell ref="AF28:AF30"/>
    <mergeCell ref="AG28:AG30"/>
    <mergeCell ref="AH28:AH30"/>
    <mergeCell ref="AI28:AI30"/>
    <mergeCell ref="X28:X30"/>
    <mergeCell ref="Y28:Y30"/>
    <mergeCell ref="Z28:Z30"/>
    <mergeCell ref="AA28:AA30"/>
    <mergeCell ref="AB28:AB30"/>
    <mergeCell ref="AC28:AC30"/>
    <mergeCell ref="R28:R30"/>
    <mergeCell ref="S28:S30"/>
    <mergeCell ref="T28:T30"/>
    <mergeCell ref="U28:U30"/>
    <mergeCell ref="V28:V30"/>
    <mergeCell ref="W28:W30"/>
    <mergeCell ref="L28:L30"/>
    <mergeCell ref="M28:M30"/>
    <mergeCell ref="N28:N30"/>
    <mergeCell ref="O28:O30"/>
    <mergeCell ref="P28:P30"/>
    <mergeCell ref="Q28:Q30"/>
    <mergeCell ref="A28:A30"/>
    <mergeCell ref="B28:B30"/>
    <mergeCell ref="H28:H30"/>
    <mergeCell ref="I28:I30"/>
    <mergeCell ref="J28:J30"/>
    <mergeCell ref="K28:K30"/>
    <mergeCell ref="AC22:AC23"/>
    <mergeCell ref="AD22:AD23"/>
    <mergeCell ref="AE22:AE23"/>
    <mergeCell ref="AF22:AF23"/>
    <mergeCell ref="AG22:AG23"/>
    <mergeCell ref="AH22:AH23"/>
    <mergeCell ref="AI22:AI23"/>
    <mergeCell ref="AJ22:AJ23"/>
    <mergeCell ref="AK22:AK23"/>
    <mergeCell ref="Z22:Z23"/>
    <mergeCell ref="AA22:AA23"/>
    <mergeCell ref="AB22:AB23"/>
    <mergeCell ref="K22:K23"/>
    <mergeCell ref="L22:L23"/>
    <mergeCell ref="M22:M23"/>
    <mergeCell ref="N22:N23"/>
    <mergeCell ref="O22:O23"/>
    <mergeCell ref="P22:P23"/>
    <mergeCell ref="Q22:Q23"/>
    <mergeCell ref="R22:R23"/>
    <mergeCell ref="S22:S23"/>
    <mergeCell ref="T22:T23"/>
    <mergeCell ref="U22:U23"/>
    <mergeCell ref="V22:V23"/>
    <mergeCell ref="W22:W23"/>
    <mergeCell ref="X22:X23"/>
    <mergeCell ref="Y22:Y23"/>
    <mergeCell ref="Y17:Y21"/>
    <mergeCell ref="Z17:Z21"/>
    <mergeCell ref="O17:O21"/>
    <mergeCell ref="P17:P21"/>
    <mergeCell ref="Q17:Q21"/>
    <mergeCell ref="R17:R21"/>
    <mergeCell ref="S17:S21"/>
    <mergeCell ref="T17:T21"/>
    <mergeCell ref="AE17:AE21"/>
    <mergeCell ref="A22:A23"/>
    <mergeCell ref="B22:B23"/>
    <mergeCell ref="G22:G23"/>
    <mergeCell ref="H22:H23"/>
    <mergeCell ref="I22:I23"/>
    <mergeCell ref="J22:J23"/>
    <mergeCell ref="AZ17:AZ21"/>
    <mergeCell ref="BA17:BA21"/>
    <mergeCell ref="BB17:BB21"/>
    <mergeCell ref="AG17:AG21"/>
    <mergeCell ref="AH17:AH21"/>
    <mergeCell ref="AI17:AI21"/>
    <mergeCell ref="AJ17:AJ21"/>
    <mergeCell ref="AK17:AK21"/>
    <mergeCell ref="AY17:AY21"/>
    <mergeCell ref="AA17:AA21"/>
    <mergeCell ref="AB17:AB21"/>
    <mergeCell ref="AC17:AC21"/>
    <mergeCell ref="AD17:AD21"/>
    <mergeCell ref="AF17:AF21"/>
    <mergeCell ref="U17:U21"/>
    <mergeCell ref="V17:V21"/>
    <mergeCell ref="W17:W21"/>
    <mergeCell ref="X17:X21"/>
    <mergeCell ref="BH22:BH23"/>
    <mergeCell ref="BI17:BI21"/>
    <mergeCell ref="BC17:BC21"/>
    <mergeCell ref="BD17:BD21"/>
    <mergeCell ref="BE17:BE21"/>
    <mergeCell ref="BD22:BD23"/>
    <mergeCell ref="BE22:BE23"/>
    <mergeCell ref="BF22:BF23"/>
    <mergeCell ref="BA22:BA23"/>
    <mergeCell ref="BB22:BB23"/>
    <mergeCell ref="BC22:BC23"/>
    <mergeCell ref="BC15:BC16"/>
    <mergeCell ref="BD15:BD16"/>
    <mergeCell ref="BE15:BE16"/>
    <mergeCell ref="BF15:BF16"/>
    <mergeCell ref="BG15:BG16"/>
    <mergeCell ref="BH15:BH16"/>
    <mergeCell ref="AJ15:AJ16"/>
    <mergeCell ref="A15:A16"/>
    <mergeCell ref="AK15:AK16"/>
    <mergeCell ref="AY15:AY16"/>
    <mergeCell ref="AZ15:AZ16"/>
    <mergeCell ref="BA15:BA16"/>
    <mergeCell ref="BB15:BB16"/>
    <mergeCell ref="A17:A21"/>
    <mergeCell ref="B17:B21"/>
    <mergeCell ref="H17:H21"/>
    <mergeCell ref="I17:I21"/>
    <mergeCell ref="J17:J21"/>
    <mergeCell ref="K17:K21"/>
    <mergeCell ref="L17:L21"/>
    <mergeCell ref="M17:M21"/>
    <mergeCell ref="N17:N21"/>
    <mergeCell ref="BH12:BH14"/>
    <mergeCell ref="BI12:BI14"/>
    <mergeCell ref="AK12:AK14"/>
    <mergeCell ref="AY12:AY14"/>
    <mergeCell ref="AZ12:AZ14"/>
    <mergeCell ref="BA12:BA14"/>
    <mergeCell ref="BB12:BB14"/>
    <mergeCell ref="L15:L16"/>
    <mergeCell ref="M15:M16"/>
    <mergeCell ref="N15:N16"/>
    <mergeCell ref="O15:O16"/>
    <mergeCell ref="P15:P16"/>
    <mergeCell ref="Q15:Q16"/>
    <mergeCell ref="AF15:AF16"/>
    <mergeCell ref="AG15:AG16"/>
    <mergeCell ref="AH15:AH16"/>
    <mergeCell ref="R15:R16"/>
    <mergeCell ref="S15:S16"/>
    <mergeCell ref="T15:T16"/>
    <mergeCell ref="U15:U16"/>
    <mergeCell ref="V15:V16"/>
    <mergeCell ref="W15:W16"/>
    <mergeCell ref="AI15:AI16"/>
    <mergeCell ref="BI15:BI16"/>
    <mergeCell ref="AG12:AG14"/>
    <mergeCell ref="AH12:AH14"/>
    <mergeCell ref="AI12:AI14"/>
    <mergeCell ref="AJ12:AJ14"/>
    <mergeCell ref="Y12:Y14"/>
    <mergeCell ref="Z12:Z14"/>
    <mergeCell ref="X15:X16"/>
    <mergeCell ref="Y15:Y16"/>
    <mergeCell ref="Z15:Z16"/>
    <mergeCell ref="AA15:AA16"/>
    <mergeCell ref="AB15:AB16"/>
    <mergeCell ref="AC15:AC16"/>
    <mergeCell ref="AE15:AE16"/>
    <mergeCell ref="AD15:AD16"/>
    <mergeCell ref="S12:S14"/>
    <mergeCell ref="T12:T14"/>
    <mergeCell ref="U12:U14"/>
    <mergeCell ref="V12:V14"/>
    <mergeCell ref="W12:W14"/>
    <mergeCell ref="X12:X14"/>
    <mergeCell ref="B15:B16"/>
    <mergeCell ref="H15:H16"/>
    <mergeCell ref="I15:I16"/>
    <mergeCell ref="J15:J16"/>
    <mergeCell ref="K15:K16"/>
    <mergeCell ref="A12:A14"/>
    <mergeCell ref="B12:B14"/>
    <mergeCell ref="G12:G14"/>
    <mergeCell ref="H12:H14"/>
    <mergeCell ref="I12:I14"/>
    <mergeCell ref="J12:J14"/>
    <mergeCell ref="K12:K14"/>
    <mergeCell ref="A1:C3"/>
    <mergeCell ref="AL12:AL13"/>
    <mergeCell ref="D1:BN2"/>
    <mergeCell ref="D3:BN3"/>
    <mergeCell ref="AB8:AB10"/>
    <mergeCell ref="M12:M14"/>
    <mergeCell ref="N12:N14"/>
    <mergeCell ref="O12:O14"/>
    <mergeCell ref="P12:P14"/>
    <mergeCell ref="Q12:Q14"/>
    <mergeCell ref="R12:R14"/>
    <mergeCell ref="L12:L14"/>
    <mergeCell ref="J8:J10"/>
    <mergeCell ref="K8:K10"/>
    <mergeCell ref="L8:L10"/>
    <mergeCell ref="M8:M10"/>
    <mergeCell ref="N8:N10"/>
    <mergeCell ref="BA6:BB6"/>
    <mergeCell ref="A8:A10"/>
    <mergeCell ref="B8:B10"/>
    <mergeCell ref="C8:C9"/>
    <mergeCell ref="D8:D9"/>
    <mergeCell ref="E8:E9"/>
    <mergeCell ref="F8:F9"/>
    <mergeCell ref="G8:G9"/>
    <mergeCell ref="H8:H10"/>
    <mergeCell ref="AY6:AY7"/>
    <mergeCell ref="H6:H7"/>
    <mergeCell ref="I6:I7"/>
    <mergeCell ref="AK8:AK10"/>
    <mergeCell ref="AY8:AY10"/>
    <mergeCell ref="AA8:AA10"/>
    <mergeCell ref="X8:X10"/>
    <mergeCell ref="Y8:Y10"/>
    <mergeCell ref="Z8:Z10"/>
    <mergeCell ref="AH8:AH10"/>
    <mergeCell ref="AI8:AI10"/>
    <mergeCell ref="AJ8:AJ10"/>
    <mergeCell ref="O8:O10"/>
    <mergeCell ref="P8:P10"/>
    <mergeCell ref="Q8:Q10"/>
    <mergeCell ref="BP6:BS6"/>
    <mergeCell ref="BH8:BH10"/>
    <mergeCell ref="BD8:BD10"/>
    <mergeCell ref="BE8:BE10"/>
    <mergeCell ref="AL8:AL9"/>
    <mergeCell ref="AM8:AM9"/>
    <mergeCell ref="AC8:AC10"/>
    <mergeCell ref="AD8:AD10"/>
    <mergeCell ref="AE8:AE10"/>
    <mergeCell ref="AF8:AF10"/>
    <mergeCell ref="BC6:BG6"/>
    <mergeCell ref="AL6:AL7"/>
    <mergeCell ref="AM6:AM7"/>
    <mergeCell ref="AU6:AU7"/>
    <mergeCell ref="AV6:AV7"/>
    <mergeCell ref="AW6:AW7"/>
    <mergeCell ref="AX6:AX7"/>
    <mergeCell ref="BF8:BF10"/>
    <mergeCell ref="BG8:BG10"/>
    <mergeCell ref="BC8:BC10"/>
    <mergeCell ref="AZ8:AZ10"/>
    <mergeCell ref="BA8:BA10"/>
    <mergeCell ref="BB8:BB10"/>
    <mergeCell ref="AG8:AG10"/>
    <mergeCell ref="V8:V10"/>
    <mergeCell ref="W8:W10"/>
    <mergeCell ref="AL31:AL32"/>
    <mergeCell ref="BJ31:BJ32"/>
    <mergeCell ref="BK31:BK32"/>
    <mergeCell ref="BM8:BM9"/>
    <mergeCell ref="BN8:BN9"/>
    <mergeCell ref="BG12:BG14"/>
    <mergeCell ref="AA12:AA14"/>
    <mergeCell ref="AB12:AB14"/>
    <mergeCell ref="AC12:AC14"/>
    <mergeCell ref="AD12:AD14"/>
    <mergeCell ref="AM12:AM13"/>
    <mergeCell ref="BJ12:BJ13"/>
    <mergeCell ref="BK12:BK13"/>
    <mergeCell ref="BI8:BI10"/>
    <mergeCell ref="BJ8:BJ9"/>
    <mergeCell ref="BK8:BK9"/>
    <mergeCell ref="BL8:BL9"/>
    <mergeCell ref="BD12:BD14"/>
    <mergeCell ref="BE12:BE14"/>
    <mergeCell ref="BF12:BF14"/>
    <mergeCell ref="AE12:AE14"/>
    <mergeCell ref="AF12:AF14"/>
    <mergeCell ref="BL31:BL32"/>
    <mergeCell ref="J6:J7"/>
    <mergeCell ref="K6:K7"/>
    <mergeCell ref="L6:L7"/>
    <mergeCell ref="M6:AK6"/>
    <mergeCell ref="A5:L5"/>
    <mergeCell ref="M5:BG5"/>
    <mergeCell ref="BH5:BH7"/>
    <mergeCell ref="BI5:BI7"/>
    <mergeCell ref="BJ5:CA5"/>
    <mergeCell ref="A6:A7"/>
    <mergeCell ref="B6:B7"/>
    <mergeCell ref="C6:C7"/>
    <mergeCell ref="D6:F6"/>
    <mergeCell ref="G6:G7"/>
    <mergeCell ref="BT6:BW6"/>
    <mergeCell ref="BX6:CA6"/>
    <mergeCell ref="AZ6:AZ7"/>
    <mergeCell ref="I8:I10"/>
    <mergeCell ref="BJ6:BO6"/>
    <mergeCell ref="R8:R10"/>
    <mergeCell ref="S8:S10"/>
    <mergeCell ref="T8:T10"/>
    <mergeCell ref="U8:U10"/>
  </mergeCells>
  <conditionalFormatting sqref="AK11">
    <cfRule type="containsBlanks" dxfId="11" priority="11">
      <formula>LEN(TRIM(AK11))=0</formula>
    </cfRule>
    <cfRule type="containsText" dxfId="10" priority="12" operator="containsText" text="alto">
      <formula>NOT(ISERROR(SEARCH("alto",AK11)))</formula>
    </cfRule>
  </conditionalFormatting>
  <conditionalFormatting sqref="AK17">
    <cfRule type="containsBlanks" dxfId="9" priority="9">
      <formula>LEN(TRIM(AK17))=0</formula>
    </cfRule>
    <cfRule type="containsText" dxfId="8" priority="10" operator="containsText" text="alto">
      <formula>NOT(ISERROR(SEARCH("alto",AK17)))</formula>
    </cfRule>
  </conditionalFormatting>
  <conditionalFormatting sqref="AK25">
    <cfRule type="containsBlanks" dxfId="7" priority="7">
      <formula>LEN(TRIM(AK25))=0</formula>
    </cfRule>
    <cfRule type="containsText" dxfId="6" priority="8" operator="containsText" text="alto">
      <formula>NOT(ISERROR(SEARCH("alto",AK25)))</formula>
    </cfRule>
  </conditionalFormatting>
  <conditionalFormatting sqref="AK24">
    <cfRule type="containsBlanks" dxfId="5" priority="5">
      <formula>LEN(TRIM(AK24))=0</formula>
    </cfRule>
    <cfRule type="containsText" dxfId="4" priority="6" operator="containsText" text="alto">
      <formula>NOT(ISERROR(SEARCH("alto",AK24)))</formula>
    </cfRule>
  </conditionalFormatting>
  <conditionalFormatting sqref="BG25">
    <cfRule type="containsBlanks" dxfId="3" priority="3">
      <formula>LEN(TRIM(BG25))=0</formula>
    </cfRule>
    <cfRule type="containsText" dxfId="2" priority="4" operator="containsText" text="alto">
      <formula>NOT(ISERROR(SEARCH("alto",BG25)))</formula>
    </cfRule>
  </conditionalFormatting>
  <conditionalFormatting sqref="AK31">
    <cfRule type="containsBlanks" dxfId="1" priority="1">
      <formula>LEN(TRIM(AK31))=0</formula>
    </cfRule>
    <cfRule type="containsText" dxfId="0" priority="2" operator="containsText" text="alto">
      <formula>NOT(ISERROR(SEARCH("alto",AK31)))</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8"/>
  <sheetViews>
    <sheetView topLeftCell="A13" zoomScale="90" zoomScaleNormal="90" workbookViewId="0">
      <selection activeCell="F21" sqref="F21"/>
    </sheetView>
  </sheetViews>
  <sheetFormatPr baseColWidth="10" defaultColWidth="11.42578125" defaultRowHeight="15" x14ac:dyDescent="0.25"/>
  <cols>
    <col min="1" max="1" width="17.28515625" customWidth="1"/>
    <col min="2" max="2" width="14.7109375" customWidth="1"/>
    <col min="3" max="3" width="16.7109375" customWidth="1"/>
    <col min="4" max="4" width="13" customWidth="1"/>
    <col min="12" max="12" width="16.28515625" customWidth="1"/>
    <col min="13" max="13" width="17.5703125" customWidth="1"/>
    <col min="14" max="14" width="24" customWidth="1"/>
    <col min="15" max="15" width="34.42578125" customWidth="1"/>
    <col min="16" max="16" width="25.28515625" customWidth="1"/>
  </cols>
  <sheetData>
    <row r="1" spans="1:16" ht="23.25" x14ac:dyDescent="0.35">
      <c r="A1" s="76" t="s">
        <v>369</v>
      </c>
    </row>
    <row r="2" spans="1:16" ht="15.75" thickBot="1" x14ac:dyDescent="0.3"/>
    <row r="3" spans="1:16" ht="21" customHeight="1" x14ac:dyDescent="0.25">
      <c r="A3" s="507" t="s">
        <v>370</v>
      </c>
      <c r="B3" s="492" t="s">
        <v>371</v>
      </c>
      <c r="C3" s="499"/>
      <c r="D3" s="499"/>
      <c r="E3" s="484"/>
      <c r="F3" s="484"/>
      <c r="G3" s="484"/>
      <c r="H3" s="487"/>
      <c r="I3" s="503" t="s">
        <v>218</v>
      </c>
      <c r="M3" s="75"/>
      <c r="N3" s="73"/>
    </row>
    <row r="4" spans="1:16" ht="24.75" customHeight="1" thickBot="1" x14ac:dyDescent="0.3">
      <c r="A4" s="507"/>
      <c r="B4" s="492"/>
      <c r="C4" s="500"/>
      <c r="D4" s="500"/>
      <c r="E4" s="485"/>
      <c r="F4" s="485"/>
      <c r="G4" s="485"/>
      <c r="H4" s="487"/>
      <c r="I4" s="504"/>
      <c r="L4" s="75"/>
      <c r="M4" s="74" t="s">
        <v>370</v>
      </c>
      <c r="N4" s="73"/>
    </row>
    <row r="5" spans="1:16" ht="15.75" thickBot="1" x14ac:dyDescent="0.3">
      <c r="A5" s="507"/>
      <c r="B5" s="492" t="s">
        <v>372</v>
      </c>
      <c r="C5" s="497"/>
      <c r="D5" s="499"/>
      <c r="E5" s="499"/>
      <c r="F5" s="484"/>
      <c r="G5" s="484"/>
      <c r="H5" s="487"/>
      <c r="I5" s="505" t="s">
        <v>291</v>
      </c>
      <c r="M5" s="72" t="s">
        <v>373</v>
      </c>
      <c r="N5" s="71" t="s">
        <v>374</v>
      </c>
      <c r="O5" s="71" t="s">
        <v>375</v>
      </c>
      <c r="P5" s="70" t="s">
        <v>376</v>
      </c>
    </row>
    <row r="6" spans="1:16" ht="45" customHeight="1" thickBot="1" x14ac:dyDescent="0.3">
      <c r="A6" s="507"/>
      <c r="B6" s="492"/>
      <c r="C6" s="498"/>
      <c r="D6" s="500"/>
      <c r="E6" s="500"/>
      <c r="F6" s="485"/>
      <c r="G6" s="485"/>
      <c r="H6" s="487"/>
      <c r="I6" s="506"/>
      <c r="M6" s="69">
        <v>5</v>
      </c>
      <c r="N6" s="54" t="s">
        <v>377</v>
      </c>
      <c r="O6" s="55" t="s">
        <v>378</v>
      </c>
      <c r="P6" s="55" t="s">
        <v>379</v>
      </c>
    </row>
    <row r="7" spans="1:16" ht="33" customHeight="1" thickBot="1" x14ac:dyDescent="0.3">
      <c r="A7" s="507"/>
      <c r="B7" s="492" t="s">
        <v>380</v>
      </c>
      <c r="C7" s="493"/>
      <c r="D7" s="497"/>
      <c r="E7" s="499"/>
      <c r="F7" s="484"/>
      <c r="G7" s="484"/>
      <c r="H7" s="487"/>
      <c r="I7" s="495" t="s">
        <v>74</v>
      </c>
      <c r="M7" s="69">
        <v>4</v>
      </c>
      <c r="N7" s="54" t="s">
        <v>381</v>
      </c>
      <c r="O7" s="55" t="s">
        <v>382</v>
      </c>
      <c r="P7" s="55" t="s">
        <v>383</v>
      </c>
    </row>
    <row r="8" spans="1:16" ht="24" customHeight="1" thickTop="1" thickBot="1" x14ac:dyDescent="0.3">
      <c r="A8" s="507"/>
      <c r="B8" s="492"/>
      <c r="C8" s="494"/>
      <c r="D8" s="498"/>
      <c r="E8" s="500"/>
      <c r="F8" s="485"/>
      <c r="G8" s="485"/>
      <c r="H8" s="487"/>
      <c r="I8" s="496"/>
      <c r="M8" s="69">
        <v>3</v>
      </c>
      <c r="N8" s="54" t="s">
        <v>384</v>
      </c>
      <c r="O8" s="55" t="s">
        <v>385</v>
      </c>
      <c r="P8" s="55" t="s">
        <v>386</v>
      </c>
    </row>
    <row r="9" spans="1:16" ht="27" customHeight="1" thickBot="1" x14ac:dyDescent="0.3">
      <c r="A9" s="507"/>
      <c r="B9" s="492" t="s">
        <v>387</v>
      </c>
      <c r="C9" s="493"/>
      <c r="D9" s="493"/>
      <c r="E9" s="497"/>
      <c r="F9" s="499"/>
      <c r="G9" s="484"/>
      <c r="H9" s="487"/>
      <c r="I9" s="501" t="s">
        <v>388</v>
      </c>
      <c r="M9" s="69">
        <v>2</v>
      </c>
      <c r="N9" s="54" t="s">
        <v>389</v>
      </c>
      <c r="O9" s="55" t="s">
        <v>390</v>
      </c>
      <c r="P9" s="55" t="s">
        <v>391</v>
      </c>
    </row>
    <row r="10" spans="1:16" ht="33" customHeight="1" thickTop="1" thickBot="1" x14ac:dyDescent="0.3">
      <c r="A10" s="507"/>
      <c r="B10" s="492"/>
      <c r="C10" s="494"/>
      <c r="D10" s="494"/>
      <c r="E10" s="498"/>
      <c r="F10" s="500"/>
      <c r="G10" s="485"/>
      <c r="H10" s="487"/>
      <c r="I10" s="502"/>
      <c r="M10" s="69">
        <v>1</v>
      </c>
      <c r="N10" s="54" t="s">
        <v>392</v>
      </c>
      <c r="O10" s="55" t="s">
        <v>393</v>
      </c>
      <c r="P10" s="55" t="s">
        <v>394</v>
      </c>
    </row>
    <row r="11" spans="1:16" x14ac:dyDescent="0.25">
      <c r="A11" s="507"/>
      <c r="B11" s="492" t="s">
        <v>395</v>
      </c>
      <c r="C11" s="493"/>
      <c r="D11" s="493"/>
      <c r="E11" s="497"/>
      <c r="F11" s="499"/>
      <c r="G11" s="484"/>
      <c r="H11" s="486"/>
      <c r="I11" s="488"/>
    </row>
    <row r="12" spans="1:16" ht="15.75" thickBot="1" x14ac:dyDescent="0.3">
      <c r="A12" s="507"/>
      <c r="B12" s="492"/>
      <c r="C12" s="494"/>
      <c r="D12" s="494"/>
      <c r="E12" s="498"/>
      <c r="F12" s="500"/>
      <c r="G12" s="485"/>
      <c r="H12" s="486"/>
      <c r="I12" s="489"/>
    </row>
    <row r="13" spans="1:16" x14ac:dyDescent="0.25">
      <c r="A13" s="149"/>
      <c r="B13" s="149"/>
      <c r="C13" s="67">
        <v>1</v>
      </c>
      <c r="D13" s="67">
        <v>2</v>
      </c>
      <c r="E13" s="67">
        <v>3</v>
      </c>
      <c r="F13" s="67">
        <v>4</v>
      </c>
      <c r="G13" s="67">
        <v>5</v>
      </c>
      <c r="H13" s="149"/>
      <c r="I13" s="149"/>
    </row>
    <row r="14" spans="1:16" x14ac:dyDescent="0.25">
      <c r="A14" s="149"/>
      <c r="B14" s="149"/>
      <c r="C14" s="68" t="s">
        <v>396</v>
      </c>
      <c r="D14" s="67" t="s">
        <v>397</v>
      </c>
      <c r="E14" s="67" t="s">
        <v>74</v>
      </c>
      <c r="F14" s="67" t="s">
        <v>398</v>
      </c>
      <c r="G14" s="67" t="s">
        <v>399</v>
      </c>
      <c r="H14" s="149"/>
      <c r="I14" s="149"/>
    </row>
    <row r="15" spans="1:16" ht="15.75" x14ac:dyDescent="0.25">
      <c r="A15" s="149"/>
      <c r="B15" s="149"/>
      <c r="C15" s="490" t="s">
        <v>400</v>
      </c>
      <c r="D15" s="490"/>
      <c r="E15" s="490"/>
      <c r="F15" s="490"/>
      <c r="G15" s="490"/>
      <c r="H15" s="149"/>
      <c r="I15" s="149"/>
      <c r="L15" s="66" t="s">
        <v>401</v>
      </c>
    </row>
    <row r="16" spans="1:16" ht="15.75" thickBot="1" x14ac:dyDescent="0.3">
      <c r="A16" s="491" t="s">
        <v>402</v>
      </c>
      <c r="B16" s="491"/>
      <c r="C16" s="491"/>
      <c r="D16" s="491"/>
      <c r="E16" s="491"/>
      <c r="F16" s="491"/>
      <c r="G16" s="491"/>
      <c r="H16" s="491"/>
    </row>
    <row r="17" spans="1:13" ht="79.5" thickBot="1" x14ac:dyDescent="0.3">
      <c r="L17" s="65" t="s">
        <v>403</v>
      </c>
      <c r="M17" s="64" t="s">
        <v>404</v>
      </c>
    </row>
    <row r="18" spans="1:13" ht="31.5" thickTop="1" thickBot="1" x14ac:dyDescent="0.3">
      <c r="A18" s="477" t="s">
        <v>400</v>
      </c>
      <c r="B18" s="478"/>
      <c r="C18" s="478"/>
      <c r="D18" s="478"/>
      <c r="E18" s="479"/>
      <c r="L18" s="63" t="s">
        <v>405</v>
      </c>
      <c r="M18" s="62" t="s">
        <v>65</v>
      </c>
    </row>
    <row r="19" spans="1:13" ht="47.1" customHeight="1" thickTop="1" thickBot="1" x14ac:dyDescent="0.3">
      <c r="A19" s="476" t="s">
        <v>406</v>
      </c>
      <c r="B19" s="476"/>
      <c r="C19" s="476"/>
      <c r="D19" s="476"/>
      <c r="E19" s="476"/>
      <c r="L19" s="63" t="s">
        <v>407</v>
      </c>
      <c r="M19" s="62" t="s">
        <v>74</v>
      </c>
    </row>
    <row r="20" spans="1:13" ht="47.25" customHeight="1" thickTop="1" thickBot="1" x14ac:dyDescent="0.3">
      <c r="A20" s="476" t="s">
        <v>408</v>
      </c>
      <c r="B20" s="476"/>
      <c r="C20" s="476"/>
      <c r="D20" s="476"/>
      <c r="E20" s="476"/>
      <c r="L20" s="63" t="s">
        <v>409</v>
      </c>
      <c r="M20" s="62" t="s">
        <v>66</v>
      </c>
    </row>
    <row r="21" spans="1:13" ht="58.5" customHeight="1" thickTop="1" x14ac:dyDescent="0.25">
      <c r="A21" s="476" t="s">
        <v>410</v>
      </c>
      <c r="B21" s="476"/>
      <c r="C21" s="476"/>
      <c r="D21" s="476"/>
      <c r="E21" s="476"/>
      <c r="L21" s="61"/>
    </row>
    <row r="22" spans="1:13" ht="50.25" hidden="1" customHeight="1" thickBot="1" x14ac:dyDescent="0.3">
      <c r="A22" s="483" t="s">
        <v>411</v>
      </c>
      <c r="B22" s="483"/>
      <c r="C22" s="483"/>
      <c r="D22" s="483"/>
    </row>
    <row r="23" spans="1:13" ht="38.25" hidden="1" x14ac:dyDescent="0.25">
      <c r="A23" s="480" t="s">
        <v>412</v>
      </c>
      <c r="B23" s="480" t="s">
        <v>413</v>
      </c>
      <c r="C23" s="60" t="s">
        <v>414</v>
      </c>
      <c r="D23" s="480" t="s">
        <v>415</v>
      </c>
    </row>
    <row r="24" spans="1:13" hidden="1" x14ac:dyDescent="0.25">
      <c r="A24" s="481"/>
      <c r="B24" s="481"/>
      <c r="C24" s="150" t="s">
        <v>416</v>
      </c>
      <c r="D24" s="481"/>
    </row>
    <row r="25" spans="1:13" ht="25.5" hidden="1" customHeight="1" x14ac:dyDescent="0.25">
      <c r="A25" s="481"/>
      <c r="B25" s="481"/>
      <c r="C25" s="150" t="s">
        <v>417</v>
      </c>
      <c r="D25" s="481"/>
    </row>
    <row r="26" spans="1:13" ht="15.75" hidden="1" thickBot="1" x14ac:dyDescent="0.3">
      <c r="A26" s="482"/>
      <c r="B26" s="482"/>
      <c r="C26" s="59" t="s">
        <v>418</v>
      </c>
      <c r="D26" s="482"/>
    </row>
    <row r="27" spans="1:13" ht="26.25" hidden="1" thickBot="1" x14ac:dyDescent="0.3">
      <c r="A27" s="57" t="s">
        <v>419</v>
      </c>
      <c r="B27" s="55" t="s">
        <v>420</v>
      </c>
      <c r="C27" s="55" t="s">
        <v>421</v>
      </c>
      <c r="D27" s="58"/>
    </row>
    <row r="28" spans="1:13" ht="26.25" hidden="1" thickBot="1" x14ac:dyDescent="0.3">
      <c r="A28" s="57" t="s">
        <v>422</v>
      </c>
      <c r="B28" s="55" t="s">
        <v>423</v>
      </c>
      <c r="C28" s="55" t="s">
        <v>424</v>
      </c>
      <c r="D28" s="54" t="s">
        <v>425</v>
      </c>
    </row>
    <row r="29" spans="1:13" ht="26.25" hidden="1" thickBot="1" x14ac:dyDescent="0.3">
      <c r="A29" s="56" t="s">
        <v>426</v>
      </c>
      <c r="B29" s="55" t="s">
        <v>427</v>
      </c>
      <c r="C29" s="55" t="s">
        <v>428</v>
      </c>
      <c r="D29" s="54" t="s">
        <v>425</v>
      </c>
    </row>
    <row r="30" spans="1:13" ht="26.25" hidden="1" thickBot="1" x14ac:dyDescent="0.3">
      <c r="A30" s="57" t="s">
        <v>429</v>
      </c>
      <c r="B30" s="55" t="s">
        <v>420</v>
      </c>
      <c r="C30" s="55" t="s">
        <v>430</v>
      </c>
      <c r="D30" s="54" t="s">
        <v>425</v>
      </c>
    </row>
    <row r="31" spans="1:13" ht="39" hidden="1" thickBot="1" x14ac:dyDescent="0.3">
      <c r="A31" s="57" t="s">
        <v>422</v>
      </c>
      <c r="B31" s="55" t="s">
        <v>423</v>
      </c>
      <c r="C31" s="55" t="s">
        <v>431</v>
      </c>
      <c r="D31" s="54" t="s">
        <v>425</v>
      </c>
    </row>
    <row r="32" spans="1:13" ht="26.25" hidden="1" thickBot="1" x14ac:dyDescent="0.3">
      <c r="A32" s="56" t="s">
        <v>432</v>
      </c>
      <c r="B32" s="55" t="s">
        <v>427</v>
      </c>
      <c r="C32" s="55" t="s">
        <v>433</v>
      </c>
      <c r="D32" s="54" t="s">
        <v>425</v>
      </c>
    </row>
    <row r="33" spans="1:5" ht="26.25" hidden="1" thickBot="1" x14ac:dyDescent="0.3">
      <c r="A33" s="57" t="s">
        <v>434</v>
      </c>
      <c r="B33" s="55" t="s">
        <v>420</v>
      </c>
      <c r="C33" s="55" t="s">
        <v>435</v>
      </c>
      <c r="D33" s="54" t="s">
        <v>425</v>
      </c>
    </row>
    <row r="34" spans="1:5" ht="26.25" hidden="1" thickBot="1" x14ac:dyDescent="0.3">
      <c r="A34" s="57" t="s">
        <v>436</v>
      </c>
      <c r="B34" s="55" t="s">
        <v>423</v>
      </c>
      <c r="C34" s="55" t="s">
        <v>437</v>
      </c>
      <c r="D34" s="54" t="s">
        <v>425</v>
      </c>
    </row>
    <row r="35" spans="1:5" ht="26.25" hidden="1" thickBot="1" x14ac:dyDescent="0.3">
      <c r="A35" s="56" t="s">
        <v>438</v>
      </c>
      <c r="B35" s="55" t="s">
        <v>427</v>
      </c>
      <c r="C35" s="55" t="s">
        <v>439</v>
      </c>
      <c r="D35" s="54" t="s">
        <v>425</v>
      </c>
    </row>
    <row r="38" spans="1:5" ht="15.75" x14ac:dyDescent="0.25">
      <c r="A38" s="53" t="s">
        <v>440</v>
      </c>
      <c r="B38" s="53"/>
    </row>
    <row r="39" spans="1:5" x14ac:dyDescent="0.25">
      <c r="A39" s="50"/>
    </row>
    <row r="40" spans="1:5" x14ac:dyDescent="0.25">
      <c r="A40" s="475" t="s">
        <v>441</v>
      </c>
      <c r="B40" s="475" t="s">
        <v>442</v>
      </c>
      <c r="C40" s="475"/>
      <c r="D40" s="475"/>
    </row>
    <row r="41" spans="1:5" ht="30" customHeight="1" x14ac:dyDescent="0.25">
      <c r="A41" s="475"/>
      <c r="B41" s="475"/>
      <c r="C41" s="475"/>
      <c r="D41" s="475"/>
    </row>
    <row r="42" spans="1:5" ht="46.5" customHeight="1" x14ac:dyDescent="0.25">
      <c r="A42" s="52" t="s">
        <v>65</v>
      </c>
      <c r="B42" s="471" t="s">
        <v>443</v>
      </c>
      <c r="C42" s="471"/>
      <c r="D42" s="471"/>
    </row>
    <row r="43" spans="1:5" ht="58.5" customHeight="1" x14ac:dyDescent="0.25">
      <c r="A43" s="52" t="s">
        <v>74</v>
      </c>
      <c r="B43" s="471" t="s">
        <v>444</v>
      </c>
      <c r="C43" s="471"/>
      <c r="D43" s="471"/>
    </row>
    <row r="44" spans="1:5" ht="65.25" customHeight="1" x14ac:dyDescent="0.25">
      <c r="A44" s="52" t="s">
        <v>66</v>
      </c>
      <c r="B44" s="471" t="s">
        <v>445</v>
      </c>
      <c r="C44" s="471"/>
      <c r="D44" s="471"/>
    </row>
    <row r="45" spans="1:5" ht="15.75" x14ac:dyDescent="0.25">
      <c r="A45" s="51"/>
    </row>
    <row r="46" spans="1:5" ht="15.75" x14ac:dyDescent="0.25">
      <c r="A46" s="472" t="s">
        <v>446</v>
      </c>
      <c r="B46" s="472"/>
      <c r="C46" s="472"/>
      <c r="D46" s="472"/>
      <c r="E46" s="472"/>
    </row>
    <row r="47" spans="1:5" ht="15.75" thickBot="1" x14ac:dyDescent="0.3">
      <c r="A47" s="50"/>
    </row>
    <row r="48" spans="1:5" ht="135.75" thickBot="1" x14ac:dyDescent="0.3">
      <c r="A48" s="49" t="s">
        <v>447</v>
      </c>
      <c r="B48" s="48" t="s">
        <v>448</v>
      </c>
      <c r="C48" s="48" t="s">
        <v>449</v>
      </c>
      <c r="D48" s="48" t="s">
        <v>450</v>
      </c>
      <c r="E48" s="48" t="s">
        <v>451</v>
      </c>
    </row>
    <row r="49" spans="1:5" ht="15.75" thickBot="1" x14ac:dyDescent="0.3">
      <c r="A49" s="47" t="s">
        <v>65</v>
      </c>
      <c r="B49" s="46" t="s">
        <v>67</v>
      </c>
      <c r="C49" s="46" t="s">
        <v>67</v>
      </c>
      <c r="D49" s="46">
        <v>2</v>
      </c>
      <c r="E49" s="46">
        <v>2</v>
      </c>
    </row>
    <row r="50" spans="1:5" ht="15.75" thickBot="1" x14ac:dyDescent="0.3">
      <c r="A50" s="47" t="s">
        <v>65</v>
      </c>
      <c r="B50" s="46" t="s">
        <v>67</v>
      </c>
      <c r="C50" s="46" t="s">
        <v>68</v>
      </c>
      <c r="D50" s="46">
        <v>2</v>
      </c>
      <c r="E50" s="46">
        <v>1</v>
      </c>
    </row>
    <row r="51" spans="1:5" ht="15.75" thickBot="1" x14ac:dyDescent="0.3">
      <c r="A51" s="47" t="s">
        <v>65</v>
      </c>
      <c r="B51" s="46" t="s">
        <v>67</v>
      </c>
      <c r="C51" s="46" t="s">
        <v>162</v>
      </c>
      <c r="D51" s="46">
        <v>2</v>
      </c>
      <c r="E51" s="46">
        <v>0</v>
      </c>
    </row>
    <row r="52" spans="1:5" ht="15.75" thickBot="1" x14ac:dyDescent="0.3">
      <c r="A52" s="47" t="s">
        <v>65</v>
      </c>
      <c r="B52" s="46" t="s">
        <v>162</v>
      </c>
      <c r="C52" s="46" t="s">
        <v>67</v>
      </c>
      <c r="D52" s="46">
        <v>0</v>
      </c>
      <c r="E52" s="46">
        <v>2</v>
      </c>
    </row>
    <row r="53" spans="1:5" ht="15.75" thickBot="1" x14ac:dyDescent="0.3">
      <c r="A53" s="47" t="s">
        <v>74</v>
      </c>
      <c r="B53" s="46" t="s">
        <v>67</v>
      </c>
      <c r="C53" s="46" t="s">
        <v>67</v>
      </c>
      <c r="D53" s="46">
        <v>1</v>
      </c>
      <c r="E53" s="46">
        <v>1</v>
      </c>
    </row>
    <row r="54" spans="1:5" ht="15.75" thickBot="1" x14ac:dyDescent="0.3">
      <c r="A54" s="47" t="s">
        <v>74</v>
      </c>
      <c r="B54" s="46" t="s">
        <v>67</v>
      </c>
      <c r="C54" s="46" t="s">
        <v>68</v>
      </c>
      <c r="D54" s="46">
        <v>1</v>
      </c>
      <c r="E54" s="46">
        <v>0</v>
      </c>
    </row>
    <row r="55" spans="1:5" ht="15.75" thickBot="1" x14ac:dyDescent="0.3">
      <c r="A55" s="47" t="s">
        <v>74</v>
      </c>
      <c r="B55" s="46" t="s">
        <v>67</v>
      </c>
      <c r="C55" s="46" t="s">
        <v>162</v>
      </c>
      <c r="D55" s="46">
        <v>1</v>
      </c>
      <c r="E55" s="46">
        <v>0</v>
      </c>
    </row>
    <row r="56" spans="1:5" ht="15.75" thickBot="1" x14ac:dyDescent="0.3">
      <c r="A56" s="47" t="s">
        <v>74</v>
      </c>
      <c r="B56" s="46" t="s">
        <v>162</v>
      </c>
      <c r="C56" s="46" t="s">
        <v>67</v>
      </c>
      <c r="D56" s="46">
        <v>0</v>
      </c>
      <c r="E56" s="46">
        <v>1</v>
      </c>
    </row>
    <row r="57" spans="1:5" s="45" customFormat="1" ht="48.75" customHeight="1" x14ac:dyDescent="0.25">
      <c r="A57" s="473" t="s">
        <v>452</v>
      </c>
      <c r="B57" s="473"/>
      <c r="C57" s="473"/>
      <c r="D57" s="473"/>
      <c r="E57" s="473"/>
    </row>
    <row r="58" spans="1:5" s="45" customFormat="1" ht="48.75" customHeight="1" x14ac:dyDescent="0.25">
      <c r="A58" s="474" t="s">
        <v>453</v>
      </c>
      <c r="B58" s="474"/>
      <c r="C58" s="474"/>
      <c r="D58" s="474"/>
      <c r="E58" s="474"/>
    </row>
  </sheetData>
  <mergeCells count="59">
    <mergeCell ref="A3:A12"/>
    <mergeCell ref="C3:C4"/>
    <mergeCell ref="D3:D4"/>
    <mergeCell ref="E3:E4"/>
    <mergeCell ref="F3:F4"/>
    <mergeCell ref="C7:C8"/>
    <mergeCell ref="D7:D8"/>
    <mergeCell ref="E7:E8"/>
    <mergeCell ref="F7:F8"/>
    <mergeCell ref="E11:E12"/>
    <mergeCell ref="F11:F12"/>
    <mergeCell ref="I9:I10"/>
    <mergeCell ref="H3:H4"/>
    <mergeCell ref="I3:I4"/>
    <mergeCell ref="C5:C6"/>
    <mergeCell ref="D5:D6"/>
    <mergeCell ref="E5:E6"/>
    <mergeCell ref="F5:F6"/>
    <mergeCell ref="G5:G6"/>
    <mergeCell ref="H5:H6"/>
    <mergeCell ref="I5:I6"/>
    <mergeCell ref="G3:G4"/>
    <mergeCell ref="I11:I12"/>
    <mergeCell ref="C15:G15"/>
    <mergeCell ref="A16:H16"/>
    <mergeCell ref="B3:B4"/>
    <mergeCell ref="B5:B6"/>
    <mergeCell ref="B7:B8"/>
    <mergeCell ref="B9:B10"/>
    <mergeCell ref="B11:B12"/>
    <mergeCell ref="C11:C12"/>
    <mergeCell ref="D11:D12"/>
    <mergeCell ref="I7:I8"/>
    <mergeCell ref="C9:C10"/>
    <mergeCell ref="D9:D10"/>
    <mergeCell ref="E9:E10"/>
    <mergeCell ref="F9:F10"/>
    <mergeCell ref="G9:G10"/>
    <mergeCell ref="G11:G12"/>
    <mergeCell ref="H11:H12"/>
    <mergeCell ref="G7:G8"/>
    <mergeCell ref="H7:H8"/>
    <mergeCell ref="H9:H10"/>
    <mergeCell ref="A20:E20"/>
    <mergeCell ref="A21:E21"/>
    <mergeCell ref="A18:E18"/>
    <mergeCell ref="A23:A26"/>
    <mergeCell ref="B23:B26"/>
    <mergeCell ref="D23:D26"/>
    <mergeCell ref="A22:D22"/>
    <mergeCell ref="A19:E19"/>
    <mergeCell ref="B44:D44"/>
    <mergeCell ref="A46:E46"/>
    <mergeCell ref="A57:E57"/>
    <mergeCell ref="A58:E58"/>
    <mergeCell ref="A40:A41"/>
    <mergeCell ref="B40:D41"/>
    <mergeCell ref="B42:D42"/>
    <mergeCell ref="B43:D4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5"/>
  <sheetViews>
    <sheetView workbookViewId="0">
      <selection activeCell="D5" sqref="D5"/>
    </sheetView>
  </sheetViews>
  <sheetFormatPr baseColWidth="10" defaultRowHeight="15" x14ac:dyDescent="0.25"/>
  <cols>
    <col min="2" max="2" width="28.85546875" customWidth="1"/>
    <col min="3" max="3" width="39.140625" customWidth="1"/>
    <col min="4" max="4" width="23.5703125" customWidth="1"/>
    <col min="5" max="5" width="16.85546875" customWidth="1"/>
  </cols>
  <sheetData>
    <row r="2" spans="1:5" x14ac:dyDescent="0.25">
      <c r="A2" s="509"/>
      <c r="B2" s="508" t="s">
        <v>703</v>
      </c>
      <c r="C2" s="508"/>
      <c r="D2" s="508"/>
      <c r="E2" s="508"/>
    </row>
    <row r="3" spans="1:5" x14ac:dyDescent="0.25">
      <c r="A3" s="509"/>
      <c r="B3" s="215" t="s">
        <v>11</v>
      </c>
      <c r="C3" s="215" t="s">
        <v>699</v>
      </c>
      <c r="D3" s="215" t="s">
        <v>49</v>
      </c>
      <c r="E3" s="216" t="s">
        <v>52</v>
      </c>
    </row>
    <row r="4" spans="1:5" ht="187.5" customHeight="1" x14ac:dyDescent="0.25">
      <c r="A4" s="210" t="s">
        <v>701</v>
      </c>
      <c r="B4" s="212" t="s">
        <v>709</v>
      </c>
      <c r="C4" s="211" t="s">
        <v>713</v>
      </c>
      <c r="D4" s="212" t="s">
        <v>714</v>
      </c>
      <c r="E4" s="212" t="s">
        <v>715</v>
      </c>
    </row>
    <row r="5" spans="1:5" ht="199.5" customHeight="1" x14ac:dyDescent="0.25">
      <c r="A5" s="213" t="s">
        <v>702</v>
      </c>
      <c r="B5" s="214" t="s">
        <v>700</v>
      </c>
      <c r="C5" s="214" t="s">
        <v>712</v>
      </c>
      <c r="D5" s="214" t="s">
        <v>704</v>
      </c>
      <c r="E5" s="214" t="s">
        <v>705</v>
      </c>
    </row>
  </sheetData>
  <mergeCells count="2">
    <mergeCell ref="B2:E2"/>
    <mergeCell ref="A2:A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8"/>
  <sheetViews>
    <sheetView workbookViewId="0">
      <selection activeCell="C8" sqref="C8"/>
    </sheetView>
  </sheetViews>
  <sheetFormatPr baseColWidth="10" defaultRowHeight="15" x14ac:dyDescent="0.25"/>
  <cols>
    <col min="1" max="1" width="30.7109375" customWidth="1"/>
    <col min="2" max="2" width="37.42578125" customWidth="1"/>
    <col min="3" max="3" width="43.85546875" customWidth="1"/>
  </cols>
  <sheetData>
    <row r="2" spans="1:4" ht="15.75" thickBot="1" x14ac:dyDescent="0.3"/>
    <row r="3" spans="1:4" ht="60.75" thickBot="1" x14ac:dyDescent="0.3">
      <c r="A3" s="510" t="s">
        <v>706</v>
      </c>
      <c r="B3" s="512" t="s">
        <v>707</v>
      </c>
      <c r="C3" s="217" t="s">
        <v>708</v>
      </c>
    </row>
    <row r="4" spans="1:4" ht="60.75" thickBot="1" x14ac:dyDescent="0.3">
      <c r="A4" s="511"/>
      <c r="B4" s="513"/>
      <c r="C4" s="218" t="s">
        <v>718</v>
      </c>
    </row>
    <row r="6" spans="1:4" ht="15.75" thickBot="1" x14ac:dyDescent="0.3"/>
    <row r="7" spans="1:4" ht="45.75" thickBot="1" x14ac:dyDescent="0.3">
      <c r="A7" s="514" t="s">
        <v>701</v>
      </c>
      <c r="B7" s="516" t="s">
        <v>710</v>
      </c>
      <c r="C7" s="219" t="s">
        <v>717</v>
      </c>
    </row>
    <row r="8" spans="1:4" ht="135.75" thickBot="1" x14ac:dyDescent="0.3">
      <c r="A8" s="515"/>
      <c r="B8" s="517"/>
      <c r="C8" s="220" t="s">
        <v>716</v>
      </c>
      <c r="D8" t="s">
        <v>711</v>
      </c>
    </row>
  </sheetData>
  <mergeCells count="4">
    <mergeCell ref="A3:A4"/>
    <mergeCell ref="B3:B4"/>
    <mergeCell ref="A7:A8"/>
    <mergeCell ref="B7:B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4"/>
  <sheetViews>
    <sheetView zoomScaleNormal="100" workbookViewId="0">
      <selection activeCell="D24" sqref="D24"/>
    </sheetView>
  </sheetViews>
  <sheetFormatPr baseColWidth="10" defaultColWidth="19" defaultRowHeight="15" x14ac:dyDescent="0.25"/>
  <cols>
    <col min="1" max="1" width="20.28515625" style="45" customWidth="1"/>
    <col min="2" max="3" width="19" style="45"/>
    <col min="4" max="4" width="31" style="45" customWidth="1"/>
    <col min="5" max="5" width="96.7109375" style="45" customWidth="1"/>
    <col min="6" max="16384" width="19" style="45"/>
  </cols>
  <sheetData>
    <row r="1" spans="1:15" x14ac:dyDescent="0.25">
      <c r="G1" s="518" t="s">
        <v>454</v>
      </c>
      <c r="I1" s="518" t="s">
        <v>455</v>
      </c>
    </row>
    <row r="2" spans="1:15" ht="30" x14ac:dyDescent="0.25">
      <c r="A2" s="78" t="s">
        <v>456</v>
      </c>
      <c r="B2" s="78" t="s">
        <v>457</v>
      </c>
      <c r="C2" s="78" t="s">
        <v>458</v>
      </c>
      <c r="D2" s="78" t="s">
        <v>459</v>
      </c>
      <c r="E2" s="78" t="s">
        <v>460</v>
      </c>
      <c r="F2" s="78" t="s">
        <v>461</v>
      </c>
      <c r="G2" s="518"/>
      <c r="H2" s="78" t="s">
        <v>462</v>
      </c>
      <c r="I2" s="518"/>
      <c r="J2" s="78" t="s">
        <v>463</v>
      </c>
      <c r="K2" s="78" t="s">
        <v>464</v>
      </c>
      <c r="L2" s="78" t="s">
        <v>33</v>
      </c>
      <c r="M2" s="78" t="s">
        <v>35</v>
      </c>
      <c r="N2" s="78" t="s">
        <v>465</v>
      </c>
      <c r="O2" s="78" t="s">
        <v>466</v>
      </c>
    </row>
    <row r="3" spans="1:15" ht="30" x14ac:dyDescent="0.25">
      <c r="A3" s="45" t="s">
        <v>60</v>
      </c>
      <c r="B3" s="45" t="s">
        <v>467</v>
      </c>
      <c r="C3" s="45" t="s">
        <v>115</v>
      </c>
      <c r="D3" s="45" t="s">
        <v>108</v>
      </c>
      <c r="E3" s="45" t="s">
        <v>95</v>
      </c>
      <c r="F3" s="45" t="s">
        <v>468</v>
      </c>
      <c r="G3" s="77">
        <v>5</v>
      </c>
      <c r="H3" s="45" t="s">
        <v>63</v>
      </c>
      <c r="I3" s="77">
        <v>5</v>
      </c>
      <c r="J3" s="45" t="s">
        <v>469</v>
      </c>
      <c r="K3" s="45" t="s">
        <v>64</v>
      </c>
      <c r="L3" s="45" t="s">
        <v>470</v>
      </c>
      <c r="M3" s="45" t="s">
        <v>67</v>
      </c>
      <c r="N3" s="45" t="s">
        <v>471</v>
      </c>
      <c r="O3" s="45" t="s">
        <v>472</v>
      </c>
    </row>
    <row r="4" spans="1:15" ht="30" x14ac:dyDescent="0.25">
      <c r="A4" s="45" t="s">
        <v>110</v>
      </c>
      <c r="B4" s="45" t="s">
        <v>105</v>
      </c>
      <c r="C4" s="45" t="s">
        <v>57</v>
      </c>
      <c r="D4" s="45" t="s">
        <v>58</v>
      </c>
      <c r="E4" s="45" t="s">
        <v>86</v>
      </c>
      <c r="F4" s="45" t="s">
        <v>101</v>
      </c>
      <c r="G4" s="77">
        <v>4</v>
      </c>
      <c r="H4" s="45" t="s">
        <v>80</v>
      </c>
      <c r="I4" s="77">
        <v>4</v>
      </c>
      <c r="J4" s="45" t="s">
        <v>291</v>
      </c>
      <c r="K4" s="45" t="s">
        <v>73</v>
      </c>
      <c r="L4" s="45" t="s">
        <v>473</v>
      </c>
      <c r="M4" s="45" t="s">
        <v>68</v>
      </c>
      <c r="N4" s="45" t="s">
        <v>69</v>
      </c>
      <c r="O4" s="45" t="s">
        <v>474</v>
      </c>
    </row>
    <row r="5" spans="1:15" ht="30" x14ac:dyDescent="0.25">
      <c r="A5" s="45" t="s">
        <v>98</v>
      </c>
      <c r="B5" s="45" t="s">
        <v>88</v>
      </c>
      <c r="C5" s="45" t="s">
        <v>70</v>
      </c>
      <c r="D5" s="45" t="s">
        <v>81</v>
      </c>
      <c r="E5" s="45" t="s">
        <v>62</v>
      </c>
      <c r="F5" s="45" t="s">
        <v>61</v>
      </c>
      <c r="G5" s="77">
        <v>3</v>
      </c>
      <c r="H5" s="45" t="s">
        <v>87</v>
      </c>
      <c r="I5" s="77">
        <v>3</v>
      </c>
      <c r="J5" s="45" t="s">
        <v>74</v>
      </c>
      <c r="L5" s="45" t="s">
        <v>162</v>
      </c>
      <c r="M5" s="45" t="s">
        <v>162</v>
      </c>
      <c r="N5" s="45" t="s">
        <v>475</v>
      </c>
    </row>
    <row r="6" spans="1:15" ht="30" x14ac:dyDescent="0.25">
      <c r="A6" s="45" t="s">
        <v>104</v>
      </c>
      <c r="B6" s="45" t="s">
        <v>92</v>
      </c>
      <c r="C6" s="45" t="s">
        <v>82</v>
      </c>
      <c r="D6" s="45" t="s">
        <v>72</v>
      </c>
      <c r="E6" s="45" t="s">
        <v>79</v>
      </c>
      <c r="F6" s="45" t="s">
        <v>78</v>
      </c>
      <c r="G6" s="77">
        <v>2</v>
      </c>
      <c r="H6" s="45" t="s">
        <v>476</v>
      </c>
      <c r="I6" s="77">
        <v>2</v>
      </c>
      <c r="J6" s="45" t="s">
        <v>388</v>
      </c>
      <c r="N6" s="45" t="s">
        <v>477</v>
      </c>
    </row>
    <row r="7" spans="1:15" ht="30" x14ac:dyDescent="0.25">
      <c r="A7" s="45" t="s">
        <v>92</v>
      </c>
      <c r="B7" s="45" t="s">
        <v>478</v>
      </c>
      <c r="C7" s="45" t="s">
        <v>90</v>
      </c>
      <c r="D7" s="45" t="s">
        <v>89</v>
      </c>
      <c r="E7" s="45" t="s">
        <v>479</v>
      </c>
      <c r="F7" s="45" t="s">
        <v>96</v>
      </c>
      <c r="G7" s="77">
        <v>1</v>
      </c>
      <c r="H7" s="45" t="s">
        <v>480</v>
      </c>
      <c r="I7" s="77">
        <v>1</v>
      </c>
    </row>
    <row r="8" spans="1:15" ht="30" x14ac:dyDescent="0.25">
      <c r="A8" s="45" t="s">
        <v>85</v>
      </c>
      <c r="B8" s="45" t="s">
        <v>118</v>
      </c>
      <c r="C8" s="45" t="s">
        <v>327</v>
      </c>
      <c r="D8" s="45" t="s">
        <v>91</v>
      </c>
      <c r="E8" s="45" t="s">
        <v>481</v>
      </c>
    </row>
    <row r="9" spans="1:15" ht="30" x14ac:dyDescent="0.25">
      <c r="A9" s="45" t="s">
        <v>77</v>
      </c>
      <c r="B9" s="45" t="s">
        <v>56</v>
      </c>
      <c r="C9" s="45" t="s">
        <v>56</v>
      </c>
      <c r="D9" s="45" t="s">
        <v>83</v>
      </c>
      <c r="E9" s="45" t="s">
        <v>482</v>
      </c>
    </row>
    <row r="10" spans="1:15" ht="30" x14ac:dyDescent="0.25">
      <c r="A10" s="45" t="s">
        <v>483</v>
      </c>
      <c r="D10" s="45" t="s">
        <v>56</v>
      </c>
      <c r="E10" s="45" t="s">
        <v>484</v>
      </c>
    </row>
    <row r="11" spans="1:15" x14ac:dyDescent="0.25">
      <c r="A11" s="45" t="s">
        <v>120</v>
      </c>
      <c r="E11" s="45" t="s">
        <v>485</v>
      </c>
    </row>
    <row r="12" spans="1:15" x14ac:dyDescent="0.25">
      <c r="A12" s="45" t="s">
        <v>478</v>
      </c>
      <c r="E12" s="45" t="s">
        <v>486</v>
      </c>
    </row>
    <row r="13" spans="1:15" x14ac:dyDescent="0.25">
      <c r="E13" s="45" t="s">
        <v>487</v>
      </c>
    </row>
    <row r="14" spans="1:15" x14ac:dyDescent="0.25">
      <c r="A14" s="45" t="s">
        <v>160</v>
      </c>
      <c r="E14" s="45" t="s">
        <v>488</v>
      </c>
    </row>
    <row r="15" spans="1:15" x14ac:dyDescent="0.25">
      <c r="E15" s="45" t="s">
        <v>119</v>
      </c>
    </row>
    <row r="16" spans="1:15" x14ac:dyDescent="0.25">
      <c r="E16" s="45" t="s">
        <v>489</v>
      </c>
    </row>
    <row r="17" spans="5:5" x14ac:dyDescent="0.25">
      <c r="E17" s="45" t="s">
        <v>122</v>
      </c>
    </row>
    <row r="18" spans="5:5" x14ac:dyDescent="0.25">
      <c r="E18" s="45" t="s">
        <v>490</v>
      </c>
    </row>
    <row r="19" spans="5:5" x14ac:dyDescent="0.25">
      <c r="E19" s="45" t="s">
        <v>491</v>
      </c>
    </row>
    <row r="20" spans="5:5" x14ac:dyDescent="0.25">
      <c r="E20" s="45" t="s">
        <v>492</v>
      </c>
    </row>
    <row r="21" spans="5:5" x14ac:dyDescent="0.25">
      <c r="E21" s="45" t="s">
        <v>493</v>
      </c>
    </row>
    <row r="22" spans="5:5" x14ac:dyDescent="0.25">
      <c r="E22" s="45" t="s">
        <v>494</v>
      </c>
    </row>
    <row r="23" spans="5:5" x14ac:dyDescent="0.25">
      <c r="E23" s="45" t="s">
        <v>495</v>
      </c>
    </row>
    <row r="24" spans="5:5" x14ac:dyDescent="0.25">
      <c r="E24" s="45" t="s">
        <v>496</v>
      </c>
    </row>
    <row r="25" spans="5:5" x14ac:dyDescent="0.25">
      <c r="E25" s="45" t="s">
        <v>497</v>
      </c>
    </row>
    <row r="26" spans="5:5" x14ac:dyDescent="0.25">
      <c r="E26" s="45" t="s">
        <v>498</v>
      </c>
    </row>
    <row r="27" spans="5:5" x14ac:dyDescent="0.25">
      <c r="E27" s="45" t="s">
        <v>499</v>
      </c>
    </row>
    <row r="28" spans="5:5" x14ac:dyDescent="0.25">
      <c r="E28" s="45" t="s">
        <v>500</v>
      </c>
    </row>
    <row r="29" spans="5:5" x14ac:dyDescent="0.25">
      <c r="E29" s="45" t="s">
        <v>501</v>
      </c>
    </row>
    <row r="30" spans="5:5" x14ac:dyDescent="0.25">
      <c r="E30" s="45" t="s">
        <v>502</v>
      </c>
    </row>
    <row r="31" spans="5:5" ht="30" x14ac:dyDescent="0.25">
      <c r="E31" s="45" t="s">
        <v>503</v>
      </c>
    </row>
    <row r="32" spans="5:5" ht="30" x14ac:dyDescent="0.25">
      <c r="E32" s="45" t="s">
        <v>504</v>
      </c>
    </row>
    <row r="33" spans="5:5" x14ac:dyDescent="0.25">
      <c r="E33" s="45" t="s">
        <v>505</v>
      </c>
    </row>
    <row r="34" spans="5:5" x14ac:dyDescent="0.25">
      <c r="E34" s="45" t="s">
        <v>506</v>
      </c>
    </row>
    <row r="35" spans="5:5" x14ac:dyDescent="0.25">
      <c r="E35" s="45" t="s">
        <v>507</v>
      </c>
    </row>
    <row r="36" spans="5:5" x14ac:dyDescent="0.25">
      <c r="E36" s="45" t="s">
        <v>508</v>
      </c>
    </row>
    <row r="37" spans="5:5" x14ac:dyDescent="0.25">
      <c r="E37" s="45" t="s">
        <v>509</v>
      </c>
    </row>
    <row r="38" spans="5:5" x14ac:dyDescent="0.25">
      <c r="E38" s="45" t="s">
        <v>510</v>
      </c>
    </row>
    <row r="39" spans="5:5" x14ac:dyDescent="0.25">
      <c r="E39" s="45" t="s">
        <v>511</v>
      </c>
    </row>
    <row r="40" spans="5:5" x14ac:dyDescent="0.25">
      <c r="E40" s="45" t="s">
        <v>512</v>
      </c>
    </row>
    <row r="41" spans="5:5" x14ac:dyDescent="0.25">
      <c r="E41" s="45" t="s">
        <v>117</v>
      </c>
    </row>
    <row r="42" spans="5:5" x14ac:dyDescent="0.25">
      <c r="E42" s="45" t="s">
        <v>513</v>
      </c>
    </row>
    <row r="43" spans="5:5" x14ac:dyDescent="0.25">
      <c r="E43" s="45" t="s">
        <v>514</v>
      </c>
    </row>
    <row r="44" spans="5:5" x14ac:dyDescent="0.25">
      <c r="E44" s="45" t="s">
        <v>515</v>
      </c>
    </row>
  </sheetData>
  <mergeCells count="2">
    <mergeCell ref="G1:G2"/>
    <mergeCell ref="I1:I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M24"/>
  <sheetViews>
    <sheetView zoomScale="60" zoomScaleNormal="60" workbookViewId="0">
      <selection activeCell="BO14" sqref="BO14"/>
    </sheetView>
  </sheetViews>
  <sheetFormatPr baseColWidth="10" defaultColWidth="11.42578125" defaultRowHeight="15" x14ac:dyDescent="0.25"/>
  <cols>
    <col min="1" max="1" width="23.7109375" style="75" customWidth="1"/>
    <col min="2" max="2" width="51.7109375" style="83" customWidth="1"/>
    <col min="3" max="3" width="13.42578125" style="73" hidden="1" customWidth="1"/>
    <col min="4" max="4" width="22.7109375" style="73" hidden="1" customWidth="1"/>
    <col min="5" max="5" width="27.28515625" style="79" hidden="1" customWidth="1"/>
    <col min="6" max="14" width="18.42578125" style="73" hidden="1" customWidth="1"/>
    <col min="15" max="15" width="22.5703125" style="73" hidden="1" customWidth="1"/>
    <col min="16" max="27" width="18.42578125" style="73" hidden="1" customWidth="1"/>
    <col min="28" max="28" width="16.28515625" style="73" hidden="1" customWidth="1"/>
    <col min="29" max="29" width="17.42578125" style="73" hidden="1" customWidth="1"/>
    <col min="30" max="30" width="17.28515625" style="73" customWidth="1"/>
    <col min="31" max="31" width="40.7109375" style="1" hidden="1" customWidth="1"/>
    <col min="32" max="32" width="13.7109375" style="80" customWidth="1"/>
    <col min="33" max="33" width="21.28515625" style="79" hidden="1" customWidth="1"/>
    <col min="34" max="39" width="41.28515625" style="79" hidden="1" customWidth="1"/>
    <col min="40" max="40" width="15.5703125" style="79" hidden="1" customWidth="1"/>
    <col min="41" max="41" width="15.42578125" style="79" hidden="1" customWidth="1"/>
    <col min="42" max="42" width="20" style="79" hidden="1" customWidth="1"/>
    <col min="43" max="43" width="15.7109375" style="79" hidden="1" customWidth="1"/>
    <col min="44" max="44" width="17.7109375" style="79" hidden="1" customWidth="1"/>
    <col min="45" max="45" width="14.7109375" style="79" hidden="1" customWidth="1"/>
    <col min="46" max="46" width="18.42578125" style="80" hidden="1" customWidth="1"/>
    <col min="47" max="47" width="16.7109375" style="80" hidden="1" customWidth="1"/>
    <col min="48" max="48" width="18.42578125" style="80" hidden="1" customWidth="1"/>
    <col min="49" max="49" width="20.28515625" style="80" hidden="1" customWidth="1"/>
    <col min="50" max="50" width="17" style="80" hidden="1" customWidth="1"/>
    <col min="51" max="51" width="16.7109375" style="80" hidden="1" customWidth="1"/>
    <col min="52" max="52" width="15.7109375" style="73" customWidth="1"/>
    <col min="53" max="53" width="2.42578125" style="73" hidden="1" customWidth="1"/>
    <col min="54" max="54" width="20.28515625" style="73" customWidth="1"/>
    <col min="55" max="55" width="12.28515625" style="82" hidden="1" customWidth="1"/>
    <col min="56" max="56" width="15.7109375" style="81" hidden="1" customWidth="1"/>
    <col min="57" max="57" width="51.42578125" style="80" hidden="1" customWidth="1"/>
    <col min="58" max="58" width="20.7109375" style="80" hidden="1" customWidth="1"/>
    <col min="59" max="59" width="23.42578125" style="80" hidden="1" customWidth="1"/>
    <col min="60" max="60" width="27.28515625" style="80" hidden="1" customWidth="1"/>
    <col min="61" max="61" width="19.28515625" style="80" hidden="1" customWidth="1"/>
    <col min="62" max="62" width="50.7109375" style="79" hidden="1" customWidth="1"/>
    <col min="63" max="63" width="21.42578125" style="80" hidden="1" customWidth="1"/>
    <col min="64" max="64" width="41.7109375" style="80" hidden="1" customWidth="1"/>
    <col min="65" max="65" width="56.42578125" style="79" hidden="1" customWidth="1"/>
    <col min="66" max="16384" width="11.42578125" style="79"/>
  </cols>
  <sheetData>
    <row r="1" spans="1:65" ht="30" customHeight="1" x14ac:dyDescent="0.25">
      <c r="A1" s="143"/>
      <c r="B1" s="621"/>
      <c r="C1" s="621"/>
      <c r="D1" s="621"/>
      <c r="E1" s="621"/>
      <c r="F1" s="621"/>
      <c r="G1" s="621"/>
      <c r="H1" s="621"/>
      <c r="I1" s="621"/>
      <c r="J1" s="621"/>
      <c r="K1" s="621"/>
      <c r="L1" s="621"/>
      <c r="M1" s="621"/>
      <c r="N1" s="621"/>
      <c r="O1" s="621"/>
      <c r="P1" s="621"/>
      <c r="Q1" s="621"/>
      <c r="R1" s="621"/>
      <c r="S1" s="621"/>
      <c r="T1" s="621"/>
      <c r="U1" s="621"/>
      <c r="V1" s="621"/>
      <c r="W1" s="621"/>
      <c r="X1" s="621"/>
      <c r="Y1" s="621"/>
      <c r="Z1" s="621"/>
      <c r="AA1" s="621"/>
      <c r="AB1" s="621"/>
      <c r="AC1" s="621"/>
      <c r="AD1" s="621"/>
      <c r="AE1" s="621"/>
      <c r="AF1" s="621"/>
      <c r="AG1" s="621"/>
      <c r="AH1" s="621"/>
      <c r="AI1" s="621"/>
      <c r="AJ1" s="621"/>
      <c r="AK1" s="621"/>
      <c r="AL1" s="621"/>
      <c r="AM1" s="621"/>
      <c r="AN1" s="621"/>
      <c r="AO1" s="621"/>
      <c r="AP1" s="621"/>
      <c r="AQ1" s="621"/>
      <c r="AR1" s="621"/>
      <c r="AS1" s="621"/>
      <c r="AT1" s="621"/>
      <c r="AU1" s="621"/>
      <c r="AV1" s="621"/>
      <c r="AW1" s="621"/>
      <c r="AX1" s="621"/>
      <c r="AY1" s="621"/>
      <c r="AZ1" s="621"/>
      <c r="BA1" s="621"/>
      <c r="BB1" s="621"/>
      <c r="BC1" s="621"/>
      <c r="BD1" s="621"/>
      <c r="BE1" s="621"/>
      <c r="BF1" s="621"/>
      <c r="BG1" s="621"/>
      <c r="BH1" s="621"/>
      <c r="BI1" s="419"/>
      <c r="BJ1" s="636" t="s">
        <v>125</v>
      </c>
      <c r="BK1" s="636"/>
      <c r="BL1" s="636"/>
    </row>
    <row r="2" spans="1:65" s="127" customFormat="1" ht="52.5" customHeight="1" thickBot="1" x14ac:dyDescent="0.3">
      <c r="A2" s="619" t="s">
        <v>5</v>
      </c>
      <c r="B2" s="637" t="s">
        <v>11</v>
      </c>
      <c r="C2" s="639" t="s">
        <v>12</v>
      </c>
      <c r="D2" s="641" t="s">
        <v>13</v>
      </c>
      <c r="E2" s="643" t="s">
        <v>14</v>
      </c>
      <c r="F2" s="645" t="s">
        <v>129</v>
      </c>
      <c r="G2" s="646"/>
      <c r="H2" s="646"/>
      <c r="I2" s="646"/>
      <c r="J2" s="646"/>
      <c r="K2" s="646"/>
      <c r="L2" s="646"/>
      <c r="M2" s="646"/>
      <c r="N2" s="646"/>
      <c r="O2" s="646"/>
      <c r="P2" s="646"/>
      <c r="Q2" s="646"/>
      <c r="R2" s="646"/>
      <c r="S2" s="646"/>
      <c r="T2" s="646"/>
      <c r="U2" s="646"/>
      <c r="V2" s="646"/>
      <c r="W2" s="646"/>
      <c r="X2" s="646"/>
      <c r="Y2" s="646"/>
      <c r="Z2" s="646"/>
      <c r="AA2" s="646"/>
      <c r="AB2" s="646"/>
      <c r="AC2" s="646"/>
      <c r="AD2" s="647"/>
      <c r="AE2" s="634" t="s">
        <v>18</v>
      </c>
      <c r="AF2" s="622" t="s">
        <v>19</v>
      </c>
      <c r="AG2" s="176" t="s">
        <v>38</v>
      </c>
      <c r="AH2" s="176" t="s">
        <v>39</v>
      </c>
      <c r="AI2" s="176" t="s">
        <v>40</v>
      </c>
      <c r="AJ2" s="176" t="s">
        <v>41</v>
      </c>
      <c r="AK2" s="176" t="s">
        <v>42</v>
      </c>
      <c r="AL2" s="176" t="s">
        <v>43</v>
      </c>
      <c r="AM2" s="176" t="s">
        <v>44</v>
      </c>
      <c r="AN2" s="622" t="s">
        <v>24</v>
      </c>
      <c r="AO2" s="622" t="s">
        <v>25</v>
      </c>
      <c r="AP2" s="622" t="s">
        <v>26</v>
      </c>
      <c r="AQ2" s="622" t="s">
        <v>27</v>
      </c>
      <c r="AR2" s="622" t="s">
        <v>28</v>
      </c>
      <c r="AS2" s="622" t="s">
        <v>29</v>
      </c>
      <c r="AT2" s="624" t="s">
        <v>30</v>
      </c>
      <c r="AU2" s="625"/>
      <c r="AV2" s="626" t="s">
        <v>31</v>
      </c>
      <c r="AW2" s="627"/>
      <c r="AX2" s="627"/>
      <c r="AY2" s="627"/>
      <c r="AZ2" s="628"/>
      <c r="BA2" s="648"/>
      <c r="BB2" s="650"/>
      <c r="BC2" s="629" t="s">
        <v>32</v>
      </c>
      <c r="BD2" s="630"/>
      <c r="BE2" s="630"/>
      <c r="BF2" s="630"/>
      <c r="BG2" s="630"/>
      <c r="BH2" s="631"/>
      <c r="BI2" s="632" t="s">
        <v>516</v>
      </c>
      <c r="BJ2" s="632"/>
      <c r="BK2" s="632"/>
      <c r="BL2" s="633"/>
    </row>
    <row r="3" spans="1:65" s="127" customFormat="1" ht="66.75" customHeight="1" thickBot="1" x14ac:dyDescent="0.3">
      <c r="A3" s="620"/>
      <c r="B3" s="638"/>
      <c r="C3" s="640"/>
      <c r="D3" s="642"/>
      <c r="E3" s="644"/>
      <c r="F3" s="142" t="s">
        <v>33</v>
      </c>
      <c r="G3" s="138" t="s">
        <v>34</v>
      </c>
      <c r="H3" s="141" t="s">
        <v>134</v>
      </c>
      <c r="I3" s="141" t="s">
        <v>135</v>
      </c>
      <c r="J3" s="141" t="s">
        <v>136</v>
      </c>
      <c r="K3" s="141" t="s">
        <v>137</v>
      </c>
      <c r="L3" s="141" t="s">
        <v>138</v>
      </c>
      <c r="M3" s="141" t="s">
        <v>139</v>
      </c>
      <c r="N3" s="141" t="s">
        <v>140</v>
      </c>
      <c r="O3" s="141" t="s">
        <v>141</v>
      </c>
      <c r="P3" s="141" t="s">
        <v>142</v>
      </c>
      <c r="Q3" s="141" t="s">
        <v>143</v>
      </c>
      <c r="R3" s="141" t="s">
        <v>144</v>
      </c>
      <c r="S3" s="141" t="s">
        <v>145</v>
      </c>
      <c r="T3" s="141" t="s">
        <v>146</v>
      </c>
      <c r="U3" s="141" t="s">
        <v>147</v>
      </c>
      <c r="V3" s="141" t="s">
        <v>148</v>
      </c>
      <c r="W3" s="141" t="s">
        <v>149</v>
      </c>
      <c r="X3" s="141" t="s">
        <v>150</v>
      </c>
      <c r="Y3" s="141" t="s">
        <v>151</v>
      </c>
      <c r="Z3" s="141" t="s">
        <v>152</v>
      </c>
      <c r="AA3" s="140" t="s">
        <v>153</v>
      </c>
      <c r="AB3" s="139" t="s">
        <v>35</v>
      </c>
      <c r="AC3" s="138" t="s">
        <v>36</v>
      </c>
      <c r="AD3" s="133" t="s">
        <v>37</v>
      </c>
      <c r="AE3" s="635"/>
      <c r="AF3" s="623"/>
      <c r="AG3" s="137" t="s">
        <v>517</v>
      </c>
      <c r="AH3" s="137" t="s">
        <v>518</v>
      </c>
      <c r="AI3" s="137" t="s">
        <v>519</v>
      </c>
      <c r="AJ3" s="137" t="s">
        <v>520</v>
      </c>
      <c r="AK3" s="137" t="s">
        <v>154</v>
      </c>
      <c r="AL3" s="137" t="s">
        <v>521</v>
      </c>
      <c r="AM3" s="137" t="s">
        <v>156</v>
      </c>
      <c r="AN3" s="623"/>
      <c r="AO3" s="623"/>
      <c r="AP3" s="623"/>
      <c r="AQ3" s="623"/>
      <c r="AR3" s="623"/>
      <c r="AS3" s="623"/>
      <c r="AT3" s="134" t="s">
        <v>33</v>
      </c>
      <c r="AU3" s="136" t="s">
        <v>35</v>
      </c>
      <c r="AV3" s="135" t="s">
        <v>33</v>
      </c>
      <c r="AW3" s="134" t="s">
        <v>45</v>
      </c>
      <c r="AX3" s="134" t="s">
        <v>35</v>
      </c>
      <c r="AY3" s="134" t="s">
        <v>46</v>
      </c>
      <c r="AZ3" s="133" t="s">
        <v>37</v>
      </c>
      <c r="BA3" s="649"/>
      <c r="BB3" s="651"/>
      <c r="BC3" s="132" t="s">
        <v>47</v>
      </c>
      <c r="BD3" s="131" t="s">
        <v>48</v>
      </c>
      <c r="BE3" s="176" t="s">
        <v>49</v>
      </c>
      <c r="BF3" s="129" t="s">
        <v>50</v>
      </c>
      <c r="BG3" s="129" t="s">
        <v>51</v>
      </c>
      <c r="BH3" s="130" t="s">
        <v>52</v>
      </c>
      <c r="BI3" s="177" t="s">
        <v>53</v>
      </c>
      <c r="BJ3" s="129" t="s">
        <v>157</v>
      </c>
      <c r="BK3" s="129" t="s">
        <v>54</v>
      </c>
      <c r="BL3" s="129" t="s">
        <v>52</v>
      </c>
      <c r="BM3" s="128" t="s">
        <v>522</v>
      </c>
    </row>
    <row r="4" spans="1:65" s="89" customFormat="1" ht="23.25" customHeight="1" thickBot="1" x14ac:dyDescent="0.3">
      <c r="A4" s="605" t="s">
        <v>55</v>
      </c>
      <c r="B4" s="606" t="s">
        <v>523</v>
      </c>
      <c r="C4" s="610" t="s">
        <v>160</v>
      </c>
      <c r="D4" s="609" t="s">
        <v>159</v>
      </c>
      <c r="E4" s="611" t="s">
        <v>524</v>
      </c>
      <c r="F4" s="612" t="s">
        <v>78</v>
      </c>
      <c r="G4" s="612">
        <v>2</v>
      </c>
      <c r="H4" s="601">
        <v>1</v>
      </c>
      <c r="I4" s="601">
        <v>1</v>
      </c>
      <c r="J4" s="601">
        <v>1</v>
      </c>
      <c r="K4" s="601">
        <v>1</v>
      </c>
      <c r="L4" s="601">
        <v>1</v>
      </c>
      <c r="M4" s="601">
        <v>1</v>
      </c>
      <c r="N4" s="601">
        <v>1</v>
      </c>
      <c r="O4" s="601">
        <v>1</v>
      </c>
      <c r="P4" s="601">
        <v>0</v>
      </c>
      <c r="Q4" s="601">
        <v>1</v>
      </c>
      <c r="R4" s="601">
        <v>1</v>
      </c>
      <c r="S4" s="601">
        <v>1</v>
      </c>
      <c r="T4" s="601">
        <v>1</v>
      </c>
      <c r="U4" s="601">
        <v>1</v>
      </c>
      <c r="V4" s="601">
        <v>1</v>
      </c>
      <c r="W4" s="601">
        <v>0</v>
      </c>
      <c r="X4" s="601">
        <v>1</v>
      </c>
      <c r="Y4" s="601">
        <v>1</v>
      </c>
      <c r="Z4" s="601">
        <v>0</v>
      </c>
      <c r="AA4" s="601">
        <f>SUM(H4:Z4)</f>
        <v>16</v>
      </c>
      <c r="AB4" s="607" t="str">
        <f>IF($AA4&lt;6,"3. Moderado",IF($AA4&lt;12,"4. Mayor",IF($AA4&gt;11,"5. Catastrófico")))</f>
        <v>5. Catastrófico</v>
      </c>
      <c r="AC4" s="608">
        <v>5</v>
      </c>
      <c r="AD4" s="613" t="str">
        <f>IF(G4+AC4=0," ",IF(OR(AND(G4=1,AC4=1),AND(G4=1,AC4=2),AND(G4=2,AC4=2),AND(G4=2,AC4=1),AND(G4=3,AC4=1)),"Bajo",IF(OR(AND(G4=1,AC4=3),AND(G4=2,AC4=3),AND(G4=3,AC4=2),AND(G4=4,AC4=1)),"Moderado",IF(OR(AND(G4=1,AC4=4),AND(G4=2,AC4=4),AND(G4=3,AC4=3),AND(G4=4,AC4=2),AND(G4=4,AC4=3),AND(G4=5,AC4=1),AND(G4=5,AC4=2)),"Alto",IF(OR(AND(G4=2,AC4=5),AND(G4=3,AC4=5),AND(G4=3,AC4=4),AND(G4=4,AC4=4),AND(G4=4,AC4=5),AND(G4=5,AC4=3),AND(G4=5,AC4=4),AND(G4=1,AC4=5),AND(G4=5,AC4=5)),"Extremo","")))))</f>
        <v>Extremo</v>
      </c>
      <c r="AE4" s="126" t="s">
        <v>161</v>
      </c>
      <c r="AF4" s="125" t="s">
        <v>64</v>
      </c>
      <c r="AG4" s="124">
        <v>15</v>
      </c>
      <c r="AH4" s="124">
        <v>15</v>
      </c>
      <c r="AI4" s="124">
        <v>15</v>
      </c>
      <c r="AJ4" s="124">
        <v>15</v>
      </c>
      <c r="AK4" s="124">
        <v>15</v>
      </c>
      <c r="AL4" s="124">
        <v>15</v>
      </c>
      <c r="AM4" s="124">
        <v>10</v>
      </c>
      <c r="AN4" s="175">
        <f>SUM(AG4:AM4)</f>
        <v>100</v>
      </c>
      <c r="AO4" s="175" t="s">
        <v>65</v>
      </c>
      <c r="AP4" s="175" t="s">
        <v>65</v>
      </c>
      <c r="AQ4" s="175">
        <v>100</v>
      </c>
      <c r="AR4" s="616">
        <f>AVERAGE(AQ4:AQ5)</f>
        <v>75</v>
      </c>
      <c r="AS4" s="617" t="s">
        <v>74</v>
      </c>
      <c r="AT4" s="618" t="s">
        <v>67</v>
      </c>
      <c r="AU4" s="618" t="s">
        <v>162</v>
      </c>
      <c r="AV4" s="604" t="s">
        <v>96</v>
      </c>
      <c r="AW4" s="604">
        <v>1</v>
      </c>
      <c r="AX4" s="604" t="s">
        <v>63</v>
      </c>
      <c r="AY4" s="604">
        <v>5</v>
      </c>
      <c r="AZ4" s="613" t="str">
        <f>IF(AW4+AY4=0," ",IF(OR(AND(AW4=1,AY4=1),AND(AW4=1,AY4=2),AND(AW4=2,AY4=2),AND(AW4=2,AY4=1),AND(AW4=3,AY4=1)),"Bajo",IF(OR(AND(AW4=1,AY4=3),AND(AW4=2,AY4=3),AND(AW4=3,AY4=2),AND(AW4=4,AY4=1)),"Moderado",IF(OR(AND(AW4=1,AY4=4),AND(AW4=2,AY4=4),AND(AW4=3,AY4=3),AND(AW4=4,AY4=2),AND(AW4=4,AY4=3),AND(AW4=5,AY4=1),AND(AW4=5,AY4=2)),"Alto",IF(OR(AND(AW4=2,AY4=5),AND(AW4=1,AY4=5),AND(AW4=3,AY4=5),AND(AW4=3,AY4=4),AND(AW4=4,AY4=4),AND(AW4=4,AY4=5),AND(AW4=5,AY4=3),AND(AW4=5,AY4=4),AND(AW4=5,AY4=5)),"Extremo","")))))</f>
        <v>Extremo</v>
      </c>
      <c r="BA4" s="614" t="s">
        <v>163</v>
      </c>
      <c r="BB4" s="613" t="s">
        <v>69</v>
      </c>
      <c r="BC4" s="123" t="s">
        <v>164</v>
      </c>
      <c r="BD4" s="122" t="s">
        <v>164</v>
      </c>
      <c r="BE4" s="121" t="s">
        <v>165</v>
      </c>
      <c r="BF4" s="121" t="s">
        <v>166</v>
      </c>
      <c r="BG4" s="121" t="s">
        <v>167</v>
      </c>
      <c r="BH4" s="121" t="s">
        <v>168</v>
      </c>
      <c r="BI4" s="122" t="s">
        <v>169</v>
      </c>
      <c r="BJ4" s="120" t="s">
        <v>170</v>
      </c>
      <c r="BK4" s="119" t="s">
        <v>171</v>
      </c>
      <c r="BL4" s="118" t="s">
        <v>172</v>
      </c>
      <c r="BM4" s="527" t="s">
        <v>525</v>
      </c>
    </row>
    <row r="5" spans="1:65" s="89" customFormat="1" ht="54" customHeight="1" x14ac:dyDescent="0.25">
      <c r="A5" s="572"/>
      <c r="B5" s="573"/>
      <c r="C5" s="541"/>
      <c r="D5" s="538"/>
      <c r="E5" s="575"/>
      <c r="F5" s="577"/>
      <c r="G5" s="577"/>
      <c r="H5" s="543"/>
      <c r="I5" s="543"/>
      <c r="J5" s="543"/>
      <c r="K5" s="543"/>
      <c r="L5" s="543"/>
      <c r="M5" s="543"/>
      <c r="N5" s="543"/>
      <c r="O5" s="543"/>
      <c r="P5" s="543"/>
      <c r="Q5" s="543"/>
      <c r="R5" s="543"/>
      <c r="S5" s="543"/>
      <c r="T5" s="543"/>
      <c r="U5" s="543"/>
      <c r="V5" s="543"/>
      <c r="W5" s="543"/>
      <c r="X5" s="543"/>
      <c r="Y5" s="543"/>
      <c r="Z5" s="543"/>
      <c r="AA5" s="543"/>
      <c r="AB5" s="552"/>
      <c r="AC5" s="553"/>
      <c r="AD5" s="547"/>
      <c r="AE5" s="173" t="s">
        <v>526</v>
      </c>
      <c r="AF5" s="105" t="s">
        <v>64</v>
      </c>
      <c r="AG5" s="161">
        <v>15</v>
      </c>
      <c r="AH5" s="161">
        <v>15</v>
      </c>
      <c r="AI5" s="161">
        <v>0</v>
      </c>
      <c r="AJ5" s="161">
        <v>15</v>
      </c>
      <c r="AK5" s="161">
        <v>15</v>
      </c>
      <c r="AL5" s="161">
        <v>15</v>
      </c>
      <c r="AM5" s="161">
        <v>10</v>
      </c>
      <c r="AN5" s="148">
        <f>SUM(AG5:AM5)</f>
        <v>85</v>
      </c>
      <c r="AO5" s="148" t="s">
        <v>527</v>
      </c>
      <c r="AP5" s="148" t="s">
        <v>527</v>
      </c>
      <c r="AQ5" s="148">
        <v>50</v>
      </c>
      <c r="AR5" s="600"/>
      <c r="AS5" s="471"/>
      <c r="AT5" s="522"/>
      <c r="AU5" s="522"/>
      <c r="AV5" s="523"/>
      <c r="AW5" s="523"/>
      <c r="AX5" s="523"/>
      <c r="AY5" s="523"/>
      <c r="AZ5" s="547"/>
      <c r="BA5" s="615"/>
      <c r="BB5" s="547"/>
      <c r="BC5" s="99" t="s">
        <v>71</v>
      </c>
      <c r="BD5" s="85" t="s">
        <v>174</v>
      </c>
      <c r="BE5" s="153" t="s">
        <v>175</v>
      </c>
      <c r="BF5" s="121" t="s">
        <v>166</v>
      </c>
      <c r="BG5" s="153" t="s">
        <v>176</v>
      </c>
      <c r="BH5" s="153" t="s">
        <v>528</v>
      </c>
      <c r="BI5" s="85" t="s">
        <v>169</v>
      </c>
      <c r="BJ5" s="120" t="s">
        <v>529</v>
      </c>
      <c r="BK5" s="119" t="s">
        <v>171</v>
      </c>
      <c r="BL5" s="118" t="s">
        <v>530</v>
      </c>
      <c r="BM5" s="529"/>
    </row>
    <row r="6" spans="1:65" s="89" customFormat="1" ht="50.25" customHeight="1" x14ac:dyDescent="0.25">
      <c r="A6" s="572" t="s">
        <v>178</v>
      </c>
      <c r="B6" s="573" t="s">
        <v>179</v>
      </c>
      <c r="C6" s="539" t="s">
        <v>160</v>
      </c>
      <c r="D6" s="536" t="s">
        <v>159</v>
      </c>
      <c r="E6" s="580" t="s">
        <v>180</v>
      </c>
      <c r="F6" s="576" t="s">
        <v>61</v>
      </c>
      <c r="G6" s="576">
        <v>3</v>
      </c>
      <c r="H6" s="542">
        <v>1</v>
      </c>
      <c r="I6" s="542">
        <v>1</v>
      </c>
      <c r="J6" s="542">
        <v>1</v>
      </c>
      <c r="K6" s="542">
        <v>0</v>
      </c>
      <c r="L6" s="542">
        <v>1</v>
      </c>
      <c r="M6" s="542">
        <v>1</v>
      </c>
      <c r="N6" s="542">
        <v>1</v>
      </c>
      <c r="O6" s="542">
        <v>0</v>
      </c>
      <c r="P6" s="542">
        <v>0</v>
      </c>
      <c r="Q6" s="542">
        <v>1</v>
      </c>
      <c r="R6" s="542">
        <v>1</v>
      </c>
      <c r="S6" s="542">
        <v>1</v>
      </c>
      <c r="T6" s="542">
        <v>1</v>
      </c>
      <c r="U6" s="542">
        <v>1</v>
      </c>
      <c r="V6" s="542">
        <v>1</v>
      </c>
      <c r="W6" s="542">
        <v>0</v>
      </c>
      <c r="X6" s="542">
        <v>1</v>
      </c>
      <c r="Y6" s="542">
        <v>1</v>
      </c>
      <c r="Z6" s="542">
        <v>0</v>
      </c>
      <c r="AA6" s="542">
        <f>SUM(H6:Z6)</f>
        <v>14</v>
      </c>
      <c r="AB6" s="551" t="str">
        <f>IF($AA6&lt;6,"3. Moderado",IF($AA6&lt;12,"4. Mayor",IF($AA6&gt;11,"5. Catastrófico")))</f>
        <v>5. Catastrófico</v>
      </c>
      <c r="AC6" s="597">
        <v>5</v>
      </c>
      <c r="AD6" s="547" t="str">
        <f>IF(G6+AC6=0," ",IF(OR(AND(G6=1,AC6=1),AND(G6=1,AC6=2),AND(G6=2,AC6=2),AND(G6=2,AC6=1),AND(G6=3,AC6=1)),"Bajo",IF(OR(AND(G6=1,AC6=3),AND(G6=2,AC6=3),AND(G6=3,AC6=2),AND(G6=4,AC6=1)),"Moderado",IF(OR(AND(G6=1,AC6=4),AND(G6=2,AC6=4),AND(G6=3,AC6=3),AND(G6=4,AC6=2),AND(G6=4,AC6=3),AND(G6=5,AC6=1),AND(G6=5,AC6=2)),"Alto",IF(OR(AND(G6=2,AC6=5),AND(G6=3,AC6=5),AND(G6=3,AC6=4),AND(G6=4,AC6=4),AND(G6=4,AC6=5),AND(G6=5,AC6=3),AND(G6=5,AC6=4),AND(G6=1,AC6=5),AND(G6=5,AC6=5)),"Extremo","")))))</f>
        <v>Extremo</v>
      </c>
      <c r="AE6" s="602" t="s">
        <v>531</v>
      </c>
      <c r="AF6" s="558" t="s">
        <v>64</v>
      </c>
      <c r="AG6" s="558">
        <v>15</v>
      </c>
      <c r="AH6" s="558">
        <v>15</v>
      </c>
      <c r="AI6" s="558">
        <v>15</v>
      </c>
      <c r="AJ6" s="558">
        <v>15</v>
      </c>
      <c r="AK6" s="558">
        <v>15</v>
      </c>
      <c r="AL6" s="558">
        <v>15</v>
      </c>
      <c r="AM6" s="558">
        <v>10</v>
      </c>
      <c r="AN6" s="558">
        <v>100</v>
      </c>
      <c r="AO6" s="558" t="s">
        <v>65</v>
      </c>
      <c r="AP6" s="558" t="s">
        <v>65</v>
      </c>
      <c r="AQ6" s="558">
        <v>100</v>
      </c>
      <c r="AR6" s="600">
        <f>AVERAGE(AQ6:AQ7)</f>
        <v>100</v>
      </c>
      <c r="AS6" s="471" t="s">
        <v>65</v>
      </c>
      <c r="AT6" s="522" t="s">
        <v>67</v>
      </c>
      <c r="AU6" s="522" t="s">
        <v>162</v>
      </c>
      <c r="AV6" s="523" t="s">
        <v>96</v>
      </c>
      <c r="AW6" s="523">
        <v>1</v>
      </c>
      <c r="AX6" s="523" t="s">
        <v>63</v>
      </c>
      <c r="AY6" s="523">
        <v>5</v>
      </c>
      <c r="AZ6" s="547" t="str">
        <f>IF(AW6+AY6=0," ",IF(OR(AND(AW6=1,AY6=1),AND(AW6=1,AY6=2),AND(AW6=2,AY6=2),AND(AW6=2,AY6=1),AND(AW6=3,AY6=1)),"Bajo",IF(OR(AND(AW6=1,AY6=3),AND(AW6=2,AY6=3),AND(AW6=3,AY6=2),AND(AW6=4,AY6=1)),"Moderado",IF(OR(AND(AW6=1,AY6=4),AND(AW6=2,AY6=4),AND(AW6=3,AY6=3),AND(AW6=4,AY6=2),AND(AW6=4,AY6=3),AND(AW6=5,AY6=1),AND(AW6=5,AY6=2)),"Alto",IF(OR(AND(AW6=2,AY6=5),AND(AW6=1,AY6=5),AND(AW6=3,AY6=5),AND(AW6=3,AY6=4),AND(AW6=4,AY6=4),AND(AW6=4,AY6=5),AND(AW6=5,AY6=3),AND(AW6=5,AY6=4),AND(AW6=5,AY6=5)),"Extremo","")))))</f>
        <v>Extremo</v>
      </c>
      <c r="BA6" s="547" t="s">
        <v>181</v>
      </c>
      <c r="BB6" s="547" t="s">
        <v>69</v>
      </c>
      <c r="BC6" s="99" t="s">
        <v>71</v>
      </c>
      <c r="BD6" s="85" t="s">
        <v>174</v>
      </c>
      <c r="BE6" s="116" t="s">
        <v>532</v>
      </c>
      <c r="BF6" s="86" t="s">
        <v>182</v>
      </c>
      <c r="BG6" s="5" t="s">
        <v>183</v>
      </c>
      <c r="BH6" s="153" t="s">
        <v>168</v>
      </c>
      <c r="BI6" s="85" t="s">
        <v>169</v>
      </c>
      <c r="BJ6" s="114" t="s">
        <v>533</v>
      </c>
      <c r="BK6" s="146" t="s">
        <v>182</v>
      </c>
      <c r="BL6" s="117" t="s">
        <v>185</v>
      </c>
      <c r="BM6" s="115" t="s">
        <v>534</v>
      </c>
    </row>
    <row r="7" spans="1:65" s="89" customFormat="1" ht="19.5" customHeight="1" x14ac:dyDescent="0.25">
      <c r="A7" s="572"/>
      <c r="B7" s="573"/>
      <c r="C7" s="541"/>
      <c r="D7" s="538"/>
      <c r="E7" s="582"/>
      <c r="F7" s="577"/>
      <c r="G7" s="577"/>
      <c r="H7" s="543"/>
      <c r="I7" s="543"/>
      <c r="J7" s="543"/>
      <c r="K7" s="543"/>
      <c r="L7" s="543"/>
      <c r="M7" s="543"/>
      <c r="N7" s="543"/>
      <c r="O7" s="543"/>
      <c r="P7" s="543"/>
      <c r="Q7" s="543"/>
      <c r="R7" s="543"/>
      <c r="S7" s="543"/>
      <c r="T7" s="543"/>
      <c r="U7" s="543"/>
      <c r="V7" s="543"/>
      <c r="W7" s="543"/>
      <c r="X7" s="543"/>
      <c r="Y7" s="543"/>
      <c r="Z7" s="543"/>
      <c r="AA7" s="543"/>
      <c r="AB7" s="552"/>
      <c r="AC7" s="597"/>
      <c r="AD7" s="547"/>
      <c r="AE7" s="603"/>
      <c r="AF7" s="559"/>
      <c r="AG7" s="559">
        <v>15</v>
      </c>
      <c r="AH7" s="559">
        <v>15</v>
      </c>
      <c r="AI7" s="559">
        <v>15</v>
      </c>
      <c r="AJ7" s="559">
        <v>15</v>
      </c>
      <c r="AK7" s="559">
        <v>15</v>
      </c>
      <c r="AL7" s="559">
        <v>15</v>
      </c>
      <c r="AM7" s="559">
        <v>10</v>
      </c>
      <c r="AN7" s="559">
        <v>100</v>
      </c>
      <c r="AO7" s="559" t="s">
        <v>65</v>
      </c>
      <c r="AP7" s="559" t="s">
        <v>65</v>
      </c>
      <c r="AQ7" s="559">
        <v>100</v>
      </c>
      <c r="AR7" s="600"/>
      <c r="AS7" s="471"/>
      <c r="AT7" s="522"/>
      <c r="AU7" s="522"/>
      <c r="AV7" s="523"/>
      <c r="AW7" s="523"/>
      <c r="AX7" s="523"/>
      <c r="AY7" s="523"/>
      <c r="AZ7" s="547"/>
      <c r="BA7" s="547"/>
      <c r="BB7" s="547"/>
      <c r="BC7" s="99" t="s">
        <v>75</v>
      </c>
      <c r="BD7" s="85" t="s">
        <v>174</v>
      </c>
      <c r="BE7" s="116" t="s">
        <v>535</v>
      </c>
      <c r="BF7" s="86" t="s">
        <v>189</v>
      </c>
      <c r="BG7" s="5" t="s">
        <v>183</v>
      </c>
      <c r="BH7" s="153" t="s">
        <v>536</v>
      </c>
      <c r="BI7" s="85" t="s">
        <v>169</v>
      </c>
      <c r="BJ7" s="145" t="s">
        <v>190</v>
      </c>
      <c r="BK7" s="146" t="s">
        <v>159</v>
      </c>
      <c r="BL7" s="87" t="s">
        <v>159</v>
      </c>
      <c r="BM7" s="115" t="s">
        <v>537</v>
      </c>
    </row>
    <row r="8" spans="1:65" s="89" customFormat="1" ht="51" customHeight="1" x14ac:dyDescent="0.25">
      <c r="A8" s="572" t="s">
        <v>104</v>
      </c>
      <c r="B8" s="573" t="s">
        <v>538</v>
      </c>
      <c r="C8" s="539" t="s">
        <v>160</v>
      </c>
      <c r="D8" s="598" t="s">
        <v>159</v>
      </c>
      <c r="E8" s="580" t="s">
        <v>193</v>
      </c>
      <c r="F8" s="576" t="s">
        <v>78</v>
      </c>
      <c r="G8" s="576">
        <v>2</v>
      </c>
      <c r="H8" s="542">
        <v>1</v>
      </c>
      <c r="I8" s="542">
        <v>1</v>
      </c>
      <c r="J8" s="542">
        <v>1</v>
      </c>
      <c r="K8" s="542">
        <v>0</v>
      </c>
      <c r="L8" s="542">
        <v>1</v>
      </c>
      <c r="M8" s="542">
        <v>1</v>
      </c>
      <c r="N8" s="542">
        <v>1</v>
      </c>
      <c r="O8" s="542">
        <v>0</v>
      </c>
      <c r="P8" s="542">
        <v>0</v>
      </c>
      <c r="Q8" s="542">
        <v>1</v>
      </c>
      <c r="R8" s="542">
        <v>1</v>
      </c>
      <c r="S8" s="542">
        <v>1</v>
      </c>
      <c r="T8" s="542">
        <v>1</v>
      </c>
      <c r="U8" s="542">
        <v>1</v>
      </c>
      <c r="V8" s="542">
        <v>1</v>
      </c>
      <c r="W8" s="542">
        <v>0</v>
      </c>
      <c r="X8" s="542">
        <v>1</v>
      </c>
      <c r="Y8" s="542">
        <v>1</v>
      </c>
      <c r="Z8" s="542">
        <v>0</v>
      </c>
      <c r="AA8" s="542">
        <f>SUM(H8:Z8)</f>
        <v>14</v>
      </c>
      <c r="AB8" s="551" t="str">
        <f>IF($AA8&lt;6,"3. Moderado",IF($AA8&lt;12,"4. Mayor",IF($AA8&gt;11,"5. Catastrófico")))</f>
        <v>5. Catastrófico</v>
      </c>
      <c r="AC8" s="553">
        <v>5</v>
      </c>
      <c r="AD8" s="547" t="str">
        <f>IF(G8+AC8=0," ",IF(OR(AND(G8=1,AC8=1),AND(G8=1,AC8=2),AND(G8=2,AC8=2),AND(G8=2,AC8=1),AND(G8=3,AC8=1)),"Bajo",IF(OR(AND(G8=1,AC8=3),AND(G8=2,AC8=3),AND(G8=3,AC8=2),AND(G8=4,AC8=1)),"Moderado",IF(OR(AND(G8=1,AC8=4),AND(G8=2,AC8=4),AND(G8=3,AC8=3),AND(G8=4,AC8=2),AND(G8=4,AC8=3),AND(G8=5,AC8=1),AND(G8=5,AC8=2)),"Alto",IF(OR(AND(G8=2,AC8=5),AND(G8=3,AC8=5),AND(G8=3,AC8=4),AND(G8=4,AC8=4),AND(G8=4,AC8=5),AND(G8=5,AC8=3),AND(G8=5,AC8=4),AND(G8=1,AC8=5),AND(G8=5,AC8=5)),"Extremo","")))))</f>
        <v>Extremo</v>
      </c>
      <c r="AE8" s="4" t="s">
        <v>539</v>
      </c>
      <c r="AF8" s="558" t="s">
        <v>64</v>
      </c>
      <c r="AG8" s="161">
        <v>15</v>
      </c>
      <c r="AH8" s="161">
        <v>15</v>
      </c>
      <c r="AI8" s="161">
        <v>15</v>
      </c>
      <c r="AJ8" s="161">
        <v>15</v>
      </c>
      <c r="AK8" s="161">
        <v>15</v>
      </c>
      <c r="AL8" s="161">
        <v>15</v>
      </c>
      <c r="AM8" s="161">
        <v>10</v>
      </c>
      <c r="AN8" s="148">
        <f t="shared" ref="AN8:AN21" si="0">SUM(AG8:AM8)</f>
        <v>100</v>
      </c>
      <c r="AO8" s="148" t="s">
        <v>65</v>
      </c>
      <c r="AP8" s="148" t="s">
        <v>65</v>
      </c>
      <c r="AQ8" s="148">
        <v>100</v>
      </c>
      <c r="AR8" s="471">
        <f>AVERAGE(AQ8:AQ9)</f>
        <v>100</v>
      </c>
      <c r="AS8" s="471" t="s">
        <v>65</v>
      </c>
      <c r="AT8" s="522" t="s">
        <v>67</v>
      </c>
      <c r="AU8" s="522" t="s">
        <v>162</v>
      </c>
      <c r="AV8" s="523" t="s">
        <v>96</v>
      </c>
      <c r="AW8" s="523">
        <v>1</v>
      </c>
      <c r="AX8" s="523" t="s">
        <v>63</v>
      </c>
      <c r="AY8" s="523">
        <v>5</v>
      </c>
      <c r="AZ8" s="547" t="str">
        <f>IF(AW8+AY8=0," ",IF(OR(AND(AW8=1,AY8=1),AND(AW8=1,AY8=2),AND(AW8=2,AY8=2),AND(AW8=2,AY8=1),AND(AW8=3,AY8=1)),"Bajo",IF(OR(AND(AW8=1,AY8=3),AND(AW8=2,AY8=3),AND(AW8=3,AY8=2),AND(AW8=4,AY8=1)),"Moderado",IF(OR(AND(AW8=1,AY8=4),AND(AW8=2,AY8=4),AND(AW8=3,AY8=3),AND(AW8=4,AY8=2),AND(AW8=4,AY8=3),AND(AW8=5,AY8=1),AND(AW8=5,AY8=2)),"Alto",IF(OR(AND(AW8=2,AY8=5),AND(AW8=1,AY8=5),AND(AW8=3,AY8=5),AND(AW8=3,AY8=4),AND(AW8=4,AY8=4),AND(AW8=4,AY8=5),AND(AW8=5,AY8=3),AND(AW8=5,AY8=4),AND(AW8=5,AY8=5)),"Extremo","")))))</f>
        <v>Extremo</v>
      </c>
      <c r="BA8" s="547" t="s">
        <v>194</v>
      </c>
      <c r="BB8" s="547" t="s">
        <v>69</v>
      </c>
      <c r="BC8" s="99" t="s">
        <v>195</v>
      </c>
      <c r="BD8" s="85" t="s">
        <v>174</v>
      </c>
      <c r="BE8" s="2" t="s">
        <v>540</v>
      </c>
      <c r="BF8" s="3" t="s">
        <v>196</v>
      </c>
      <c r="BG8" s="3" t="s">
        <v>197</v>
      </c>
      <c r="BH8" s="146" t="s">
        <v>198</v>
      </c>
      <c r="BI8" s="85" t="s">
        <v>169</v>
      </c>
      <c r="BJ8" s="145" t="s">
        <v>199</v>
      </c>
      <c r="BK8" s="3" t="s">
        <v>196</v>
      </c>
      <c r="BL8" s="87" t="s">
        <v>200</v>
      </c>
      <c r="BM8" s="170" t="s">
        <v>541</v>
      </c>
    </row>
    <row r="9" spans="1:65" s="89" customFormat="1" ht="33" customHeight="1" x14ac:dyDescent="0.25">
      <c r="A9" s="572"/>
      <c r="B9" s="573"/>
      <c r="C9" s="541"/>
      <c r="D9" s="599"/>
      <c r="E9" s="582"/>
      <c r="F9" s="577"/>
      <c r="G9" s="577"/>
      <c r="H9" s="543"/>
      <c r="I9" s="543"/>
      <c r="J9" s="543"/>
      <c r="K9" s="543"/>
      <c r="L9" s="543"/>
      <c r="M9" s="543"/>
      <c r="N9" s="543"/>
      <c r="O9" s="543"/>
      <c r="P9" s="543"/>
      <c r="Q9" s="543"/>
      <c r="R9" s="543"/>
      <c r="S9" s="543"/>
      <c r="T9" s="543"/>
      <c r="U9" s="543"/>
      <c r="V9" s="543"/>
      <c r="W9" s="543"/>
      <c r="X9" s="543"/>
      <c r="Y9" s="543"/>
      <c r="Z9" s="543"/>
      <c r="AA9" s="543"/>
      <c r="AB9" s="552"/>
      <c r="AC9" s="553"/>
      <c r="AD9" s="547"/>
      <c r="AE9" s="4" t="s">
        <v>542</v>
      </c>
      <c r="AF9" s="559"/>
      <c r="AG9" s="161">
        <v>15</v>
      </c>
      <c r="AH9" s="161">
        <v>15</v>
      </c>
      <c r="AI9" s="161">
        <v>15</v>
      </c>
      <c r="AJ9" s="161">
        <v>15</v>
      </c>
      <c r="AK9" s="161">
        <v>15</v>
      </c>
      <c r="AL9" s="161">
        <v>15</v>
      </c>
      <c r="AM9" s="161">
        <v>10</v>
      </c>
      <c r="AN9" s="148">
        <f t="shared" si="0"/>
        <v>100</v>
      </c>
      <c r="AO9" s="148" t="s">
        <v>65</v>
      </c>
      <c r="AP9" s="148" t="s">
        <v>65</v>
      </c>
      <c r="AQ9" s="148">
        <v>100</v>
      </c>
      <c r="AR9" s="471"/>
      <c r="AS9" s="471"/>
      <c r="AT9" s="522"/>
      <c r="AU9" s="522"/>
      <c r="AV9" s="523"/>
      <c r="AW9" s="523"/>
      <c r="AX9" s="523"/>
      <c r="AY9" s="523"/>
      <c r="AZ9" s="547"/>
      <c r="BA9" s="547"/>
      <c r="BB9" s="547"/>
      <c r="BC9" s="99" t="s">
        <v>195</v>
      </c>
      <c r="BD9" s="85" t="s">
        <v>174</v>
      </c>
      <c r="BE9" s="3" t="s">
        <v>207</v>
      </c>
      <c r="BF9" s="3" t="s">
        <v>196</v>
      </c>
      <c r="BG9" s="3" t="s">
        <v>208</v>
      </c>
      <c r="BH9" s="146" t="s">
        <v>209</v>
      </c>
      <c r="BI9" s="85" t="s">
        <v>169</v>
      </c>
      <c r="BJ9" s="3" t="s">
        <v>543</v>
      </c>
      <c r="BK9" s="3" t="s">
        <v>196</v>
      </c>
      <c r="BL9" s="87" t="s">
        <v>211</v>
      </c>
      <c r="BM9" s="170" t="s">
        <v>541</v>
      </c>
    </row>
    <row r="10" spans="1:65" s="89" customFormat="1" ht="18.75" customHeight="1" x14ac:dyDescent="0.25">
      <c r="A10" s="588" t="s">
        <v>214</v>
      </c>
      <c r="B10" s="591" t="s">
        <v>544</v>
      </c>
      <c r="C10" s="539" t="s">
        <v>160</v>
      </c>
      <c r="D10" s="536" t="s">
        <v>159</v>
      </c>
      <c r="E10" s="574" t="s">
        <v>216</v>
      </c>
      <c r="F10" s="576" t="s">
        <v>61</v>
      </c>
      <c r="G10" s="576">
        <v>3</v>
      </c>
      <c r="H10" s="576">
        <v>1</v>
      </c>
      <c r="I10" s="576">
        <v>1</v>
      </c>
      <c r="J10" s="576">
        <v>1</v>
      </c>
      <c r="K10" s="576">
        <v>1</v>
      </c>
      <c r="L10" s="576">
        <v>1</v>
      </c>
      <c r="M10" s="576">
        <v>1</v>
      </c>
      <c r="N10" s="576">
        <v>1</v>
      </c>
      <c r="O10" s="576">
        <v>0</v>
      </c>
      <c r="P10" s="576">
        <v>0</v>
      </c>
      <c r="Q10" s="576">
        <v>1</v>
      </c>
      <c r="R10" s="576">
        <v>1</v>
      </c>
      <c r="S10" s="576">
        <v>1</v>
      </c>
      <c r="T10" s="576">
        <v>1</v>
      </c>
      <c r="U10" s="576">
        <v>1</v>
      </c>
      <c r="V10" s="576">
        <v>1</v>
      </c>
      <c r="W10" s="576">
        <v>0</v>
      </c>
      <c r="X10" s="576">
        <v>1</v>
      </c>
      <c r="Y10" s="576">
        <v>1</v>
      </c>
      <c r="Z10" s="576">
        <v>0</v>
      </c>
      <c r="AA10" s="576">
        <f>SUM(H10:Z10)</f>
        <v>15</v>
      </c>
      <c r="AB10" s="576" t="s">
        <v>80</v>
      </c>
      <c r="AC10" s="576">
        <v>4</v>
      </c>
      <c r="AD10" s="566" t="s">
        <v>291</v>
      </c>
      <c r="AE10" s="86" t="s">
        <v>545</v>
      </c>
      <c r="AF10" s="558" t="s">
        <v>64</v>
      </c>
      <c r="AG10" s="161">
        <v>15</v>
      </c>
      <c r="AH10" s="161">
        <v>15</v>
      </c>
      <c r="AI10" s="161">
        <v>15</v>
      </c>
      <c r="AJ10" s="161">
        <v>15</v>
      </c>
      <c r="AK10" s="161">
        <v>15</v>
      </c>
      <c r="AL10" s="161">
        <v>15</v>
      </c>
      <c r="AM10" s="161">
        <v>10</v>
      </c>
      <c r="AN10" s="148">
        <f t="shared" si="0"/>
        <v>100</v>
      </c>
      <c r="AO10" s="148" t="s">
        <v>65</v>
      </c>
      <c r="AP10" s="148" t="s">
        <v>65</v>
      </c>
      <c r="AQ10" s="148">
        <v>100</v>
      </c>
      <c r="AR10" s="585">
        <f>(+AQ10+AQ11+AQ12)/3</f>
        <v>83.333333333333329</v>
      </c>
      <c r="AS10" s="569" t="s">
        <v>65</v>
      </c>
      <c r="AT10" s="558" t="s">
        <v>67</v>
      </c>
      <c r="AU10" s="558" t="s">
        <v>162</v>
      </c>
      <c r="AV10" s="548" t="s">
        <v>78</v>
      </c>
      <c r="AW10" s="548">
        <v>2</v>
      </c>
      <c r="AX10" s="548" t="s">
        <v>80</v>
      </c>
      <c r="AY10" s="548">
        <v>4</v>
      </c>
      <c r="AZ10" s="566" t="str">
        <f>IF(AW10+AY10=0," ",IF(OR(AND(AW10=1,AY10=1),AND(AW10=1,AY10=2),AND(AW10=2,AY10=2),AND(AW10=2,AY10=1),AND(AW10=3,AY10=1)),"Bajo",IF(OR(AND(AW10=1,AY10=3),AND(AW10=2,AY10=3),AND(AW10=3,AY10=2),AND(AW10=4,AY10=1)),"Moderado",IF(OR(AND(AW10=1,AY10=4),AND(AW10=2,AY10=4),AND(AW10=3,AY10=3),AND(AW10=4,AY10=2),AND(AW10=4,AY10=3),AND(AW10=5,AY10=1),AND(AW10=5,AY10=2)),"Alto",IF(OR(AND(AW10=2,AY10=5),AND(AW10=1,AY10=5),AND(AW10=3,AY10=5),AND(AW10=3,AY10=4),AND(AW10=4,AY10=4),AND(AW10=4,AY10=5),AND(AW10=5,AY10=3),AND(AW10=5,AY10=4),AND(AW10=5,AY10=5)),"Extremo","")))))</f>
        <v>Alto</v>
      </c>
      <c r="BA10" s="566" t="s">
        <v>181</v>
      </c>
      <c r="BB10" s="566" t="s">
        <v>69</v>
      </c>
      <c r="BC10" s="99" t="s">
        <v>219</v>
      </c>
      <c r="BD10" s="85" t="s">
        <v>220</v>
      </c>
      <c r="BE10" s="3" t="s">
        <v>221</v>
      </c>
      <c r="BF10" s="3" t="s">
        <v>222</v>
      </c>
      <c r="BG10" s="3" t="s">
        <v>223</v>
      </c>
      <c r="BH10" s="146" t="s">
        <v>546</v>
      </c>
      <c r="BI10" s="85" t="s">
        <v>169</v>
      </c>
      <c r="BJ10" s="145" t="s">
        <v>190</v>
      </c>
      <c r="BK10" s="146" t="s">
        <v>159</v>
      </c>
      <c r="BL10" s="87" t="s">
        <v>159</v>
      </c>
      <c r="BM10" s="584" t="s">
        <v>547</v>
      </c>
    </row>
    <row r="11" spans="1:65" s="89" customFormat="1" ht="8.25" customHeight="1" x14ac:dyDescent="0.25">
      <c r="A11" s="589"/>
      <c r="B11" s="592"/>
      <c r="C11" s="540"/>
      <c r="D11" s="537"/>
      <c r="E11" s="596"/>
      <c r="F11" s="583"/>
      <c r="G11" s="583"/>
      <c r="H11" s="583"/>
      <c r="I11" s="583"/>
      <c r="J11" s="583"/>
      <c r="K11" s="583"/>
      <c r="L11" s="583"/>
      <c r="M11" s="583"/>
      <c r="N11" s="583"/>
      <c r="O11" s="583"/>
      <c r="P11" s="583"/>
      <c r="Q11" s="583"/>
      <c r="R11" s="583"/>
      <c r="S11" s="583"/>
      <c r="T11" s="583"/>
      <c r="U11" s="583"/>
      <c r="V11" s="583"/>
      <c r="W11" s="583"/>
      <c r="X11" s="583"/>
      <c r="Y11" s="583"/>
      <c r="Z11" s="583"/>
      <c r="AA11" s="583"/>
      <c r="AB11" s="583"/>
      <c r="AC11" s="583"/>
      <c r="AD11" s="567"/>
      <c r="AE11" s="86" t="s">
        <v>548</v>
      </c>
      <c r="AF11" s="562"/>
      <c r="AG11" s="161">
        <v>15</v>
      </c>
      <c r="AH11" s="161">
        <v>15</v>
      </c>
      <c r="AI11" s="161">
        <v>15</v>
      </c>
      <c r="AJ11" s="161">
        <v>15</v>
      </c>
      <c r="AK11" s="161">
        <v>15</v>
      </c>
      <c r="AL11" s="161">
        <v>15</v>
      </c>
      <c r="AM11" s="161">
        <v>10</v>
      </c>
      <c r="AN11" s="148">
        <f t="shared" si="0"/>
        <v>100</v>
      </c>
      <c r="AO11" s="148" t="s">
        <v>65</v>
      </c>
      <c r="AP11" s="148" t="s">
        <v>65</v>
      </c>
      <c r="AQ11" s="148">
        <v>100</v>
      </c>
      <c r="AR11" s="586"/>
      <c r="AS11" s="570"/>
      <c r="AT11" s="562"/>
      <c r="AU11" s="562"/>
      <c r="AV11" s="549"/>
      <c r="AW11" s="549"/>
      <c r="AX11" s="549"/>
      <c r="AY11" s="549"/>
      <c r="AZ11" s="567"/>
      <c r="BA11" s="567"/>
      <c r="BB11" s="567"/>
      <c r="BC11" s="99" t="s">
        <v>75</v>
      </c>
      <c r="BD11" s="85" t="s">
        <v>174</v>
      </c>
      <c r="BE11" s="2" t="s">
        <v>225</v>
      </c>
      <c r="BF11" s="3" t="s">
        <v>222</v>
      </c>
      <c r="BG11" s="3" t="s">
        <v>226</v>
      </c>
      <c r="BH11" s="146" t="s">
        <v>227</v>
      </c>
      <c r="BI11" s="85" t="s">
        <v>169</v>
      </c>
      <c r="BJ11" s="145" t="s">
        <v>228</v>
      </c>
      <c r="BK11" s="146" t="s">
        <v>159</v>
      </c>
      <c r="BL11" s="87" t="s">
        <v>159</v>
      </c>
      <c r="BM11" s="584"/>
    </row>
    <row r="12" spans="1:65" s="89" customFormat="1" ht="49.5" customHeight="1" x14ac:dyDescent="0.25">
      <c r="A12" s="594"/>
      <c r="B12" s="595"/>
      <c r="C12" s="541"/>
      <c r="D12" s="538"/>
      <c r="E12" s="575"/>
      <c r="F12" s="577"/>
      <c r="G12" s="577"/>
      <c r="H12" s="577"/>
      <c r="I12" s="577"/>
      <c r="J12" s="577"/>
      <c r="K12" s="577"/>
      <c r="L12" s="577"/>
      <c r="M12" s="577"/>
      <c r="N12" s="577"/>
      <c r="O12" s="577"/>
      <c r="P12" s="577"/>
      <c r="Q12" s="577"/>
      <c r="R12" s="577"/>
      <c r="S12" s="577"/>
      <c r="T12" s="577"/>
      <c r="U12" s="577"/>
      <c r="V12" s="577"/>
      <c r="W12" s="577"/>
      <c r="X12" s="577"/>
      <c r="Y12" s="577"/>
      <c r="Z12" s="577"/>
      <c r="AA12" s="577"/>
      <c r="AB12" s="577"/>
      <c r="AC12" s="532"/>
      <c r="AD12" s="568"/>
      <c r="AE12" s="86" t="s">
        <v>232</v>
      </c>
      <c r="AF12" s="559"/>
      <c r="AG12" s="161">
        <v>0</v>
      </c>
      <c r="AH12" s="161">
        <v>15</v>
      </c>
      <c r="AI12" s="161">
        <v>15</v>
      </c>
      <c r="AJ12" s="161">
        <v>15</v>
      </c>
      <c r="AK12" s="161">
        <v>15</v>
      </c>
      <c r="AL12" s="161">
        <v>15</v>
      </c>
      <c r="AM12" s="161">
        <v>10</v>
      </c>
      <c r="AN12" s="148">
        <f t="shared" si="0"/>
        <v>85</v>
      </c>
      <c r="AO12" s="165" t="s">
        <v>66</v>
      </c>
      <c r="AP12" s="165" t="s">
        <v>66</v>
      </c>
      <c r="AQ12" s="148">
        <v>50</v>
      </c>
      <c r="AR12" s="587"/>
      <c r="AS12" s="571"/>
      <c r="AT12" s="559"/>
      <c r="AU12" s="559"/>
      <c r="AV12" s="550"/>
      <c r="AW12" s="550"/>
      <c r="AX12" s="550"/>
      <c r="AY12" s="550"/>
      <c r="AZ12" s="568"/>
      <c r="BA12" s="532"/>
      <c r="BB12" s="568"/>
      <c r="BC12" s="99" t="s">
        <v>75</v>
      </c>
      <c r="BD12" s="85" t="s">
        <v>174</v>
      </c>
      <c r="BE12" s="2" t="s">
        <v>233</v>
      </c>
      <c r="BF12" s="3" t="s">
        <v>234</v>
      </c>
      <c r="BG12" s="3" t="s">
        <v>235</v>
      </c>
      <c r="BH12" s="146" t="s">
        <v>236</v>
      </c>
      <c r="BI12" s="85" t="s">
        <v>169</v>
      </c>
      <c r="BJ12" s="145" t="s">
        <v>228</v>
      </c>
      <c r="BK12" s="146" t="s">
        <v>159</v>
      </c>
      <c r="BL12" s="87" t="s">
        <v>159</v>
      </c>
      <c r="BM12" s="584"/>
    </row>
    <row r="13" spans="1:65" s="89" customFormat="1" ht="45" customHeight="1" x14ac:dyDescent="0.25">
      <c r="A13" s="588" t="s">
        <v>238</v>
      </c>
      <c r="B13" s="591" t="s">
        <v>241</v>
      </c>
      <c r="C13" s="539" t="s">
        <v>160</v>
      </c>
      <c r="D13" s="536" t="s">
        <v>159</v>
      </c>
      <c r="E13" s="580" t="s">
        <v>549</v>
      </c>
      <c r="F13" s="576" t="s">
        <v>78</v>
      </c>
      <c r="G13" s="576">
        <v>2</v>
      </c>
      <c r="H13" s="542">
        <v>1</v>
      </c>
      <c r="I13" s="542">
        <v>1</v>
      </c>
      <c r="J13" s="542">
        <v>1</v>
      </c>
      <c r="K13" s="542">
        <v>1</v>
      </c>
      <c r="L13" s="542">
        <v>1</v>
      </c>
      <c r="M13" s="542">
        <v>1</v>
      </c>
      <c r="N13" s="542">
        <v>1</v>
      </c>
      <c r="O13" s="542">
        <v>0</v>
      </c>
      <c r="P13" s="542">
        <v>0</v>
      </c>
      <c r="Q13" s="542">
        <v>1</v>
      </c>
      <c r="R13" s="542">
        <v>1</v>
      </c>
      <c r="S13" s="542">
        <v>1</v>
      </c>
      <c r="T13" s="542">
        <v>1</v>
      </c>
      <c r="U13" s="542">
        <v>1</v>
      </c>
      <c r="V13" s="542">
        <v>1</v>
      </c>
      <c r="W13" s="542">
        <v>0</v>
      </c>
      <c r="X13" s="542">
        <v>1</v>
      </c>
      <c r="Y13" s="542">
        <v>1</v>
      </c>
      <c r="Z13" s="542">
        <v>0</v>
      </c>
      <c r="AA13" s="542">
        <f>SUM(H15:Z15)</f>
        <v>1</v>
      </c>
      <c r="AB13" s="551" t="s">
        <v>80</v>
      </c>
      <c r="AC13" s="536">
        <v>4</v>
      </c>
      <c r="AD13" s="566" t="str">
        <f>IF(G13+AC13=0," ",IF(OR(AND(G13=1,AC13=1),AND(G13=1,AC13=2),AND(G13=2,AC13=2),AND(G13=2,AC13=1),AND(G13=3,AC13=1)),"Bajo",IF(OR(AND(G13=1,AC13=3),AND(G13=2,AC13=3),AND(G13=3,AC13=2),AND(G13=4,AC13=1)),"Moderado",IF(OR(AND(G13=1,AC13=4),AND(G13=2,AC13=4),AND(G13=3,AC13=3),AND(G13=4,AC13=2),AND(G13=4,AC13=3),AND(G13=5,AC13=1),AND(G13=5,AC13=2)),"Alto",IF(OR(AND(G13=2,AC13=5),AND(G13=3,AC13=5),AND(G13=3,AC13=4),AND(G13=4,AC13=4),AND(G13=4,AC13=5),AND(G13=5,AC13=3),AND(G13=5,AC13=4),AND(G13=1,AC13=5),AND(G13=5,AC13=5)),"Extremo","")))))</f>
        <v>Alto</v>
      </c>
      <c r="AE13" s="106" t="s">
        <v>242</v>
      </c>
      <c r="AF13" s="558" t="s">
        <v>64</v>
      </c>
      <c r="AG13" s="161">
        <v>15</v>
      </c>
      <c r="AH13" s="161">
        <v>15</v>
      </c>
      <c r="AI13" s="161">
        <v>15</v>
      </c>
      <c r="AJ13" s="161">
        <v>15</v>
      </c>
      <c r="AK13" s="161">
        <v>15</v>
      </c>
      <c r="AL13" s="161">
        <v>15</v>
      </c>
      <c r="AM13" s="161">
        <v>10</v>
      </c>
      <c r="AN13" s="148">
        <f t="shared" si="0"/>
        <v>100</v>
      </c>
      <c r="AO13" s="148" t="s">
        <v>65</v>
      </c>
      <c r="AP13" s="148" t="s">
        <v>65</v>
      </c>
      <c r="AQ13" s="148">
        <v>100</v>
      </c>
      <c r="AR13" s="569">
        <f>AVERAGE(AQ13:AQ16)</f>
        <v>87.5</v>
      </c>
      <c r="AS13" s="569" t="s">
        <v>74</v>
      </c>
      <c r="AT13" s="558" t="s">
        <v>67</v>
      </c>
      <c r="AU13" s="558" t="s">
        <v>162</v>
      </c>
      <c r="AV13" s="548" t="s">
        <v>96</v>
      </c>
      <c r="AW13" s="548">
        <v>1</v>
      </c>
      <c r="AX13" s="548" t="s">
        <v>80</v>
      </c>
      <c r="AY13" s="548">
        <v>4</v>
      </c>
      <c r="AZ13" s="563" t="str">
        <f>IF(AW13+AY13=0," ",IF(OR(AND(AW13=1,AY13=1),AND(AW13=1,AY13=2),AND(AW13=2,AY13=2),AND(AW13=2,AY13=1),AND(AW13=3,AY13=1)),"Bajo",IF(OR(AND(AW13=1,AY13=3),AND(AW13=2,AY13=3),AND(AW13=3,AY13=2),AND(AW13=4,AY13=1)),"Moderado",IF(OR(AND(AW13=1,AY13=4),AND(AW13=2,AY13=4),AND(AW13=3,AY13=3),AND(AW13=4,AY13=2),AND(AW13=4,AY13=3),AND(AW13=5,AY13=1),AND(AW13=5,AY13=2)),"Alto",IF(OR(AND(AW13=2,AY13=5),AND(AW13=1,AY13=5),AND(AW13=3,AY13=5),AND(AW13=3,AY13=4),AND(AW13=4,AY13=4),AND(AW13=4,AY13=5),AND(AW13=5,AY13=3),AND(AW13=5,AY13=4),AND(AW13=5,AY13=5)),"Extremo","")))))</f>
        <v>Alto</v>
      </c>
      <c r="BA13" s="566" t="s">
        <v>181</v>
      </c>
      <c r="BB13" s="566" t="s">
        <v>69</v>
      </c>
      <c r="BC13" s="99" t="s">
        <v>243</v>
      </c>
      <c r="BD13" s="85" t="s">
        <v>75</v>
      </c>
      <c r="BE13" s="2" t="s">
        <v>244</v>
      </c>
      <c r="BF13" s="4" t="s">
        <v>245</v>
      </c>
      <c r="BG13" s="3" t="s">
        <v>246</v>
      </c>
      <c r="BH13" s="146" t="s">
        <v>247</v>
      </c>
      <c r="BI13" s="85" t="s">
        <v>169</v>
      </c>
      <c r="BJ13" s="114" t="s">
        <v>248</v>
      </c>
      <c r="BK13" s="4" t="s">
        <v>245</v>
      </c>
      <c r="BL13" s="87" t="s">
        <v>249</v>
      </c>
      <c r="BM13" s="527" t="s">
        <v>550</v>
      </c>
    </row>
    <row r="14" spans="1:65" s="89" customFormat="1" ht="15.75" customHeight="1" x14ac:dyDescent="0.25">
      <c r="A14" s="589"/>
      <c r="B14" s="592"/>
      <c r="C14" s="540"/>
      <c r="D14" s="537"/>
      <c r="E14" s="581"/>
      <c r="F14" s="583"/>
      <c r="G14" s="583"/>
      <c r="H14" s="578"/>
      <c r="I14" s="578"/>
      <c r="J14" s="578"/>
      <c r="K14" s="578"/>
      <c r="L14" s="578"/>
      <c r="M14" s="578"/>
      <c r="N14" s="578"/>
      <c r="O14" s="578"/>
      <c r="P14" s="578"/>
      <c r="Q14" s="578"/>
      <c r="R14" s="578"/>
      <c r="S14" s="578"/>
      <c r="T14" s="578"/>
      <c r="U14" s="578"/>
      <c r="V14" s="578"/>
      <c r="W14" s="578"/>
      <c r="X14" s="578"/>
      <c r="Y14" s="578"/>
      <c r="Z14" s="578"/>
      <c r="AA14" s="578"/>
      <c r="AB14" s="579"/>
      <c r="AC14" s="537"/>
      <c r="AD14" s="567"/>
      <c r="AE14" s="86" t="s">
        <v>551</v>
      </c>
      <c r="AF14" s="562"/>
      <c r="AG14" s="161">
        <v>15</v>
      </c>
      <c r="AH14" s="161">
        <v>15</v>
      </c>
      <c r="AI14" s="161">
        <v>0</v>
      </c>
      <c r="AJ14" s="161">
        <v>10</v>
      </c>
      <c r="AK14" s="161">
        <v>15</v>
      </c>
      <c r="AL14" s="161">
        <v>15</v>
      </c>
      <c r="AM14" s="161">
        <v>10</v>
      </c>
      <c r="AN14" s="148">
        <f t="shared" si="0"/>
        <v>80</v>
      </c>
      <c r="AO14" s="148" t="s">
        <v>527</v>
      </c>
      <c r="AP14" s="148" t="s">
        <v>527</v>
      </c>
      <c r="AQ14" s="148">
        <v>50</v>
      </c>
      <c r="AR14" s="570"/>
      <c r="AS14" s="570"/>
      <c r="AT14" s="562"/>
      <c r="AU14" s="562"/>
      <c r="AV14" s="549"/>
      <c r="AW14" s="549"/>
      <c r="AX14" s="549"/>
      <c r="AY14" s="549"/>
      <c r="AZ14" s="564"/>
      <c r="BA14" s="567"/>
      <c r="BB14" s="567"/>
      <c r="BC14" s="99" t="s">
        <v>75</v>
      </c>
      <c r="BD14" s="85" t="s">
        <v>173</v>
      </c>
      <c r="BE14" s="2" t="s">
        <v>253</v>
      </c>
      <c r="BF14" s="4" t="s">
        <v>245</v>
      </c>
      <c r="BG14" s="3" t="s">
        <v>254</v>
      </c>
      <c r="BH14" s="146" t="s">
        <v>255</v>
      </c>
      <c r="BI14" s="85" t="s">
        <v>169</v>
      </c>
      <c r="BJ14" s="114" t="s">
        <v>256</v>
      </c>
      <c r="BK14" s="146" t="s">
        <v>245</v>
      </c>
      <c r="BL14" s="87" t="s">
        <v>257</v>
      </c>
      <c r="BM14" s="528"/>
    </row>
    <row r="15" spans="1:65" s="89" customFormat="1" ht="12" customHeight="1" x14ac:dyDescent="0.25">
      <c r="A15" s="589"/>
      <c r="B15" s="592"/>
      <c r="C15" s="540"/>
      <c r="D15" s="537"/>
      <c r="E15" s="581"/>
      <c r="F15" s="583"/>
      <c r="G15" s="583"/>
      <c r="H15" s="578"/>
      <c r="I15" s="578">
        <v>1</v>
      </c>
      <c r="J15" s="578"/>
      <c r="K15" s="578"/>
      <c r="L15" s="578"/>
      <c r="M15" s="578"/>
      <c r="N15" s="578"/>
      <c r="O15" s="578"/>
      <c r="P15" s="578"/>
      <c r="Q15" s="578"/>
      <c r="R15" s="578"/>
      <c r="S15" s="578"/>
      <c r="T15" s="578"/>
      <c r="U15" s="578"/>
      <c r="V15" s="578"/>
      <c r="W15" s="578"/>
      <c r="X15" s="578"/>
      <c r="Y15" s="578"/>
      <c r="Z15" s="578"/>
      <c r="AA15" s="578"/>
      <c r="AB15" s="579"/>
      <c r="AC15" s="537"/>
      <c r="AD15" s="567"/>
      <c r="AE15" s="113" t="s">
        <v>552</v>
      </c>
      <c r="AF15" s="562"/>
      <c r="AG15" s="161">
        <v>15</v>
      </c>
      <c r="AH15" s="161">
        <v>15</v>
      </c>
      <c r="AI15" s="161">
        <v>15</v>
      </c>
      <c r="AJ15" s="161">
        <v>15</v>
      </c>
      <c r="AK15" s="161">
        <v>15</v>
      </c>
      <c r="AL15" s="161">
        <v>15</v>
      </c>
      <c r="AM15" s="161">
        <v>10</v>
      </c>
      <c r="AN15" s="148">
        <f t="shared" si="0"/>
        <v>100</v>
      </c>
      <c r="AO15" s="148" t="s">
        <v>65</v>
      </c>
      <c r="AP15" s="148" t="s">
        <v>65</v>
      </c>
      <c r="AQ15" s="148">
        <v>100</v>
      </c>
      <c r="AR15" s="570"/>
      <c r="AS15" s="570"/>
      <c r="AT15" s="562"/>
      <c r="AU15" s="562"/>
      <c r="AV15" s="549"/>
      <c r="AW15" s="549"/>
      <c r="AX15" s="549"/>
      <c r="AY15" s="549"/>
      <c r="AZ15" s="564"/>
      <c r="BA15" s="567"/>
      <c r="BB15" s="567"/>
      <c r="BC15" s="99" t="s">
        <v>75</v>
      </c>
      <c r="BD15" s="85" t="s">
        <v>173</v>
      </c>
      <c r="BE15" s="4" t="s">
        <v>258</v>
      </c>
      <c r="BF15" s="4" t="s">
        <v>245</v>
      </c>
      <c r="BG15" s="112" t="s">
        <v>259</v>
      </c>
      <c r="BH15" s="110" t="s">
        <v>260</v>
      </c>
      <c r="BI15" s="85" t="s">
        <v>169</v>
      </c>
      <c r="BJ15" s="145" t="s">
        <v>190</v>
      </c>
      <c r="BK15" s="146" t="s">
        <v>159</v>
      </c>
      <c r="BL15" s="87" t="s">
        <v>159</v>
      </c>
      <c r="BM15" s="528"/>
    </row>
    <row r="16" spans="1:65" s="89" customFormat="1" ht="17.25" customHeight="1" x14ac:dyDescent="0.25">
      <c r="A16" s="590"/>
      <c r="B16" s="593"/>
      <c r="C16" s="541"/>
      <c r="D16" s="538"/>
      <c r="E16" s="582"/>
      <c r="F16" s="577"/>
      <c r="G16" s="577"/>
      <c r="H16" s="543"/>
      <c r="I16" s="543"/>
      <c r="J16" s="543"/>
      <c r="K16" s="543"/>
      <c r="L16" s="543"/>
      <c r="M16" s="543"/>
      <c r="N16" s="543"/>
      <c r="O16" s="543"/>
      <c r="P16" s="543"/>
      <c r="Q16" s="543"/>
      <c r="R16" s="543"/>
      <c r="S16" s="543"/>
      <c r="T16" s="543"/>
      <c r="U16" s="543"/>
      <c r="V16" s="543"/>
      <c r="W16" s="543"/>
      <c r="X16" s="543"/>
      <c r="Y16" s="543"/>
      <c r="Z16" s="543"/>
      <c r="AA16" s="543"/>
      <c r="AB16" s="552"/>
      <c r="AC16" s="538"/>
      <c r="AD16" s="568"/>
      <c r="AE16" s="4" t="s">
        <v>263</v>
      </c>
      <c r="AF16" s="559"/>
      <c r="AG16" s="161">
        <v>15</v>
      </c>
      <c r="AH16" s="161">
        <v>15</v>
      </c>
      <c r="AI16" s="161">
        <v>15</v>
      </c>
      <c r="AJ16" s="161">
        <v>15</v>
      </c>
      <c r="AK16" s="161">
        <v>15</v>
      </c>
      <c r="AL16" s="161">
        <v>15</v>
      </c>
      <c r="AM16" s="161">
        <v>10</v>
      </c>
      <c r="AN16" s="148">
        <f t="shared" si="0"/>
        <v>100</v>
      </c>
      <c r="AO16" s="148" t="s">
        <v>65</v>
      </c>
      <c r="AP16" s="148" t="s">
        <v>65</v>
      </c>
      <c r="AQ16" s="148">
        <v>100</v>
      </c>
      <c r="AR16" s="571"/>
      <c r="AS16" s="571"/>
      <c r="AT16" s="559"/>
      <c r="AU16" s="559"/>
      <c r="AV16" s="550"/>
      <c r="AW16" s="550"/>
      <c r="AX16" s="550"/>
      <c r="AY16" s="550"/>
      <c r="AZ16" s="565"/>
      <c r="BA16" s="568"/>
      <c r="BB16" s="568"/>
      <c r="BC16" s="99" t="s">
        <v>75</v>
      </c>
      <c r="BD16" s="85" t="s">
        <v>173</v>
      </c>
      <c r="BE16" s="4" t="s">
        <v>264</v>
      </c>
      <c r="BF16" s="4" t="s">
        <v>245</v>
      </c>
      <c r="BG16" s="112" t="s">
        <v>259</v>
      </c>
      <c r="BH16" s="110" t="s">
        <v>168</v>
      </c>
      <c r="BI16" s="85" t="s">
        <v>169</v>
      </c>
      <c r="BJ16" s="145" t="s">
        <v>190</v>
      </c>
      <c r="BK16" s="146" t="s">
        <v>159</v>
      </c>
      <c r="BL16" s="87" t="s">
        <v>159</v>
      </c>
      <c r="BM16" s="529"/>
    </row>
    <row r="17" spans="1:65" s="89" customFormat="1" ht="70.5" customHeight="1" x14ac:dyDescent="0.25">
      <c r="A17" s="572" t="s">
        <v>266</v>
      </c>
      <c r="B17" s="573" t="s">
        <v>553</v>
      </c>
      <c r="C17" s="539" t="s">
        <v>160</v>
      </c>
      <c r="D17" s="536" t="s">
        <v>159</v>
      </c>
      <c r="E17" s="574" t="s">
        <v>269</v>
      </c>
      <c r="F17" s="576" t="s">
        <v>78</v>
      </c>
      <c r="G17" s="576">
        <v>2</v>
      </c>
      <c r="H17" s="542">
        <v>1</v>
      </c>
      <c r="I17" s="542">
        <v>1</v>
      </c>
      <c r="J17" s="542">
        <v>1</v>
      </c>
      <c r="K17" s="542">
        <v>1</v>
      </c>
      <c r="L17" s="542">
        <v>1</v>
      </c>
      <c r="M17" s="542">
        <v>1</v>
      </c>
      <c r="N17" s="542">
        <v>1</v>
      </c>
      <c r="O17" s="542">
        <v>0</v>
      </c>
      <c r="P17" s="542">
        <v>1</v>
      </c>
      <c r="Q17" s="542">
        <v>1</v>
      </c>
      <c r="R17" s="542">
        <v>1</v>
      </c>
      <c r="S17" s="542">
        <v>1</v>
      </c>
      <c r="T17" s="542">
        <v>1</v>
      </c>
      <c r="U17" s="542">
        <v>1</v>
      </c>
      <c r="V17" s="542">
        <v>1</v>
      </c>
      <c r="W17" s="542">
        <v>0</v>
      </c>
      <c r="X17" s="542">
        <v>1</v>
      </c>
      <c r="Y17" s="542">
        <v>1</v>
      </c>
      <c r="Z17" s="542">
        <v>0</v>
      </c>
      <c r="AA17" s="542">
        <f>SUM(H17:Z17)</f>
        <v>16</v>
      </c>
      <c r="AB17" s="551" t="s">
        <v>63</v>
      </c>
      <c r="AC17" s="553">
        <v>5</v>
      </c>
      <c r="AD17" s="547" t="str">
        <f>IF(G17+AC17=0," ",IF(OR(AND(G17=1,AC17=1),AND(G17=1,AC17=2),AND(G17=2,AC17=2),AND(G17=2,AC17=1),AND(G17=3,AC17=1)),"Bajo",IF(OR(AND(G17=1,AC17=3),AND(G17=2,AC17=3),AND(G17=3,AC17=2),AND(G17=4,AC17=1)),"Moderado",IF(OR(AND(G17=1,AC17=4),AND(G17=2,AC17=4),AND(G17=3,AC17=3),AND(G17=4,AC17=2),AND(G17=4,AC17=3),AND(G17=5,AC17=1),AND(G17=5,AC17=2)),"Alto",IF(OR(AND(G17=2,AC17=5),AND(G17=3,AC17=5),AND(G17=3,AC17=4),AND(G17=4,AC17=4),AND(G17=4,AC17=5),AND(G17=5,AC17=3),AND(G17=5,AC17=4),AND(G17=1,AC17=5),AND(G17=5,AC17=5)),"Extremo","")))))</f>
        <v>Extremo</v>
      </c>
      <c r="AE17" s="86" t="s">
        <v>270</v>
      </c>
      <c r="AF17" s="558" t="s">
        <v>64</v>
      </c>
      <c r="AG17" s="161">
        <v>15</v>
      </c>
      <c r="AH17" s="161">
        <v>15</v>
      </c>
      <c r="AI17" s="161">
        <v>15</v>
      </c>
      <c r="AJ17" s="161">
        <v>15</v>
      </c>
      <c r="AK17" s="161">
        <v>15</v>
      </c>
      <c r="AL17" s="161">
        <v>15</v>
      </c>
      <c r="AM17" s="161">
        <v>10</v>
      </c>
      <c r="AN17" s="148">
        <f t="shared" si="0"/>
        <v>100</v>
      </c>
      <c r="AO17" s="148" t="s">
        <v>65</v>
      </c>
      <c r="AP17" s="148" t="s">
        <v>65</v>
      </c>
      <c r="AQ17" s="148">
        <v>100</v>
      </c>
      <c r="AR17" s="148">
        <f>AVERAGE(AQ17:AQ18)</f>
        <v>100</v>
      </c>
      <c r="AS17" s="148" t="s">
        <v>65</v>
      </c>
      <c r="AT17" s="522" t="s">
        <v>67</v>
      </c>
      <c r="AU17" s="522" t="s">
        <v>162</v>
      </c>
      <c r="AV17" s="523" t="s">
        <v>96</v>
      </c>
      <c r="AW17" s="523">
        <v>1</v>
      </c>
      <c r="AX17" s="523" t="s">
        <v>63</v>
      </c>
      <c r="AY17" s="523">
        <v>5</v>
      </c>
      <c r="AZ17" s="547" t="str">
        <f>IF(AW17+AY17=0," ",IF(OR(AND(AW17=1,AY17=1),AND(AW17=1,AY17=2),AND(AW17=2,AY17=2),AND(AW17=2,AY17=1),AND(AW17=3,AY17=1)),"Bajo",IF(OR(AND(AW17=1,AY17=3),AND(AW17=2,AY17=3),AND(AW17=3,AY17=2),AND(AW17=4,AY17=1)),"Moderado",IF(OR(AND(AW17=1,AY17=4),AND(AW17=2,AY17=4),AND(AW17=3,AY17=3),AND(AW17=4,AY17=2),AND(AW17=4,AY17=3),AND(AW17=5,AY17=1),AND(AW17=5,AY17=2)),"Alto",IF(OR(AND(AW17=2,AY17=5),AND(AW17=1,AY17=5),AND(AW17=3,AY17=5),AND(AW17=3,AY17=4),AND(AW17=4,AY17=4),AND(AW17=4,AY17=5),AND(AW17=5,AY17=3),AND(AW17=5,AY17=4),AND(AW17=5,AY17=5)),"Extremo","")))))</f>
        <v>Extremo</v>
      </c>
      <c r="BA17" s="547" t="s">
        <v>181</v>
      </c>
      <c r="BB17" s="547" t="s">
        <v>69</v>
      </c>
      <c r="BC17" s="99" t="s">
        <v>195</v>
      </c>
      <c r="BD17" s="85" t="s">
        <v>174</v>
      </c>
      <c r="BE17" s="88" t="s">
        <v>554</v>
      </c>
      <c r="BF17" s="3" t="s">
        <v>171</v>
      </c>
      <c r="BG17" s="112" t="s">
        <v>271</v>
      </c>
      <c r="BH17" s="110" t="s">
        <v>272</v>
      </c>
      <c r="BI17" s="85" t="s">
        <v>169</v>
      </c>
      <c r="BJ17" s="88" t="s">
        <v>273</v>
      </c>
      <c r="BK17" s="3" t="s">
        <v>171</v>
      </c>
      <c r="BL17" s="108" t="s">
        <v>274</v>
      </c>
      <c r="BM17" s="527" t="s">
        <v>555</v>
      </c>
    </row>
    <row r="18" spans="1:65" s="89" customFormat="1" ht="3" customHeight="1" x14ac:dyDescent="0.25">
      <c r="A18" s="572"/>
      <c r="B18" s="573"/>
      <c r="C18" s="541"/>
      <c r="D18" s="538"/>
      <c r="E18" s="575"/>
      <c r="F18" s="577"/>
      <c r="G18" s="577"/>
      <c r="H18" s="543"/>
      <c r="I18" s="543"/>
      <c r="J18" s="543"/>
      <c r="K18" s="543"/>
      <c r="L18" s="543"/>
      <c r="M18" s="543"/>
      <c r="N18" s="543"/>
      <c r="O18" s="543"/>
      <c r="P18" s="543"/>
      <c r="Q18" s="543"/>
      <c r="R18" s="543"/>
      <c r="S18" s="543"/>
      <c r="T18" s="543"/>
      <c r="U18" s="543"/>
      <c r="V18" s="543"/>
      <c r="W18" s="543"/>
      <c r="X18" s="543"/>
      <c r="Y18" s="543"/>
      <c r="Z18" s="543"/>
      <c r="AA18" s="543"/>
      <c r="AB18" s="552"/>
      <c r="AC18" s="553"/>
      <c r="AD18" s="547"/>
      <c r="AE18" s="109" t="s">
        <v>556</v>
      </c>
      <c r="AF18" s="559"/>
      <c r="AG18" s="161">
        <v>15</v>
      </c>
      <c r="AH18" s="161">
        <v>15</v>
      </c>
      <c r="AI18" s="161">
        <v>15</v>
      </c>
      <c r="AJ18" s="161">
        <v>15</v>
      </c>
      <c r="AK18" s="161">
        <v>15</v>
      </c>
      <c r="AL18" s="161">
        <v>15</v>
      </c>
      <c r="AM18" s="161">
        <v>10</v>
      </c>
      <c r="AN18" s="148">
        <f t="shared" si="0"/>
        <v>100</v>
      </c>
      <c r="AO18" s="148" t="s">
        <v>65</v>
      </c>
      <c r="AP18" s="148" t="s">
        <v>65</v>
      </c>
      <c r="AQ18" s="148">
        <v>100</v>
      </c>
      <c r="AR18" s="148">
        <v>100</v>
      </c>
      <c r="AS18" s="148" t="s">
        <v>65</v>
      </c>
      <c r="AT18" s="522"/>
      <c r="AU18" s="522"/>
      <c r="AV18" s="523"/>
      <c r="AW18" s="523"/>
      <c r="AX18" s="523"/>
      <c r="AY18" s="523"/>
      <c r="AZ18" s="547"/>
      <c r="BA18" s="547"/>
      <c r="BB18" s="547"/>
      <c r="BC18" s="99" t="s">
        <v>195</v>
      </c>
      <c r="BD18" s="85" t="s">
        <v>174</v>
      </c>
      <c r="BE18" s="88" t="s">
        <v>557</v>
      </c>
      <c r="BF18" s="3" t="s">
        <v>171</v>
      </c>
      <c r="BG18" s="111" t="s">
        <v>277</v>
      </c>
      <c r="BH18" s="110" t="s">
        <v>278</v>
      </c>
      <c r="BI18" s="85" t="s">
        <v>169</v>
      </c>
      <c r="BJ18" s="109" t="s">
        <v>558</v>
      </c>
      <c r="BK18" s="3" t="s">
        <v>171</v>
      </c>
      <c r="BL18" s="108" t="s">
        <v>279</v>
      </c>
      <c r="BM18" s="529"/>
    </row>
    <row r="19" spans="1:65" s="89" customFormat="1" ht="84" customHeight="1" x14ac:dyDescent="0.25">
      <c r="A19" s="166" t="s">
        <v>282</v>
      </c>
      <c r="B19" s="167" t="s">
        <v>559</v>
      </c>
      <c r="C19" s="104" t="s">
        <v>160</v>
      </c>
      <c r="D19" s="160" t="s">
        <v>159</v>
      </c>
      <c r="E19" s="107" t="s">
        <v>283</v>
      </c>
      <c r="F19" s="102" t="s">
        <v>78</v>
      </c>
      <c r="G19" s="102">
        <v>2</v>
      </c>
      <c r="H19" s="174">
        <v>1</v>
      </c>
      <c r="I19" s="174">
        <v>1</v>
      </c>
      <c r="J19" s="174">
        <v>0</v>
      </c>
      <c r="K19" s="174">
        <v>0</v>
      </c>
      <c r="L19" s="174">
        <v>1</v>
      </c>
      <c r="M19" s="174">
        <v>1</v>
      </c>
      <c r="N19" s="174">
        <v>1</v>
      </c>
      <c r="O19" s="174">
        <v>0</v>
      </c>
      <c r="P19" s="174">
        <v>1</v>
      </c>
      <c r="Q19" s="174">
        <v>1</v>
      </c>
      <c r="R19" s="174">
        <v>1</v>
      </c>
      <c r="S19" s="174">
        <v>1</v>
      </c>
      <c r="T19" s="174">
        <v>1</v>
      </c>
      <c r="U19" s="174">
        <v>1</v>
      </c>
      <c r="V19" s="174">
        <v>1</v>
      </c>
      <c r="W19" s="174">
        <v>0</v>
      </c>
      <c r="X19" s="174">
        <v>1</v>
      </c>
      <c r="Y19" s="174">
        <v>1</v>
      </c>
      <c r="Z19" s="174">
        <v>0</v>
      </c>
      <c r="AA19" s="174">
        <f>SUM(H19:Z19)</f>
        <v>14</v>
      </c>
      <c r="AB19" s="101" t="s">
        <v>80</v>
      </c>
      <c r="AC19" s="160">
        <v>4</v>
      </c>
      <c r="AD19" s="157" t="str">
        <f>IF(G19+AC19=0," ",IF(OR(AND(G19=1,AC19=1),AND(G19=1,AC19=2),AND(G19=2,AC19=2),AND(G19=2,AC19=1),AND(G19=3,AC19=1)),"Bajo",IF(OR(AND(G19=1,AC19=3),AND(G19=2,AC19=3),AND(G19=3,AC19=2),AND(G19=4,AC19=1)),"Moderado",IF(OR(AND(G19=1,AC19=4),AND(G19=2,AC19=4),AND(G19=3,AC19=3),AND(G19=4,AC19=2),AND(G19=4,AC19=3),AND(G19=5,AC19=1),AND(G19=5,AC19=2)),"Alto",IF(OR(AND(G19=2,AC19=5),AND(G19=3,AC19=5),AND(G19=3,AC19=4),AND(G19=4,AC19=4),AND(G19=4,AC19=5),AND(G19=5,AC19=3),AND(G19=5,AC19=4),AND(G19=1,AC19=5),AND(G19=5,AC19=5)),"Extremo","")))))</f>
        <v>Alto</v>
      </c>
      <c r="AE19" s="106" t="s">
        <v>284</v>
      </c>
      <c r="AF19" s="105" t="s">
        <v>64</v>
      </c>
      <c r="AG19" s="161">
        <v>15</v>
      </c>
      <c r="AH19" s="161">
        <v>15</v>
      </c>
      <c r="AI19" s="161">
        <v>15</v>
      </c>
      <c r="AJ19" s="161">
        <v>15</v>
      </c>
      <c r="AK19" s="161">
        <v>15</v>
      </c>
      <c r="AL19" s="161">
        <v>15</v>
      </c>
      <c r="AM19" s="161">
        <v>10</v>
      </c>
      <c r="AN19" s="148">
        <f t="shared" si="0"/>
        <v>100</v>
      </c>
      <c r="AO19" s="148" t="s">
        <v>65</v>
      </c>
      <c r="AP19" s="148" t="s">
        <v>65</v>
      </c>
      <c r="AQ19" s="148">
        <v>100</v>
      </c>
      <c r="AR19" s="148">
        <f>AVERAGE(AQ19:AQ20)</f>
        <v>100</v>
      </c>
      <c r="AS19" s="148" t="s">
        <v>65</v>
      </c>
      <c r="AT19" s="152" t="s">
        <v>67</v>
      </c>
      <c r="AU19" s="152" t="s">
        <v>162</v>
      </c>
      <c r="AV19" s="144" t="s">
        <v>96</v>
      </c>
      <c r="AW19" s="144">
        <v>1</v>
      </c>
      <c r="AX19" s="144" t="s">
        <v>63</v>
      </c>
      <c r="AY19" s="144">
        <v>5</v>
      </c>
      <c r="AZ19" s="157" t="s">
        <v>291</v>
      </c>
      <c r="BA19" s="157" t="s">
        <v>285</v>
      </c>
      <c r="BB19" s="157" t="s">
        <v>69</v>
      </c>
      <c r="BC19" s="99" t="s">
        <v>75</v>
      </c>
      <c r="BD19" s="85" t="s">
        <v>174</v>
      </c>
      <c r="BE19" s="2" t="s">
        <v>560</v>
      </c>
      <c r="BF19" s="3" t="s">
        <v>286</v>
      </c>
      <c r="BG19" s="3" t="s">
        <v>561</v>
      </c>
      <c r="BH19" s="146" t="s">
        <v>562</v>
      </c>
      <c r="BI19" s="85" t="s">
        <v>169</v>
      </c>
      <c r="BJ19" s="145" t="s">
        <v>190</v>
      </c>
      <c r="BK19" s="146" t="s">
        <v>159</v>
      </c>
      <c r="BL19" s="87" t="s">
        <v>159</v>
      </c>
      <c r="BM19" s="527" t="s">
        <v>563</v>
      </c>
    </row>
    <row r="20" spans="1:65" s="89" customFormat="1" ht="65.25" customHeight="1" x14ac:dyDescent="0.25">
      <c r="A20" s="166" t="s">
        <v>282</v>
      </c>
      <c r="B20" s="167" t="s">
        <v>294</v>
      </c>
      <c r="C20" s="104" t="s">
        <v>160</v>
      </c>
      <c r="D20" s="160" t="s">
        <v>159</v>
      </c>
      <c r="E20" s="103" t="s">
        <v>295</v>
      </c>
      <c r="F20" s="102" t="s">
        <v>78</v>
      </c>
      <c r="G20" s="102">
        <v>2</v>
      </c>
      <c r="H20" s="102">
        <v>1</v>
      </c>
      <c r="I20" s="102">
        <v>1</v>
      </c>
      <c r="J20" s="102">
        <v>0</v>
      </c>
      <c r="K20" s="102">
        <v>0</v>
      </c>
      <c r="L20" s="102">
        <v>1</v>
      </c>
      <c r="M20" s="102">
        <v>1</v>
      </c>
      <c r="N20" s="102">
        <v>1</v>
      </c>
      <c r="O20" s="102">
        <v>0</v>
      </c>
      <c r="P20" s="102">
        <v>1</v>
      </c>
      <c r="Q20" s="102">
        <v>1</v>
      </c>
      <c r="R20" s="102">
        <v>1</v>
      </c>
      <c r="S20" s="102">
        <v>1</v>
      </c>
      <c r="T20" s="102">
        <v>1</v>
      </c>
      <c r="U20" s="102">
        <v>1</v>
      </c>
      <c r="V20" s="102">
        <v>1</v>
      </c>
      <c r="W20" s="102">
        <v>0</v>
      </c>
      <c r="X20" s="102">
        <v>1</v>
      </c>
      <c r="Y20" s="102">
        <v>1</v>
      </c>
      <c r="Z20" s="102">
        <v>0</v>
      </c>
      <c r="AA20" s="102">
        <f>SUM(H20:Z20)</f>
        <v>14</v>
      </c>
      <c r="AB20" s="101" t="s">
        <v>80</v>
      </c>
      <c r="AC20" s="160">
        <v>4</v>
      </c>
      <c r="AD20" s="157" t="str">
        <f>IF(G20+AC20=0," ",IF(OR(AND(G20=1,AC20=1),AND(G20=1,AC20=2),AND(G20=2,AC20=2),AND(G20=2,AC20=1),AND(G20=3,AC20=1)),"Bajo",IF(OR(AND(G20=1,AC20=3),AND(G20=2,AC20=3),AND(G20=3,AC20=2),AND(G20=4,AC20=1)),"Moderado",IF(OR(AND(G20=1,AC20=4),AND(G20=2,AC20=4),AND(G20=3,AC20=3),AND(G20=4,AC20=2),AND(G20=4,AC20=3),AND(G20=5,AC20=1),AND(G20=5,AC20=2)),"Alto",IF(OR(AND(G20=2,AC20=5),AND(G20=3,AC20=5),AND(G20=3,AC20=4),AND(G20=4,AC20=4),AND(G20=4,AC20=5),AND(G20=5,AC20=3),AND(G20=5,AC20=4),AND(G20=1,AC20=5),AND(G20=5,AC20=5)),"Extremo","")))))</f>
        <v>Alto</v>
      </c>
      <c r="AE20" s="100" t="s">
        <v>296</v>
      </c>
      <c r="AF20" s="144" t="s">
        <v>64</v>
      </c>
      <c r="AG20" s="161">
        <v>15</v>
      </c>
      <c r="AH20" s="161">
        <v>15</v>
      </c>
      <c r="AI20" s="161">
        <v>15</v>
      </c>
      <c r="AJ20" s="161">
        <v>15</v>
      </c>
      <c r="AK20" s="161">
        <v>15</v>
      </c>
      <c r="AL20" s="161">
        <v>15</v>
      </c>
      <c r="AM20" s="161">
        <v>10</v>
      </c>
      <c r="AN20" s="148">
        <f t="shared" si="0"/>
        <v>100</v>
      </c>
      <c r="AO20" s="148" t="s">
        <v>65</v>
      </c>
      <c r="AP20" s="148" t="s">
        <v>65</v>
      </c>
      <c r="AQ20" s="148">
        <v>100</v>
      </c>
      <c r="AR20" s="148">
        <f>AVERAGE(AQ20:AQ20)</f>
        <v>100</v>
      </c>
      <c r="AS20" s="148" t="s">
        <v>65</v>
      </c>
      <c r="AT20" s="152" t="s">
        <v>67</v>
      </c>
      <c r="AU20" s="152" t="s">
        <v>162</v>
      </c>
      <c r="AV20" s="144" t="s">
        <v>96</v>
      </c>
      <c r="AW20" s="144">
        <v>1</v>
      </c>
      <c r="AX20" s="144" t="s">
        <v>80</v>
      </c>
      <c r="AY20" s="144">
        <v>4</v>
      </c>
      <c r="AZ20" s="157" t="str">
        <f>IF(AW20+AY20=0," ",IF(OR(AND(AW20=1,AY20=1),AND(AW20=1,AY20=2),AND(AW20=2,AY20=2),AND(AW20=2,AY20=1),AND(AW20=3,AY20=1)),"Bajo",IF(OR(AND(AW20=1,AY20=3),AND(AW20=2,AY20=3),AND(AW20=3,AY20=2),AND(AW20=4,AY20=1)),"Moderado",IF(OR(AND(AW20=1,AY20=4),AND(AW20=2,AY20=4),AND(AW20=3,AY20=3),AND(AW20=4,AY20=2),AND(AW20=4,AY20=3),AND(AW20=5,AY20=1),AND(AW20=5,AY20=2)),"Alto",IF(OR(AND(AW20=2,AY20=5),AND(AW20=1,AY20=5),AND(AW20=3,AY20=5),AND(AW20=3,AY20=4),AND(AW20=4,AY20=4),AND(AW20=4,AY20=5),AND(AW20=5,AY20=3),AND(AW20=5,AY20=4),AND(AW20=5,AY20=5)),"Extremo","")))))</f>
        <v>Alto</v>
      </c>
      <c r="BA20" s="157" t="s">
        <v>181</v>
      </c>
      <c r="BB20" s="157" t="s">
        <v>69</v>
      </c>
      <c r="BC20" s="99" t="s">
        <v>297</v>
      </c>
      <c r="BD20" s="85" t="s">
        <v>174</v>
      </c>
      <c r="BE20" s="2" t="s">
        <v>564</v>
      </c>
      <c r="BF20" s="3" t="s">
        <v>293</v>
      </c>
      <c r="BG20" s="3" t="s">
        <v>121</v>
      </c>
      <c r="BH20" s="3" t="s">
        <v>565</v>
      </c>
      <c r="BI20" s="85" t="s">
        <v>169</v>
      </c>
      <c r="BJ20" s="85" t="s">
        <v>190</v>
      </c>
      <c r="BK20" s="85" t="s">
        <v>286</v>
      </c>
      <c r="BL20" s="98" t="s">
        <v>159</v>
      </c>
      <c r="BM20" s="529"/>
    </row>
    <row r="21" spans="1:65" s="89" customFormat="1" ht="75" customHeight="1" x14ac:dyDescent="0.25">
      <c r="A21" s="171" t="s">
        <v>312</v>
      </c>
      <c r="B21" s="172" t="s">
        <v>566</v>
      </c>
      <c r="C21" s="155" t="s">
        <v>160</v>
      </c>
      <c r="D21" s="154" t="s">
        <v>159</v>
      </c>
      <c r="E21" s="168" t="s">
        <v>315</v>
      </c>
      <c r="F21" s="169" t="s">
        <v>78</v>
      </c>
      <c r="G21" s="169">
        <v>2</v>
      </c>
      <c r="H21" s="156">
        <v>1</v>
      </c>
      <c r="I21" s="156">
        <v>1</v>
      </c>
      <c r="J21" s="156">
        <v>0</v>
      </c>
      <c r="K21" s="156">
        <v>0</v>
      </c>
      <c r="L21" s="156">
        <v>1</v>
      </c>
      <c r="M21" s="156">
        <v>1</v>
      </c>
      <c r="N21" s="156">
        <v>1</v>
      </c>
      <c r="O21" s="156">
        <v>0</v>
      </c>
      <c r="P21" s="156">
        <v>1</v>
      </c>
      <c r="Q21" s="156">
        <v>1</v>
      </c>
      <c r="R21" s="156">
        <v>1</v>
      </c>
      <c r="S21" s="156">
        <v>1</v>
      </c>
      <c r="T21" s="156">
        <v>1</v>
      </c>
      <c r="U21" s="156">
        <v>1</v>
      </c>
      <c r="V21" s="156">
        <v>1</v>
      </c>
      <c r="W21" s="156">
        <v>0</v>
      </c>
      <c r="X21" s="156">
        <v>1</v>
      </c>
      <c r="Y21" s="156">
        <v>1</v>
      </c>
      <c r="Z21" s="156">
        <v>0</v>
      </c>
      <c r="AA21" s="156">
        <f>SUM(H21:Z21)</f>
        <v>14</v>
      </c>
      <c r="AB21" s="159" t="s">
        <v>80</v>
      </c>
      <c r="AC21" s="154">
        <v>4</v>
      </c>
      <c r="AD21" s="163" t="str">
        <f>IF(G21+AC21=0," ",IF(OR(AND(G21=1,AC21=1),AND(G21=1,AC21=2),AND(G21=2,AC21=2),AND(G21=2,AC21=1),AND(G21=3,AC21=1)),"Bajo",IF(OR(AND(G21=1,AC21=3),AND(G21=2,AC21=3),AND(G21=3,AC21=2),AND(G21=4,AC21=1)),"Moderado",IF(OR(AND(G21=1,AC21=4),AND(G21=2,AC21=4),AND(G21=3,AC21=3),AND(G21=4,AC21=2),AND(G21=4,AC21=3),AND(G21=5,AC21=1),AND(G21=5,AC21=2)),"Alto",IF(OR(AND(G21=2,AC21=5),AND(G21=3,AC21=5),AND(G21=3,AC21=4),AND(G21=4,AC21=4),AND(G21=4,AC21=5),AND(G21=5,AC21=3),AND(G21=5,AC21=4),AND(G21=1,AC21=5),AND(G21=5,AC21=5)),"Extremo","")))))</f>
        <v>Alto</v>
      </c>
      <c r="AE21" s="97" t="s">
        <v>567</v>
      </c>
      <c r="AF21" s="162" t="s">
        <v>64</v>
      </c>
      <c r="AG21" s="96">
        <v>15</v>
      </c>
      <c r="AH21" s="96">
        <v>15</v>
      </c>
      <c r="AI21" s="96">
        <v>15</v>
      </c>
      <c r="AJ21" s="96">
        <v>10</v>
      </c>
      <c r="AK21" s="96">
        <v>15</v>
      </c>
      <c r="AL21" s="96">
        <v>15</v>
      </c>
      <c r="AM21" s="96">
        <v>10</v>
      </c>
      <c r="AN21" s="164">
        <f t="shared" si="0"/>
        <v>95</v>
      </c>
      <c r="AO21" s="164" t="s">
        <v>65</v>
      </c>
      <c r="AP21" s="164" t="s">
        <v>65</v>
      </c>
      <c r="AQ21" s="164">
        <v>100</v>
      </c>
      <c r="AR21" s="164">
        <v>97</v>
      </c>
      <c r="AS21" s="164" t="s">
        <v>65</v>
      </c>
      <c r="AT21" s="162" t="s">
        <v>67</v>
      </c>
      <c r="AU21" s="162" t="s">
        <v>162</v>
      </c>
      <c r="AV21" s="158" t="s">
        <v>96</v>
      </c>
      <c r="AW21" s="158">
        <v>1</v>
      </c>
      <c r="AX21" s="158" t="s">
        <v>80</v>
      </c>
      <c r="AY21" s="158">
        <v>4</v>
      </c>
      <c r="AZ21" s="163" t="s">
        <v>291</v>
      </c>
      <c r="BA21" s="163" t="s">
        <v>181</v>
      </c>
      <c r="BB21" s="163" t="s">
        <v>69</v>
      </c>
      <c r="BC21" s="95" t="s">
        <v>316</v>
      </c>
      <c r="BD21" s="93" t="s">
        <v>174</v>
      </c>
      <c r="BE21" s="94" t="s">
        <v>568</v>
      </c>
      <c r="BF21" s="92" t="s">
        <v>111</v>
      </c>
      <c r="BG21" s="92" t="s">
        <v>569</v>
      </c>
      <c r="BH21" s="92" t="s">
        <v>570</v>
      </c>
      <c r="BI21" s="93" t="s">
        <v>169</v>
      </c>
      <c r="BJ21" s="92" t="s">
        <v>571</v>
      </c>
      <c r="BK21" s="92" t="s">
        <v>111</v>
      </c>
      <c r="BL21" s="91" t="s">
        <v>572</v>
      </c>
      <c r="BM21" s="90" t="s">
        <v>573</v>
      </c>
    </row>
    <row r="22" spans="1:65" ht="27" customHeight="1" x14ac:dyDescent="0.25">
      <c r="A22" s="560" t="s">
        <v>324</v>
      </c>
      <c r="B22" s="561" t="s">
        <v>574</v>
      </c>
      <c r="C22" s="533" t="s">
        <v>160</v>
      </c>
      <c r="D22" s="161" t="s">
        <v>304</v>
      </c>
      <c r="E22" s="530" t="s">
        <v>328</v>
      </c>
      <c r="F22" s="548" t="s">
        <v>61</v>
      </c>
      <c r="G22" s="548">
        <v>3</v>
      </c>
      <c r="H22" s="544">
        <v>1</v>
      </c>
      <c r="I22" s="544">
        <v>1</v>
      </c>
      <c r="J22" s="544">
        <v>0</v>
      </c>
      <c r="K22" s="544">
        <v>0</v>
      </c>
      <c r="L22" s="544">
        <v>0</v>
      </c>
      <c r="M22" s="544">
        <v>0</v>
      </c>
      <c r="N22" s="544">
        <v>0</v>
      </c>
      <c r="O22" s="544">
        <v>0</v>
      </c>
      <c r="P22" s="544">
        <v>1</v>
      </c>
      <c r="Q22" s="544">
        <v>1</v>
      </c>
      <c r="R22" s="544">
        <v>1</v>
      </c>
      <c r="S22" s="544">
        <v>1</v>
      </c>
      <c r="T22" s="544">
        <v>1</v>
      </c>
      <c r="U22" s="544">
        <v>1</v>
      </c>
      <c r="V22" s="544">
        <v>1</v>
      </c>
      <c r="W22" s="544">
        <v>0</v>
      </c>
      <c r="X22" s="544">
        <v>0</v>
      </c>
      <c r="Y22" s="544">
        <v>0</v>
      </c>
      <c r="Z22" s="544">
        <v>0</v>
      </c>
      <c r="AA22" s="544">
        <v>9</v>
      </c>
      <c r="AB22" s="554" t="s">
        <v>80</v>
      </c>
      <c r="AC22" s="557">
        <v>4</v>
      </c>
      <c r="AD22" s="519" t="s">
        <v>218</v>
      </c>
      <c r="AE22" s="86" t="s">
        <v>575</v>
      </c>
      <c r="AF22" s="558" t="s">
        <v>64</v>
      </c>
      <c r="AG22" s="151">
        <v>15</v>
      </c>
      <c r="AH22" s="151">
        <v>15</v>
      </c>
      <c r="AI22" s="151">
        <v>15</v>
      </c>
      <c r="AJ22" s="151">
        <v>15</v>
      </c>
      <c r="AK22" s="151">
        <v>15</v>
      </c>
      <c r="AL22" s="151">
        <v>15</v>
      </c>
      <c r="AM22" s="151">
        <v>10</v>
      </c>
      <c r="AN22" s="151">
        <v>100</v>
      </c>
      <c r="AO22" s="151" t="s">
        <v>65</v>
      </c>
      <c r="AP22" s="151" t="s">
        <v>65</v>
      </c>
      <c r="AQ22" s="151" t="s">
        <v>65</v>
      </c>
      <c r="AR22" s="520">
        <v>100</v>
      </c>
      <c r="AS22" s="521" t="s">
        <v>65</v>
      </c>
      <c r="AT22" s="522" t="s">
        <v>67</v>
      </c>
      <c r="AU22" s="522" t="s">
        <v>67</v>
      </c>
      <c r="AV22" s="523" t="s">
        <v>96</v>
      </c>
      <c r="AW22" s="523">
        <v>1</v>
      </c>
      <c r="AX22" s="523" t="s">
        <v>476</v>
      </c>
      <c r="AY22" s="523">
        <v>2</v>
      </c>
      <c r="AZ22" s="524" t="s">
        <v>388</v>
      </c>
      <c r="BA22" s="525" t="s">
        <v>576</v>
      </c>
      <c r="BB22" s="526" t="s">
        <v>69</v>
      </c>
      <c r="BC22" s="85">
        <v>43831</v>
      </c>
      <c r="BD22" s="85">
        <v>44166</v>
      </c>
      <c r="BE22" s="147" t="s">
        <v>577</v>
      </c>
      <c r="BF22" s="146" t="s">
        <v>123</v>
      </c>
      <c r="BG22" s="146" t="s">
        <v>578</v>
      </c>
      <c r="BH22" s="146" t="s">
        <v>579</v>
      </c>
      <c r="BI22" s="85" t="s">
        <v>330</v>
      </c>
      <c r="BJ22" s="88" t="s">
        <v>580</v>
      </c>
      <c r="BK22" s="146" t="s">
        <v>332</v>
      </c>
      <c r="BL22" s="87"/>
      <c r="BM22" s="527" t="s">
        <v>581</v>
      </c>
    </row>
    <row r="23" spans="1:65" ht="30" customHeight="1" x14ac:dyDescent="0.25">
      <c r="A23" s="560"/>
      <c r="B23" s="561"/>
      <c r="C23" s="534"/>
      <c r="D23" s="161" t="s">
        <v>304</v>
      </c>
      <c r="E23" s="531"/>
      <c r="F23" s="549"/>
      <c r="G23" s="549"/>
      <c r="H23" s="545"/>
      <c r="I23" s="545"/>
      <c r="J23" s="545"/>
      <c r="K23" s="545"/>
      <c r="L23" s="545"/>
      <c r="M23" s="545"/>
      <c r="N23" s="545"/>
      <c r="O23" s="545"/>
      <c r="P23" s="545"/>
      <c r="Q23" s="545"/>
      <c r="R23" s="545"/>
      <c r="S23" s="545"/>
      <c r="T23" s="545"/>
      <c r="U23" s="545"/>
      <c r="V23" s="545"/>
      <c r="W23" s="545"/>
      <c r="X23" s="545"/>
      <c r="Y23" s="545"/>
      <c r="Z23" s="545"/>
      <c r="AA23" s="545"/>
      <c r="AB23" s="555"/>
      <c r="AC23" s="557"/>
      <c r="AD23" s="519"/>
      <c r="AE23" s="86" t="s">
        <v>336</v>
      </c>
      <c r="AF23" s="562"/>
      <c r="AG23" s="161">
        <v>15</v>
      </c>
      <c r="AH23" s="161">
        <v>15</v>
      </c>
      <c r="AI23" s="161">
        <v>15</v>
      </c>
      <c r="AJ23" s="161">
        <v>15</v>
      </c>
      <c r="AK23" s="161">
        <v>15</v>
      </c>
      <c r="AL23" s="161">
        <v>15</v>
      </c>
      <c r="AM23" s="151">
        <v>10</v>
      </c>
      <c r="AN23" s="151">
        <v>100</v>
      </c>
      <c r="AO23" s="151" t="s">
        <v>65</v>
      </c>
      <c r="AP23" s="151" t="s">
        <v>65</v>
      </c>
      <c r="AQ23" s="151" t="s">
        <v>65</v>
      </c>
      <c r="AR23" s="520"/>
      <c r="AS23" s="521"/>
      <c r="AT23" s="522"/>
      <c r="AU23" s="522"/>
      <c r="AV23" s="523"/>
      <c r="AW23" s="523"/>
      <c r="AX23" s="523"/>
      <c r="AY23" s="523"/>
      <c r="AZ23" s="524"/>
      <c r="BA23" s="525"/>
      <c r="BB23" s="526"/>
      <c r="BC23" s="85">
        <v>43831</v>
      </c>
      <c r="BD23" s="85">
        <v>44166</v>
      </c>
      <c r="BE23" s="147" t="s">
        <v>582</v>
      </c>
      <c r="BF23" s="146" t="s">
        <v>123</v>
      </c>
      <c r="BG23" s="146" t="s">
        <v>337</v>
      </c>
      <c r="BH23" s="146" t="s">
        <v>338</v>
      </c>
      <c r="BI23" s="85" t="s">
        <v>330</v>
      </c>
      <c r="BJ23" s="88" t="s">
        <v>339</v>
      </c>
      <c r="BK23" s="146" t="s">
        <v>332</v>
      </c>
      <c r="BL23" s="87" t="s">
        <v>583</v>
      </c>
      <c r="BM23" s="528"/>
    </row>
    <row r="24" spans="1:65" ht="11.25" customHeight="1" x14ac:dyDescent="0.25">
      <c r="A24" s="560"/>
      <c r="B24" s="561"/>
      <c r="C24" s="535"/>
      <c r="D24" s="161" t="s">
        <v>304</v>
      </c>
      <c r="E24" s="532"/>
      <c r="F24" s="550"/>
      <c r="G24" s="550"/>
      <c r="H24" s="546"/>
      <c r="I24" s="546"/>
      <c r="J24" s="546"/>
      <c r="K24" s="546"/>
      <c r="L24" s="546"/>
      <c r="M24" s="546"/>
      <c r="N24" s="546"/>
      <c r="O24" s="546"/>
      <c r="P24" s="546"/>
      <c r="Q24" s="546"/>
      <c r="R24" s="546"/>
      <c r="S24" s="546"/>
      <c r="T24" s="546"/>
      <c r="U24" s="546"/>
      <c r="V24" s="546"/>
      <c r="W24" s="546"/>
      <c r="X24" s="546"/>
      <c r="Y24" s="546"/>
      <c r="Z24" s="546"/>
      <c r="AA24" s="546"/>
      <c r="AB24" s="556"/>
      <c r="AC24" s="557"/>
      <c r="AD24" s="519"/>
      <c r="AE24" s="86" t="s">
        <v>584</v>
      </c>
      <c r="AF24" s="559"/>
      <c r="AG24" s="161">
        <v>15</v>
      </c>
      <c r="AH24" s="161">
        <v>15</v>
      </c>
      <c r="AI24" s="161">
        <v>15</v>
      </c>
      <c r="AJ24" s="161">
        <v>15</v>
      </c>
      <c r="AK24" s="161">
        <v>15</v>
      </c>
      <c r="AL24" s="161">
        <v>15</v>
      </c>
      <c r="AM24" s="151">
        <v>10</v>
      </c>
      <c r="AN24" s="151">
        <v>100</v>
      </c>
      <c r="AO24" s="151" t="s">
        <v>65</v>
      </c>
      <c r="AP24" s="151" t="s">
        <v>65</v>
      </c>
      <c r="AQ24" s="151" t="s">
        <v>65</v>
      </c>
      <c r="AR24" s="520"/>
      <c r="AS24" s="521"/>
      <c r="AT24" s="522"/>
      <c r="AU24" s="522"/>
      <c r="AV24" s="523"/>
      <c r="AW24" s="523"/>
      <c r="AX24" s="523"/>
      <c r="AY24" s="523"/>
      <c r="AZ24" s="524"/>
      <c r="BA24" s="525"/>
      <c r="BB24" s="526"/>
      <c r="BC24" s="85">
        <v>43831</v>
      </c>
      <c r="BD24" s="85">
        <v>44166</v>
      </c>
      <c r="BE24" s="147" t="s">
        <v>585</v>
      </c>
      <c r="BF24" s="146" t="s">
        <v>342</v>
      </c>
      <c r="BG24" s="146" t="s">
        <v>343</v>
      </c>
      <c r="BH24" s="146" t="s">
        <v>586</v>
      </c>
      <c r="BI24" s="85" t="s">
        <v>330</v>
      </c>
      <c r="BJ24" s="84" t="s">
        <v>587</v>
      </c>
      <c r="BK24" s="146" t="s">
        <v>332</v>
      </c>
      <c r="BL24" s="146" t="s">
        <v>588</v>
      </c>
      <c r="BM24" s="529"/>
    </row>
  </sheetData>
  <mergeCells count="330">
    <mergeCell ref="A2:A3"/>
    <mergeCell ref="B1:BI1"/>
    <mergeCell ref="AR2:AR3"/>
    <mergeCell ref="AS2:AS3"/>
    <mergeCell ref="AT2:AU2"/>
    <mergeCell ref="AV2:AZ2"/>
    <mergeCell ref="BC2:BH2"/>
    <mergeCell ref="BI2:BL2"/>
    <mergeCell ref="AE2:AE3"/>
    <mergeCell ref="AF2:AF3"/>
    <mergeCell ref="BJ1:BL1"/>
    <mergeCell ref="B2:B3"/>
    <mergeCell ref="C2:C3"/>
    <mergeCell ref="D2:D3"/>
    <mergeCell ref="E2:E3"/>
    <mergeCell ref="F2:AD2"/>
    <mergeCell ref="BA2:BA3"/>
    <mergeCell ref="BB2:BB3"/>
    <mergeCell ref="AN2:AN3"/>
    <mergeCell ref="AO2:AO3"/>
    <mergeCell ref="AP2:AP3"/>
    <mergeCell ref="AQ2:AQ3"/>
    <mergeCell ref="D4:D5"/>
    <mergeCell ref="C4:C5"/>
    <mergeCell ref="E4:E5"/>
    <mergeCell ref="F4:F5"/>
    <mergeCell ref="G4:G5"/>
    <mergeCell ref="H4:H5"/>
    <mergeCell ref="I4:I5"/>
    <mergeCell ref="J4:J5"/>
    <mergeCell ref="BM4:BM5"/>
    <mergeCell ref="AZ4:AZ5"/>
    <mergeCell ref="BA4:BA5"/>
    <mergeCell ref="AD4:AD5"/>
    <mergeCell ref="AR4:AR5"/>
    <mergeCell ref="AS4:AS5"/>
    <mergeCell ref="AT4:AT5"/>
    <mergeCell ref="AU4:AU5"/>
    <mergeCell ref="BB4:BB5"/>
    <mergeCell ref="Z4:Z5"/>
    <mergeCell ref="AX4:AX5"/>
    <mergeCell ref="AY4:AY5"/>
    <mergeCell ref="V4:V5"/>
    <mergeCell ref="A6:A7"/>
    <mergeCell ref="B6:B7"/>
    <mergeCell ref="C6:C7"/>
    <mergeCell ref="D6:D7"/>
    <mergeCell ref="E6:E7"/>
    <mergeCell ref="F6:F7"/>
    <mergeCell ref="AV4:AV5"/>
    <mergeCell ref="AW4:AW5"/>
    <mergeCell ref="K4:K5"/>
    <mergeCell ref="L4:L5"/>
    <mergeCell ref="M4:M5"/>
    <mergeCell ref="N4:N5"/>
    <mergeCell ref="O4:O5"/>
    <mergeCell ref="P4:P5"/>
    <mergeCell ref="A4:A5"/>
    <mergeCell ref="B4:B5"/>
    <mergeCell ref="AA4:AA5"/>
    <mergeCell ref="AB4:AB5"/>
    <mergeCell ref="Q4:Q5"/>
    <mergeCell ref="R4:R5"/>
    <mergeCell ref="S4:S5"/>
    <mergeCell ref="T4:T5"/>
    <mergeCell ref="U4:U5"/>
    <mergeCell ref="AC4:AC5"/>
    <mergeCell ref="AK6:AK7"/>
    <mergeCell ref="AL6:AL7"/>
    <mergeCell ref="AM6:AM7"/>
    <mergeCell ref="AN6:AN7"/>
    <mergeCell ref="AO6:AO7"/>
    <mergeCell ref="AP6:AP7"/>
    <mergeCell ref="AE6:AE7"/>
    <mergeCell ref="AF6:AF7"/>
    <mergeCell ref="AG6:AG7"/>
    <mergeCell ref="AH6:AH7"/>
    <mergeCell ref="AI6:AI7"/>
    <mergeCell ref="AJ6:AJ7"/>
    <mergeCell ref="G6:G7"/>
    <mergeCell ref="H6:H7"/>
    <mergeCell ref="I6:I7"/>
    <mergeCell ref="J6:J7"/>
    <mergeCell ref="K6:K7"/>
    <mergeCell ref="L6:L7"/>
    <mergeCell ref="W4:W5"/>
    <mergeCell ref="X4:X5"/>
    <mergeCell ref="Y4:Y5"/>
    <mergeCell ref="Y6:Y7"/>
    <mergeCell ref="M6:M7"/>
    <mergeCell ref="N6:N7"/>
    <mergeCell ref="O6:O7"/>
    <mergeCell ref="P6:P7"/>
    <mergeCell ref="Q6:Q7"/>
    <mergeCell ref="R6:R7"/>
    <mergeCell ref="AZ6:AZ7"/>
    <mergeCell ref="BA6:BA7"/>
    <mergeCell ref="BB6:BB7"/>
    <mergeCell ref="AQ6:AQ7"/>
    <mergeCell ref="AR6:AR7"/>
    <mergeCell ref="AS6:AS7"/>
    <mergeCell ref="AT6:AT7"/>
    <mergeCell ref="AU6:AU7"/>
    <mergeCell ref="AW6:AW7"/>
    <mergeCell ref="AV6:AV7"/>
    <mergeCell ref="AX6:AX7"/>
    <mergeCell ref="AY6:AY7"/>
    <mergeCell ref="Z8:Z9"/>
    <mergeCell ref="AA8:AA9"/>
    <mergeCell ref="A8:A9"/>
    <mergeCell ref="B8:B9"/>
    <mergeCell ref="D8:D9"/>
    <mergeCell ref="E8:E9"/>
    <mergeCell ref="F8:F9"/>
    <mergeCell ref="G8:G9"/>
    <mergeCell ref="H8:H9"/>
    <mergeCell ref="I8:I9"/>
    <mergeCell ref="C8:C9"/>
    <mergeCell ref="AB6:AB7"/>
    <mergeCell ref="AC6:AC7"/>
    <mergeCell ref="AD6:AD7"/>
    <mergeCell ref="S6:S7"/>
    <mergeCell ref="T6:T7"/>
    <mergeCell ref="U6:U7"/>
    <mergeCell ref="V6:V7"/>
    <mergeCell ref="W6:W7"/>
    <mergeCell ref="X6:X7"/>
    <mergeCell ref="AA6:AA7"/>
    <mergeCell ref="Z6:Z7"/>
    <mergeCell ref="C10:C12"/>
    <mergeCell ref="D10:D12"/>
    <mergeCell ref="E10:E12"/>
    <mergeCell ref="F10:F12"/>
    <mergeCell ref="AU8:AU9"/>
    <mergeCell ref="AV8:AV9"/>
    <mergeCell ref="J8:J9"/>
    <mergeCell ref="K8:K9"/>
    <mergeCell ref="L8:L9"/>
    <mergeCell ref="M8:M9"/>
    <mergeCell ref="N8:N9"/>
    <mergeCell ref="O8:O9"/>
    <mergeCell ref="P8:P9"/>
    <mergeCell ref="Q8:Q9"/>
    <mergeCell ref="R8:R9"/>
    <mergeCell ref="S8:S9"/>
    <mergeCell ref="T8:T9"/>
    <mergeCell ref="U8:U9"/>
    <mergeCell ref="V8:V9"/>
    <mergeCell ref="W8:W9"/>
    <mergeCell ref="X8:X9"/>
    <mergeCell ref="Y8:Y9"/>
    <mergeCell ref="W10:W12"/>
    <mergeCell ref="X10:X12"/>
    <mergeCell ref="AZ8:AZ9"/>
    <mergeCell ref="AB8:AB9"/>
    <mergeCell ref="AC8:AC9"/>
    <mergeCell ref="AD8:AD9"/>
    <mergeCell ref="AR8:AR9"/>
    <mergeCell ref="AS8:AS9"/>
    <mergeCell ref="AT8:AT9"/>
    <mergeCell ref="BA8:BA9"/>
    <mergeCell ref="BB8:BB9"/>
    <mergeCell ref="AW8:AW9"/>
    <mergeCell ref="AX8:AX9"/>
    <mergeCell ref="AY8:AY9"/>
    <mergeCell ref="AF8:AF9"/>
    <mergeCell ref="A13:A16"/>
    <mergeCell ref="B13:B16"/>
    <mergeCell ref="AX10:AX12"/>
    <mergeCell ref="AY10:AY12"/>
    <mergeCell ref="AZ10:AZ12"/>
    <mergeCell ref="BA10:BA12"/>
    <mergeCell ref="Y10:Y12"/>
    <mergeCell ref="Z10:Z12"/>
    <mergeCell ref="AA10:AA12"/>
    <mergeCell ref="AB10:AB12"/>
    <mergeCell ref="G10:G12"/>
    <mergeCell ref="H10:H12"/>
    <mergeCell ref="I10:I12"/>
    <mergeCell ref="J10:J12"/>
    <mergeCell ref="K10:K12"/>
    <mergeCell ref="L10:L12"/>
    <mergeCell ref="M10:M12"/>
    <mergeCell ref="N10:N12"/>
    <mergeCell ref="O10:O12"/>
    <mergeCell ref="P10:P12"/>
    <mergeCell ref="Q10:Q12"/>
    <mergeCell ref="R10:R12"/>
    <mergeCell ref="A10:A12"/>
    <mergeCell ref="B10:B12"/>
    <mergeCell ref="AC10:AC12"/>
    <mergeCell ref="AD10:AD12"/>
    <mergeCell ref="S10:S12"/>
    <mergeCell ref="T10:T12"/>
    <mergeCell ref="U10:U12"/>
    <mergeCell ref="V10:V12"/>
    <mergeCell ref="BB10:BB12"/>
    <mergeCell ref="BM10:BM12"/>
    <mergeCell ref="AR10:AR12"/>
    <mergeCell ref="AS10:AS12"/>
    <mergeCell ref="AT10:AT12"/>
    <mergeCell ref="AU10:AU12"/>
    <mergeCell ref="AV10:AV12"/>
    <mergeCell ref="AW10:AW12"/>
    <mergeCell ref="AF10:AF12"/>
    <mergeCell ref="Y13:Y16"/>
    <mergeCell ref="Z13:Z16"/>
    <mergeCell ref="AA13:AA16"/>
    <mergeCell ref="AB13:AB16"/>
    <mergeCell ref="E13:E16"/>
    <mergeCell ref="F13:F16"/>
    <mergeCell ref="G13:G16"/>
    <mergeCell ref="H13:H16"/>
    <mergeCell ref="I13:I16"/>
    <mergeCell ref="J13:J16"/>
    <mergeCell ref="K13:K16"/>
    <mergeCell ref="L13:L16"/>
    <mergeCell ref="M13:M16"/>
    <mergeCell ref="N13:N16"/>
    <mergeCell ref="O13:O16"/>
    <mergeCell ref="P13:P16"/>
    <mergeCell ref="BM13:BM16"/>
    <mergeCell ref="A17:A18"/>
    <mergeCell ref="B17:B18"/>
    <mergeCell ref="C17:C18"/>
    <mergeCell ref="D17:D18"/>
    <mergeCell ref="E17:E18"/>
    <mergeCell ref="AV13:AV16"/>
    <mergeCell ref="AW13:AW16"/>
    <mergeCell ref="AX13:AX16"/>
    <mergeCell ref="F17:F18"/>
    <mergeCell ref="G17:G18"/>
    <mergeCell ref="H17:H18"/>
    <mergeCell ref="I17:I18"/>
    <mergeCell ref="J17:J18"/>
    <mergeCell ref="K17:K18"/>
    <mergeCell ref="Q13:Q16"/>
    <mergeCell ref="R13:R16"/>
    <mergeCell ref="S13:S16"/>
    <mergeCell ref="T13:T16"/>
    <mergeCell ref="U13:U16"/>
    <mergeCell ref="V13:V16"/>
    <mergeCell ref="AU13:AU16"/>
    <mergeCell ref="W13:W16"/>
    <mergeCell ref="X13:X16"/>
    <mergeCell ref="AY13:AY16"/>
    <mergeCell ref="AZ13:AZ16"/>
    <mergeCell ref="BA13:BA16"/>
    <mergeCell ref="AC13:AC16"/>
    <mergeCell ref="AD13:AD16"/>
    <mergeCell ref="AR13:AR16"/>
    <mergeCell ref="AS13:AS16"/>
    <mergeCell ref="AT13:AT16"/>
    <mergeCell ref="BB13:BB16"/>
    <mergeCell ref="AF13:AF16"/>
    <mergeCell ref="AW17:AW18"/>
    <mergeCell ref="AX17:AX18"/>
    <mergeCell ref="AF17:AF18"/>
    <mergeCell ref="A22:A24"/>
    <mergeCell ref="B22:B24"/>
    <mergeCell ref="AY17:AY18"/>
    <mergeCell ref="AZ17:AZ18"/>
    <mergeCell ref="BA17:BA18"/>
    <mergeCell ref="BB17:BB18"/>
    <mergeCell ref="X17:X18"/>
    <mergeCell ref="Y17:Y18"/>
    <mergeCell ref="Z17:Z18"/>
    <mergeCell ref="AA17:AA18"/>
    <mergeCell ref="U17:U18"/>
    <mergeCell ref="V17:V18"/>
    <mergeCell ref="W17:W18"/>
    <mergeCell ref="L17:L18"/>
    <mergeCell ref="M17:M18"/>
    <mergeCell ref="N17:N18"/>
    <mergeCell ref="O17:O18"/>
    <mergeCell ref="P17:P18"/>
    <mergeCell ref="Q17:Q18"/>
    <mergeCell ref="AF22:AF24"/>
    <mergeCell ref="Z22:Z24"/>
    <mergeCell ref="G22:G24"/>
    <mergeCell ref="H22:H24"/>
    <mergeCell ref="I22:I24"/>
    <mergeCell ref="J22:J24"/>
    <mergeCell ref="K22:K24"/>
    <mergeCell ref="AB17:AB18"/>
    <mergeCell ref="AC17:AC18"/>
    <mergeCell ref="X22:X24"/>
    <mergeCell ref="Y22:Y24"/>
    <mergeCell ref="AA22:AA24"/>
    <mergeCell ref="AB22:AB24"/>
    <mergeCell ref="AC22:AC24"/>
    <mergeCell ref="R22:R24"/>
    <mergeCell ref="S22:S24"/>
    <mergeCell ref="T22:T24"/>
    <mergeCell ref="U22:U24"/>
    <mergeCell ref="V22:V24"/>
    <mergeCell ref="W22:W24"/>
    <mergeCell ref="AZ22:AZ24"/>
    <mergeCell ref="BA22:BA24"/>
    <mergeCell ref="BB22:BB24"/>
    <mergeCell ref="BM22:BM24"/>
    <mergeCell ref="E22:E24"/>
    <mergeCell ref="C22:C24"/>
    <mergeCell ref="D13:D16"/>
    <mergeCell ref="C13:C16"/>
    <mergeCell ref="R17:R18"/>
    <mergeCell ref="S17:S18"/>
    <mergeCell ref="T17:T18"/>
    <mergeCell ref="L22:L24"/>
    <mergeCell ref="M22:M24"/>
    <mergeCell ref="N22:N24"/>
    <mergeCell ref="O22:O24"/>
    <mergeCell ref="P22:P24"/>
    <mergeCell ref="BM17:BM18"/>
    <mergeCell ref="BM19:BM20"/>
    <mergeCell ref="AD17:AD18"/>
    <mergeCell ref="AT17:AT18"/>
    <mergeCell ref="AU17:AU18"/>
    <mergeCell ref="AV17:AV18"/>
    <mergeCell ref="Q22:Q24"/>
    <mergeCell ref="F22:F24"/>
    <mergeCell ref="AD22:AD24"/>
    <mergeCell ref="AR22:AR24"/>
    <mergeCell ref="AS22:AS24"/>
    <mergeCell ref="AT22:AT24"/>
    <mergeCell ref="AU22:AU24"/>
    <mergeCell ref="AV22:AV24"/>
    <mergeCell ref="AW22:AW24"/>
    <mergeCell ref="AX22:AX24"/>
    <mergeCell ref="AY22:AY2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'C:\Users\USUARIO\Documents\MARTHA\[RIESGOS INCI.xlsx]Criterios'!#REF!</xm:f>
          </x14:formula1>
          <xm:sqref>AC8:AC10 AC13:AC14 F4:G4 F6 F17:G17 F8:G10 F19:G21 AT4:AY4 AT6:AY6 BB4 BB6 BB17 BB8:BB10 BB19:BB21 BB13:BB14 AB4:AC4 AB6 AB19:AC21 C4 C6 C17 C8:C10 C19:C21 C13:C14 F13:G14 AB8:AB14 AT17:AY17 AB17:AC17 AT8:AY10 AT13:AY14 AF4:AF6 AF8 AF13 AT19:AY21 AF10 AF17 AF19:AF21</xm:sqref>
        </x14:dataValidation>
        <x14:dataValidation type="list" allowBlank="1" showInputMessage="1" showErrorMessage="1" xr:uid="{00000000-0002-0000-0500-000001000000}">
          <x14:formula1>
            <xm:f>'C:\Users\USUARIO\Documents\MARTHA\[RIESGOS INCI.xlsx]Solidez de los controles'!#REF!</xm:f>
          </x14:formula1>
          <xm:sqref>AS4 AS6 AS8:AS10 AS13 AO13:AP21 AS17:AS21 AQ4:AQ21 AO4:AP11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32835B8874DD044B68DCF7A4AFC2ED9" ma:contentTypeVersion="9" ma:contentTypeDescription="Create a new document." ma:contentTypeScope="" ma:versionID="69cd78f49907409d381082decf765743">
  <xsd:schema xmlns:xsd="http://www.w3.org/2001/XMLSchema" xmlns:xs="http://www.w3.org/2001/XMLSchema" xmlns:p="http://schemas.microsoft.com/office/2006/metadata/properties" xmlns:ns3="fabc01ff-56fb-48a0-9569-326dbe949d88" targetNamespace="http://schemas.microsoft.com/office/2006/metadata/properties" ma:root="true" ma:fieldsID="00456343936289ab9236d515c3049459" ns3:_="">
    <xsd:import namespace="fabc01ff-56fb-48a0-9569-326dbe949d8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bc01ff-56fb-48a0-9569-326dbe949d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07AB45-9C17-4F0F-85D6-DCB5BD91874F}">
  <ds:schemaRefs>
    <ds:schemaRef ds:uri="http://purl.org/dc/elements/1.1/"/>
    <ds:schemaRef ds:uri="fabc01ff-56fb-48a0-9569-326dbe949d88"/>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5BFBCB5F-9A9E-420F-906A-6AA1A5F8F2B0}">
  <ds:schemaRefs>
    <ds:schemaRef ds:uri="http://schemas.microsoft.com/sharepoint/v3/contenttype/forms"/>
  </ds:schemaRefs>
</ds:datastoreItem>
</file>

<file path=customXml/itemProps3.xml><?xml version="1.0" encoding="utf-8"?>
<ds:datastoreItem xmlns:ds="http://schemas.openxmlformats.org/officeDocument/2006/customXml" ds:itemID="{6C27E734-DF8E-4B6C-B6A2-F36DC4459E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bc01ff-56fb-48a0-9569-326dbe949d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RIESGOS DE CORRUPCIÓN 2022</vt:lpstr>
      <vt:lpstr>Hoja1</vt:lpstr>
      <vt:lpstr>Hoja2</vt:lpstr>
      <vt:lpstr>GESTION</vt:lpstr>
      <vt:lpstr>Listas</vt:lpstr>
      <vt:lpstr>resumen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Paola Rivera Moreno</dc:creator>
  <cp:keywords/>
  <dc:description/>
  <cp:lastModifiedBy>Maria Angelica Cruz Herrera</cp:lastModifiedBy>
  <cp:revision/>
  <dcterms:created xsi:type="dcterms:W3CDTF">2020-12-18T16:28:33Z</dcterms:created>
  <dcterms:modified xsi:type="dcterms:W3CDTF">2022-08-17T15:10:45Z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0x010100C32835B8874DD044B68DCF7A4AFC2ED9</vt:lpwstr>
  </property>
</Properties>
</file>