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Desktop\"/>
    </mc:Choice>
  </mc:AlternateContent>
  <bookViews>
    <workbookView xWindow="240" yWindow="120" windowWidth="18060" windowHeight="7050" activeTab="1"/>
  </bookViews>
  <sheets>
    <sheet name="EJECUCION PRESUPUESTAL" sheetId="1" r:id="rId1"/>
    <sheet name="GRAFICA" sheetId="2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BH131" i="2" l="1"/>
  <c r="BG131" i="2"/>
  <c r="BF131" i="2"/>
  <c r="BE131" i="2"/>
  <c r="BH130" i="2"/>
  <c r="BG130" i="2"/>
  <c r="BF130" i="2"/>
  <c r="BE130" i="2"/>
  <c r="BH129" i="2"/>
  <c r="BG129" i="2"/>
  <c r="BF129" i="2"/>
  <c r="BE129" i="2"/>
  <c r="BH128" i="2"/>
  <c r="BG128" i="2"/>
  <c r="BF128" i="2"/>
  <c r="BE128" i="2"/>
  <c r="BH127" i="2"/>
  <c r="BG127" i="2"/>
  <c r="BF127" i="2"/>
  <c r="BE127" i="2"/>
  <c r="BB126" i="2"/>
  <c r="AX126" i="2"/>
  <c r="AU126" i="2"/>
  <c r="AQ126" i="2"/>
  <c r="AP126" i="2"/>
  <c r="BG126" i="2" s="1"/>
  <c r="BH125" i="2"/>
  <c r="BG125" i="2"/>
  <c r="BF125" i="2"/>
  <c r="BE125" i="2"/>
  <c r="BH124" i="2"/>
  <c r="BG124" i="2"/>
  <c r="BF124" i="2"/>
  <c r="BE124" i="2"/>
  <c r="BH123" i="2"/>
  <c r="BG123" i="2"/>
  <c r="BF123" i="2"/>
  <c r="BE123" i="2"/>
  <c r="BH122" i="2"/>
  <c r="BG122" i="2"/>
  <c r="BF122" i="2"/>
  <c r="BE122" i="2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B117" i="2"/>
  <c r="AX117" i="2"/>
  <c r="AU117" i="2"/>
  <c r="AQ117" i="2"/>
  <c r="AQ132" i="2" s="1"/>
  <c r="AP117" i="2"/>
  <c r="BD80" i="2"/>
  <c r="BD132" i="2" s="1"/>
  <c r="BD134" i="2" s="1"/>
  <c r="BC80" i="2"/>
  <c r="BB80" i="2"/>
  <c r="BA80" i="2"/>
  <c r="BA132" i="2" s="1"/>
  <c r="BA134" i="2" s="1"/>
  <c r="AZ80" i="2"/>
  <c r="AY80" i="2"/>
  <c r="AX80" i="2"/>
  <c r="AW80" i="2"/>
  <c r="AW132" i="2" s="1"/>
  <c r="AW134" i="2" s="1"/>
  <c r="AU80" i="2"/>
  <c r="AS80" i="2"/>
  <c r="AR80" i="2"/>
  <c r="AR132" i="2" s="1"/>
  <c r="AR134" i="2" s="1"/>
  <c r="AQ80" i="2"/>
  <c r="AP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E59" i="2"/>
  <c r="BD59" i="2"/>
  <c r="BC59" i="2"/>
  <c r="BB59" i="2"/>
  <c r="BA59" i="2"/>
  <c r="AZ59" i="2"/>
  <c r="AY59" i="2"/>
  <c r="AX59" i="2"/>
  <c r="AW59" i="2"/>
  <c r="AU59" i="2"/>
  <c r="AS59" i="2"/>
  <c r="AR59" i="2"/>
  <c r="AQ59" i="2"/>
  <c r="AP59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52" i="2"/>
  <c r="BG52" i="2"/>
  <c r="BF52" i="2"/>
  <c r="BE52" i="2"/>
  <c r="BH51" i="2"/>
  <c r="BG51" i="2"/>
  <c r="BF51" i="2"/>
  <c r="BE51" i="2"/>
  <c r="BH50" i="2"/>
  <c r="BG50" i="2"/>
  <c r="BF50" i="2"/>
  <c r="BE50" i="2"/>
  <c r="BH49" i="2"/>
  <c r="BG49" i="2"/>
  <c r="BF49" i="2"/>
  <c r="BE49" i="2"/>
  <c r="BH48" i="2"/>
  <c r="BG48" i="2"/>
  <c r="BF48" i="2"/>
  <c r="BE48" i="2"/>
  <c r="BH47" i="2"/>
  <c r="BG47" i="2"/>
  <c r="BF47" i="2"/>
  <c r="BE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D31" i="2"/>
  <c r="BC31" i="2"/>
  <c r="BB31" i="2"/>
  <c r="BA31" i="2"/>
  <c r="AZ31" i="2"/>
  <c r="AY31" i="2"/>
  <c r="AX31" i="2"/>
  <c r="AW31" i="2"/>
  <c r="AU31" i="2"/>
  <c r="AS31" i="2"/>
  <c r="AR31" i="2"/>
  <c r="AQ31" i="2"/>
  <c r="AP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BH17" i="2"/>
  <c r="BG17" i="2"/>
  <c r="BF17" i="2"/>
  <c r="BE17" i="2"/>
  <c r="BH16" i="2"/>
  <c r="BG16" i="2"/>
  <c r="BF16" i="2"/>
  <c r="BE16" i="2"/>
  <c r="BH15" i="2"/>
  <c r="BG15" i="2"/>
  <c r="BF15" i="2"/>
  <c r="BE15" i="2"/>
  <c r="BH14" i="2"/>
  <c r="BG14" i="2"/>
  <c r="BF14" i="2"/>
  <c r="BE14" i="2"/>
  <c r="BH13" i="2"/>
  <c r="BG13" i="2"/>
  <c r="BF13" i="2"/>
  <c r="BE13" i="2"/>
  <c r="BH12" i="2"/>
  <c r="BG12" i="2"/>
  <c r="BF12" i="2"/>
  <c r="BE12" i="2"/>
  <c r="BH11" i="2"/>
  <c r="BG11" i="2"/>
  <c r="BF11" i="2"/>
  <c r="BE11" i="2"/>
  <c r="BH10" i="2"/>
  <c r="BG10" i="2"/>
  <c r="BF10" i="2"/>
  <c r="BE10" i="2"/>
  <c r="BH9" i="2"/>
  <c r="BG9" i="2"/>
  <c r="BF9" i="2"/>
  <c r="BE9" i="2"/>
  <c r="BH8" i="2"/>
  <c r="BG8" i="2"/>
  <c r="BF8" i="2"/>
  <c r="BE8" i="2"/>
  <c r="BH7" i="2"/>
  <c r="BG7" i="2"/>
  <c r="BF7" i="2"/>
  <c r="BE7" i="2"/>
  <c r="BH6" i="2"/>
  <c r="BG6" i="2"/>
  <c r="BF6" i="2"/>
  <c r="BE6" i="2"/>
  <c r="BH5" i="2"/>
  <c r="BG5" i="2"/>
  <c r="BF5" i="2"/>
  <c r="BE5" i="2"/>
  <c r="BH4" i="2"/>
  <c r="BG4" i="2"/>
  <c r="BF4" i="2"/>
  <c r="BE4" i="2"/>
  <c r="BH3" i="2"/>
  <c r="BG3" i="2"/>
  <c r="BF3" i="2"/>
  <c r="BE3" i="2"/>
  <c r="BH2" i="2"/>
  <c r="BG2" i="2"/>
  <c r="BF2" i="2"/>
  <c r="BE2" i="2"/>
  <c r="BB132" i="2" l="1"/>
  <c r="BH132" i="2" s="1"/>
  <c r="BF117" i="2"/>
  <c r="BH80" i="2"/>
  <c r="BF80" i="2"/>
  <c r="BH31" i="2"/>
  <c r="AQ81" i="2"/>
  <c r="AQ134" i="2" s="1"/>
  <c r="AY81" i="2"/>
  <c r="BA81" i="2"/>
  <c r="BF126" i="2"/>
  <c r="BG59" i="2"/>
  <c r="AP81" i="2"/>
  <c r="AZ81" i="2"/>
  <c r="AP132" i="2"/>
  <c r="BE132" i="2" s="1"/>
  <c r="AS81" i="2"/>
  <c r="BC81" i="2"/>
  <c r="BG117" i="2"/>
  <c r="BE31" i="2"/>
  <c r="BH59" i="2"/>
  <c r="BF31" i="2"/>
  <c r="BE80" i="2"/>
  <c r="BH126" i="2"/>
  <c r="BF59" i="2"/>
  <c r="BD81" i="2"/>
  <c r="AX81" i="2"/>
  <c r="BG81" i="2" s="1"/>
  <c r="BE126" i="2"/>
  <c r="BG31" i="2"/>
  <c r="BH117" i="2"/>
  <c r="AR81" i="2"/>
  <c r="BB81" i="2"/>
  <c r="AS132" i="2"/>
  <c r="AS134" i="2" s="1"/>
  <c r="BC132" i="2"/>
  <c r="BC134" i="2" s="1"/>
  <c r="AU132" i="2"/>
  <c r="AU81" i="2"/>
  <c r="BF81" i="2" s="1"/>
  <c r="AW81" i="2"/>
  <c r="AX132" i="2"/>
  <c r="BG80" i="2"/>
  <c r="BE117" i="2"/>
  <c r="AY132" i="2"/>
  <c r="AY134" i="2" s="1"/>
  <c r="AZ132" i="2"/>
  <c r="AZ134" i="2" s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H47" i="1"/>
  <c r="BG47" i="1"/>
  <c r="BF47" i="1"/>
  <c r="BE47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H17" i="1"/>
  <c r="BG17" i="1"/>
  <c r="BF17" i="1"/>
  <c r="BE17" i="1"/>
  <c r="BB106" i="1"/>
  <c r="BH106" i="1" s="1"/>
  <c r="AX106" i="1"/>
  <c r="BG106" i="1" s="1"/>
  <c r="AU106" i="1"/>
  <c r="BF106" i="1" s="1"/>
  <c r="AQ106" i="1"/>
  <c r="AP106" i="1"/>
  <c r="BB97" i="1"/>
  <c r="AX97" i="1"/>
  <c r="AU97" i="1"/>
  <c r="AQ97" i="1"/>
  <c r="AP97" i="1"/>
  <c r="AP112" i="1" s="1"/>
  <c r="AP134" i="2" l="1"/>
  <c r="BE134" i="2" s="1"/>
  <c r="BH81" i="2"/>
  <c r="BE81" i="2"/>
  <c r="AX134" i="2"/>
  <c r="BG132" i="2"/>
  <c r="AU134" i="2"/>
  <c r="BF132" i="2"/>
  <c r="BB134" i="2"/>
  <c r="BG97" i="1"/>
  <c r="BH97" i="1"/>
  <c r="AQ112" i="1"/>
  <c r="BF97" i="1"/>
  <c r="BE112" i="1"/>
  <c r="AU112" i="1"/>
  <c r="BE97" i="1"/>
  <c r="BE106" i="1"/>
  <c r="AX112" i="1"/>
  <c r="BB112" i="1"/>
  <c r="BH134" i="2" l="1"/>
  <c r="BF134" i="2"/>
  <c r="BG134" i="2"/>
  <c r="BF112" i="1"/>
  <c r="BG112" i="1"/>
  <c r="BH112" i="1"/>
  <c r="AU95" i="1" l="1"/>
  <c r="AQ95" i="1"/>
  <c r="AP95" i="1"/>
  <c r="BB95" i="1"/>
  <c r="AX95" i="1"/>
  <c r="BD95" i="1"/>
  <c r="BD112" i="1" s="1"/>
  <c r="BD114" i="1" s="1"/>
  <c r="BC95" i="1"/>
  <c r="BC112" i="1" s="1"/>
  <c r="BC114" i="1" s="1"/>
  <c r="BA95" i="1"/>
  <c r="BA112" i="1" s="1"/>
  <c r="BA114" i="1" s="1"/>
  <c r="AZ95" i="1"/>
  <c r="AZ112" i="1" s="1"/>
  <c r="AZ114" i="1" s="1"/>
  <c r="AY95" i="1"/>
  <c r="AY112" i="1" s="1"/>
  <c r="AY114" i="1" s="1"/>
  <c r="AW95" i="1"/>
  <c r="AW112" i="1" s="1"/>
  <c r="AW114" i="1" s="1"/>
  <c r="AS95" i="1"/>
  <c r="AS112" i="1" s="1"/>
  <c r="AS114" i="1" s="1"/>
  <c r="AR95" i="1"/>
  <c r="AR112" i="1" s="1"/>
  <c r="AR114" i="1" s="1"/>
  <c r="BD74" i="1"/>
  <c r="BC74" i="1"/>
  <c r="BB74" i="1"/>
  <c r="BA74" i="1"/>
  <c r="AZ74" i="1"/>
  <c r="AY74" i="1"/>
  <c r="AX74" i="1"/>
  <c r="AW74" i="1"/>
  <c r="AU74" i="1"/>
  <c r="AS74" i="1"/>
  <c r="AR74" i="1"/>
  <c r="AQ74" i="1"/>
  <c r="AP74" i="1"/>
  <c r="BD46" i="1"/>
  <c r="BC46" i="1"/>
  <c r="BB46" i="1"/>
  <c r="BA46" i="1"/>
  <c r="AZ46" i="1"/>
  <c r="AY46" i="1"/>
  <c r="AX46" i="1"/>
  <c r="AW46" i="1"/>
  <c r="AU46" i="1"/>
  <c r="AS46" i="1"/>
  <c r="AR46" i="1"/>
  <c r="AQ46" i="1"/>
  <c r="AP46" i="1"/>
  <c r="BH95" i="1" l="1"/>
  <c r="BE95" i="1"/>
  <c r="BG95" i="1"/>
  <c r="BF95" i="1"/>
  <c r="BE46" i="1"/>
  <c r="BG46" i="1"/>
  <c r="BH46" i="1"/>
  <c r="BF74" i="1"/>
  <c r="BE74" i="1"/>
  <c r="BG74" i="1"/>
  <c r="BH74" i="1"/>
  <c r="AP96" i="1"/>
  <c r="AP114" i="1" s="1"/>
  <c r="BF46" i="1"/>
  <c r="AZ96" i="1"/>
  <c r="AU96" i="1"/>
  <c r="AQ96" i="1"/>
  <c r="BA96" i="1"/>
  <c r="AX96" i="1"/>
  <c r="AW96" i="1"/>
  <c r="BB96" i="1"/>
  <c r="AS96" i="1"/>
  <c r="BC96" i="1"/>
  <c r="AR96" i="1"/>
  <c r="AY96" i="1"/>
  <c r="BD96" i="1"/>
  <c r="BF96" i="1" l="1"/>
  <c r="AU114" i="1"/>
  <c r="BF114" i="1" s="1"/>
  <c r="BG96" i="1"/>
  <c r="AX114" i="1"/>
  <c r="BG114" i="1" s="1"/>
  <c r="BH96" i="1"/>
  <c r="BB114" i="1"/>
  <c r="BH114" i="1" s="1"/>
  <c r="BE96" i="1"/>
  <c r="AQ114" i="1"/>
  <c r="BE114" i="1" s="1"/>
</calcChain>
</file>

<file path=xl/sharedStrings.xml><?xml version="1.0" encoding="utf-8"?>
<sst xmlns="http://schemas.openxmlformats.org/spreadsheetml/2006/main" count="1851" uniqueCount="183">
  <si>
    <t>Reporte de ejecución presupuestal</t>
  </si>
  <si>
    <t>Usuario Solicitante:</t>
  </si>
  <si>
    <t>MHgariza Gina Milena Ariza Gomez</t>
  </si>
  <si>
    <t>Unidad ó Subunidad Ejecutora  Solicitante:</t>
  </si>
  <si>
    <t>22-10-00 INSTITUTO NACIONAL PARA CIEGOS (INCI)</t>
  </si>
  <si>
    <t>Fecha y Hora Sistema:</t>
  </si>
  <si>
    <t>AÑO FISCAL:</t>
  </si>
  <si>
    <t>2023</t>
  </si>
  <si>
    <t>VIGENCIA PRESUPUESTAL:</t>
  </si>
  <si>
    <t>ACTUAL</t>
  </si>
  <si>
    <t>FECHA MOVIMIENTOS:</t>
  </si>
  <si>
    <t>1/01/2023 A 31/12/2023</t>
  </si>
  <si>
    <t/>
  </si>
  <si>
    <t>UNIDAD O SUBUNIDAD EJECUTORA:</t>
  </si>
  <si>
    <t>22-10-00  INSTITUTO NACIONAL PARA CIEGOS (INCI)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</si>
  <si>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</si>
  <si>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</si>
  <si>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</si>
  <si>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</si>
  <si>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</si>
  <si>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</si>
  <si>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</si>
  <si>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</si>
  <si>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</si>
  <si>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</si>
  <si>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</si>
  <si>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</si>
  <si>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</si>
  <si>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</si>
  <si>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</si>
  <si>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</si>
  <si>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</si>
  <si>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</si>
  <si>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</si>
  <si>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</si>
  <si>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</si>
  <si>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</si>
  <si>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</si>
  <si>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</si>
  <si>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</si>
  <si>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</si>
  <si>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</si>
  <si>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</si>
  <si>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</si>
  <si>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</si>
  <si>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</si>
  <si>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</si>
  <si>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</si>
  <si>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</si>
  <si>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OTROS RECURSOS DEL TESORO</t>
  </si>
  <si>
    <t>Propios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</si>
  <si>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</si>
  <si>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</si>
  <si>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</si>
  <si>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</si>
  <si>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</si>
  <si>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</si>
  <si>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</si>
  <si>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</si>
  <si>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</si>
  <si>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</si>
  <si>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</si>
  <si>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</si>
  <si>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</si>
  <si>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</si>
  <si>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</si>
  <si>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</si>
  <si>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</si>
  <si>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</si>
  <si>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</si>
  <si>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</si>
  <si>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</si>
  <si>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</si>
  <si>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</si>
  <si>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</si>
  <si>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</si>
  <si>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</si>
  <si>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</si>
  <si>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</si>
  <si>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</si>
  <si>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</si>
  <si>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</si>
  <si>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</si>
  <si>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</si>
  <si>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</si>
  <si>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</si>
  <si>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</si>
  <si>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</si>
  <si>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</si>
  <si>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</si>
  <si>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</si>
  <si>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</si>
  <si>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</si>
  <si>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</si>
  <si>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</si>
  <si>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</si>
  <si>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</si>
  <si>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</si>
  <si>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</si>
  <si>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</si>
  <si>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</si>
  <si>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</si>
  <si>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</si>
  <si>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</si>
  <si>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</si>
  <si>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</si>
  <si>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</si>
  <si>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</si>
  <si>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</si>
  <si>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</si>
  <si>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</si>
  <si>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</si>
  <si>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</si>
  <si>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</si>
  <si>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</si>
  <si>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</si>
  <si>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</si>
  <si>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</si>
  <si>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</si>
  <si>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</si>
  <si>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</si>
  <si>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</si>
  <si>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</si>
  <si>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</si>
  <si>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</si>
  <si>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</si>
  <si>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</si>
  <si>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</si>
  <si>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</si>
  <si>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</si>
  <si>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</si>
  <si>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 PREDIAL Y SOBRETASA AMBIENTAL</t>
  </si>
  <si>
    <t>IMPUESTO DE INDUSTRIA Y COMERCIO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</si>
  <si>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</si>
  <si>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</si>
  <si>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</si>
  <si>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</si>
  <si>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</si>
  <si>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MULTAS Y SANCIONES</t>
  </si>
  <si>
    <t>SANCIONES ADMINISTRATIVAS</t>
  </si>
  <si>
    <t>B</t>
  </si>
  <si>
    <t>FONDO DE CONTINGENCIAS</t>
  </si>
  <si>
    <t>APORTES AL FONDO DE CONTINGENCIAS</t>
  </si>
  <si>
    <t>C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</si>
  <si>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</si>
  <si>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</si>
  <si>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</si>
  <si>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</si>
  <si>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</si>
  <si>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</si>
  <si>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2203018</t>
  </si>
  <si>
    <t>2203016</t>
  </si>
  <si>
    <t>2203003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</si>
  <si>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</si>
  <si>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</si>
  <si>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</si>
  <si>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</si>
  <si>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</si>
  <si>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</si>
  <si>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</si>
  <si>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2299060</t>
  </si>
  <si>
    <t>ADQUISICIÓN DE BIENES Y SERVICIOS - SEDES ADECUADAS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</si>
  <si>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</si>
  <si>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</si>
  <si>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</si>
  <si>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</si>
  <si>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</si>
  <si>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</si>
  <si>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</si>
  <si>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 xml:space="preserve">% de CDPs expedidos  del total  Presupuestado  </t>
  </si>
  <si>
    <t xml:space="preserve">% RPs expedidos  del Total Presupuestado </t>
  </si>
  <si>
    <t xml:space="preserve">% OBLIGACIONES DE PAGO registradas  del Total Presupuestado </t>
  </si>
  <si>
    <t xml:space="preserve">% PAGOS realizados del Total Presupuestado 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</si>
  <si>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</si>
  <si>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</si>
  <si>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</si>
  <si>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</si>
  <si>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GASTOS DE ADQUISICION DE BIENES Y SERVICIOS</t>
  </si>
  <si>
    <t>APROPIACION</t>
  </si>
  <si>
    <t>COMPROMISO</t>
  </si>
  <si>
    <t>PAGOS</t>
  </si>
  <si>
    <t>La Ejecución de Gastos de funcionamiento en relación con los  COMPROMISOS PRESUPUESTALES a corte de Diciembre 31 va en el 96%  y por concepto de PAGOS  en el 95% , considerandose una ejecución apropiada para el cierre de vigencia.</t>
  </si>
  <si>
    <t>La Ejecución de Gastos de Inversión en relación con los  COMPROMISOS PRESUPUESTALES a corte de Diciembre 31 fue del 97%  y por concepto de PAGOS  en el 84% , considerandose una adecuada contratación de lo aprobado en el plan de adquisiciones con recursos de inversión  y sus pagos  del 84%.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</si>
</sst>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color rgb="FF2D77C2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dobe Gothic Std B"/>
      <family val="2"/>
      <charset val="128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FF00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41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200">
    <xf numFmtId="0" fontId="0" fillId="0" borderId="0" xfId="0" applyFont="1" applyFill="1" applyBorder="1"/>
    <xf numFmtId="0" fontId="6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164" fontId="11" fillId="4" borderId="5" xfId="1" applyNumberFormat="1" applyFont="1" applyFill="1" applyBorder="1" applyAlignment="1">
      <alignment horizontal="left" vertical="top" wrapText="1"/>
    </xf>
    <xf numFmtId="9" fontId="12" fillId="4" borderId="5" xfId="2" applyFont="1" applyFill="1" applyBorder="1" applyAlignment="1">
      <alignment horizontal="center" vertical="top"/>
    </xf>
    <xf numFmtId="9" fontId="12" fillId="5" borderId="5" xfId="2" applyFont="1" applyFill="1" applyBorder="1" applyAlignment="1">
      <alignment horizontal="center" vertical="top"/>
    </xf>
    <xf numFmtId="0" fontId="12" fillId="6" borderId="0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left" vertical="top"/>
    </xf>
    <xf numFmtId="9" fontId="12" fillId="7" borderId="5" xfId="2" applyFont="1" applyFill="1" applyBorder="1" applyAlignment="1">
      <alignment horizontal="center" vertical="top"/>
    </xf>
    <xf numFmtId="164" fontId="11" fillId="8" borderId="5" xfId="1" applyNumberFormat="1" applyFont="1" applyFill="1" applyBorder="1" applyAlignment="1">
      <alignment horizontal="left" vertical="top" wrapText="1"/>
    </xf>
    <xf numFmtId="9" fontId="12" fillId="8" borderId="5" xfId="2" applyFont="1" applyFill="1" applyBorder="1" applyAlignment="1">
      <alignment horizontal="center" vertical="top"/>
    </xf>
    <xf numFmtId="0" fontId="12" fillId="8" borderId="0" xfId="0" applyFont="1" applyFill="1" applyBorder="1" applyAlignment="1">
      <alignment horizontal="left" vertical="top"/>
    </xf>
    <xf numFmtId="0" fontId="13" fillId="0" borderId="0" xfId="3" applyFont="1" applyFill="1" applyBorder="1" applyAlignment="1">
      <alignment horizontal="center" vertical="top"/>
    </xf>
    <xf numFmtId="0" fontId="13" fillId="0" borderId="0" xfId="3" applyFont="1" applyFill="1" applyBorder="1" applyAlignment="1">
      <alignment horizontal="left" vertical="top"/>
    </xf>
    <xf numFmtId="164" fontId="14" fillId="0" borderId="0" xfId="1" applyNumberFormat="1" applyFont="1" applyFill="1" applyBorder="1" applyAlignment="1">
      <alignment horizontal="left" vertical="top"/>
    </xf>
    <xf numFmtId="164" fontId="14" fillId="6" borderId="0" xfId="1" applyNumberFormat="1" applyFont="1" applyFill="1" applyBorder="1" applyAlignment="1">
      <alignment horizontal="left" vertical="top"/>
    </xf>
    <xf numFmtId="164" fontId="15" fillId="6" borderId="0" xfId="1" applyNumberFormat="1" applyFont="1" applyFill="1" applyBorder="1" applyAlignment="1">
      <alignment horizontal="left" vertical="top"/>
    </xf>
    <xf numFmtId="164" fontId="15" fillId="0" borderId="0" xfId="1" applyNumberFormat="1" applyFont="1" applyFill="1" applyBorder="1" applyAlignment="1">
      <alignment horizontal="left" vertical="top"/>
    </xf>
    <xf numFmtId="0" fontId="13" fillId="6" borderId="0" xfId="3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/>
    </xf>
    <xf numFmtId="9" fontId="13" fillId="11" borderId="5" xfId="2" applyFont="1" applyFill="1" applyBorder="1" applyAlignment="1">
      <alignment horizontal="center" vertical="top"/>
    </xf>
    <xf numFmtId="9" fontId="16" fillId="6" borderId="5" xfId="2" applyFont="1" applyFill="1" applyBorder="1" applyAlignment="1">
      <alignment horizontal="center" vertical="top"/>
    </xf>
    <xf numFmtId="9" fontId="16" fillId="7" borderId="5" xfId="2" applyFont="1" applyFill="1" applyBorder="1" applyAlignment="1">
      <alignment horizontal="center" vertical="top"/>
    </xf>
    <xf numFmtId="9" fontId="13" fillId="3" borderId="5" xfId="2" applyFont="1" applyFill="1" applyBorder="1" applyAlignment="1">
      <alignment horizontal="center" vertical="top"/>
    </xf>
    <xf numFmtId="9" fontId="13" fillId="7" borderId="5" xfId="2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9" fontId="16" fillId="6" borderId="0" xfId="2" applyFont="1" applyFill="1" applyBorder="1" applyAlignment="1">
      <alignment horizontal="center" vertical="top"/>
    </xf>
    <xf numFmtId="0" fontId="16" fillId="0" borderId="0" xfId="3" applyFont="1" applyFill="1" applyBorder="1" applyAlignment="1">
      <alignment horizontal="center" vertical="top"/>
    </xf>
    <xf numFmtId="9" fontId="16" fillId="0" borderId="5" xfId="2" applyFont="1" applyFill="1" applyBorder="1" applyAlignment="1">
      <alignment horizontal="center" vertical="top"/>
    </xf>
    <xf numFmtId="0" fontId="8" fillId="2" borderId="9" xfId="0" applyNumberFormat="1" applyFont="1" applyFill="1" applyBorder="1" applyAlignment="1">
      <alignment horizontal="center" vertical="top" wrapText="1" readingOrder="1"/>
    </xf>
    <xf numFmtId="0" fontId="18" fillId="9" borderId="12" xfId="3" applyNumberFormat="1" applyFont="1" applyFill="1" applyBorder="1" applyAlignment="1">
      <alignment horizontal="center" vertical="center" wrapText="1" readingOrder="1"/>
    </xf>
    <xf numFmtId="0" fontId="18" fillId="10" borderId="12" xfId="3" applyNumberFormat="1" applyFont="1" applyFill="1" applyBorder="1" applyAlignment="1">
      <alignment horizontal="center" vertical="center" wrapText="1" readingOrder="1"/>
    </xf>
    <xf numFmtId="0" fontId="8" fillId="3" borderId="5" xfId="0" applyNumberFormat="1" applyFont="1" applyFill="1" applyBorder="1" applyAlignment="1">
      <alignment horizontal="center" vertical="center" wrapText="1" readingOrder="1"/>
    </xf>
    <xf numFmtId="4" fontId="8" fillId="3" borderId="5" xfId="0" applyNumberFormat="1" applyFont="1" applyFill="1" applyBorder="1" applyAlignment="1">
      <alignment horizontal="right" vertical="center" wrapText="1" readingOrder="1"/>
    </xf>
    <xf numFmtId="0" fontId="8" fillId="3" borderId="5" xfId="0" applyNumberFormat="1" applyFont="1" applyFill="1" applyBorder="1" applyAlignment="1">
      <alignment horizontal="right" vertical="center" wrapText="1" readingOrder="1"/>
    </xf>
    <xf numFmtId="0" fontId="5" fillId="0" borderId="5" xfId="0" applyNumberFormat="1" applyFont="1" applyFill="1" applyBorder="1" applyAlignment="1">
      <alignment horizontal="right" vertical="center" wrapText="1" readingOrder="1"/>
    </xf>
    <xf numFmtId="4" fontId="5" fillId="0" borderId="5" xfId="0" applyNumberFormat="1" applyFont="1" applyFill="1" applyBorder="1" applyAlignment="1">
      <alignment horizontal="right" vertical="center" wrapText="1" readingOrder="1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8" fillId="12" borderId="5" xfId="0" applyNumberFormat="1" applyFont="1" applyFill="1" applyBorder="1" applyAlignment="1">
      <alignment horizontal="center" vertical="center" wrapText="1" readingOrder="1"/>
    </xf>
    <xf numFmtId="4" fontId="8" fillId="12" borderId="5" xfId="0" applyNumberFormat="1" applyFont="1" applyFill="1" applyBorder="1" applyAlignment="1">
      <alignment horizontal="right" vertical="center" wrapText="1" readingOrder="1"/>
    </xf>
    <xf numFmtId="0" fontId="8" fillId="12" borderId="5" xfId="0" applyNumberFormat="1" applyFont="1" applyFill="1" applyBorder="1" applyAlignment="1">
      <alignment horizontal="right" vertical="center" wrapText="1" readingOrder="1"/>
    </xf>
    <xf numFmtId="0" fontId="5" fillId="14" borderId="5" xfId="0" applyNumberFormat="1" applyFont="1" applyFill="1" applyBorder="1" applyAlignment="1">
      <alignment horizontal="center" vertical="center" wrapText="1" readingOrder="1"/>
    </xf>
    <xf numFmtId="4" fontId="5" fillId="14" borderId="5" xfId="0" applyNumberFormat="1" applyFont="1" applyFill="1" applyBorder="1" applyAlignment="1">
      <alignment horizontal="right" vertical="center" wrapText="1" readingOrder="1"/>
    </xf>
    <xf numFmtId="0" fontId="5" fillId="14" borderId="5" xfId="0" applyNumberFormat="1" applyFont="1" applyFill="1" applyBorder="1" applyAlignment="1">
      <alignment horizontal="right" vertical="center" wrapText="1" readingOrder="1"/>
    </xf>
    <xf numFmtId="0" fontId="5" fillId="15" borderId="5" xfId="0" applyNumberFormat="1" applyFont="1" applyFill="1" applyBorder="1" applyAlignment="1">
      <alignment horizontal="center" vertical="center" wrapText="1" readingOrder="1"/>
    </xf>
    <xf numFmtId="4" fontId="5" fillId="15" borderId="5" xfId="0" applyNumberFormat="1" applyFont="1" applyFill="1" applyBorder="1" applyAlignment="1">
      <alignment horizontal="right" vertical="center" wrapText="1" readingOrder="1"/>
    </xf>
    <xf numFmtId="0" fontId="5" fillId="15" borderId="5" xfId="0" applyNumberFormat="1" applyFont="1" applyFill="1" applyBorder="1" applyAlignment="1">
      <alignment horizontal="right" vertical="center" wrapText="1" readingOrder="1"/>
    </xf>
    <xf numFmtId="0" fontId="5" fillId="16" borderId="5" xfId="0" applyNumberFormat="1" applyFont="1" applyFill="1" applyBorder="1" applyAlignment="1">
      <alignment horizontal="center" vertical="center" wrapText="1" readingOrder="1"/>
    </xf>
    <xf numFmtId="4" fontId="5" fillId="16" borderId="5" xfId="0" applyNumberFormat="1" applyFont="1" applyFill="1" applyBorder="1" applyAlignment="1">
      <alignment horizontal="right" vertical="center" wrapText="1" readingOrder="1"/>
    </xf>
    <xf numFmtId="0" fontId="5" fillId="16" borderId="5" xfId="0" applyNumberFormat="1" applyFont="1" applyFill="1" applyBorder="1" applyAlignment="1">
      <alignment horizontal="right" vertical="center" wrapText="1" readingOrder="1"/>
    </xf>
    <xf numFmtId="0" fontId="5" fillId="17" borderId="5" xfId="0" applyNumberFormat="1" applyFont="1" applyFill="1" applyBorder="1" applyAlignment="1">
      <alignment horizontal="center" vertical="center" wrapText="1" readingOrder="1"/>
    </xf>
    <xf numFmtId="4" fontId="5" fillId="17" borderId="5" xfId="0" applyNumberFormat="1" applyFont="1" applyFill="1" applyBorder="1" applyAlignment="1">
      <alignment horizontal="right" vertical="center" wrapText="1" readingOrder="1"/>
    </xf>
    <xf numFmtId="0" fontId="5" fillId="17" borderId="5" xfId="0" applyNumberFormat="1" applyFont="1" applyFill="1" applyBorder="1" applyAlignment="1">
      <alignment horizontal="right" vertical="center" wrapText="1" readingOrder="1"/>
    </xf>
    <xf numFmtId="9" fontId="13" fillId="12" borderId="5" xfId="2" applyFont="1" applyFill="1" applyBorder="1" applyAlignment="1">
      <alignment horizontal="center" vertical="center"/>
    </xf>
    <xf numFmtId="9" fontId="16" fillId="14" borderId="5" xfId="2" applyFont="1" applyFill="1" applyBorder="1" applyAlignment="1">
      <alignment horizontal="center" vertical="center"/>
    </xf>
    <xf numFmtId="9" fontId="16" fillId="15" borderId="5" xfId="2" applyFont="1" applyFill="1" applyBorder="1" applyAlignment="1">
      <alignment horizontal="center" vertical="center"/>
    </xf>
    <xf numFmtId="9" fontId="16" fillId="16" borderId="5" xfId="2" applyFont="1" applyFill="1" applyBorder="1" applyAlignment="1">
      <alignment horizontal="center" vertical="center"/>
    </xf>
    <xf numFmtId="9" fontId="13" fillId="17" borderId="5" xfId="2" applyFont="1" applyFill="1" applyBorder="1" applyAlignment="1">
      <alignment horizontal="center" vertical="center"/>
    </xf>
    <xf numFmtId="9" fontId="16" fillId="17" borderId="5" xfId="2" applyFont="1" applyFill="1" applyBorder="1" applyAlignment="1">
      <alignment horizontal="center" vertical="center"/>
    </xf>
    <xf numFmtId="9" fontId="13" fillId="4" borderId="5" xfId="2" applyFont="1" applyFill="1" applyBorder="1" applyAlignment="1">
      <alignment horizontal="center" vertical="center"/>
    </xf>
    <xf numFmtId="0" fontId="5" fillId="13" borderId="5" xfId="0" applyNumberFormat="1" applyFont="1" applyFill="1" applyBorder="1" applyAlignment="1">
      <alignment horizontal="center" vertical="center" wrapText="1" readingOrder="1"/>
    </xf>
    <xf numFmtId="4" fontId="5" fillId="13" borderId="5" xfId="0" applyNumberFormat="1" applyFont="1" applyFill="1" applyBorder="1" applyAlignment="1">
      <alignment horizontal="right" vertical="center" wrapText="1" readingOrder="1"/>
    </xf>
    <xf numFmtId="0" fontId="5" fillId="13" borderId="5" xfId="0" applyNumberFormat="1" applyFont="1" applyFill="1" applyBorder="1" applyAlignment="1">
      <alignment horizontal="right" vertical="center" wrapText="1" readingOrder="1"/>
    </xf>
    <xf numFmtId="9" fontId="16" fillId="13" borderId="5" xfId="2" applyFont="1" applyFill="1" applyBorder="1" applyAlignment="1">
      <alignment horizontal="center" vertical="center"/>
    </xf>
    <xf numFmtId="9" fontId="13" fillId="13" borderId="5" xfId="2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vertical="top"/>
    </xf>
    <xf numFmtId="0" fontId="19" fillId="0" borderId="0" xfId="3" applyFont="1" applyFill="1" applyBorder="1" applyAlignment="1">
      <alignment vertical="top"/>
    </xf>
    <xf numFmtId="0" fontId="19" fillId="6" borderId="0" xfId="3" applyFont="1" applyFill="1" applyBorder="1" applyAlignment="1">
      <alignment vertical="top"/>
    </xf>
    <xf numFmtId="0" fontId="20" fillId="6" borderId="0" xfId="3" applyFont="1" applyFill="1" applyBorder="1" applyAlignment="1">
      <alignment vertical="top"/>
    </xf>
    <xf numFmtId="0" fontId="21" fillId="6" borderId="0" xfId="3" applyFont="1" applyFill="1" applyBorder="1" applyAlignment="1">
      <alignment vertical="top"/>
    </xf>
    <xf numFmtId="0" fontId="22" fillId="6" borderId="0" xfId="5" applyFont="1" applyFill="1" applyAlignment="1">
      <alignment vertical="top" wrapText="1"/>
    </xf>
    <xf numFmtId="0" fontId="23" fillId="6" borderId="0" xfId="3" applyFont="1" applyFill="1" applyBorder="1" applyAlignment="1">
      <alignment vertical="top"/>
    </xf>
    <xf numFmtId="0" fontId="24" fillId="6" borderId="0" xfId="3" applyFont="1" applyFill="1" applyBorder="1" applyAlignment="1">
      <alignment vertical="top"/>
    </xf>
    <xf numFmtId="41" fontId="24" fillId="6" borderId="0" xfId="6" applyFont="1" applyFill="1" applyBorder="1" applyAlignment="1">
      <alignment vertical="top"/>
    </xf>
    <xf numFmtId="0" fontId="6" fillId="0" borderId="0" xfId="0" applyFont="1" applyFill="1" applyBorder="1"/>
    <xf numFmtId="0" fontId="8" fillId="3" borderId="5" xfId="0" applyNumberFormat="1" applyFont="1" applyFill="1" applyBorder="1" applyAlignment="1">
      <alignment horizontal="center" vertical="center" wrapText="1" readingOrder="1"/>
    </xf>
    <xf numFmtId="0" fontId="8" fillId="3" borderId="5" xfId="0" applyNumberFormat="1" applyFont="1" applyFill="1" applyBorder="1" applyAlignment="1">
      <alignment horizontal="right" vertical="center" wrapText="1" readingOrder="1"/>
    </xf>
    <xf numFmtId="4" fontId="8" fillId="3" borderId="5" xfId="0" applyNumberFormat="1" applyFont="1" applyFill="1" applyBorder="1" applyAlignment="1">
      <alignment horizontal="right" vertical="center" wrapText="1" readingOrder="1"/>
    </xf>
    <xf numFmtId="0" fontId="8" fillId="2" borderId="9" xfId="0" applyNumberFormat="1" applyFont="1" applyFill="1" applyBorder="1" applyAlignment="1">
      <alignment horizontal="center" vertical="top" wrapText="1" readingOrder="1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horizontal="right" vertical="center" wrapText="1" readingOrder="1"/>
    </xf>
    <xf numFmtId="4" fontId="5" fillId="0" borderId="5" xfId="0" applyNumberFormat="1" applyFont="1" applyFill="1" applyBorder="1" applyAlignment="1">
      <alignment horizontal="right" vertical="center" wrapText="1" readingOrder="1"/>
    </xf>
    <xf numFmtId="0" fontId="8" fillId="12" borderId="5" xfId="0" applyNumberFormat="1" applyFont="1" applyFill="1" applyBorder="1" applyAlignment="1">
      <alignment horizontal="center" vertical="center" wrapText="1" readingOrder="1"/>
    </xf>
    <xf numFmtId="0" fontId="8" fillId="12" borderId="5" xfId="0" applyNumberFormat="1" applyFont="1" applyFill="1" applyBorder="1" applyAlignment="1">
      <alignment horizontal="right" vertical="center" wrapText="1" readingOrder="1"/>
    </xf>
    <xf numFmtId="4" fontId="8" fillId="12" borderId="5" xfId="0" applyNumberFormat="1" applyFont="1" applyFill="1" applyBorder="1" applyAlignment="1">
      <alignment horizontal="right" vertical="center" wrapText="1" readingOrder="1"/>
    </xf>
    <xf numFmtId="0" fontId="5" fillId="14" borderId="5" xfId="0" applyNumberFormat="1" applyFont="1" applyFill="1" applyBorder="1" applyAlignment="1">
      <alignment horizontal="center" vertical="center" wrapText="1" readingOrder="1"/>
    </xf>
    <xf numFmtId="0" fontId="5" fillId="14" borderId="5" xfId="0" applyNumberFormat="1" applyFont="1" applyFill="1" applyBorder="1" applyAlignment="1">
      <alignment horizontal="right" vertical="center" wrapText="1" readingOrder="1"/>
    </xf>
    <xf numFmtId="4" fontId="5" fillId="14" borderId="5" xfId="0" applyNumberFormat="1" applyFont="1" applyFill="1" applyBorder="1" applyAlignment="1">
      <alignment horizontal="right" vertical="center" wrapText="1" readingOrder="1"/>
    </xf>
    <xf numFmtId="0" fontId="5" fillId="15" borderId="5" xfId="0" applyNumberFormat="1" applyFont="1" applyFill="1" applyBorder="1" applyAlignment="1">
      <alignment horizontal="center" vertical="center" wrapText="1" readingOrder="1"/>
    </xf>
    <xf numFmtId="0" fontId="5" fillId="16" borderId="5" xfId="0" applyNumberFormat="1" applyFont="1" applyFill="1" applyBorder="1" applyAlignment="1">
      <alignment horizontal="center" vertical="center" wrapText="1" readingOrder="1"/>
    </xf>
    <xf numFmtId="0" fontId="5" fillId="15" borderId="5" xfId="0" applyNumberFormat="1" applyFont="1" applyFill="1" applyBorder="1" applyAlignment="1">
      <alignment horizontal="right" vertical="center" wrapText="1" readingOrder="1"/>
    </xf>
    <xf numFmtId="4" fontId="5" fillId="15" borderId="5" xfId="0" applyNumberFormat="1" applyFont="1" applyFill="1" applyBorder="1" applyAlignment="1">
      <alignment horizontal="right" vertical="center" wrapText="1" readingOrder="1"/>
    </xf>
    <xf numFmtId="0" fontId="5" fillId="16" borderId="5" xfId="0" applyNumberFormat="1" applyFont="1" applyFill="1" applyBorder="1" applyAlignment="1">
      <alignment horizontal="right" vertical="center" wrapText="1" readingOrder="1"/>
    </xf>
    <xf numFmtId="4" fontId="5" fillId="16" borderId="5" xfId="0" applyNumberFormat="1" applyFont="1" applyFill="1" applyBorder="1" applyAlignment="1">
      <alignment horizontal="right" vertical="center" wrapText="1" readingOrder="1"/>
    </xf>
    <xf numFmtId="0" fontId="5" fillId="17" borderId="5" xfId="0" applyNumberFormat="1" applyFont="1" applyFill="1" applyBorder="1" applyAlignment="1">
      <alignment horizontal="center" vertical="center" wrapText="1" readingOrder="1"/>
    </xf>
    <xf numFmtId="0" fontId="5" fillId="17" borderId="5" xfId="0" applyNumberFormat="1" applyFont="1" applyFill="1" applyBorder="1" applyAlignment="1">
      <alignment horizontal="right" vertical="center" wrapText="1" readingOrder="1"/>
    </xf>
    <xf numFmtId="4" fontId="5" fillId="17" borderId="5" xfId="0" applyNumberFormat="1" applyFont="1" applyFill="1" applyBorder="1" applyAlignment="1">
      <alignment horizontal="right" vertical="center" wrapText="1" readingOrder="1"/>
    </xf>
    <xf numFmtId="0" fontId="5" fillId="13" borderId="5" xfId="0" applyNumberFormat="1" applyFont="1" applyFill="1" applyBorder="1" applyAlignment="1">
      <alignment horizontal="center" vertical="center" wrapText="1" readingOrder="1"/>
    </xf>
    <xf numFmtId="0" fontId="5" fillId="13" borderId="5" xfId="0" applyNumberFormat="1" applyFont="1" applyFill="1" applyBorder="1" applyAlignment="1">
      <alignment horizontal="right" vertical="center" wrapText="1" readingOrder="1"/>
    </xf>
    <xf numFmtId="4" fontId="5" fillId="13" borderId="5" xfId="0" applyNumberFormat="1" applyFont="1" applyFill="1" applyBorder="1" applyAlignment="1">
      <alignment horizontal="right" vertical="center" wrapText="1" readingOrder="1"/>
    </xf>
    <xf numFmtId="164" fontId="11" fillId="8" borderId="5" xfId="1" applyNumberFormat="1" applyFont="1" applyFill="1" applyBorder="1" applyAlignment="1">
      <alignment horizontal="left" vertical="top" wrapText="1"/>
    </xf>
    <xf numFmtId="164" fontId="11" fillId="4" borderId="5" xfId="1" applyNumberFormat="1" applyFont="1" applyFill="1" applyBorder="1" applyAlignment="1">
      <alignment horizontal="left" vertical="top" wrapText="1"/>
    </xf>
    <xf numFmtId="0" fontId="10" fillId="8" borderId="5" xfId="0" applyNumberFormat="1" applyFont="1" applyFill="1" applyBorder="1" applyAlignment="1">
      <alignment horizontal="center" vertical="top" wrapText="1"/>
    </xf>
    <xf numFmtId="164" fontId="11" fillId="8" borderId="5" xfId="1" applyNumberFormat="1" applyFont="1" applyFill="1" applyBorder="1" applyAlignment="1">
      <alignment horizontal="left" vertical="top" wrapText="1"/>
    </xf>
    <xf numFmtId="0" fontId="10" fillId="4" borderId="5" xfId="0" applyNumberFormat="1" applyFont="1" applyFill="1" applyBorder="1" applyAlignment="1">
      <alignment horizontal="center" vertical="top" wrapText="1"/>
    </xf>
    <xf numFmtId="0" fontId="10" fillId="8" borderId="6" xfId="0" applyNumberFormat="1" applyFont="1" applyFill="1" applyBorder="1" applyAlignment="1">
      <alignment horizontal="center" vertical="top" wrapText="1"/>
    </xf>
    <xf numFmtId="0" fontId="10" fillId="8" borderId="7" xfId="0" applyNumberFormat="1" applyFont="1" applyFill="1" applyBorder="1" applyAlignment="1">
      <alignment horizontal="center" vertical="top" wrapText="1"/>
    </xf>
    <xf numFmtId="0" fontId="10" fillId="8" borderId="8" xfId="0" applyNumberFormat="1" applyFont="1" applyFill="1" applyBorder="1" applyAlignment="1">
      <alignment horizontal="center" vertical="top" wrapText="1"/>
    </xf>
    <xf numFmtId="164" fontId="11" fillId="4" borderId="5" xfId="1" applyNumberFormat="1" applyFont="1" applyFill="1" applyBorder="1" applyAlignment="1">
      <alignment horizontal="left" vertical="top" wrapText="1"/>
    </xf>
    <xf numFmtId="164" fontId="11" fillId="8" borderId="6" xfId="1" applyNumberFormat="1" applyFont="1" applyFill="1" applyBorder="1" applyAlignment="1">
      <alignment horizontal="left" vertical="top" wrapText="1"/>
    </xf>
    <xf numFmtId="164" fontId="11" fillId="8" borderId="8" xfId="1" applyNumberFormat="1" applyFont="1" applyFill="1" applyBorder="1" applyAlignment="1">
      <alignment horizontal="left" vertical="top" wrapText="1"/>
    </xf>
    <xf numFmtId="0" fontId="5" fillId="17" borderId="5" xfId="0" applyNumberFormat="1" applyFont="1" applyFill="1" applyBorder="1" applyAlignment="1">
      <alignment horizontal="center" vertical="center" wrapText="1" readingOrder="1"/>
    </xf>
    <xf numFmtId="0" fontId="6" fillId="17" borderId="5" xfId="0" applyFont="1" applyFill="1" applyBorder="1"/>
    <xf numFmtId="0" fontId="5" fillId="17" borderId="5" xfId="0" applyNumberFormat="1" applyFont="1" applyFill="1" applyBorder="1" applyAlignment="1">
      <alignment horizontal="left" vertical="center" wrapText="1" readingOrder="1"/>
    </xf>
    <xf numFmtId="0" fontId="5" fillId="17" borderId="5" xfId="0" applyNumberFormat="1" applyFont="1" applyFill="1" applyBorder="1" applyAlignment="1">
      <alignment horizontal="right" vertical="center" wrapText="1" readingOrder="1"/>
    </xf>
    <xf numFmtId="4" fontId="5" fillId="17" borderId="5" xfId="0" applyNumberFormat="1" applyFont="1" applyFill="1" applyBorder="1" applyAlignment="1">
      <alignment horizontal="right" vertical="center" wrapText="1" readingOrder="1"/>
    </xf>
    <xf numFmtId="0" fontId="5" fillId="17" borderId="5" xfId="0" applyNumberFormat="1" applyFont="1" applyFill="1" applyBorder="1" applyAlignment="1">
      <alignment vertical="center" wrapText="1" readingOrder="1"/>
    </xf>
    <xf numFmtId="0" fontId="5" fillId="13" borderId="5" xfId="0" applyNumberFormat="1" applyFont="1" applyFill="1" applyBorder="1" applyAlignment="1">
      <alignment horizontal="right" vertical="center" wrapText="1" readingOrder="1"/>
    </xf>
    <xf numFmtId="0" fontId="6" fillId="13" borderId="5" xfId="0" applyFont="1" applyFill="1" applyBorder="1"/>
    <xf numFmtId="4" fontId="5" fillId="13" borderId="5" xfId="0" applyNumberFormat="1" applyFont="1" applyFill="1" applyBorder="1" applyAlignment="1">
      <alignment horizontal="right" vertical="center" wrapText="1" readingOrder="1"/>
    </xf>
    <xf numFmtId="0" fontId="5" fillId="13" borderId="5" xfId="0" applyNumberFormat="1" applyFont="1" applyFill="1" applyBorder="1" applyAlignment="1">
      <alignment horizontal="center" vertical="center" wrapText="1" readingOrder="1"/>
    </xf>
    <xf numFmtId="0" fontId="5" fillId="13" borderId="5" xfId="0" applyNumberFormat="1" applyFont="1" applyFill="1" applyBorder="1" applyAlignment="1">
      <alignment horizontal="left" vertical="center" wrapText="1" readingOrder="1"/>
    </xf>
    <xf numFmtId="0" fontId="5" fillId="4" borderId="5" xfId="0" applyNumberFormat="1" applyFont="1" applyFill="1" applyBorder="1" applyAlignment="1">
      <alignment horizontal="center" vertical="center" wrapText="1" readingOrder="1"/>
    </xf>
    <xf numFmtId="0" fontId="6" fillId="4" borderId="5" xfId="0" applyFont="1" applyFill="1" applyBorder="1"/>
    <xf numFmtId="0" fontId="5" fillId="13" borderId="5" xfId="0" applyNumberFormat="1" applyFont="1" applyFill="1" applyBorder="1" applyAlignment="1">
      <alignment vertical="center" wrapText="1" readingOrder="1"/>
    </xf>
    <xf numFmtId="0" fontId="8" fillId="12" borderId="5" xfId="0" applyNumberFormat="1" applyFont="1" applyFill="1" applyBorder="1" applyAlignment="1">
      <alignment horizontal="center" vertical="center" wrapText="1" readingOrder="1"/>
    </xf>
    <xf numFmtId="0" fontId="9" fillId="12" borderId="5" xfId="0" applyFont="1" applyFill="1" applyBorder="1"/>
    <xf numFmtId="0" fontId="8" fillId="12" borderId="5" xfId="0" applyNumberFormat="1" applyFont="1" applyFill="1" applyBorder="1" applyAlignment="1">
      <alignment horizontal="left" vertical="center" wrapText="1" readingOrder="1"/>
    </xf>
    <xf numFmtId="0" fontId="8" fillId="12" borderId="5" xfId="0" applyNumberFormat="1" applyFont="1" applyFill="1" applyBorder="1" applyAlignment="1">
      <alignment horizontal="right" vertical="center" wrapText="1" readingOrder="1"/>
    </xf>
    <xf numFmtId="4" fontId="8" fillId="12" borderId="5" xfId="0" applyNumberFormat="1" applyFont="1" applyFill="1" applyBorder="1" applyAlignment="1">
      <alignment horizontal="right" vertical="center" wrapText="1" readingOrder="1"/>
    </xf>
    <xf numFmtId="0" fontId="8" fillId="12" borderId="5" xfId="0" applyNumberFormat="1" applyFont="1" applyFill="1" applyBorder="1" applyAlignment="1">
      <alignment vertical="center" wrapText="1" readingOrder="1"/>
    </xf>
    <xf numFmtId="0" fontId="5" fillId="16" borderId="5" xfId="0" applyNumberFormat="1" applyFont="1" applyFill="1" applyBorder="1" applyAlignment="1">
      <alignment horizontal="right" vertical="center" wrapText="1" readingOrder="1"/>
    </xf>
    <xf numFmtId="0" fontId="6" fillId="16" borderId="5" xfId="0" applyFont="1" applyFill="1" applyBorder="1"/>
    <xf numFmtId="4" fontId="5" fillId="16" borderId="5" xfId="0" applyNumberFormat="1" applyFont="1" applyFill="1" applyBorder="1" applyAlignment="1">
      <alignment horizontal="right" vertical="center" wrapText="1" readingOrder="1"/>
    </xf>
    <xf numFmtId="0" fontId="5" fillId="16" borderId="5" xfId="0" applyNumberFormat="1" applyFont="1" applyFill="1" applyBorder="1" applyAlignment="1">
      <alignment horizontal="center" vertical="center" wrapText="1" readingOrder="1"/>
    </xf>
    <xf numFmtId="0" fontId="5" fillId="16" borderId="5" xfId="0" applyNumberFormat="1" applyFont="1" applyFill="1" applyBorder="1" applyAlignment="1">
      <alignment vertical="center" wrapText="1" readingOrder="1"/>
    </xf>
    <xf numFmtId="0" fontId="5" fillId="16" borderId="5" xfId="0" applyNumberFormat="1" applyFont="1" applyFill="1" applyBorder="1" applyAlignment="1">
      <alignment horizontal="left" vertical="center" wrapText="1" readingOrder="1"/>
    </xf>
    <xf numFmtId="0" fontId="5" fillId="14" borderId="5" xfId="0" applyNumberFormat="1" applyFont="1" applyFill="1" applyBorder="1" applyAlignment="1">
      <alignment horizontal="right" vertical="center" wrapText="1" readingOrder="1"/>
    </xf>
    <xf numFmtId="0" fontId="6" fillId="14" borderId="5" xfId="0" applyFont="1" applyFill="1" applyBorder="1"/>
    <xf numFmtId="4" fontId="5" fillId="14" borderId="5" xfId="0" applyNumberFormat="1" applyFont="1" applyFill="1" applyBorder="1" applyAlignment="1">
      <alignment horizontal="right" vertical="center" wrapText="1" readingOrder="1"/>
    </xf>
    <xf numFmtId="0" fontId="5" fillId="15" borderId="5" xfId="0" applyNumberFormat="1" applyFont="1" applyFill="1" applyBorder="1" applyAlignment="1">
      <alignment horizontal="center" vertical="center" wrapText="1" readingOrder="1"/>
    </xf>
    <xf numFmtId="0" fontId="6" fillId="15" borderId="5" xfId="0" applyFont="1" applyFill="1" applyBorder="1"/>
    <xf numFmtId="0" fontId="5" fillId="15" borderId="5" xfId="0" applyNumberFormat="1" applyFont="1" applyFill="1" applyBorder="1" applyAlignment="1">
      <alignment vertical="center" wrapText="1" readingOrder="1"/>
    </xf>
    <xf numFmtId="0" fontId="5" fillId="15" borderId="5" xfId="0" applyNumberFormat="1" applyFont="1" applyFill="1" applyBorder="1" applyAlignment="1">
      <alignment horizontal="left" vertical="center" wrapText="1" readingOrder="1"/>
    </xf>
    <xf numFmtId="0" fontId="5" fillId="15" borderId="5" xfId="0" applyNumberFormat="1" applyFont="1" applyFill="1" applyBorder="1" applyAlignment="1">
      <alignment horizontal="right" vertical="center" wrapText="1" readingOrder="1"/>
    </xf>
    <xf numFmtId="4" fontId="5" fillId="15" borderId="5" xfId="0" applyNumberFormat="1" applyFont="1" applyFill="1" applyBorder="1" applyAlignment="1">
      <alignment horizontal="right" vertical="center" wrapText="1" readingOrder="1"/>
    </xf>
    <xf numFmtId="0" fontId="5" fillId="14" borderId="5" xfId="0" applyNumberFormat="1" applyFont="1" applyFill="1" applyBorder="1" applyAlignment="1">
      <alignment horizontal="center" vertical="center" wrapText="1" readingOrder="1"/>
    </xf>
    <xf numFmtId="0" fontId="5" fillId="14" borderId="5" xfId="0" applyNumberFormat="1" applyFont="1" applyFill="1" applyBorder="1" applyAlignment="1">
      <alignment vertical="center" wrapText="1" readingOrder="1"/>
    </xf>
    <xf numFmtId="0" fontId="5" fillId="14" borderId="5" xfId="0" applyNumberFormat="1" applyFont="1" applyFill="1" applyBorder="1" applyAlignment="1">
      <alignment horizontal="left" vertical="center" wrapText="1" readingOrder="1"/>
    </xf>
    <xf numFmtId="0" fontId="5" fillId="0" borderId="5" xfId="0" applyNumberFormat="1" applyFont="1" applyFill="1" applyBorder="1" applyAlignment="1">
      <alignment horizontal="right" vertical="center" wrapText="1" readingOrder="1"/>
    </xf>
    <xf numFmtId="0" fontId="6" fillId="0" borderId="5" xfId="0" applyFont="1" applyFill="1" applyBorder="1"/>
    <xf numFmtId="4" fontId="5" fillId="0" borderId="5" xfId="0" applyNumberFormat="1" applyFont="1" applyFill="1" applyBorder="1" applyAlignment="1">
      <alignment horizontal="right" vertical="center" wrapText="1" readingOrder="1"/>
    </xf>
    <xf numFmtId="0" fontId="8" fillId="3" borderId="5" xfId="0" applyNumberFormat="1" applyFont="1" applyFill="1" applyBorder="1" applyAlignment="1">
      <alignment horizontal="center" vertical="center" wrapText="1" readingOrder="1"/>
    </xf>
    <xf numFmtId="0" fontId="9" fillId="3" borderId="5" xfId="0" applyFont="1" applyFill="1" applyBorder="1"/>
    <xf numFmtId="0" fontId="8" fillId="3" borderId="5" xfId="0" applyNumberFormat="1" applyFont="1" applyFill="1" applyBorder="1" applyAlignment="1">
      <alignment horizontal="left" vertical="center" wrapText="1" readingOrder="1"/>
    </xf>
    <xf numFmtId="0" fontId="8" fillId="3" borderId="5" xfId="0" applyNumberFormat="1" applyFont="1" applyFill="1" applyBorder="1" applyAlignment="1">
      <alignment horizontal="right" vertical="center" wrapText="1" readingOrder="1"/>
    </xf>
    <xf numFmtId="4" fontId="8" fillId="3" borderId="5" xfId="0" applyNumberFormat="1" applyFont="1" applyFill="1" applyBorder="1" applyAlignment="1">
      <alignment horizontal="right" vertical="center" wrapText="1" readingOrder="1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>
      <alignment vertical="center" wrapText="1" readingOrder="1"/>
    </xf>
    <xf numFmtId="0" fontId="5" fillId="0" borderId="5" xfId="0" applyNumberFormat="1" applyFont="1" applyFill="1" applyBorder="1" applyAlignment="1">
      <alignment horizontal="left" vertical="center" wrapText="1" readingOrder="1"/>
    </xf>
    <xf numFmtId="0" fontId="8" fillId="3" borderId="5" xfId="0" applyNumberFormat="1" applyFont="1" applyFill="1" applyBorder="1" applyAlignment="1">
      <alignment vertical="center" wrapText="1" readingOrder="1"/>
    </xf>
    <xf numFmtId="0" fontId="8" fillId="2" borderId="9" xfId="0" applyNumberFormat="1" applyFont="1" applyFill="1" applyBorder="1" applyAlignment="1">
      <alignment horizontal="center" vertical="top" wrapText="1" readingOrder="1"/>
    </xf>
    <xf numFmtId="0" fontId="6" fillId="0" borderId="10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6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2" borderId="10" xfId="0" applyNumberFormat="1" applyFont="1" applyFill="1" applyBorder="1" applyAlignment="1">
      <alignment horizontal="center" vertical="top" wrapText="1" readingOrder="1"/>
    </xf>
    <xf numFmtId="0" fontId="6" fillId="0" borderId="11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10" fillId="4" borderId="5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/>
    </xf>
    <xf numFmtId="0" fontId="8" fillId="3" borderId="5" xfId="0" applyNumberFormat="1" applyFont="1" applyFill="1" applyBorder="1" applyAlignment="1">
      <alignment horizontal="left" vertical="center" wrapText="1"/>
    </xf>
    <xf numFmtId="0" fontId="10" fillId="8" borderId="5" xfId="0" applyNumberFormat="1" applyFont="1" applyFill="1" applyBorder="1" applyAlignment="1">
      <alignment horizontal="left" vertical="top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top" wrapText="1" readingOrder="1"/>
    </xf>
    <xf numFmtId="0" fontId="8" fillId="2" borderId="20" xfId="0" applyNumberFormat="1" applyFont="1" applyFill="1" applyBorder="1" applyAlignment="1">
      <alignment horizontal="center" vertical="top" wrapText="1" readingOrder="1"/>
    </xf>
    <xf numFmtId="0" fontId="10" fillId="4" borderId="5" xfId="0" applyNumberFormat="1" applyFont="1" applyFill="1" applyBorder="1" applyAlignment="1">
      <alignment vertical="top" wrapText="1"/>
    </xf>
    <xf numFmtId="0" fontId="10" fillId="4" borderId="6" xfId="0" applyNumberFormat="1" applyFont="1" applyFill="1" applyBorder="1" applyAlignment="1">
      <alignment horizontal="center" vertical="top" wrapText="1"/>
    </xf>
    <xf numFmtId="0" fontId="10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top" wrapText="1"/>
    </xf>
  </cellXfs>
  <cellStyles count="8">
    <cellStyle name="Millares [0]" xfId="1" builtinId="6"/>
    <cellStyle name="Millares [0] 2 2 2 2 2 2 2 2" xfId="6"/>
    <cellStyle name="Millares 2" xfId="4"/>
    <cellStyle name="Normal" xfId="0" builtinId="0"/>
    <cellStyle name="Normal 2 2" xfId="3"/>
    <cellStyle name="Normal 2 2 2 2 4 2 2" xfId="7"/>
    <cellStyle name="Normal 3 2 2 2 2 2 2" xfId="5"/>
    <cellStyle name="Porcentaje 2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FUNCIONAMIENTO A DICIEMBRE 31/23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GRAFICA!$A$2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GRAFICA!$B$2:$BB$2</c15:sqref>
                  </c15:fullRef>
                </c:ext>
              </c:extLst>
              <c:f>(GRAFICA!$B$2:$R$2,GRAFICA!$AA$2:$AU$2,GRAFICA!$AW$2:$BB$2)</c:f>
            </c:numRef>
          </c:val>
          <c:extLst>
            <c:ext xmlns:c16="http://schemas.microsoft.com/office/drawing/2014/chart" uri="{C3380CC4-5D6E-409C-BE32-E72D297353CC}">
              <c16:uniqueId val="{00000000-7778-4103-BB7E-F82A9E62AAA7}"/>
            </c:ext>
          </c:extLst>
        </c:ser>
        <c:ser>
          <c:idx val="1"/>
          <c:order val="1"/>
          <c:tx>
            <c:strRef>
              <c:f>GRAFICA!$A$3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GRAFICA!$B$3:$BB$3</c15:sqref>
                  </c15:fullRef>
                </c:ext>
              </c:extLst>
              <c:f>(GRAFICA!$B$3:$R$3,GRAFICA!$AA$3:$AU$3,GRAFICA!$AW$3:$BB$3)</c:f>
            </c:numRef>
          </c:val>
          <c:extLst>
            <c:ext xmlns:c16="http://schemas.microsoft.com/office/drawing/2014/chart" uri="{C3380CC4-5D6E-409C-BE32-E72D297353CC}">
              <c16:uniqueId val="{00000001-7778-4103-BB7E-F82A9E62AAA7}"/>
            </c:ext>
          </c:extLst>
        </c:ser>
        <c:ser>
          <c:idx val="2"/>
          <c:order val="2"/>
          <c:tx>
            <c:strRef>
              <c:f>GRAFICA!$A$4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GRAFICA!$B$4:$BB$4</c15:sqref>
                  </c15:fullRef>
                </c:ext>
              </c:extLst>
              <c:f>(GRAFICA!$B$4:$R$4,GRAFICA!$AA$4:$AU$4,GRAFICA!$AW$4:$BB$4)</c:f>
            </c:numRef>
          </c:val>
          <c:extLst>
            <c:ext xmlns:c16="http://schemas.microsoft.com/office/drawing/2014/chart" uri="{C3380CC4-5D6E-409C-BE32-E72D297353CC}">
              <c16:uniqueId val="{00000002-7778-4103-BB7E-F82A9E62AAA7}"/>
            </c:ext>
          </c:extLst>
        </c:ser>
        <c:ser>
          <c:idx val="3"/>
          <c:order val="3"/>
          <c:tx>
            <c:strRef>
              <c:f>GRAFICA!$A$5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GRAFICA!$B$5:$BB$5</c15:sqref>
                  </c15:fullRef>
                </c:ext>
              </c:extLst>
              <c:f>(GRAFICA!$B$5:$R$5,GRAFICA!$AA$5:$AU$5,GRAFICA!$AW$5:$BB$5)</c:f>
            </c:numRef>
          </c:val>
          <c:extLst>
            <c:ext xmlns:c16="http://schemas.microsoft.com/office/drawing/2014/chart" uri="{C3380CC4-5D6E-409C-BE32-E72D297353CC}">
              <c16:uniqueId val="{00000003-7778-4103-BB7E-F82A9E62AAA7}"/>
            </c:ext>
          </c:extLst>
        </c:ser>
        <c:ser>
          <c:idx val="4"/>
          <c:order val="4"/>
          <c:tx>
            <c:strRef>
              <c:f>GRAFICA!$A$6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GRAFICA!$B$6:$BB$6</c15:sqref>
                  </c15:fullRef>
                </c:ext>
              </c:extLst>
              <c:f>(GRAFICA!$B$6:$R$6,GRAFICA!$AA$6:$AU$6,GRAFICA!$AW$6:$BB$6)</c:f>
            </c:numRef>
          </c:val>
          <c:extLst>
            <c:ext xmlns:c16="http://schemas.microsoft.com/office/drawing/2014/chart" uri="{C3380CC4-5D6E-409C-BE32-E72D297353CC}">
              <c16:uniqueId val="{00000004-7778-4103-BB7E-F82A9E62AAA7}"/>
            </c:ext>
          </c:extLst>
        </c:ser>
        <c:ser>
          <c:idx val="5"/>
          <c:order val="5"/>
          <c:tx>
            <c:strRef>
              <c:f>GRAFICA!$A$7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GRAFICA!$B$7:$BB$7</c15:sqref>
                  </c15:fullRef>
                </c:ext>
              </c:extLst>
              <c:f>(GRAFICA!$B$7:$R$7,GRAFICA!$AA$7:$AU$7,GRAFICA!$AW$7:$BB$7)</c:f>
            </c:numRef>
          </c:val>
          <c:extLst>
            <c:ext xmlns:c16="http://schemas.microsoft.com/office/drawing/2014/chart" uri="{C3380CC4-5D6E-409C-BE32-E72D297353CC}">
              <c16:uniqueId val="{00000005-7778-4103-BB7E-F82A9E62AAA7}"/>
            </c:ext>
          </c:extLst>
        </c:ser>
        <c:ser>
          <c:idx val="6"/>
          <c:order val="6"/>
          <c:tx>
            <c:strRef>
              <c:f>GRAFICA!$A$8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GRAFICA!$B$8:$BB$8</c15:sqref>
                  </c15:fullRef>
                </c:ext>
              </c:extLst>
              <c:f>(GRAFICA!$B$8:$R$8,GRAFICA!$AA$8:$AU$8,GRAFICA!$AW$8:$BB$8)</c:f>
            </c:numRef>
          </c:val>
          <c:extLst>
            <c:ext xmlns:c16="http://schemas.microsoft.com/office/drawing/2014/chart" uri="{C3380CC4-5D6E-409C-BE32-E72D297353CC}">
              <c16:uniqueId val="{00000006-7778-4103-BB7E-F82A9E62AAA7}"/>
            </c:ext>
          </c:extLst>
        </c:ser>
        <c:ser>
          <c:idx val="7"/>
          <c:order val="7"/>
          <c:tx>
            <c:strRef>
              <c:f>GRAFICA!$A$9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GRAFICA!$B$9:$BB$9</c15:sqref>
                  </c15:fullRef>
                </c:ext>
              </c:extLst>
              <c:f>(GRAFICA!$B$9:$R$9,GRAFICA!$AA$9:$AU$9,GRAFICA!$AW$9:$BB$9)</c:f>
            </c:numRef>
          </c:val>
          <c:extLst>
            <c:ext xmlns:c16="http://schemas.microsoft.com/office/drawing/2014/chart" uri="{C3380CC4-5D6E-409C-BE32-E72D297353CC}">
              <c16:uniqueId val="{00000007-7778-4103-BB7E-F82A9E62AAA7}"/>
            </c:ext>
          </c:extLst>
        </c:ser>
        <c:ser>
          <c:idx val="8"/>
          <c:order val="8"/>
          <c:tx>
            <c:strRef>
              <c:f>GRAFICA!$A$10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GRAFICA!$B$10:$BB$10</c15:sqref>
                  </c15:fullRef>
                </c:ext>
              </c:extLst>
              <c:f>(GRAFICA!$B$10:$R$10,GRAFICA!$AA$10:$AU$10,GRAFICA!$AW$10:$BB$10)</c:f>
            </c:numRef>
          </c:val>
          <c:extLst>
            <c:ext xmlns:c16="http://schemas.microsoft.com/office/drawing/2014/chart" uri="{C3380CC4-5D6E-409C-BE32-E72D297353CC}">
              <c16:uniqueId val="{00000008-7778-4103-BB7E-F82A9E62AAA7}"/>
            </c:ext>
          </c:extLst>
        </c:ser>
        <c:ser>
          <c:idx val="9"/>
          <c:order val="9"/>
          <c:tx>
            <c:strRef>
              <c:f>GRAFICA!$A$11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GRAFICA!$B$11:$BB$11</c15:sqref>
                  </c15:fullRef>
                </c:ext>
              </c:extLst>
              <c:f>(GRAFICA!$B$11:$R$11,GRAFICA!$AA$11:$AU$11,GRAFICA!$AW$11:$BB$11)</c:f>
            </c:numRef>
          </c:val>
          <c:extLst>
            <c:ext xmlns:c16="http://schemas.microsoft.com/office/drawing/2014/chart" uri="{C3380CC4-5D6E-409C-BE32-E72D297353CC}">
              <c16:uniqueId val="{00000009-7778-4103-BB7E-F82A9E62AAA7}"/>
            </c:ext>
          </c:extLst>
        </c:ser>
        <c:ser>
          <c:idx val="10"/>
          <c:order val="10"/>
          <c:tx>
            <c:strRef>
              <c:f>GRAFICA!$A$12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GRAFICA!$B$12:$BB$12</c15:sqref>
                  </c15:fullRef>
                </c:ext>
              </c:extLst>
              <c:f>(GRAFICA!$B$12:$R$12,GRAFICA!$AA$12:$AU$12,GRAFICA!$AW$12:$BB$12)</c:f>
            </c:numRef>
          </c:val>
          <c:extLst>
            <c:ext xmlns:c16="http://schemas.microsoft.com/office/drawing/2014/chart" uri="{C3380CC4-5D6E-409C-BE32-E72D297353CC}">
              <c16:uniqueId val="{0000000A-7778-4103-BB7E-F82A9E62AAA7}"/>
            </c:ext>
          </c:extLst>
        </c:ser>
        <c:ser>
          <c:idx val="11"/>
          <c:order val="11"/>
          <c:tx>
            <c:strRef>
              <c:f>GRAFICA!$A$13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GRAFICA!$B$13:$BB$13</c15:sqref>
                  </c15:fullRef>
                </c:ext>
              </c:extLst>
              <c:f>(GRAFICA!$B$13:$R$13,GRAFICA!$AA$13:$AU$13,GRAFICA!$AW$13:$BB$13)</c:f>
            </c:numRef>
          </c:val>
          <c:extLst>
            <c:ext xmlns:c16="http://schemas.microsoft.com/office/drawing/2014/chart" uri="{C3380CC4-5D6E-409C-BE32-E72D297353CC}">
              <c16:uniqueId val="{0000000B-7778-4103-BB7E-F82A9E62AAA7}"/>
            </c:ext>
          </c:extLst>
        </c:ser>
        <c:ser>
          <c:idx val="12"/>
          <c:order val="12"/>
          <c:tx>
            <c:strRef>
              <c:f>GRAFICA!$A$14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GRAFICA!$B$14:$BB$14</c15:sqref>
                  </c15:fullRef>
                </c:ext>
              </c:extLst>
              <c:f>(GRAFICA!$B$14:$R$14,GRAFICA!$AA$14:$AU$14,GRAFICA!$AW$14:$BB$14)</c:f>
            </c:numRef>
          </c:val>
          <c:extLst>
            <c:ext xmlns:c16="http://schemas.microsoft.com/office/drawing/2014/chart" uri="{C3380CC4-5D6E-409C-BE32-E72D297353CC}">
              <c16:uniqueId val="{0000000C-7778-4103-BB7E-F82A9E62AAA7}"/>
            </c:ext>
          </c:extLst>
        </c:ser>
        <c:ser>
          <c:idx val="13"/>
          <c:order val="13"/>
          <c:tx>
            <c:strRef>
              <c:f>GRAFICA!$A$15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GRAFICA!$B$15:$BB$15</c15:sqref>
                  </c15:fullRef>
                </c:ext>
              </c:extLst>
              <c:f>(GRAFICA!$B$15:$R$15,GRAFICA!$AA$15:$AU$15,GRAFICA!$AW$15:$BB$15)</c:f>
            </c:numRef>
          </c:val>
          <c:extLst>
            <c:ext xmlns:c16="http://schemas.microsoft.com/office/drawing/2014/chart" uri="{C3380CC4-5D6E-409C-BE32-E72D297353CC}">
              <c16:uniqueId val="{0000000D-7778-4103-BB7E-F82A9E62AAA7}"/>
            </c:ext>
          </c:extLst>
        </c:ser>
        <c:ser>
          <c:idx val="14"/>
          <c:order val="14"/>
          <c:tx>
            <c:strRef>
              <c:f>GRAFICA!$A$16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GRAFICA!$B$16:$BB$16</c15:sqref>
                  </c15:fullRef>
                </c:ext>
              </c:extLst>
              <c:f>(GRAFICA!$B$16:$R$16,GRAFICA!$AA$16:$AU$16,GRAFICA!$AW$16:$BB$16)</c:f>
            </c:numRef>
          </c:val>
          <c:extLst>
            <c:ext xmlns:c16="http://schemas.microsoft.com/office/drawing/2014/chart" uri="{C3380CC4-5D6E-409C-BE32-E72D297353CC}">
              <c16:uniqueId val="{0000000E-7778-4103-BB7E-F82A9E62AAA7}"/>
            </c:ext>
          </c:extLst>
        </c:ser>
        <c:ser>
          <c:idx val="15"/>
          <c:order val="15"/>
          <c:tx>
            <c:strRef>
              <c:f>GRAFICA!$A$17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GRAFICA!$B$17:$BB$17</c15:sqref>
                  </c15:fullRef>
                </c:ext>
              </c:extLst>
              <c:f>(GRAFICA!$B$17:$R$17,GRAFICA!$AA$17:$AU$17,GRAFICA!$AW$17:$BB$17)</c:f>
            </c:numRef>
          </c:val>
          <c:extLst>
            <c:ext xmlns:c16="http://schemas.microsoft.com/office/drawing/2014/chart" uri="{C3380CC4-5D6E-409C-BE32-E72D297353CC}">
              <c16:uniqueId val="{0000000F-7778-4103-BB7E-F82A9E62AAA7}"/>
            </c:ext>
          </c:extLst>
        </c:ser>
        <c:ser>
          <c:idx val="16"/>
          <c:order val="16"/>
          <c:tx>
            <c:strRef>
              <c:f>GRAFICA!$A$18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GRAFICA!$B$18:$BB$18</c15:sqref>
                  </c15:fullRef>
                </c:ext>
              </c:extLst>
              <c:f>(GRAFICA!$B$18:$R$18,GRAFICA!$AA$18:$AU$18,GRAFICA!$AW$18:$BB$18)</c:f>
            </c:numRef>
          </c:val>
          <c:extLst>
            <c:ext xmlns:c16="http://schemas.microsoft.com/office/drawing/2014/chart" uri="{C3380CC4-5D6E-409C-BE32-E72D297353CC}">
              <c16:uniqueId val="{00000010-7778-4103-BB7E-F82A9E62AAA7}"/>
            </c:ext>
          </c:extLst>
        </c:ser>
        <c:ser>
          <c:idx val="17"/>
          <c:order val="17"/>
          <c:tx>
            <c:strRef>
              <c:f>GRAFICA!$A$19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GRAFICA!$B$19:$BB$19</c15:sqref>
                  </c15:fullRef>
                </c:ext>
              </c:extLst>
              <c:f>(GRAFICA!$B$19:$R$19,GRAFICA!$AA$19:$AU$19,GRAFICA!$AW$19:$BB$19)</c:f>
            </c:numRef>
          </c:val>
          <c:extLst>
            <c:ext xmlns:c16="http://schemas.microsoft.com/office/drawing/2014/chart" uri="{C3380CC4-5D6E-409C-BE32-E72D297353CC}">
              <c16:uniqueId val="{00000011-7778-4103-BB7E-F82A9E62AAA7}"/>
            </c:ext>
          </c:extLst>
        </c:ser>
        <c:ser>
          <c:idx val="18"/>
          <c:order val="18"/>
          <c:tx>
            <c:strRef>
              <c:f>GRAFICA!$A$20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GRAFICA!$B$20:$BB$20</c15:sqref>
                  </c15:fullRef>
                </c:ext>
              </c:extLst>
              <c:f>(GRAFICA!$B$20:$R$20,GRAFICA!$AA$20:$AU$20,GRAFICA!$AW$20:$BB$20)</c:f>
            </c:numRef>
          </c:val>
          <c:extLst>
            <c:ext xmlns:c16="http://schemas.microsoft.com/office/drawing/2014/chart" uri="{C3380CC4-5D6E-409C-BE32-E72D297353CC}">
              <c16:uniqueId val="{00000012-7778-4103-BB7E-F82A9E62AAA7}"/>
            </c:ext>
          </c:extLst>
        </c:ser>
        <c:ser>
          <c:idx val="19"/>
          <c:order val="19"/>
          <c:tx>
            <c:strRef>
              <c:f>GRAFICA!$A$21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GRAFICA!$B$21:$BB$21</c15:sqref>
                  </c15:fullRef>
                </c:ext>
              </c:extLst>
              <c:f>(GRAFICA!$B$21:$R$21,GRAFICA!$AA$21:$AU$21,GRAFICA!$AW$21:$BB$21)</c:f>
            </c:numRef>
          </c:val>
          <c:extLst>
            <c:ext xmlns:c16="http://schemas.microsoft.com/office/drawing/2014/chart" uri="{C3380CC4-5D6E-409C-BE32-E72D297353CC}">
              <c16:uniqueId val="{00000013-7778-4103-BB7E-F82A9E62AAA7}"/>
            </c:ext>
          </c:extLst>
        </c:ser>
        <c:ser>
          <c:idx val="20"/>
          <c:order val="20"/>
          <c:tx>
            <c:strRef>
              <c:f>GRAFICA!$A$22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GRAFICA!$B$22:$BB$22</c15:sqref>
                  </c15:fullRef>
                </c:ext>
              </c:extLst>
              <c:f>(GRAFICA!$B$22:$R$22,GRAFICA!$AA$22:$AU$22,GRAFICA!$AW$22:$BB$22)</c:f>
            </c:numRef>
          </c:val>
          <c:extLst>
            <c:ext xmlns:c16="http://schemas.microsoft.com/office/drawing/2014/chart" uri="{C3380CC4-5D6E-409C-BE32-E72D297353CC}">
              <c16:uniqueId val="{00000014-7778-4103-BB7E-F82A9E62AAA7}"/>
            </c:ext>
          </c:extLst>
        </c:ser>
        <c:ser>
          <c:idx val="21"/>
          <c:order val="21"/>
          <c:tx>
            <c:strRef>
              <c:f>GRAFICA!$A$23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GRAFICA!$B$23:$BB$23</c15:sqref>
                  </c15:fullRef>
                </c:ext>
              </c:extLst>
              <c:f>(GRAFICA!$B$23:$R$23,GRAFICA!$AA$23:$AU$23,GRAFICA!$AW$23:$BB$23)</c:f>
            </c:numRef>
          </c:val>
          <c:extLst>
            <c:ext xmlns:c16="http://schemas.microsoft.com/office/drawing/2014/chart" uri="{C3380CC4-5D6E-409C-BE32-E72D297353CC}">
              <c16:uniqueId val="{00000015-7778-4103-BB7E-F82A9E62AAA7}"/>
            </c:ext>
          </c:extLst>
        </c:ser>
        <c:ser>
          <c:idx val="22"/>
          <c:order val="22"/>
          <c:tx>
            <c:strRef>
              <c:f>GRAFICA!$A$24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GRAFICA!$B$24:$BB$24</c15:sqref>
                  </c15:fullRef>
                </c:ext>
              </c:extLst>
              <c:f>(GRAFICA!$B$24:$R$24,GRAFICA!$AA$24:$AU$24,GRAFICA!$AW$24:$BB$24)</c:f>
            </c:numRef>
          </c:val>
          <c:extLst>
            <c:ext xmlns:c16="http://schemas.microsoft.com/office/drawing/2014/chart" uri="{C3380CC4-5D6E-409C-BE32-E72D297353CC}">
              <c16:uniqueId val="{00000016-7778-4103-BB7E-F82A9E62AAA7}"/>
            </c:ext>
          </c:extLst>
        </c:ser>
        <c:ser>
          <c:idx val="23"/>
          <c:order val="23"/>
          <c:tx>
            <c:strRef>
              <c:f>GRAFICA!$A$25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GRAFICA!$B$25:$BB$25</c15:sqref>
                  </c15:fullRef>
                </c:ext>
              </c:extLst>
              <c:f>(GRAFICA!$B$25:$R$25,GRAFICA!$AA$25:$AU$25,GRAFICA!$AW$25:$BB$25)</c:f>
            </c:numRef>
          </c:val>
          <c:extLst>
            <c:ext xmlns:c16="http://schemas.microsoft.com/office/drawing/2014/chart" uri="{C3380CC4-5D6E-409C-BE32-E72D297353CC}">
              <c16:uniqueId val="{00000017-7778-4103-BB7E-F82A9E62AAA7}"/>
            </c:ext>
          </c:extLst>
        </c:ser>
        <c:ser>
          <c:idx val="24"/>
          <c:order val="24"/>
          <c:tx>
            <c:strRef>
              <c:f>GRAFICA!$A$26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GRAFICA!$B$26:$BB$26</c15:sqref>
                  </c15:fullRef>
                </c:ext>
              </c:extLst>
              <c:f>(GRAFICA!$B$26:$R$26,GRAFICA!$AA$26:$AU$26,GRAFICA!$AW$26:$BB$26)</c:f>
            </c:numRef>
          </c:val>
          <c:extLst>
            <c:ext xmlns:c16="http://schemas.microsoft.com/office/drawing/2014/chart" uri="{C3380CC4-5D6E-409C-BE32-E72D297353CC}">
              <c16:uniqueId val="{00000018-7778-4103-BB7E-F82A9E62AAA7}"/>
            </c:ext>
          </c:extLst>
        </c:ser>
        <c:ser>
          <c:idx val="25"/>
          <c:order val="25"/>
          <c:tx>
            <c:strRef>
              <c:f>GRAFICA!$A$27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GRAFICA!$B$27:$BB$27</c15:sqref>
                  </c15:fullRef>
                </c:ext>
              </c:extLst>
              <c:f>(GRAFICA!$B$27:$R$27,GRAFICA!$AA$27:$AU$27,GRAFICA!$AW$27:$BB$27)</c:f>
            </c:numRef>
          </c:val>
          <c:extLst>
            <c:ext xmlns:c16="http://schemas.microsoft.com/office/drawing/2014/chart" uri="{C3380CC4-5D6E-409C-BE32-E72D297353CC}">
              <c16:uniqueId val="{00000019-7778-4103-BB7E-F82A9E62AAA7}"/>
            </c:ext>
          </c:extLst>
        </c:ser>
        <c:ser>
          <c:idx val="26"/>
          <c:order val="26"/>
          <c:tx>
            <c:strRef>
              <c:f>GRAFICA!$A$28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GRAFICA!$B$28:$BB$28</c15:sqref>
                  </c15:fullRef>
                </c:ext>
              </c:extLst>
              <c:f>(GRAFICA!$B$28:$R$28,GRAFICA!$AA$28:$AU$28,GRAFICA!$AW$28:$BB$28)</c:f>
            </c:numRef>
          </c:val>
          <c:extLst>
            <c:ext xmlns:c16="http://schemas.microsoft.com/office/drawing/2014/chart" uri="{C3380CC4-5D6E-409C-BE32-E72D297353CC}">
              <c16:uniqueId val="{0000001A-7778-4103-BB7E-F82A9E62AAA7}"/>
            </c:ext>
          </c:extLst>
        </c:ser>
        <c:ser>
          <c:idx val="27"/>
          <c:order val="27"/>
          <c:tx>
            <c:strRef>
              <c:f>GRAFICA!$A$29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GRAFICA!$B$29:$BB$29</c15:sqref>
                  </c15:fullRef>
                </c:ext>
              </c:extLst>
              <c:f>(GRAFICA!$B$29:$R$29,GRAFICA!$AA$29:$AU$29,GRAFICA!$AW$29:$BB$29)</c:f>
            </c:numRef>
          </c:val>
          <c:extLst>
            <c:ext xmlns:c16="http://schemas.microsoft.com/office/drawing/2014/chart" uri="{C3380CC4-5D6E-409C-BE32-E72D297353CC}">
              <c16:uniqueId val="{0000001B-7778-4103-BB7E-F82A9E62AAA7}"/>
            </c:ext>
          </c:extLst>
        </c:ser>
        <c:ser>
          <c:idx val="28"/>
          <c:order val="28"/>
          <c:tx>
            <c:strRef>
              <c:f>GRAFICA!$A$30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GRAFICA!$B$30:$BB$30</c15:sqref>
                  </c15:fullRef>
                </c:ext>
              </c:extLst>
              <c:f>(GRAFICA!$B$30:$R$30,GRAFICA!$AA$30:$AU$30,GRAFICA!$AW$30:$BB$30)</c:f>
            </c:numRef>
          </c:val>
          <c:extLst>
            <c:ext xmlns:c16="http://schemas.microsoft.com/office/drawing/2014/chart" uri="{C3380CC4-5D6E-409C-BE32-E72D297353CC}">
              <c16:uniqueId val="{0000001C-7778-4103-BB7E-F82A9E62AAA7}"/>
            </c:ext>
          </c:extLst>
        </c:ser>
        <c:ser>
          <c:idx val="29"/>
          <c:order val="29"/>
          <c:tx>
            <c:strRef>
              <c:f>GRAFICA!$A$31</c:f>
              <c:strCache>
                <c:ptCount val="1"/>
                <c:pt idx="0">
                  <c:v>GASTOS DE PERSONAL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sunrise" dir="t"/>
            </a:scene3d>
            <a:sp3d>
              <a:bevelT w="152400" h="50800" prst="softRound"/>
              <a:bevelB prst="angle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GRAFICA!$B$31:$BB$31</c15:sqref>
                  </c15:fullRef>
                </c:ext>
              </c:extLst>
              <c:f>(GRAFICA!$B$31:$R$31,GRAFICA!$AA$31:$AU$31,GRAFICA!$AW$31:$BB$31)</c:f>
              <c:numCache>
                <c:formatCode>General</c:formatCode>
                <c:ptCount val="3"/>
                <c:pt idx="0" formatCode="_-* #,##0.00_-;\-* #,##0.00_-;_-* &quot;-&quot;_-;_-@_-">
                  <c:v>5755679108</c:v>
                </c:pt>
                <c:pt idx="1" formatCode="_-* #,##0.00_-;\-* #,##0.00_-;_-* &quot;-&quot;_-;_-@_-">
                  <c:v>5633153343</c:v>
                </c:pt>
                <c:pt idx="2" formatCode="_-* #,##0.00_-;\-* #,##0.00_-;_-* &quot;-&quot;_-;_-@_-">
                  <c:v>5633153343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778-4103-BB7E-F82A9E62AAA7}"/>
            </c:ext>
          </c:extLst>
        </c:ser>
        <c:ser>
          <c:idx val="30"/>
          <c:order val="30"/>
          <c:tx>
            <c:strRef>
              <c:f>GRAFICA!$A$32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GRAFICA!$B$32:$BB$32</c15:sqref>
                  </c15:fullRef>
                </c:ext>
              </c:extLst>
              <c:f>(GRAFICA!$B$32:$R$32,GRAFICA!$AA$32:$AU$32,GRAFICA!$AW$32:$BB$32)</c:f>
            </c:numRef>
          </c:val>
          <c:extLst>
            <c:ext xmlns:c16="http://schemas.microsoft.com/office/drawing/2014/chart" uri="{C3380CC4-5D6E-409C-BE32-E72D297353CC}">
              <c16:uniqueId val="{0000001E-7778-4103-BB7E-F82A9E62AAA7}"/>
            </c:ext>
          </c:extLst>
        </c:ser>
        <c:ser>
          <c:idx val="31"/>
          <c:order val="31"/>
          <c:tx>
            <c:strRef>
              <c:f>GRAFICA!$A$33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GRAFICA!$B$33:$BB$33</c15:sqref>
                  </c15:fullRef>
                </c:ext>
              </c:extLst>
              <c:f>(GRAFICA!$B$33:$R$33,GRAFICA!$AA$33:$AU$33,GRAFICA!$AW$33:$BB$33)</c:f>
            </c:numRef>
          </c:val>
          <c:extLst>
            <c:ext xmlns:c16="http://schemas.microsoft.com/office/drawing/2014/chart" uri="{C3380CC4-5D6E-409C-BE32-E72D297353CC}">
              <c16:uniqueId val="{0000001F-7778-4103-BB7E-F82A9E62AAA7}"/>
            </c:ext>
          </c:extLst>
        </c:ser>
        <c:ser>
          <c:idx val="32"/>
          <c:order val="32"/>
          <c:tx>
            <c:strRef>
              <c:f>GRAFICA!$A$34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GRAFICA!$B$34:$BB$34</c15:sqref>
                  </c15:fullRef>
                </c:ext>
              </c:extLst>
              <c:f>(GRAFICA!$B$34:$R$34,GRAFICA!$AA$34:$AU$34,GRAFICA!$AW$34:$BB$34)</c:f>
            </c:numRef>
          </c:val>
          <c:extLst>
            <c:ext xmlns:c16="http://schemas.microsoft.com/office/drawing/2014/chart" uri="{C3380CC4-5D6E-409C-BE32-E72D297353CC}">
              <c16:uniqueId val="{00000020-7778-4103-BB7E-F82A9E62AAA7}"/>
            </c:ext>
          </c:extLst>
        </c:ser>
        <c:ser>
          <c:idx val="33"/>
          <c:order val="33"/>
          <c:tx>
            <c:strRef>
              <c:f>GRAFICA!$A$35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GRAFICA!$B$35:$BB$35</c15:sqref>
                  </c15:fullRef>
                </c:ext>
              </c:extLst>
              <c:f>(GRAFICA!$B$35:$R$35,GRAFICA!$AA$35:$AU$35,GRAFICA!$AW$35:$BB$35)</c:f>
            </c:numRef>
          </c:val>
          <c:extLst>
            <c:ext xmlns:c16="http://schemas.microsoft.com/office/drawing/2014/chart" uri="{C3380CC4-5D6E-409C-BE32-E72D297353CC}">
              <c16:uniqueId val="{00000021-7778-4103-BB7E-F82A9E62AAA7}"/>
            </c:ext>
          </c:extLst>
        </c:ser>
        <c:ser>
          <c:idx val="34"/>
          <c:order val="34"/>
          <c:tx>
            <c:strRef>
              <c:f>GRAFICA!$A$36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GRAFICA!$B$36:$BB$36</c15:sqref>
                  </c15:fullRef>
                </c:ext>
              </c:extLst>
              <c:f>(GRAFICA!$B$36:$R$36,GRAFICA!$AA$36:$AU$36,GRAFICA!$AW$36:$BB$36)</c:f>
            </c:numRef>
          </c:val>
          <c:extLst>
            <c:ext xmlns:c16="http://schemas.microsoft.com/office/drawing/2014/chart" uri="{C3380CC4-5D6E-409C-BE32-E72D297353CC}">
              <c16:uniqueId val="{00000022-7778-4103-BB7E-F82A9E62AAA7}"/>
            </c:ext>
          </c:extLst>
        </c:ser>
        <c:ser>
          <c:idx val="35"/>
          <c:order val="35"/>
          <c:tx>
            <c:strRef>
              <c:f>GRAFICA!$A$37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GRAFICA!$B$37:$BB$37</c15:sqref>
                  </c15:fullRef>
                </c:ext>
              </c:extLst>
              <c:f>(GRAFICA!$B$37:$R$37,GRAFICA!$AA$37:$AU$37,GRAFICA!$AW$37:$BB$37)</c:f>
            </c:numRef>
          </c:val>
          <c:extLst>
            <c:ext xmlns:c16="http://schemas.microsoft.com/office/drawing/2014/chart" uri="{C3380CC4-5D6E-409C-BE32-E72D297353CC}">
              <c16:uniqueId val="{00000023-7778-4103-BB7E-F82A9E62AAA7}"/>
            </c:ext>
          </c:extLst>
        </c:ser>
        <c:ser>
          <c:idx val="36"/>
          <c:order val="36"/>
          <c:tx>
            <c:strRef>
              <c:f>GRAFICA!$A$38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GRAFICA!$B$38:$BB$38</c15:sqref>
                  </c15:fullRef>
                </c:ext>
              </c:extLst>
              <c:f>(GRAFICA!$B$38:$R$38,GRAFICA!$AA$38:$AU$38,GRAFICA!$AW$38:$BB$38)</c:f>
            </c:numRef>
          </c:val>
          <c:extLst>
            <c:ext xmlns:c16="http://schemas.microsoft.com/office/drawing/2014/chart" uri="{C3380CC4-5D6E-409C-BE32-E72D297353CC}">
              <c16:uniqueId val="{00000024-7778-4103-BB7E-F82A9E62AAA7}"/>
            </c:ext>
          </c:extLst>
        </c:ser>
        <c:ser>
          <c:idx val="37"/>
          <c:order val="37"/>
          <c:tx>
            <c:strRef>
              <c:f>GRAFICA!$A$39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GRAFICA!$B$39:$BB$39</c15:sqref>
                  </c15:fullRef>
                </c:ext>
              </c:extLst>
              <c:f>(GRAFICA!$B$39:$R$39,GRAFICA!$AA$39:$AU$39,GRAFICA!$AW$39:$BB$39)</c:f>
            </c:numRef>
          </c:val>
          <c:extLst>
            <c:ext xmlns:c16="http://schemas.microsoft.com/office/drawing/2014/chart" uri="{C3380CC4-5D6E-409C-BE32-E72D297353CC}">
              <c16:uniqueId val="{00000025-7778-4103-BB7E-F82A9E62AAA7}"/>
            </c:ext>
          </c:extLst>
        </c:ser>
        <c:ser>
          <c:idx val="38"/>
          <c:order val="38"/>
          <c:tx>
            <c:strRef>
              <c:f>GRAFICA!$A$40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GRAFICA!$B$40:$BB$40</c15:sqref>
                  </c15:fullRef>
                </c:ext>
              </c:extLst>
              <c:f>(GRAFICA!$B$40:$R$40,GRAFICA!$AA$40:$AU$40,GRAFICA!$AW$40:$BB$40)</c:f>
            </c:numRef>
          </c:val>
          <c:extLst>
            <c:ext xmlns:c16="http://schemas.microsoft.com/office/drawing/2014/chart" uri="{C3380CC4-5D6E-409C-BE32-E72D297353CC}">
              <c16:uniqueId val="{00000026-7778-4103-BB7E-F82A9E62AAA7}"/>
            </c:ext>
          </c:extLst>
        </c:ser>
        <c:ser>
          <c:idx val="39"/>
          <c:order val="39"/>
          <c:tx>
            <c:strRef>
              <c:f>GRAFICA!$A$41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GRAFICA!$B$41:$BB$41</c15:sqref>
                  </c15:fullRef>
                </c:ext>
              </c:extLst>
              <c:f>(GRAFICA!$B$41:$R$41,GRAFICA!$AA$41:$AU$41,GRAFICA!$AW$41:$BB$41)</c:f>
            </c:numRef>
          </c:val>
          <c:extLst>
            <c:ext xmlns:c16="http://schemas.microsoft.com/office/drawing/2014/chart" uri="{C3380CC4-5D6E-409C-BE32-E72D297353CC}">
              <c16:uniqueId val="{00000027-7778-4103-BB7E-F82A9E62AAA7}"/>
            </c:ext>
          </c:extLst>
        </c:ser>
        <c:ser>
          <c:idx val="40"/>
          <c:order val="40"/>
          <c:tx>
            <c:strRef>
              <c:f>GRAFICA!$A$42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GRAFICA!$B$42:$BB$42</c15:sqref>
                  </c15:fullRef>
                </c:ext>
              </c:extLst>
              <c:f>(GRAFICA!$B$42:$R$42,GRAFICA!$AA$42:$AU$42,GRAFICA!$AW$42:$BB$42)</c:f>
            </c:numRef>
          </c:val>
          <c:extLst>
            <c:ext xmlns:c16="http://schemas.microsoft.com/office/drawing/2014/chart" uri="{C3380CC4-5D6E-409C-BE32-E72D297353CC}">
              <c16:uniqueId val="{00000028-7778-4103-BB7E-F82A9E62AAA7}"/>
            </c:ext>
          </c:extLst>
        </c:ser>
        <c:ser>
          <c:idx val="41"/>
          <c:order val="41"/>
          <c:tx>
            <c:strRef>
              <c:f>GRAFICA!$A$43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GRAFICA!$B$43:$BB$43</c15:sqref>
                  </c15:fullRef>
                </c:ext>
              </c:extLst>
              <c:f>(GRAFICA!$B$43:$R$43,GRAFICA!$AA$43:$AU$43,GRAFICA!$AW$43:$BB$43)</c:f>
            </c:numRef>
          </c:val>
          <c:extLst>
            <c:ext xmlns:c16="http://schemas.microsoft.com/office/drawing/2014/chart" uri="{C3380CC4-5D6E-409C-BE32-E72D297353CC}">
              <c16:uniqueId val="{00000029-7778-4103-BB7E-F82A9E62AAA7}"/>
            </c:ext>
          </c:extLst>
        </c:ser>
        <c:ser>
          <c:idx val="42"/>
          <c:order val="42"/>
          <c:tx>
            <c:strRef>
              <c:f>GRAFICA!$A$44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GRAFICA!$B$44:$BB$44</c15:sqref>
                  </c15:fullRef>
                </c:ext>
              </c:extLst>
              <c:f>(GRAFICA!$B$44:$R$44,GRAFICA!$AA$44:$AU$44,GRAFICA!$AW$44:$BB$44)</c:f>
            </c:numRef>
          </c:val>
          <c:extLst>
            <c:ext xmlns:c16="http://schemas.microsoft.com/office/drawing/2014/chart" uri="{C3380CC4-5D6E-409C-BE32-E72D297353CC}">
              <c16:uniqueId val="{0000002A-7778-4103-BB7E-F82A9E62AAA7}"/>
            </c:ext>
          </c:extLst>
        </c:ser>
        <c:ser>
          <c:idx val="43"/>
          <c:order val="43"/>
          <c:tx>
            <c:strRef>
              <c:f>GRAFICA!$A$45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GRAFICA!$B$45:$BB$45</c15:sqref>
                  </c15:fullRef>
                </c:ext>
              </c:extLst>
              <c:f>(GRAFICA!$B$45:$R$45,GRAFICA!$AA$45:$AU$45,GRAFICA!$AW$45:$BB$45)</c:f>
            </c:numRef>
          </c:val>
          <c:extLst>
            <c:ext xmlns:c16="http://schemas.microsoft.com/office/drawing/2014/chart" uri="{C3380CC4-5D6E-409C-BE32-E72D297353CC}">
              <c16:uniqueId val="{0000002B-7778-4103-BB7E-F82A9E62AAA7}"/>
            </c:ext>
          </c:extLst>
        </c:ser>
        <c:ser>
          <c:idx val="44"/>
          <c:order val="44"/>
          <c:tx>
            <c:strRef>
              <c:f>GRAFICA!$A$46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GRAFICA!$B$46:$BB$46</c15:sqref>
                  </c15:fullRef>
                </c:ext>
              </c:extLst>
              <c:f>(GRAFICA!$B$46:$R$46,GRAFICA!$AA$46:$AU$46,GRAFICA!$AW$46:$BB$46)</c:f>
            </c:numRef>
          </c:val>
          <c:extLst>
            <c:ext xmlns:c16="http://schemas.microsoft.com/office/drawing/2014/chart" uri="{C3380CC4-5D6E-409C-BE32-E72D297353CC}">
              <c16:uniqueId val="{0000002C-7778-4103-BB7E-F82A9E62AAA7}"/>
            </c:ext>
          </c:extLst>
        </c:ser>
        <c:ser>
          <c:idx val="45"/>
          <c:order val="45"/>
          <c:tx>
            <c:strRef>
              <c:f>GRAFICA!$A$47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GRAFICA!$B$47:$BB$47</c15:sqref>
                  </c15:fullRef>
                </c:ext>
              </c:extLst>
              <c:f>(GRAFICA!$B$47:$R$47,GRAFICA!$AA$47:$AU$47,GRAFICA!$AW$47:$BB$47)</c:f>
            </c:numRef>
          </c:val>
          <c:extLst>
            <c:ext xmlns:c16="http://schemas.microsoft.com/office/drawing/2014/chart" uri="{C3380CC4-5D6E-409C-BE32-E72D297353CC}">
              <c16:uniqueId val="{0000002D-7778-4103-BB7E-F82A9E62AAA7}"/>
            </c:ext>
          </c:extLst>
        </c:ser>
        <c:ser>
          <c:idx val="46"/>
          <c:order val="46"/>
          <c:tx>
            <c:strRef>
              <c:f>GRAFICA!$A$48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GRAFICA!$B$48:$BB$48</c15:sqref>
                  </c15:fullRef>
                </c:ext>
              </c:extLst>
              <c:f>(GRAFICA!$B$48:$R$48,GRAFICA!$AA$48:$AU$48,GRAFICA!$AW$48:$BB$48)</c:f>
            </c:numRef>
          </c:val>
          <c:extLst>
            <c:ext xmlns:c16="http://schemas.microsoft.com/office/drawing/2014/chart" uri="{C3380CC4-5D6E-409C-BE32-E72D297353CC}">
              <c16:uniqueId val="{0000002E-7778-4103-BB7E-F82A9E62AAA7}"/>
            </c:ext>
          </c:extLst>
        </c:ser>
        <c:ser>
          <c:idx val="47"/>
          <c:order val="47"/>
          <c:tx>
            <c:strRef>
              <c:f>GRAFICA!$A$49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GRAFICA!$B$49:$BB$49</c15:sqref>
                  </c15:fullRef>
                </c:ext>
              </c:extLst>
              <c:f>(GRAFICA!$B$49:$R$49,GRAFICA!$AA$49:$AU$49,GRAFICA!$AW$49:$BB$49)</c:f>
            </c:numRef>
          </c:val>
          <c:extLst>
            <c:ext xmlns:c16="http://schemas.microsoft.com/office/drawing/2014/chart" uri="{C3380CC4-5D6E-409C-BE32-E72D297353CC}">
              <c16:uniqueId val="{0000002F-7778-4103-BB7E-F82A9E62AAA7}"/>
            </c:ext>
          </c:extLst>
        </c:ser>
        <c:ser>
          <c:idx val="48"/>
          <c:order val="48"/>
          <c:tx>
            <c:strRef>
              <c:f>GRAFICA!$A$50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GRAFICA!$B$50:$BB$50</c15:sqref>
                  </c15:fullRef>
                </c:ext>
              </c:extLst>
              <c:f>(GRAFICA!$B$50:$R$50,GRAFICA!$AA$50:$AU$50,GRAFICA!$AW$50:$BB$50)</c:f>
            </c:numRef>
          </c:val>
          <c:extLst>
            <c:ext xmlns:c16="http://schemas.microsoft.com/office/drawing/2014/chart" uri="{C3380CC4-5D6E-409C-BE32-E72D297353CC}">
              <c16:uniqueId val="{00000030-7778-4103-BB7E-F82A9E62AAA7}"/>
            </c:ext>
          </c:extLst>
        </c:ser>
        <c:ser>
          <c:idx val="49"/>
          <c:order val="49"/>
          <c:tx>
            <c:strRef>
              <c:f>GRAFICA!$A$51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GRAFICA!$B$51:$BB$51</c15:sqref>
                  </c15:fullRef>
                </c:ext>
              </c:extLst>
              <c:f>(GRAFICA!$B$51:$R$51,GRAFICA!$AA$51:$AU$51,GRAFICA!$AW$51:$BB$51)</c:f>
            </c:numRef>
          </c:val>
          <c:extLst>
            <c:ext xmlns:c16="http://schemas.microsoft.com/office/drawing/2014/chart" uri="{C3380CC4-5D6E-409C-BE32-E72D297353CC}">
              <c16:uniqueId val="{00000031-7778-4103-BB7E-F82A9E62AAA7}"/>
            </c:ext>
          </c:extLst>
        </c:ser>
        <c:ser>
          <c:idx val="50"/>
          <c:order val="50"/>
          <c:tx>
            <c:strRef>
              <c:f>GRAFICA!$A$52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GRAFICA!$B$52:$BB$52</c15:sqref>
                  </c15:fullRef>
                </c:ext>
              </c:extLst>
              <c:f>(GRAFICA!$B$52:$R$52,GRAFICA!$AA$52:$AU$52,GRAFICA!$AW$52:$BB$52)</c:f>
            </c:numRef>
          </c:val>
          <c:extLst>
            <c:ext xmlns:c16="http://schemas.microsoft.com/office/drawing/2014/chart" uri="{C3380CC4-5D6E-409C-BE32-E72D297353CC}">
              <c16:uniqueId val="{00000032-7778-4103-BB7E-F82A9E62AAA7}"/>
            </c:ext>
          </c:extLst>
        </c:ser>
        <c:ser>
          <c:idx val="51"/>
          <c:order val="51"/>
          <c:tx>
            <c:strRef>
              <c:f>GRAFICA!$A$53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GRAFICA!$B$53:$BB$53</c15:sqref>
                  </c15:fullRef>
                </c:ext>
              </c:extLst>
              <c:f>(GRAFICA!$B$53:$R$53,GRAFICA!$AA$53:$AU$53,GRAFICA!$AW$53:$BB$53)</c:f>
            </c:numRef>
          </c:val>
          <c:extLst>
            <c:ext xmlns:c16="http://schemas.microsoft.com/office/drawing/2014/chart" uri="{C3380CC4-5D6E-409C-BE32-E72D297353CC}">
              <c16:uniqueId val="{00000033-7778-4103-BB7E-F82A9E62AAA7}"/>
            </c:ext>
          </c:extLst>
        </c:ser>
        <c:ser>
          <c:idx val="52"/>
          <c:order val="52"/>
          <c:tx>
            <c:strRef>
              <c:f>GRAFICA!$A$54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GRAFICA!$B$54:$BB$54</c15:sqref>
                  </c15:fullRef>
                </c:ext>
              </c:extLst>
              <c:f>(GRAFICA!$B$54:$R$54,GRAFICA!$AA$54:$AU$54,GRAFICA!$AW$54:$BB$54)</c:f>
            </c:numRef>
          </c:val>
          <c:extLst>
            <c:ext xmlns:c16="http://schemas.microsoft.com/office/drawing/2014/chart" uri="{C3380CC4-5D6E-409C-BE32-E72D297353CC}">
              <c16:uniqueId val="{00000034-7778-4103-BB7E-F82A9E62AAA7}"/>
            </c:ext>
          </c:extLst>
        </c:ser>
        <c:ser>
          <c:idx val="53"/>
          <c:order val="53"/>
          <c:tx>
            <c:strRef>
              <c:f>GRAFICA!$A$55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GRAFICA!$B$55:$BB$55</c15:sqref>
                  </c15:fullRef>
                </c:ext>
              </c:extLst>
              <c:f>(GRAFICA!$B$55:$R$55,GRAFICA!$AA$55:$AU$55,GRAFICA!$AW$55:$BB$55)</c:f>
            </c:numRef>
          </c:val>
          <c:extLst>
            <c:ext xmlns:c16="http://schemas.microsoft.com/office/drawing/2014/chart" uri="{C3380CC4-5D6E-409C-BE32-E72D297353CC}">
              <c16:uniqueId val="{00000035-7778-4103-BB7E-F82A9E62AAA7}"/>
            </c:ext>
          </c:extLst>
        </c:ser>
        <c:ser>
          <c:idx val="54"/>
          <c:order val="54"/>
          <c:tx>
            <c:strRef>
              <c:f>GRAFICA!$A$56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GRAFICA!$B$56:$BB$56</c15:sqref>
                  </c15:fullRef>
                </c:ext>
              </c:extLst>
              <c:f>(GRAFICA!$B$56:$R$56,GRAFICA!$AA$56:$AU$56,GRAFICA!$AW$56:$BB$56)</c:f>
            </c:numRef>
          </c:val>
          <c:extLst>
            <c:ext xmlns:c16="http://schemas.microsoft.com/office/drawing/2014/chart" uri="{C3380CC4-5D6E-409C-BE32-E72D297353CC}">
              <c16:uniqueId val="{00000036-7778-4103-BB7E-F82A9E62AAA7}"/>
            </c:ext>
          </c:extLst>
        </c:ser>
        <c:ser>
          <c:idx val="55"/>
          <c:order val="55"/>
          <c:tx>
            <c:strRef>
              <c:f>GRAFICA!$A$57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GRAFICA!$B$57:$BB$57</c15:sqref>
                  </c15:fullRef>
                </c:ext>
              </c:extLst>
              <c:f>(GRAFICA!$B$57:$R$57,GRAFICA!$AA$57:$AU$57,GRAFICA!$AW$57:$BB$57)</c:f>
            </c:numRef>
          </c:val>
          <c:extLst>
            <c:ext xmlns:c16="http://schemas.microsoft.com/office/drawing/2014/chart" uri="{C3380CC4-5D6E-409C-BE32-E72D297353CC}">
              <c16:uniqueId val="{00000037-7778-4103-BB7E-F82A9E62AAA7}"/>
            </c:ext>
          </c:extLst>
        </c:ser>
        <c:ser>
          <c:idx val="56"/>
          <c:order val="56"/>
          <c:tx>
            <c:strRef>
              <c:f>GRAFICA!$A$58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GRAFICA!$B$58:$BB$58</c15:sqref>
                  </c15:fullRef>
                </c:ext>
              </c:extLst>
              <c:f>(GRAFICA!$B$58:$R$58,GRAFICA!$AA$58:$AU$58,GRAFICA!$AW$58:$BB$58)</c:f>
            </c:numRef>
          </c:val>
          <c:extLst>
            <c:ext xmlns:c16="http://schemas.microsoft.com/office/drawing/2014/chart" uri="{C3380CC4-5D6E-409C-BE32-E72D297353CC}">
              <c16:uniqueId val="{00000038-7778-4103-BB7E-F82A9E62AAA7}"/>
            </c:ext>
          </c:extLst>
        </c:ser>
        <c:ser>
          <c:idx val="57"/>
          <c:order val="57"/>
          <c:tx>
            <c:strRef>
              <c:f>GRAFICA!$A$59</c:f>
              <c:strCache>
                <c:ptCount val="1"/>
                <c:pt idx="0">
                  <c:v>GASTOS DE ADQUISICION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GRAFICA!$B$59:$BB$59</c15:sqref>
                  </c15:fullRef>
                </c:ext>
              </c:extLst>
              <c:f>(GRAFICA!$B$59:$R$59,GRAFICA!$AA$59:$AU$59,GRAFICA!$AW$59:$BB$59)</c:f>
              <c:numCache>
                <c:formatCode>General</c:formatCode>
                <c:ptCount val="3"/>
                <c:pt idx="0" formatCode="_-* #,##0.00_-;\-* #,##0.00_-;_-* &quot;-&quot;_-;_-@_-">
                  <c:v>729587251</c:v>
                </c:pt>
                <c:pt idx="1" formatCode="_-* #,##0.00_-;\-* #,##0.00_-;_-* &quot;-&quot;_-;_-@_-">
                  <c:v>708620104.75999999</c:v>
                </c:pt>
                <c:pt idx="2" formatCode="_-* #,##0.00_-;\-* #,##0.00_-;_-* &quot;-&quot;_-;_-@_-">
                  <c:v>674104275.01000011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7778-4103-BB7E-F82A9E62AAA7}"/>
            </c:ext>
          </c:extLst>
        </c:ser>
        <c:ser>
          <c:idx val="58"/>
          <c:order val="58"/>
          <c:tx>
            <c:strRef>
              <c:f>GRAFICA!$A$60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prst="convex"/>
              <a:bevelB prst="angle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GRAFICA!$B$60:$BB$60</c15:sqref>
                  </c15:fullRef>
                </c:ext>
              </c:extLst>
              <c:f>(GRAFICA!$B$60:$R$60,GRAFICA!$AA$60:$AU$60,GRAFICA!$AW$60:$BB$60)</c:f>
            </c:numRef>
          </c:val>
          <c:extLst>
            <c:ext xmlns:c16="http://schemas.microsoft.com/office/drawing/2014/chart" uri="{C3380CC4-5D6E-409C-BE32-E72D297353CC}">
              <c16:uniqueId val="{0000003A-7778-4103-BB7E-F82A9E62AAA7}"/>
            </c:ext>
          </c:extLst>
        </c:ser>
        <c:ser>
          <c:idx val="59"/>
          <c:order val="59"/>
          <c:tx>
            <c:strRef>
              <c:f>GRAFICA!$A$61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GRAFICA!$B$61:$BB$61</c15:sqref>
                  </c15:fullRef>
                </c:ext>
              </c:extLst>
              <c:f>(GRAFICA!$B$61:$R$61,GRAFICA!$AA$61:$AU$61,GRAFICA!$AW$61:$BB$61)</c:f>
            </c:numRef>
          </c:val>
          <c:extLst>
            <c:ext xmlns:c16="http://schemas.microsoft.com/office/drawing/2014/chart" uri="{C3380CC4-5D6E-409C-BE32-E72D297353CC}">
              <c16:uniqueId val="{0000003B-7778-4103-BB7E-F82A9E62AAA7}"/>
            </c:ext>
          </c:extLst>
        </c:ser>
        <c:ser>
          <c:idx val="60"/>
          <c:order val="60"/>
          <c:tx>
            <c:strRef>
              <c:f>GRAFICA!$A$62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GRAFICA!$B$62:$BB$62</c15:sqref>
                  </c15:fullRef>
                </c:ext>
              </c:extLst>
              <c:f>(GRAFICA!$B$62:$R$62,GRAFICA!$AA$62:$AU$62,GRAFICA!$AW$62:$BB$62)</c:f>
            </c:numRef>
          </c:val>
          <c:extLst>
            <c:ext xmlns:c16="http://schemas.microsoft.com/office/drawing/2014/chart" uri="{C3380CC4-5D6E-409C-BE32-E72D297353CC}">
              <c16:uniqueId val="{0000003C-7778-4103-BB7E-F82A9E62AAA7}"/>
            </c:ext>
          </c:extLst>
        </c:ser>
        <c:ser>
          <c:idx val="61"/>
          <c:order val="61"/>
          <c:tx>
            <c:strRef>
              <c:f>GRAFICA!$A$63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GRAFICA!$B$63:$BB$63</c15:sqref>
                  </c15:fullRef>
                </c:ext>
              </c:extLst>
              <c:f>(GRAFICA!$B$63:$R$63,GRAFICA!$AA$63:$AU$63,GRAFICA!$AW$63:$BB$63)</c:f>
            </c:numRef>
          </c:val>
          <c:extLst>
            <c:ext xmlns:c16="http://schemas.microsoft.com/office/drawing/2014/chart" uri="{C3380CC4-5D6E-409C-BE32-E72D297353CC}">
              <c16:uniqueId val="{0000003D-7778-4103-BB7E-F82A9E62AAA7}"/>
            </c:ext>
          </c:extLst>
        </c:ser>
        <c:ser>
          <c:idx val="62"/>
          <c:order val="62"/>
          <c:tx>
            <c:strRef>
              <c:f>GRAFICA!$A$64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GRAFICA!$B$64:$BB$64</c15:sqref>
                  </c15:fullRef>
                </c:ext>
              </c:extLst>
              <c:f>(GRAFICA!$B$64:$R$64,GRAFICA!$AA$64:$AU$64,GRAFICA!$AW$64:$BB$64)</c:f>
            </c:numRef>
          </c:val>
          <c:extLst>
            <c:ext xmlns:c16="http://schemas.microsoft.com/office/drawing/2014/chart" uri="{C3380CC4-5D6E-409C-BE32-E72D297353CC}">
              <c16:uniqueId val="{0000003E-7778-4103-BB7E-F82A9E62AAA7}"/>
            </c:ext>
          </c:extLst>
        </c:ser>
        <c:ser>
          <c:idx val="63"/>
          <c:order val="63"/>
          <c:tx>
            <c:strRef>
              <c:f>GRAFICA!$A$65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GRAFICA!$B$65:$BB$65</c15:sqref>
                  </c15:fullRef>
                </c:ext>
              </c:extLst>
              <c:f>(GRAFICA!$B$65:$R$65,GRAFICA!$AA$65:$AU$65,GRAFICA!$AW$65:$BB$65)</c:f>
            </c:numRef>
          </c:val>
          <c:extLst>
            <c:ext xmlns:c16="http://schemas.microsoft.com/office/drawing/2014/chart" uri="{C3380CC4-5D6E-409C-BE32-E72D297353CC}">
              <c16:uniqueId val="{0000003F-7778-4103-BB7E-F82A9E62AAA7}"/>
            </c:ext>
          </c:extLst>
        </c:ser>
        <c:ser>
          <c:idx val="64"/>
          <c:order val="64"/>
          <c:tx>
            <c:strRef>
              <c:f>GRAFICA!$A$66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GRAFICA!$B$66:$BB$66</c15:sqref>
                  </c15:fullRef>
                </c:ext>
              </c:extLst>
              <c:f>(GRAFICA!$B$66:$R$66,GRAFICA!$AA$66:$AU$66,GRAFICA!$AW$66:$BB$66)</c:f>
            </c:numRef>
          </c:val>
          <c:extLst>
            <c:ext xmlns:c16="http://schemas.microsoft.com/office/drawing/2014/chart" uri="{C3380CC4-5D6E-409C-BE32-E72D297353CC}">
              <c16:uniqueId val="{00000040-7778-4103-BB7E-F82A9E62AAA7}"/>
            </c:ext>
          </c:extLst>
        </c:ser>
        <c:ser>
          <c:idx val="65"/>
          <c:order val="65"/>
          <c:tx>
            <c:strRef>
              <c:f>GRAFICA!$A$67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GRAFICA!$B$67:$BB$67</c15:sqref>
                  </c15:fullRef>
                </c:ext>
              </c:extLst>
              <c:f>(GRAFICA!$B$67:$R$67,GRAFICA!$AA$67:$AU$67,GRAFICA!$AW$67:$BB$67)</c:f>
            </c:numRef>
          </c:val>
          <c:extLst>
            <c:ext xmlns:c16="http://schemas.microsoft.com/office/drawing/2014/chart" uri="{C3380CC4-5D6E-409C-BE32-E72D297353CC}">
              <c16:uniqueId val="{00000041-7778-4103-BB7E-F82A9E62AAA7}"/>
            </c:ext>
          </c:extLst>
        </c:ser>
        <c:ser>
          <c:idx val="66"/>
          <c:order val="66"/>
          <c:tx>
            <c:strRef>
              <c:f>GRAFICA!$A$68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GRAFICA!$B$68:$BB$68</c15:sqref>
                  </c15:fullRef>
                </c:ext>
              </c:extLst>
              <c:f>(GRAFICA!$B$68:$R$68,GRAFICA!$AA$68:$AU$68,GRAFICA!$AW$68:$BB$68)</c:f>
            </c:numRef>
          </c:val>
          <c:extLst>
            <c:ext xmlns:c16="http://schemas.microsoft.com/office/drawing/2014/chart" uri="{C3380CC4-5D6E-409C-BE32-E72D297353CC}">
              <c16:uniqueId val="{00000042-7778-4103-BB7E-F82A9E62AAA7}"/>
            </c:ext>
          </c:extLst>
        </c:ser>
        <c:ser>
          <c:idx val="67"/>
          <c:order val="67"/>
          <c:tx>
            <c:strRef>
              <c:f>GRAFICA!$A$69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GRAFICA!$B$69:$BB$69</c15:sqref>
                  </c15:fullRef>
                </c:ext>
              </c:extLst>
              <c:f>(GRAFICA!$B$69:$R$69,GRAFICA!$AA$69:$AU$69,GRAFICA!$AW$69:$BB$69)</c:f>
            </c:numRef>
          </c:val>
          <c:extLst>
            <c:ext xmlns:c16="http://schemas.microsoft.com/office/drawing/2014/chart" uri="{C3380CC4-5D6E-409C-BE32-E72D297353CC}">
              <c16:uniqueId val="{00000043-7778-4103-BB7E-F82A9E62AAA7}"/>
            </c:ext>
          </c:extLst>
        </c:ser>
        <c:ser>
          <c:idx val="68"/>
          <c:order val="68"/>
          <c:tx>
            <c:strRef>
              <c:f>GRAFICA!$A$70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GRAFICA!$B$70:$BB$70</c15:sqref>
                  </c15:fullRef>
                </c:ext>
              </c:extLst>
              <c:f>(GRAFICA!$B$70:$R$70,GRAFICA!$AA$70:$AU$70,GRAFICA!$AW$70:$BB$70)</c:f>
            </c:numRef>
          </c:val>
          <c:extLst>
            <c:ext xmlns:c16="http://schemas.microsoft.com/office/drawing/2014/chart" uri="{C3380CC4-5D6E-409C-BE32-E72D297353CC}">
              <c16:uniqueId val="{00000044-7778-4103-BB7E-F82A9E62AAA7}"/>
            </c:ext>
          </c:extLst>
        </c:ser>
        <c:ser>
          <c:idx val="69"/>
          <c:order val="69"/>
          <c:tx>
            <c:strRef>
              <c:f>GRAFICA!$A$71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GRAFICA!$B$71:$BB$71</c15:sqref>
                  </c15:fullRef>
                </c:ext>
              </c:extLst>
              <c:f>(GRAFICA!$B$71:$R$71,GRAFICA!$AA$71:$AU$71,GRAFICA!$AW$71:$BB$71)</c:f>
            </c:numRef>
          </c:val>
          <c:extLst>
            <c:ext xmlns:c16="http://schemas.microsoft.com/office/drawing/2014/chart" uri="{C3380CC4-5D6E-409C-BE32-E72D297353CC}">
              <c16:uniqueId val="{00000045-7778-4103-BB7E-F82A9E62AAA7}"/>
            </c:ext>
          </c:extLst>
        </c:ser>
        <c:ser>
          <c:idx val="70"/>
          <c:order val="70"/>
          <c:tx>
            <c:strRef>
              <c:f>GRAFICA!$A$72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GRAFICA!$B$72:$BB$72</c15:sqref>
                  </c15:fullRef>
                </c:ext>
              </c:extLst>
              <c:f>(GRAFICA!$B$72:$R$72,GRAFICA!$AA$72:$AU$72,GRAFICA!$AW$72:$BB$72)</c:f>
            </c:numRef>
          </c:val>
          <c:extLst>
            <c:ext xmlns:c16="http://schemas.microsoft.com/office/drawing/2014/chart" uri="{C3380CC4-5D6E-409C-BE32-E72D297353CC}">
              <c16:uniqueId val="{00000046-7778-4103-BB7E-F82A9E62AAA7}"/>
            </c:ext>
          </c:extLst>
        </c:ser>
        <c:ser>
          <c:idx val="71"/>
          <c:order val="71"/>
          <c:tx>
            <c:strRef>
              <c:f>GRAFICA!$A$73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GRAFICA!$B$73:$BB$73</c15:sqref>
                  </c15:fullRef>
                </c:ext>
              </c:extLst>
              <c:f>(GRAFICA!$B$73:$R$73,GRAFICA!$AA$73:$AU$73,GRAFICA!$AW$73:$BB$73)</c:f>
            </c:numRef>
          </c:val>
          <c:extLst>
            <c:ext xmlns:c16="http://schemas.microsoft.com/office/drawing/2014/chart" uri="{C3380CC4-5D6E-409C-BE32-E72D297353CC}">
              <c16:uniqueId val="{00000047-7778-4103-BB7E-F82A9E62AAA7}"/>
            </c:ext>
          </c:extLst>
        </c:ser>
        <c:ser>
          <c:idx val="72"/>
          <c:order val="72"/>
          <c:tx>
            <c:strRef>
              <c:f>GRAFICA!$A$74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GRAFICA!$B$74:$BB$74</c15:sqref>
                  </c15:fullRef>
                </c:ext>
              </c:extLst>
              <c:f>(GRAFICA!$B$74:$R$74,GRAFICA!$AA$74:$AU$74,GRAFICA!$AW$74:$BB$74)</c:f>
            </c:numRef>
          </c:val>
          <c:extLst>
            <c:ext xmlns:c16="http://schemas.microsoft.com/office/drawing/2014/chart" uri="{C3380CC4-5D6E-409C-BE32-E72D297353CC}">
              <c16:uniqueId val="{00000048-7778-4103-BB7E-F82A9E62AAA7}"/>
            </c:ext>
          </c:extLst>
        </c:ser>
        <c:ser>
          <c:idx val="73"/>
          <c:order val="73"/>
          <c:tx>
            <c:strRef>
              <c:f>GRAFICA!$A$75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GRAFICA!$B$75:$BB$75</c15:sqref>
                  </c15:fullRef>
                </c:ext>
              </c:extLst>
              <c:f>(GRAFICA!$B$75:$R$75,GRAFICA!$AA$75:$AU$75,GRAFICA!$AW$75:$BB$75)</c:f>
            </c:numRef>
          </c:val>
          <c:extLst>
            <c:ext xmlns:c16="http://schemas.microsoft.com/office/drawing/2014/chart" uri="{C3380CC4-5D6E-409C-BE32-E72D297353CC}">
              <c16:uniqueId val="{00000049-7778-4103-BB7E-F82A9E62AAA7}"/>
            </c:ext>
          </c:extLst>
        </c:ser>
        <c:ser>
          <c:idx val="74"/>
          <c:order val="74"/>
          <c:tx>
            <c:strRef>
              <c:f>GRAFICA!$A$76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GRAFICA!$B$76:$BB$76</c15:sqref>
                  </c15:fullRef>
                </c:ext>
              </c:extLst>
              <c:f>(GRAFICA!$B$76:$R$76,GRAFICA!$AA$76:$AU$76,GRAFICA!$AW$76:$BB$76)</c:f>
            </c:numRef>
          </c:val>
          <c:extLst>
            <c:ext xmlns:c16="http://schemas.microsoft.com/office/drawing/2014/chart" uri="{C3380CC4-5D6E-409C-BE32-E72D297353CC}">
              <c16:uniqueId val="{0000004A-7778-4103-BB7E-F82A9E62AAA7}"/>
            </c:ext>
          </c:extLst>
        </c:ser>
        <c:ser>
          <c:idx val="75"/>
          <c:order val="75"/>
          <c:tx>
            <c:strRef>
              <c:f>GRAFICA!$A$77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GRAFICA!$B$77:$BB$77</c15:sqref>
                  </c15:fullRef>
                </c:ext>
              </c:extLst>
              <c:f>(GRAFICA!$B$77:$R$77,GRAFICA!$AA$77:$AU$77,GRAFICA!$AW$77:$BB$77)</c:f>
            </c:numRef>
          </c:val>
          <c:extLst>
            <c:ext xmlns:c16="http://schemas.microsoft.com/office/drawing/2014/chart" uri="{C3380CC4-5D6E-409C-BE32-E72D297353CC}">
              <c16:uniqueId val="{0000004B-7778-4103-BB7E-F82A9E62AAA7}"/>
            </c:ext>
          </c:extLst>
        </c:ser>
        <c:ser>
          <c:idx val="76"/>
          <c:order val="76"/>
          <c:tx>
            <c:strRef>
              <c:f>GRAFICA!$A$78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GRAFICA!$B$78:$BB$78</c15:sqref>
                  </c15:fullRef>
                </c:ext>
              </c:extLst>
              <c:f>(GRAFICA!$B$78:$R$78,GRAFICA!$AA$78:$AU$78,GRAFICA!$AW$78:$BB$78)</c:f>
            </c:numRef>
          </c:val>
          <c:extLst>
            <c:ext xmlns:c16="http://schemas.microsoft.com/office/drawing/2014/chart" uri="{C3380CC4-5D6E-409C-BE32-E72D297353CC}">
              <c16:uniqueId val="{0000004C-7778-4103-BB7E-F82A9E62AAA7}"/>
            </c:ext>
          </c:extLst>
        </c:ser>
        <c:ser>
          <c:idx val="77"/>
          <c:order val="77"/>
          <c:tx>
            <c:strRef>
              <c:f>GRAFICA!$A$79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70000"/>
                    <a:shade val="51000"/>
                    <a:satMod val="130000"/>
                  </a:schemeClr>
                </a:gs>
                <a:gs pos="80000">
                  <a:schemeClr val="accent5">
                    <a:lumMod val="70000"/>
                    <a:shade val="93000"/>
                    <a:satMod val="130000"/>
                  </a:schemeClr>
                </a:gs>
                <a:gs pos="100000">
                  <a:schemeClr val="accent5">
                    <a:lumMod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GRAFICA!$B$79:$BB$79</c15:sqref>
                  </c15:fullRef>
                </c:ext>
              </c:extLst>
              <c:f>(GRAFICA!$B$79:$R$79,GRAFICA!$AA$79:$AU$79,GRAFICA!$AW$79:$BB$79)</c:f>
            </c:numRef>
          </c:val>
          <c:extLst>
            <c:ext xmlns:c16="http://schemas.microsoft.com/office/drawing/2014/chart" uri="{C3380CC4-5D6E-409C-BE32-E72D297353CC}">
              <c16:uniqueId val="{0000004D-7778-4103-BB7E-F82A9E62AAA7}"/>
            </c:ext>
          </c:extLst>
        </c:ser>
        <c:ser>
          <c:idx val="78"/>
          <c:order val="78"/>
          <c:tx>
            <c:strRef>
              <c:f>GRAFICA!$A$80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GRAFICA!$B$80:$BB$80</c15:sqref>
                  </c15:fullRef>
                </c:ext>
              </c:extLst>
              <c:f>(GRAFICA!$B$80:$R$80,GRAFICA!$AA$80:$AU$80,GRAFICA!$AW$80:$BB$80)</c:f>
              <c:numCache>
                <c:formatCode>General</c:formatCode>
                <c:ptCount val="3"/>
                <c:pt idx="0" formatCode="_-* #,##0.00_-;\-* #,##0.00_-;_-* &quot;-&quot;_-;_-@_-">
                  <c:v>615559196</c:v>
                </c:pt>
                <c:pt idx="1" formatCode="_-* #,##0.00_-;\-* #,##0.00_-;_-* &quot;-&quot;_-;_-@_-">
                  <c:v>442765954</c:v>
                </c:pt>
                <c:pt idx="2" formatCode="_-* #,##0.00_-;\-* #,##0.00_-;_-* &quot;-&quot;_-;_-@_-">
                  <c:v>409944854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7778-4103-BB7E-F82A9E62AAA7}"/>
            </c:ext>
          </c:extLst>
        </c:ser>
        <c:ser>
          <c:idx val="79"/>
          <c:order val="79"/>
          <c:tx>
            <c:strRef>
              <c:f>GRAFICA!$A$81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lumOff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lumOff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lumOff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GRAFICA!$B$1:$BB$1</c15:sqref>
                  </c15:fullRef>
                </c:ext>
              </c:extLst>
              <c:f>(GRAFICA!$B$1:$R$1,GRAFICA!$AA$1:$AU$1,GRAFICA!$AW$1:$BB$1)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GRAFICA!$B$81:$BB$81</c15:sqref>
                  </c15:fullRef>
                </c:ext>
              </c:extLst>
              <c:f>(GRAFICA!$B$81:$R$81,GRAFICA!$AA$81:$AU$81,GRAFICA!$AW$81:$BB$81)</c:f>
              <c:numCache>
                <c:formatCode>General</c:formatCode>
                <c:ptCount val="3"/>
                <c:pt idx="0" formatCode="_-* #,##0.00_-;\-* #,##0.00_-;_-* &quot;-&quot;_-;_-@_-">
                  <c:v>7100825555</c:v>
                </c:pt>
                <c:pt idx="1" formatCode="_-* #,##0.00_-;\-* #,##0.00_-;_-* &quot;-&quot;_-;_-@_-">
                  <c:v>6784539401.7600002</c:v>
                </c:pt>
                <c:pt idx="2" formatCode="_-* #,##0.00_-;\-* #,##0.00_-;_-* &quot;-&quot;_-;_-@_-">
                  <c:v>6717202472.0100002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778-4103-BB7E-F82A9E62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823220928"/>
        <c:axId val="823222016"/>
      </c:barChart>
      <c:catAx>
        <c:axId val="823220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2016"/>
        <c:crossesAt val="0"/>
        <c:auto val="1"/>
        <c:lblAlgn val="ctr"/>
        <c:lblOffset val="100"/>
        <c:noMultiLvlLbl val="0"/>
      </c:catAx>
      <c:valAx>
        <c:axId val="82322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PRESUPUESTO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092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GASTOS INVERSION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GRAFICA!$S$117</c:f>
              <c:strCache>
                <c:ptCount val="1"/>
                <c:pt idx="0">
                  <c:v>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8000"/>
                    <a:shade val="51000"/>
                    <a:satMod val="130000"/>
                  </a:schemeClr>
                </a:gs>
                <a:gs pos="80000">
                  <a:schemeClr val="accent3">
                    <a:shade val="38000"/>
                    <a:shade val="93000"/>
                    <a:satMod val="130000"/>
                  </a:schemeClr>
                </a:gs>
                <a:gs pos="100000">
                  <a:schemeClr val="accent3">
                    <a:shade val="3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GRAFICA!$T$117:$BB$117</c15:sqref>
                  </c15:fullRef>
                </c:ext>
              </c:extLst>
              <c:f>(GRAFICA!$AA$117:$AU$117,GRAFICA!$AW$117:$BB$117)</c:f>
              <c:numCache>
                <c:formatCode>General</c:formatCode>
                <c:ptCount val="3"/>
                <c:pt idx="0" formatCode="#,##0.00">
                  <c:v>1603655553</c:v>
                </c:pt>
                <c:pt idx="1" formatCode="#,##0.00">
                  <c:v>1553180361</c:v>
                </c:pt>
                <c:pt idx="2" formatCode="#,##0.00">
                  <c:v>1314329578.8199999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B-4E66-AC60-4B54742AA098}"/>
            </c:ext>
          </c:extLst>
        </c:ser>
        <c:ser>
          <c:idx val="1"/>
          <c:order val="1"/>
          <c:tx>
            <c:strRef>
              <c:f>GRAFICA!$S$118</c:f>
              <c:strCache>
                <c:ptCount val="1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6000"/>
                    <a:shade val="51000"/>
                    <a:satMod val="130000"/>
                  </a:schemeClr>
                </a:gs>
                <a:gs pos="80000">
                  <a:schemeClr val="accent3">
                    <a:shade val="46000"/>
                    <a:shade val="93000"/>
                    <a:satMod val="130000"/>
                  </a:schemeClr>
                </a:gs>
                <a:gs pos="100000">
                  <a:schemeClr val="accent3">
                    <a:shade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GRAFICA!$T$118:$BB$118</c15:sqref>
                  </c15:fullRef>
                </c:ext>
              </c:extLst>
              <c:f>(GRAFICA!$AA$118:$AU$118,GRAFICA!$AW$118:$BB$118)</c:f>
            </c:numRef>
          </c:val>
          <c:extLst>
            <c:ext xmlns:c16="http://schemas.microsoft.com/office/drawing/2014/chart" uri="{C3380CC4-5D6E-409C-BE32-E72D297353CC}">
              <c16:uniqueId val="{00000075-09DB-4E66-AC60-4B54742AA098}"/>
            </c:ext>
          </c:extLst>
        </c:ser>
        <c:ser>
          <c:idx val="2"/>
          <c:order val="2"/>
          <c:tx>
            <c:strRef>
              <c:f>GRAFICA!$S$119</c:f>
              <c:strCache>
                <c:ptCount val="1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4000"/>
                    <a:shade val="51000"/>
                    <a:satMod val="130000"/>
                  </a:schemeClr>
                </a:gs>
                <a:gs pos="80000">
                  <a:schemeClr val="accent3">
                    <a:shade val="54000"/>
                    <a:shade val="93000"/>
                    <a:satMod val="130000"/>
                  </a:schemeClr>
                </a:gs>
                <a:gs pos="100000">
                  <a:schemeClr val="accent3">
                    <a:shade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GRAFICA!$T$119:$BB$119</c15:sqref>
                  </c15:fullRef>
                </c:ext>
              </c:extLst>
              <c:f>(GRAFICA!$AA$119:$AU$119,GRAFICA!$AW$119:$BB$119)</c:f>
            </c:numRef>
          </c:val>
          <c:extLst>
            <c:ext xmlns:c16="http://schemas.microsoft.com/office/drawing/2014/chart" uri="{C3380CC4-5D6E-409C-BE32-E72D297353CC}">
              <c16:uniqueId val="{00000076-09DB-4E66-AC60-4B54742AA098}"/>
            </c:ext>
          </c:extLst>
        </c:ser>
        <c:ser>
          <c:idx val="3"/>
          <c:order val="3"/>
          <c:tx>
            <c:strRef>
              <c:f>GRAFICA!$S$120</c:f>
              <c:strCache>
                <c:ptCount val="1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2000"/>
                    <a:shade val="51000"/>
                    <a:satMod val="130000"/>
                  </a:schemeClr>
                </a:gs>
                <a:gs pos="80000">
                  <a:schemeClr val="accent3">
                    <a:shade val="62000"/>
                    <a:shade val="93000"/>
                    <a:satMod val="130000"/>
                  </a:schemeClr>
                </a:gs>
                <a:gs pos="100000">
                  <a:schemeClr val="accent3">
                    <a:shade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GRAFICA!$T$120:$BB$120</c15:sqref>
                  </c15:fullRef>
                </c:ext>
              </c:extLst>
              <c:f>(GRAFICA!$AA$120:$AU$120,GRAFICA!$AW$120:$BB$120)</c:f>
            </c:numRef>
          </c:val>
          <c:extLst>
            <c:ext xmlns:c16="http://schemas.microsoft.com/office/drawing/2014/chart" uri="{C3380CC4-5D6E-409C-BE32-E72D297353CC}">
              <c16:uniqueId val="{00000077-09DB-4E66-AC60-4B54742AA098}"/>
            </c:ext>
          </c:extLst>
        </c:ser>
        <c:ser>
          <c:idx val="4"/>
          <c:order val="4"/>
          <c:tx>
            <c:strRef>
              <c:f>GRAFICA!$S$121</c:f>
              <c:strCache>
                <c:ptCount val="1"/>
                <c:pt idx="0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1000"/>
                    <a:shade val="51000"/>
                    <a:satMod val="130000"/>
                  </a:schemeClr>
                </a:gs>
                <a:gs pos="80000">
                  <a:schemeClr val="accent3">
                    <a:shade val="71000"/>
                    <a:shade val="93000"/>
                    <a:satMod val="130000"/>
                  </a:schemeClr>
                </a:gs>
                <a:gs pos="100000">
                  <a:schemeClr val="accent3">
                    <a:shade val="71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GRAFICA!$T$121:$BB$121</c15:sqref>
                  </c15:fullRef>
                </c:ext>
              </c:extLst>
              <c:f>(GRAFICA!$AA$121:$AU$121,GRAFICA!$AW$121:$BB$121)</c:f>
            </c:numRef>
          </c:val>
          <c:extLst>
            <c:ext xmlns:c16="http://schemas.microsoft.com/office/drawing/2014/chart" uri="{C3380CC4-5D6E-409C-BE32-E72D297353CC}">
              <c16:uniqueId val="{00000078-09DB-4E66-AC60-4B54742AA098}"/>
            </c:ext>
          </c:extLst>
        </c:ser>
        <c:ser>
          <c:idx val="5"/>
          <c:order val="5"/>
          <c:tx>
            <c:strRef>
              <c:f>GRAFICA!$S$122</c:f>
              <c:strCache>
                <c:ptCount val="1"/>
                <c:pt idx="0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9000"/>
                    <a:shade val="51000"/>
                    <a:satMod val="130000"/>
                  </a:schemeClr>
                </a:gs>
                <a:gs pos="80000">
                  <a:schemeClr val="accent3">
                    <a:shade val="79000"/>
                    <a:shade val="93000"/>
                    <a:satMod val="130000"/>
                  </a:schemeClr>
                </a:gs>
                <a:gs pos="100000">
                  <a:schemeClr val="accent3">
                    <a:shade val="7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GRAFICA!$T$122:$BB$122</c15:sqref>
                  </c15:fullRef>
                </c:ext>
              </c:extLst>
              <c:f>(GRAFICA!$AA$122:$AU$122,GRAFICA!$AW$122:$BB$122)</c:f>
            </c:numRef>
          </c:val>
          <c:extLst>
            <c:ext xmlns:c16="http://schemas.microsoft.com/office/drawing/2014/chart" uri="{C3380CC4-5D6E-409C-BE32-E72D297353CC}">
              <c16:uniqueId val="{00000079-09DB-4E66-AC60-4B54742AA098}"/>
            </c:ext>
          </c:extLst>
        </c:ser>
        <c:ser>
          <c:idx val="6"/>
          <c:order val="6"/>
          <c:tx>
            <c:strRef>
              <c:f>GRAFICA!$S$123</c:f>
              <c:strCache>
                <c:ptCount val="1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7000"/>
                    <a:shade val="51000"/>
                    <a:satMod val="130000"/>
                  </a:schemeClr>
                </a:gs>
                <a:gs pos="80000">
                  <a:schemeClr val="accent3">
                    <a:shade val="87000"/>
                    <a:shade val="93000"/>
                    <a:satMod val="130000"/>
                  </a:schemeClr>
                </a:gs>
                <a:gs pos="100000">
                  <a:schemeClr val="accent3">
                    <a:shade val="8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GRAFICA!$T$123:$BB$123</c15:sqref>
                  </c15:fullRef>
                </c:ext>
              </c:extLst>
              <c:f>(GRAFICA!$AA$123:$AU$123,GRAFICA!$AW$123:$BB$123)</c:f>
            </c:numRef>
          </c:val>
          <c:extLst>
            <c:ext xmlns:c16="http://schemas.microsoft.com/office/drawing/2014/chart" uri="{C3380CC4-5D6E-409C-BE32-E72D297353CC}">
              <c16:uniqueId val="{0000007A-09DB-4E66-AC60-4B54742AA098}"/>
            </c:ext>
          </c:extLst>
        </c:ser>
        <c:ser>
          <c:idx val="7"/>
          <c:order val="7"/>
          <c:tx>
            <c:strRef>
              <c:f>GRAFICA!$S$124</c:f>
              <c:strCache>
                <c:ptCount val="1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5000"/>
                    <a:shade val="51000"/>
                    <a:satMod val="130000"/>
                  </a:schemeClr>
                </a:gs>
                <a:gs pos="80000">
                  <a:schemeClr val="accent3">
                    <a:shade val="95000"/>
                    <a:shade val="93000"/>
                    <a:satMod val="130000"/>
                  </a:schemeClr>
                </a:gs>
                <a:gs pos="100000">
                  <a:schemeClr val="accent3">
                    <a:shade val="9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GRAFICA!$T$124:$BB$124</c15:sqref>
                  </c15:fullRef>
                </c:ext>
              </c:extLst>
              <c:f>(GRAFICA!$AA$124:$AU$124,GRAFICA!$AW$124:$BB$124)</c:f>
            </c:numRef>
          </c:val>
          <c:extLst>
            <c:ext xmlns:c16="http://schemas.microsoft.com/office/drawing/2014/chart" uri="{C3380CC4-5D6E-409C-BE32-E72D297353CC}">
              <c16:uniqueId val="{0000007B-09DB-4E66-AC60-4B54742AA098}"/>
            </c:ext>
          </c:extLst>
        </c:ser>
        <c:ser>
          <c:idx val="8"/>
          <c:order val="8"/>
          <c:tx>
            <c:strRef>
              <c:f>GRAFICA!$S$125</c:f>
              <c:strCache>
                <c:ptCount val="1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6000"/>
                    <a:shade val="51000"/>
                    <a:satMod val="130000"/>
                  </a:schemeClr>
                </a:gs>
                <a:gs pos="80000">
                  <a:schemeClr val="accent3">
                    <a:tint val="96000"/>
                    <a:shade val="93000"/>
                    <a:satMod val="130000"/>
                  </a:schemeClr>
                </a:gs>
                <a:gs pos="100000">
                  <a:schemeClr val="accent3">
                    <a:tint val="9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GRAFICA!$T$125:$BB$125</c15:sqref>
                  </c15:fullRef>
                </c:ext>
              </c:extLst>
              <c:f>(GRAFICA!$AA$125:$AU$125,GRAFICA!$AW$125:$BB$125)</c:f>
            </c:numRef>
          </c:val>
          <c:extLst>
            <c:ext xmlns:c16="http://schemas.microsoft.com/office/drawing/2014/chart" uri="{C3380CC4-5D6E-409C-BE32-E72D297353CC}">
              <c16:uniqueId val="{0000007C-09DB-4E66-AC60-4B54742AA098}"/>
            </c:ext>
          </c:extLst>
        </c:ser>
        <c:ser>
          <c:idx val="9"/>
          <c:order val="9"/>
          <c:tx>
            <c:strRef>
              <c:f>GRAFICA!$S$126</c:f>
              <c:strCache>
                <c:ptCount val="1"/>
                <c:pt idx="0">
                  <c:v>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GRAFICA!$T$126:$BB$126</c15:sqref>
                  </c15:fullRef>
                </c:ext>
              </c:extLst>
              <c:f>(GRAFICA!$AA$126:$AU$126,GRAFICA!$AW$126:$BB$126)</c:f>
              <c:numCache>
                <c:formatCode>General</c:formatCode>
                <c:ptCount val="3"/>
                <c:pt idx="0" formatCode="#,##0.00">
                  <c:v>617069569</c:v>
                </c:pt>
                <c:pt idx="1" formatCode="#,##0.00">
                  <c:v>610580538</c:v>
                </c:pt>
                <c:pt idx="2" formatCode="#,##0.00">
                  <c:v>546649850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09DB-4E66-AC60-4B54742AA098}"/>
            </c:ext>
          </c:extLst>
        </c:ser>
        <c:ser>
          <c:idx val="10"/>
          <c:order val="10"/>
          <c:tx>
            <c:strRef>
              <c:f>GRAFICA!$S$127</c:f>
              <c:strCache>
                <c:ptCount val="1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0000"/>
                    <a:shade val="51000"/>
                    <a:satMod val="130000"/>
                  </a:schemeClr>
                </a:gs>
                <a:gs pos="80000">
                  <a:schemeClr val="accent3">
                    <a:tint val="80000"/>
                    <a:shade val="93000"/>
                    <a:satMod val="130000"/>
                  </a:schemeClr>
                </a:gs>
                <a:gs pos="100000">
                  <a:schemeClr val="accent3">
                    <a:tint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GRAFICA!$T$127:$BB$127</c15:sqref>
                  </c15:fullRef>
                </c:ext>
              </c:extLst>
              <c:f>(GRAFICA!$AA$127:$AU$127,GRAFICA!$AW$127:$BB$127)</c:f>
            </c:numRef>
          </c:val>
          <c:extLst>
            <c:ext xmlns:c16="http://schemas.microsoft.com/office/drawing/2014/chart" uri="{C3380CC4-5D6E-409C-BE32-E72D297353CC}">
              <c16:uniqueId val="{0000007E-09DB-4E66-AC60-4B54742AA098}"/>
            </c:ext>
          </c:extLst>
        </c:ser>
        <c:ser>
          <c:idx val="11"/>
          <c:order val="11"/>
          <c:tx>
            <c:strRef>
              <c:f>GRAFICA!$S$128</c:f>
              <c:strCache>
                <c:ptCount val="1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2000"/>
                    <a:shade val="51000"/>
                    <a:satMod val="130000"/>
                  </a:schemeClr>
                </a:gs>
                <a:gs pos="80000">
                  <a:schemeClr val="accent3">
                    <a:tint val="72000"/>
                    <a:shade val="93000"/>
                    <a:satMod val="130000"/>
                  </a:schemeClr>
                </a:gs>
                <a:gs pos="100000">
                  <a:schemeClr val="accent3">
                    <a:tint val="7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GRAFICA!$T$128:$BB$128</c15:sqref>
                  </c15:fullRef>
                </c:ext>
              </c:extLst>
              <c:f>(GRAFICA!$AA$128:$AU$128,GRAFICA!$AW$128:$BB$128)</c:f>
            </c:numRef>
          </c:val>
          <c:extLst>
            <c:ext xmlns:c16="http://schemas.microsoft.com/office/drawing/2014/chart" uri="{C3380CC4-5D6E-409C-BE32-E72D297353CC}">
              <c16:uniqueId val="{0000007F-09DB-4E66-AC60-4B54742AA098}"/>
            </c:ext>
          </c:extLst>
        </c:ser>
        <c:ser>
          <c:idx val="12"/>
          <c:order val="12"/>
          <c:tx>
            <c:strRef>
              <c:f>GRAFICA!$S$129</c:f>
              <c:strCache>
                <c:ptCount val="1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3000"/>
                    <a:shade val="51000"/>
                    <a:satMod val="130000"/>
                  </a:schemeClr>
                </a:gs>
                <a:gs pos="80000">
                  <a:schemeClr val="accent3">
                    <a:tint val="63000"/>
                    <a:shade val="93000"/>
                    <a:satMod val="130000"/>
                  </a:schemeClr>
                </a:gs>
                <a:gs pos="100000">
                  <a:schemeClr val="accent3">
                    <a:tint val="6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GRAFICA!$T$129:$BB$129</c15:sqref>
                  </c15:fullRef>
                </c:ext>
              </c:extLst>
              <c:f>(GRAFICA!$AA$129:$AU$129,GRAFICA!$AW$129:$BB$129)</c:f>
            </c:numRef>
          </c:val>
          <c:extLst>
            <c:ext xmlns:c16="http://schemas.microsoft.com/office/drawing/2014/chart" uri="{C3380CC4-5D6E-409C-BE32-E72D297353CC}">
              <c16:uniqueId val="{00000080-09DB-4E66-AC60-4B54742AA098}"/>
            </c:ext>
          </c:extLst>
        </c:ser>
        <c:ser>
          <c:idx val="13"/>
          <c:order val="13"/>
          <c:tx>
            <c:strRef>
              <c:f>GRAFICA!$S$130</c:f>
              <c:strCache>
                <c:ptCount val="1"/>
                <c:pt idx="0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5000"/>
                    <a:shade val="51000"/>
                    <a:satMod val="130000"/>
                  </a:schemeClr>
                </a:gs>
                <a:gs pos="80000">
                  <a:schemeClr val="accent3">
                    <a:tint val="55000"/>
                    <a:shade val="93000"/>
                    <a:satMod val="130000"/>
                  </a:schemeClr>
                </a:gs>
                <a:gs pos="100000">
                  <a:schemeClr val="accent3">
                    <a:tint val="5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GRAFICA!$T$130:$BB$130</c15:sqref>
                  </c15:fullRef>
                </c:ext>
              </c:extLst>
              <c:f>(GRAFICA!$AA$130:$AU$130,GRAFICA!$AW$130:$BB$130)</c:f>
            </c:numRef>
          </c:val>
          <c:extLst>
            <c:ext xmlns:c16="http://schemas.microsoft.com/office/drawing/2014/chart" uri="{C3380CC4-5D6E-409C-BE32-E72D297353CC}">
              <c16:uniqueId val="{00000081-09DB-4E66-AC60-4B54742AA098}"/>
            </c:ext>
          </c:extLst>
        </c:ser>
        <c:ser>
          <c:idx val="14"/>
          <c:order val="14"/>
          <c:tx>
            <c:strRef>
              <c:f>GRAFICA!$S$131</c:f>
              <c:strCache>
                <c:ptCount val="1"/>
                <c:pt idx="0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7000"/>
                    <a:shade val="51000"/>
                    <a:satMod val="130000"/>
                  </a:schemeClr>
                </a:gs>
                <a:gs pos="80000">
                  <a:schemeClr val="accent3">
                    <a:tint val="47000"/>
                    <a:shade val="93000"/>
                    <a:satMod val="130000"/>
                  </a:schemeClr>
                </a:gs>
                <a:gs pos="100000">
                  <a:schemeClr val="accent3">
                    <a:tint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7">
                  <c:v>APROPIACION</c:v>
                </c:pt>
                <c:pt idx="8">
                  <c:v>COMPROMISO</c:v>
                </c:pt>
                <c:pt idx="10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GRAFICA!$T$131:$BB$131</c15:sqref>
                  </c15:fullRef>
                </c:ext>
              </c:extLst>
              <c:f>(GRAFICA!$AA$131:$AU$131,GRAFICA!$AW$131:$BB$131)</c:f>
            </c:numRef>
          </c:val>
          <c:extLst>
            <c:ext xmlns:c16="http://schemas.microsoft.com/office/drawing/2014/chart" uri="{C3380CC4-5D6E-409C-BE32-E72D297353CC}">
              <c16:uniqueId val="{00000082-09DB-4E66-AC60-4B54742AA098}"/>
            </c:ext>
          </c:extLst>
        </c:ser>
        <c:ser>
          <c:idx val="15"/>
          <c:order val="15"/>
          <c:tx>
            <c:strRef>
              <c:f>GRAFICA!$S$132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9000"/>
                    <a:shade val="51000"/>
                    <a:satMod val="130000"/>
                  </a:schemeClr>
                </a:gs>
                <a:gs pos="80000">
                  <a:schemeClr val="accent3">
                    <a:tint val="39000"/>
                    <a:shade val="93000"/>
                    <a:satMod val="130000"/>
                  </a:schemeClr>
                </a:gs>
                <a:gs pos="100000">
                  <a:schemeClr val="accent3">
                    <a:tint val="3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GRAFICA!$T$116:$BB$116</c15:sqref>
                  </c15:fullRef>
                </c:ext>
              </c:extLst>
              <c:f>(GRAFICA!$AA$116:$AU$116,GRAFICA!$AW$116:$BB$116)</c:f>
              <c:strCache>
                <c:ptCount val="3"/>
                <c:pt idx="0">
                  <c:v>APROPIACION</c:v>
                </c:pt>
                <c:pt idx="1">
                  <c:v>COMPROMISO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GRAFICA!$T$132:$BB$132</c15:sqref>
                  </c15:fullRef>
                </c:ext>
              </c:extLst>
              <c:f>(GRAFICA!$AA$132:$AU$132,GRAFICA!$AW$132:$BB$132)</c:f>
              <c:numCache>
                <c:formatCode>General</c:formatCode>
                <c:ptCount val="3"/>
                <c:pt idx="0" formatCode="_-* #,##0.00_-;\-* #,##0.00_-;_-* &quot;-&quot;_-;_-@_-">
                  <c:v>2220725122</c:v>
                </c:pt>
                <c:pt idx="1" formatCode="_-* #,##0.00_-;\-* #,##0.00_-;_-* &quot;-&quot;_-;_-@_-">
                  <c:v>2163760899</c:v>
                </c:pt>
                <c:pt idx="2" formatCode="_-* #,##0.00_-;\-* #,##0.00_-;_-* &quot;-&quot;_-;_-@_-">
                  <c:v>1860979428.8199999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09DB-4E66-AC60-4B54742AA0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23221472"/>
        <c:axId val="823223648"/>
      </c:barChart>
      <c:catAx>
        <c:axId val="82322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3648"/>
        <c:crosses val="autoZero"/>
        <c:auto val="1"/>
        <c:lblAlgn val="ctr"/>
        <c:lblOffset val="100"/>
        <c:noMultiLvlLbl val="0"/>
      </c:catAx>
      <c:valAx>
        <c:axId val="82322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14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7.3177097068529456E-2"/>
          <c:y val="0.74726761370727157"/>
          <c:w val="0.86854986264143152"/>
          <c:h val="0.20714118379672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82</xdr:row>
      <xdr:rowOff>0</xdr:rowOff>
    </xdr:from>
    <xdr:to>
      <xdr:col>58</xdr:col>
      <xdr:colOff>717496</xdr:colOff>
      <xdr:row>110</xdr:row>
      <xdr:rowOff>138353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139</xdr:row>
      <xdr:rowOff>0</xdr:rowOff>
    </xdr:from>
    <xdr:to>
      <xdr:col>56</xdr:col>
      <xdr:colOff>759278</xdr:colOff>
      <xdr:row>163</xdr:row>
      <xdr:rowOff>100014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gundo%20trimestre%20Ejecuci&#243;n%20Presupuestal%20de%20Gastos%20202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"/>
      <sheetName val="GRAFICA "/>
    </sheetNames>
    <sheetDataSet>
      <sheetData sheetId="0" refreshError="1"/>
      <sheetData sheetId="1">
        <row r="141">
          <cell r="AP141" t="str">
            <v xml:space="preserve">APROPIACION
</v>
          </cell>
          <cell r="AQ141" t="str">
            <v>TOTAL CDP
DEP.GSTOS</v>
          </cell>
          <cell r="AR141" t="str">
            <v>APROPIACION
DISPONIBLE DEP.GSTO.</v>
          </cell>
          <cell r="AS141" t="str">
            <v>TOTAL CDP
MODIFICACION DEP.GSTOS</v>
          </cell>
          <cell r="AU141" t="str">
            <v xml:space="preserve">
COMPROMISOS </v>
          </cell>
          <cell r="AW141" t="str">
            <v>CDP POR COMPROMETER
DEP.GSTOS</v>
          </cell>
          <cell r="AX141" t="str">
            <v>TOTAL
OBLIGACIONES DEP.GSTOS</v>
          </cell>
          <cell r="AY141" t="str">
            <v>COMPROMISO POR OBLIGAR
DEP.GSTOS</v>
          </cell>
          <cell r="AZ141" t="str">
            <v>TOTAL
ORDENES DE PAGO DEP.GSTOS</v>
          </cell>
          <cell r="BA141" t="str">
            <v>OBLIGACIONES
POR ORDENAR DEP.GSTOS</v>
          </cell>
          <cell r="BB141" t="str">
            <v xml:space="preserve">PAGOS
</v>
          </cell>
        </row>
        <row r="142">
          <cell r="A142" t="str">
            <v>A</v>
          </cell>
          <cell r="C142" t="str">
            <v>01</v>
          </cell>
          <cell r="S142" t="str">
            <v>GASTOS DE PERSONAL</v>
          </cell>
          <cell r="AA142" t="str">
            <v>Nación</v>
          </cell>
          <cell r="AF142" t="str">
            <v>CSF</v>
          </cell>
          <cell r="AI142" t="str">
            <v>10</v>
          </cell>
          <cell r="AJ142" t="str">
            <v>RECURSOS CORRIENTES</v>
          </cell>
          <cell r="AP142">
            <v>5319679108</v>
          </cell>
          <cell r="AQ142">
            <v>2649114441</v>
          </cell>
          <cell r="AR142">
            <v>2670564667</v>
          </cell>
          <cell r="AS142">
            <v>0</v>
          </cell>
          <cell r="AU142">
            <v>2649114441</v>
          </cell>
          <cell r="AW142">
            <v>0</v>
          </cell>
          <cell r="AX142">
            <v>2649114441</v>
          </cell>
          <cell r="AY142">
            <v>0</v>
          </cell>
          <cell r="AZ142">
            <v>2649114441</v>
          </cell>
          <cell r="BA142">
            <v>0</v>
          </cell>
          <cell r="BB142">
            <v>2649114441</v>
          </cell>
        </row>
        <row r="143">
          <cell r="A143" t="str">
            <v>A</v>
          </cell>
          <cell r="C143" t="str">
            <v>01</v>
          </cell>
          <cell r="E143" t="str">
            <v>01</v>
          </cell>
          <cell r="S143" t="str">
            <v>PLANTA DE PERSONAL PERMANENTE</v>
          </cell>
          <cell r="AA143" t="str">
            <v>Nación</v>
          </cell>
          <cell r="AF143" t="str">
            <v>CSF</v>
          </cell>
          <cell r="AI143" t="str">
            <v>10</v>
          </cell>
          <cell r="AJ143" t="str">
            <v>RECURSOS CORRIENTES</v>
          </cell>
          <cell r="AP143">
            <v>5319679108</v>
          </cell>
          <cell r="AQ143">
            <v>2649114441</v>
          </cell>
          <cell r="AR143">
            <v>2670564667</v>
          </cell>
          <cell r="AS143">
            <v>0</v>
          </cell>
          <cell r="AU143">
            <v>2649114441</v>
          </cell>
          <cell r="AW143">
            <v>0</v>
          </cell>
          <cell r="AX143">
            <v>2649114441</v>
          </cell>
          <cell r="AY143">
            <v>0</v>
          </cell>
          <cell r="AZ143">
            <v>2649114441</v>
          </cell>
          <cell r="BA143">
            <v>0</v>
          </cell>
          <cell r="BB143">
            <v>2649114441</v>
          </cell>
        </row>
        <row r="144">
          <cell r="A144" t="str">
            <v>A</v>
          </cell>
          <cell r="C144" t="str">
            <v>01</v>
          </cell>
          <cell r="E144" t="str">
            <v>01</v>
          </cell>
          <cell r="G144" t="str">
            <v>01</v>
          </cell>
          <cell r="S144" t="str">
            <v>SALARIO</v>
          </cell>
          <cell r="AA144" t="str">
            <v>Nación</v>
          </cell>
          <cell r="AF144" t="str">
            <v>CSF</v>
          </cell>
          <cell r="AI144" t="str">
            <v>10</v>
          </cell>
          <cell r="AJ144" t="str">
            <v>RECURSOS CORRIENTES</v>
          </cell>
          <cell r="AP144">
            <v>3615419175</v>
          </cell>
          <cell r="AQ144">
            <v>1767676009</v>
          </cell>
          <cell r="AR144">
            <v>1847743166</v>
          </cell>
          <cell r="AS144">
            <v>0</v>
          </cell>
          <cell r="AU144">
            <v>1767676009</v>
          </cell>
          <cell r="AW144">
            <v>0</v>
          </cell>
          <cell r="AX144">
            <v>1767676009</v>
          </cell>
          <cell r="AY144">
            <v>0</v>
          </cell>
          <cell r="AZ144">
            <v>1767676009</v>
          </cell>
          <cell r="BA144">
            <v>0</v>
          </cell>
          <cell r="BB144">
            <v>1767676009</v>
          </cell>
        </row>
        <row r="145">
          <cell r="A145" t="str">
            <v>A</v>
          </cell>
          <cell r="C145" t="str">
            <v>01</v>
          </cell>
          <cell r="E145" t="str">
            <v>01</v>
          </cell>
          <cell r="G145" t="str">
            <v>01</v>
          </cell>
          <cell r="I145" t="str">
            <v>001</v>
          </cell>
          <cell r="S145" t="str">
            <v>FACTORES SALARIALES COMUNES</v>
          </cell>
          <cell r="AA145" t="str">
            <v>Nación</v>
          </cell>
          <cell r="AF145" t="str">
            <v>CSF</v>
          </cell>
          <cell r="AI145" t="str">
            <v>10</v>
          </cell>
          <cell r="AJ145" t="str">
            <v>RECURSOS CORRIENTES</v>
          </cell>
          <cell r="AP145">
            <v>3615419175</v>
          </cell>
          <cell r="AQ145">
            <v>1767676009</v>
          </cell>
          <cell r="AR145">
            <v>1847743166</v>
          </cell>
          <cell r="AS145">
            <v>0</v>
          </cell>
          <cell r="AU145">
            <v>1767676009</v>
          </cell>
          <cell r="AW145">
            <v>0</v>
          </cell>
          <cell r="AX145">
            <v>1767676009</v>
          </cell>
          <cell r="AY145">
            <v>0</v>
          </cell>
          <cell r="AZ145">
            <v>1767676009</v>
          </cell>
          <cell r="BA145">
            <v>0</v>
          </cell>
          <cell r="BB145">
            <v>1767676009</v>
          </cell>
        </row>
        <row r="146">
          <cell r="A146" t="str">
            <v>A</v>
          </cell>
          <cell r="C146" t="str">
            <v>01</v>
          </cell>
          <cell r="E146" t="str">
            <v>01</v>
          </cell>
          <cell r="G146" t="str">
            <v>01</v>
          </cell>
          <cell r="I146" t="str">
            <v>001</v>
          </cell>
          <cell r="L146" t="str">
            <v>001</v>
          </cell>
          <cell r="S146" t="str">
            <v>SUELDO BÁSICO</v>
          </cell>
          <cell r="AA146" t="str">
            <v>Nación</v>
          </cell>
          <cell r="AF146" t="str">
            <v>CSF</v>
          </cell>
          <cell r="AI146" t="str">
            <v>10</v>
          </cell>
          <cell r="AJ146" t="str">
            <v>RECURSOS CORRIENTES</v>
          </cell>
          <cell r="AP146">
            <v>2837504367</v>
          </cell>
          <cell r="AQ146">
            <v>1476911692</v>
          </cell>
          <cell r="AR146">
            <v>1360592675</v>
          </cell>
          <cell r="AS146">
            <v>0</v>
          </cell>
          <cell r="AU146">
            <v>1476911692</v>
          </cell>
          <cell r="AW146">
            <v>0</v>
          </cell>
          <cell r="AX146">
            <v>1476911692</v>
          </cell>
          <cell r="AY146">
            <v>0</v>
          </cell>
          <cell r="AZ146">
            <v>1476911692</v>
          </cell>
          <cell r="BA146">
            <v>0</v>
          </cell>
          <cell r="BB146">
            <v>1476911692</v>
          </cell>
        </row>
        <row r="147">
          <cell r="A147" t="str">
            <v>A</v>
          </cell>
          <cell r="C147" t="str">
            <v>01</v>
          </cell>
          <cell r="E147" t="str">
            <v>01</v>
          </cell>
          <cell r="G147" t="str">
            <v>01</v>
          </cell>
          <cell r="I147" t="str">
            <v>001</v>
          </cell>
          <cell r="L147" t="str">
            <v>003</v>
          </cell>
          <cell r="S147" t="str">
            <v>PRIMA TÉCNICA SALARIAL</v>
          </cell>
          <cell r="AA147" t="str">
            <v>Nación</v>
          </cell>
          <cell r="AF147" t="str">
            <v>CSF</v>
          </cell>
          <cell r="AI147" t="str">
            <v>10</v>
          </cell>
          <cell r="AJ147" t="str">
            <v>RECURSOS CORRIENTES</v>
          </cell>
          <cell r="AP147">
            <v>139801751</v>
          </cell>
          <cell r="AQ147">
            <v>74065533</v>
          </cell>
          <cell r="AR147">
            <v>65736218</v>
          </cell>
          <cell r="AS147">
            <v>0</v>
          </cell>
          <cell r="AU147">
            <v>74065533</v>
          </cell>
          <cell r="AW147">
            <v>0</v>
          </cell>
          <cell r="AX147">
            <v>74065533</v>
          </cell>
          <cell r="AY147">
            <v>0</v>
          </cell>
          <cell r="AZ147">
            <v>74065533</v>
          </cell>
          <cell r="BA147">
            <v>0</v>
          </cell>
          <cell r="BB147">
            <v>74065533</v>
          </cell>
        </row>
        <row r="148">
          <cell r="A148" t="str">
            <v>A</v>
          </cell>
          <cell r="C148" t="str">
            <v>01</v>
          </cell>
          <cell r="E148" t="str">
            <v>01</v>
          </cell>
          <cell r="G148" t="str">
            <v>01</v>
          </cell>
          <cell r="I148" t="str">
            <v>001</v>
          </cell>
          <cell r="L148" t="str">
            <v>004</v>
          </cell>
          <cell r="S148" t="str">
            <v>SUBSIDIO DE ALIMENTACIÓN</v>
          </cell>
          <cell r="AA148" t="str">
            <v>Nación</v>
          </cell>
          <cell r="AF148" t="str">
            <v>CSF</v>
          </cell>
          <cell r="AI148" t="str">
            <v>10</v>
          </cell>
          <cell r="AJ148" t="str">
            <v>RECURSOS CORRIENTES</v>
          </cell>
          <cell r="AP148">
            <v>12670072</v>
          </cell>
          <cell r="AQ148">
            <v>7025461</v>
          </cell>
          <cell r="AR148">
            <v>5644611</v>
          </cell>
          <cell r="AS148">
            <v>0</v>
          </cell>
          <cell r="AU148">
            <v>7025461</v>
          </cell>
          <cell r="AW148">
            <v>0</v>
          </cell>
          <cell r="AX148">
            <v>7025461</v>
          </cell>
          <cell r="AY148">
            <v>0</v>
          </cell>
          <cell r="AZ148">
            <v>7025461</v>
          </cell>
          <cell r="BA148">
            <v>0</v>
          </cell>
          <cell r="BB148">
            <v>7025461</v>
          </cell>
        </row>
        <row r="149">
          <cell r="A149" t="str">
            <v>A</v>
          </cell>
          <cell r="C149" t="str">
            <v>01</v>
          </cell>
          <cell r="E149" t="str">
            <v>01</v>
          </cell>
          <cell r="G149" t="str">
            <v>01</v>
          </cell>
          <cell r="I149" t="str">
            <v>001</v>
          </cell>
          <cell r="L149" t="str">
            <v>005</v>
          </cell>
          <cell r="S149" t="str">
            <v>AUXILIO DE TRANSPORTE</v>
          </cell>
          <cell r="AA149" t="str">
            <v>Nación</v>
          </cell>
          <cell r="AF149" t="str">
            <v>CSF</v>
          </cell>
          <cell r="AI149" t="str">
            <v>10</v>
          </cell>
          <cell r="AJ149" t="str">
            <v>RECURSOS CORRIENTES</v>
          </cell>
          <cell r="AP149">
            <v>21784701</v>
          </cell>
          <cell r="AQ149">
            <v>15424487</v>
          </cell>
          <cell r="AR149">
            <v>6360214</v>
          </cell>
          <cell r="AS149">
            <v>0</v>
          </cell>
          <cell r="AU149">
            <v>15424487</v>
          </cell>
          <cell r="AW149">
            <v>0</v>
          </cell>
          <cell r="AX149">
            <v>15424487</v>
          </cell>
          <cell r="AY149">
            <v>0</v>
          </cell>
          <cell r="AZ149">
            <v>15424487</v>
          </cell>
          <cell r="BA149">
            <v>0</v>
          </cell>
          <cell r="BB149">
            <v>15424487</v>
          </cell>
        </row>
        <row r="150">
          <cell r="A150" t="str">
            <v>A</v>
          </cell>
          <cell r="C150" t="str">
            <v>01</v>
          </cell>
          <cell r="E150" t="str">
            <v>01</v>
          </cell>
          <cell r="G150" t="str">
            <v>01</v>
          </cell>
          <cell r="I150" t="str">
            <v>001</v>
          </cell>
          <cell r="L150" t="str">
            <v>006</v>
          </cell>
          <cell r="S150" t="str">
            <v>PRIMA DE SERVICIO</v>
          </cell>
          <cell r="AA150" t="str">
            <v>Nación</v>
          </cell>
          <cell r="AF150" t="str">
            <v>CSF</v>
          </cell>
          <cell r="AI150" t="str">
            <v>10</v>
          </cell>
          <cell r="AJ150" t="str">
            <v>RECURSOS CORRIENTES</v>
          </cell>
          <cell r="AP150">
            <v>136286819</v>
          </cell>
          <cell r="AQ150">
            <v>32444913</v>
          </cell>
          <cell r="AR150">
            <v>103841906</v>
          </cell>
          <cell r="AS150">
            <v>0</v>
          </cell>
          <cell r="AU150">
            <v>32444913</v>
          </cell>
          <cell r="AW150">
            <v>0</v>
          </cell>
          <cell r="AX150">
            <v>32444913</v>
          </cell>
          <cell r="AY150">
            <v>0</v>
          </cell>
          <cell r="AZ150">
            <v>32444913</v>
          </cell>
          <cell r="BA150">
            <v>0</v>
          </cell>
          <cell r="BB150">
            <v>32444913</v>
          </cell>
        </row>
        <row r="151">
          <cell r="A151" t="str">
            <v>A</v>
          </cell>
          <cell r="C151" t="str">
            <v>01</v>
          </cell>
          <cell r="E151" t="str">
            <v>01</v>
          </cell>
          <cell r="G151" t="str">
            <v>01</v>
          </cell>
          <cell r="I151" t="str">
            <v>001</v>
          </cell>
          <cell r="L151" t="str">
            <v>007</v>
          </cell>
          <cell r="S151" t="str">
            <v>BONIFICACIÓN POR SERVICIOS PRESTADOS</v>
          </cell>
          <cell r="AA151" t="str">
            <v>Nación</v>
          </cell>
          <cell r="AF151" t="str">
            <v>CSF</v>
          </cell>
          <cell r="AI151" t="str">
            <v>10</v>
          </cell>
          <cell r="AJ151" t="str">
            <v>RECURSOS CORRIENTES</v>
          </cell>
          <cell r="AP151">
            <v>91454102</v>
          </cell>
          <cell r="AQ151">
            <v>71924330</v>
          </cell>
          <cell r="AR151">
            <v>19529772</v>
          </cell>
          <cell r="AS151">
            <v>0</v>
          </cell>
          <cell r="AU151">
            <v>71924330</v>
          </cell>
          <cell r="AW151">
            <v>0</v>
          </cell>
          <cell r="AX151">
            <v>71924330</v>
          </cell>
          <cell r="AY151">
            <v>0</v>
          </cell>
          <cell r="AZ151">
            <v>71924330</v>
          </cell>
          <cell r="BA151">
            <v>0</v>
          </cell>
          <cell r="BB151">
            <v>71924330</v>
          </cell>
        </row>
        <row r="152">
          <cell r="A152" t="str">
            <v>A</v>
          </cell>
          <cell r="C152" t="str">
            <v>01</v>
          </cell>
          <cell r="E152" t="str">
            <v>01</v>
          </cell>
          <cell r="G152" t="str">
            <v>01</v>
          </cell>
          <cell r="I152" t="str">
            <v>001</v>
          </cell>
          <cell r="L152" t="str">
            <v>008</v>
          </cell>
          <cell r="S152" t="str">
            <v>HORAS EXTRAS, DOMINICALES, FESTIVOS Y RECARGOS</v>
          </cell>
          <cell r="AA152" t="str">
            <v>Nación</v>
          </cell>
          <cell r="AF152" t="str">
            <v>CSF</v>
          </cell>
          <cell r="AI152" t="str">
            <v>10</v>
          </cell>
          <cell r="AJ152" t="str">
            <v>RECURSOS CORRIENTES</v>
          </cell>
          <cell r="AP152">
            <v>1876031</v>
          </cell>
          <cell r="AQ152">
            <v>975209</v>
          </cell>
          <cell r="AR152">
            <v>900822</v>
          </cell>
          <cell r="AS152">
            <v>0</v>
          </cell>
          <cell r="AU152">
            <v>975209</v>
          </cell>
          <cell r="AW152">
            <v>0</v>
          </cell>
          <cell r="AX152">
            <v>975209</v>
          </cell>
          <cell r="AY152">
            <v>0</v>
          </cell>
          <cell r="AZ152">
            <v>975209</v>
          </cell>
          <cell r="BA152">
            <v>0</v>
          </cell>
          <cell r="BB152">
            <v>975209</v>
          </cell>
        </row>
        <row r="153">
          <cell r="A153" t="str">
            <v>A</v>
          </cell>
          <cell r="C153" t="str">
            <v>01</v>
          </cell>
          <cell r="E153" t="str">
            <v>01</v>
          </cell>
          <cell r="G153" t="str">
            <v>01</v>
          </cell>
          <cell r="I153" t="str">
            <v>001</v>
          </cell>
          <cell r="L153" t="str">
            <v>009</v>
          </cell>
          <cell r="S153" t="str">
            <v>PRIMA DE NAVIDAD</v>
          </cell>
          <cell r="AA153" t="str">
            <v>Nación</v>
          </cell>
          <cell r="AF153" t="str">
            <v>CSF</v>
          </cell>
          <cell r="AI153" t="str">
            <v>10</v>
          </cell>
          <cell r="AJ153" t="str">
            <v>RECURSOS CORRIENTES</v>
          </cell>
          <cell r="AP153">
            <v>246255061</v>
          </cell>
          <cell r="AQ153">
            <v>17098542</v>
          </cell>
          <cell r="AR153">
            <v>229156519</v>
          </cell>
          <cell r="AS153">
            <v>0</v>
          </cell>
          <cell r="AU153">
            <v>17098542</v>
          </cell>
          <cell r="AW153">
            <v>0</v>
          </cell>
          <cell r="AX153">
            <v>17098542</v>
          </cell>
          <cell r="AY153">
            <v>0</v>
          </cell>
          <cell r="AZ153">
            <v>17098542</v>
          </cell>
          <cell r="BA153">
            <v>0</v>
          </cell>
          <cell r="BB153">
            <v>17098542</v>
          </cell>
        </row>
        <row r="154">
          <cell r="A154" t="str">
            <v>A</v>
          </cell>
          <cell r="C154" t="str">
            <v>01</v>
          </cell>
          <cell r="E154" t="str">
            <v>01</v>
          </cell>
          <cell r="G154" t="str">
            <v>01</v>
          </cell>
          <cell r="I154" t="str">
            <v>001</v>
          </cell>
          <cell r="L154" t="str">
            <v>010</v>
          </cell>
          <cell r="S154" t="str">
            <v>PRIMA DE VACACIONES</v>
          </cell>
          <cell r="AA154" t="str">
            <v>Nación</v>
          </cell>
          <cell r="AF154" t="str">
            <v>CSF</v>
          </cell>
          <cell r="AI154" t="str">
            <v>10</v>
          </cell>
          <cell r="AJ154" t="str">
            <v>RECURSOS CORRIENTES</v>
          </cell>
          <cell r="AP154">
            <v>127786271</v>
          </cell>
          <cell r="AQ154">
            <v>71805842</v>
          </cell>
          <cell r="AR154">
            <v>55980429</v>
          </cell>
          <cell r="AS154">
            <v>0</v>
          </cell>
          <cell r="AU154">
            <v>71805842</v>
          </cell>
          <cell r="AW154">
            <v>0</v>
          </cell>
          <cell r="AX154">
            <v>71805842</v>
          </cell>
          <cell r="AY154">
            <v>0</v>
          </cell>
          <cell r="AZ154">
            <v>71805842</v>
          </cell>
          <cell r="BA154">
            <v>0</v>
          </cell>
          <cell r="BB154">
            <v>71805842</v>
          </cell>
        </row>
        <row r="155">
          <cell r="A155" t="str">
            <v>A</v>
          </cell>
          <cell r="C155" t="str">
            <v>01</v>
          </cell>
          <cell r="E155" t="str">
            <v>01</v>
          </cell>
          <cell r="G155" t="str">
            <v>02</v>
          </cell>
          <cell r="S155" t="str">
            <v>CONTRIBUCIONES INHERENTES A LA NÓMINA</v>
          </cell>
          <cell r="AA155" t="str">
            <v>Nación</v>
          </cell>
          <cell r="AF155" t="str">
            <v>CSF</v>
          </cell>
          <cell r="AI155" t="str">
            <v>10</v>
          </cell>
          <cell r="AJ155" t="str">
            <v>RECURSOS CORRIENTES</v>
          </cell>
          <cell r="AP155">
            <v>1296664020</v>
          </cell>
          <cell r="AQ155">
            <v>603977461</v>
          </cell>
          <cell r="AR155">
            <v>692686559</v>
          </cell>
          <cell r="AS155">
            <v>0</v>
          </cell>
          <cell r="AU155">
            <v>603977461</v>
          </cell>
          <cell r="AW155">
            <v>0</v>
          </cell>
          <cell r="AX155">
            <v>603977461</v>
          </cell>
          <cell r="AY155">
            <v>0</v>
          </cell>
          <cell r="AZ155">
            <v>603977461</v>
          </cell>
          <cell r="BA155">
            <v>0</v>
          </cell>
          <cell r="BB155">
            <v>603977461</v>
          </cell>
        </row>
        <row r="156">
          <cell r="A156" t="str">
            <v>A</v>
          </cell>
          <cell r="C156" t="str">
            <v>01</v>
          </cell>
          <cell r="E156" t="str">
            <v>01</v>
          </cell>
          <cell r="G156" t="str">
            <v>02</v>
          </cell>
          <cell r="I156" t="str">
            <v>001</v>
          </cell>
          <cell r="S156" t="str">
            <v>APORTES A LA SEGURIDAD SOCIAL EN PENSIONES</v>
          </cell>
          <cell r="AA156" t="str">
            <v>Nación</v>
          </cell>
          <cell r="AF156" t="str">
            <v>CSF</v>
          </cell>
          <cell r="AI156" t="str">
            <v>10</v>
          </cell>
          <cell r="AJ156" t="str">
            <v>RECURSOS CORRIENTES</v>
          </cell>
          <cell r="AP156">
            <v>360996354</v>
          </cell>
          <cell r="AQ156">
            <v>174477045</v>
          </cell>
          <cell r="AR156">
            <v>186519309</v>
          </cell>
          <cell r="AS156">
            <v>0</v>
          </cell>
          <cell r="AU156">
            <v>174477045</v>
          </cell>
          <cell r="AW156">
            <v>0</v>
          </cell>
          <cell r="AX156">
            <v>174477045</v>
          </cell>
          <cell r="AY156">
            <v>0</v>
          </cell>
          <cell r="AZ156">
            <v>174477045</v>
          </cell>
          <cell r="BA156">
            <v>0</v>
          </cell>
          <cell r="BB156">
            <v>174477045</v>
          </cell>
        </row>
        <row r="157">
          <cell r="A157" t="str">
            <v>A</v>
          </cell>
          <cell r="C157" t="str">
            <v>01</v>
          </cell>
          <cell r="E157" t="str">
            <v>01</v>
          </cell>
          <cell r="G157" t="str">
            <v>02</v>
          </cell>
          <cell r="I157" t="str">
            <v>002</v>
          </cell>
          <cell r="S157" t="str">
            <v>APORTES A LA SEGURIDAD SOCIAL EN SALUD</v>
          </cell>
          <cell r="AA157" t="str">
            <v>Nación</v>
          </cell>
          <cell r="AF157" t="str">
            <v>CSF</v>
          </cell>
          <cell r="AI157" t="str">
            <v>10</v>
          </cell>
          <cell r="AJ157" t="str">
            <v>RECURSOS CORRIENTES</v>
          </cell>
          <cell r="AP157">
            <v>274396745</v>
          </cell>
          <cell r="AQ157">
            <v>132736450</v>
          </cell>
          <cell r="AR157">
            <v>141660295</v>
          </cell>
          <cell r="AS157">
            <v>0</v>
          </cell>
          <cell r="AU157">
            <v>132736450</v>
          </cell>
          <cell r="AW157">
            <v>0</v>
          </cell>
          <cell r="AX157">
            <v>132736450</v>
          </cell>
          <cell r="AY157">
            <v>0</v>
          </cell>
          <cell r="AZ157">
            <v>132736450</v>
          </cell>
          <cell r="BA157">
            <v>0</v>
          </cell>
          <cell r="BB157">
            <v>132736450</v>
          </cell>
        </row>
        <row r="158">
          <cell r="A158" t="str">
            <v>A</v>
          </cell>
          <cell r="C158" t="str">
            <v>01</v>
          </cell>
          <cell r="E158" t="str">
            <v>01</v>
          </cell>
          <cell r="G158" t="str">
            <v>02</v>
          </cell>
          <cell r="I158" t="str">
            <v>003</v>
          </cell>
          <cell r="S158" t="str">
            <v xml:space="preserve">AUXILIO DE CESANTÍAS </v>
          </cell>
          <cell r="AA158" t="str">
            <v>Nación</v>
          </cell>
          <cell r="AF158" t="str">
            <v>CSF</v>
          </cell>
          <cell r="AI158" t="str">
            <v>10</v>
          </cell>
          <cell r="AJ158" t="str">
            <v>RECURSOS CORRIENTES</v>
          </cell>
          <cell r="AP158">
            <v>319919909</v>
          </cell>
          <cell r="AQ158">
            <v>145204266</v>
          </cell>
          <cell r="AR158">
            <v>174715643</v>
          </cell>
          <cell r="AS158">
            <v>0</v>
          </cell>
          <cell r="AU158">
            <v>145204266</v>
          </cell>
          <cell r="AW158">
            <v>0</v>
          </cell>
          <cell r="AX158">
            <v>145204266</v>
          </cell>
          <cell r="AY158">
            <v>0</v>
          </cell>
          <cell r="AZ158">
            <v>145204266</v>
          </cell>
          <cell r="BA158">
            <v>0</v>
          </cell>
          <cell r="BB158">
            <v>145204266</v>
          </cell>
        </row>
        <row r="159">
          <cell r="A159" t="str">
            <v>A</v>
          </cell>
          <cell r="C159" t="str">
            <v>01</v>
          </cell>
          <cell r="E159" t="str">
            <v>01</v>
          </cell>
          <cell r="G159" t="str">
            <v>02</v>
          </cell>
          <cell r="I159" t="str">
            <v>004</v>
          </cell>
          <cell r="S159" t="str">
            <v>APORTES A CAJAS DE COMPENSACIÓN FAMILIAR</v>
          </cell>
          <cell r="AA159" t="str">
            <v>Nación</v>
          </cell>
          <cell r="AF159" t="str">
            <v>CSF</v>
          </cell>
          <cell r="AI159" t="str">
            <v>10</v>
          </cell>
          <cell r="AJ159" t="str">
            <v>RECURSOS CORRIENTES</v>
          </cell>
          <cell r="AP159">
            <v>139216136</v>
          </cell>
          <cell r="AQ159">
            <v>62908100</v>
          </cell>
          <cell r="AR159">
            <v>76308036</v>
          </cell>
          <cell r="AS159">
            <v>0</v>
          </cell>
          <cell r="AU159">
            <v>62908100</v>
          </cell>
          <cell r="AW159">
            <v>0</v>
          </cell>
          <cell r="AX159">
            <v>62908100</v>
          </cell>
          <cell r="AY159">
            <v>0</v>
          </cell>
          <cell r="AZ159">
            <v>62908100</v>
          </cell>
          <cell r="BA159">
            <v>0</v>
          </cell>
          <cell r="BB159">
            <v>62908100</v>
          </cell>
        </row>
        <row r="160">
          <cell r="A160" t="str">
            <v>A</v>
          </cell>
          <cell r="C160" t="str">
            <v>01</v>
          </cell>
          <cell r="E160" t="str">
            <v>01</v>
          </cell>
          <cell r="G160" t="str">
            <v>02</v>
          </cell>
          <cell r="I160" t="str">
            <v>005</v>
          </cell>
          <cell r="S160" t="str">
            <v>APORTES GENERALES AL SISTEMA DE RIESGOS LABORALES</v>
          </cell>
          <cell r="AA160" t="str">
            <v>Nación</v>
          </cell>
          <cell r="AF160" t="str">
            <v>CSF</v>
          </cell>
          <cell r="AI160" t="str">
            <v>10</v>
          </cell>
          <cell r="AJ160" t="str">
            <v>RECURSOS CORRIENTES</v>
          </cell>
          <cell r="AP160">
            <v>28087684</v>
          </cell>
          <cell r="AQ160">
            <v>10003100</v>
          </cell>
          <cell r="AR160">
            <v>18084584</v>
          </cell>
          <cell r="AS160">
            <v>0</v>
          </cell>
          <cell r="AU160">
            <v>10003100</v>
          </cell>
          <cell r="AW160">
            <v>0</v>
          </cell>
          <cell r="AX160">
            <v>10003100</v>
          </cell>
          <cell r="AY160">
            <v>0</v>
          </cell>
          <cell r="AZ160">
            <v>10003100</v>
          </cell>
          <cell r="BA160">
            <v>0</v>
          </cell>
          <cell r="BB160">
            <v>10003100</v>
          </cell>
        </row>
        <row r="161">
          <cell r="A161" t="str">
            <v>A</v>
          </cell>
          <cell r="C161" t="str">
            <v>01</v>
          </cell>
          <cell r="E161" t="str">
            <v>01</v>
          </cell>
          <cell r="G161" t="str">
            <v>02</v>
          </cell>
          <cell r="I161" t="str">
            <v>006</v>
          </cell>
          <cell r="S161" t="str">
            <v>APORTES AL ICBF</v>
          </cell>
          <cell r="AA161" t="str">
            <v>Nación</v>
          </cell>
          <cell r="AF161" t="str">
            <v>CSF</v>
          </cell>
          <cell r="AI161" t="str">
            <v>10</v>
          </cell>
          <cell r="AJ161" t="str">
            <v>RECURSOS CORRIENTES</v>
          </cell>
          <cell r="AP161">
            <v>104416788</v>
          </cell>
          <cell r="AQ161">
            <v>47183800</v>
          </cell>
          <cell r="AR161">
            <v>57232988</v>
          </cell>
          <cell r="AS161">
            <v>0</v>
          </cell>
          <cell r="AU161">
            <v>47183800</v>
          </cell>
          <cell r="AW161">
            <v>0</v>
          </cell>
          <cell r="AX161">
            <v>47183800</v>
          </cell>
          <cell r="AY161">
            <v>0</v>
          </cell>
          <cell r="AZ161">
            <v>47183800</v>
          </cell>
          <cell r="BA161">
            <v>0</v>
          </cell>
          <cell r="BB161">
            <v>47183800</v>
          </cell>
        </row>
        <row r="162">
          <cell r="A162" t="str">
            <v>A</v>
          </cell>
          <cell r="C162" t="str">
            <v>01</v>
          </cell>
          <cell r="E162" t="str">
            <v>01</v>
          </cell>
          <cell r="G162" t="str">
            <v>02</v>
          </cell>
          <cell r="I162" t="str">
            <v>007</v>
          </cell>
          <cell r="S162" t="str">
            <v>APORTES AL SENA</v>
          </cell>
          <cell r="AA162" t="str">
            <v>Nación</v>
          </cell>
          <cell r="AF162" t="str">
            <v>CSF</v>
          </cell>
          <cell r="AI162" t="str">
            <v>10</v>
          </cell>
          <cell r="AJ162" t="str">
            <v>RECURSOS CORRIENTES</v>
          </cell>
          <cell r="AP162">
            <v>69630404</v>
          </cell>
          <cell r="AQ162">
            <v>31464700</v>
          </cell>
          <cell r="AR162">
            <v>38165704</v>
          </cell>
          <cell r="AS162">
            <v>0</v>
          </cell>
          <cell r="AU162">
            <v>31464700</v>
          </cell>
          <cell r="AW162">
            <v>0</v>
          </cell>
          <cell r="AX162">
            <v>31464700</v>
          </cell>
          <cell r="AY162">
            <v>0</v>
          </cell>
          <cell r="AZ162">
            <v>31464700</v>
          </cell>
          <cell r="BA162">
            <v>0</v>
          </cell>
          <cell r="BB162">
            <v>31464700</v>
          </cell>
        </row>
        <row r="163">
          <cell r="A163" t="str">
            <v>A</v>
          </cell>
          <cell r="C163" t="str">
            <v>01</v>
          </cell>
          <cell r="E163" t="str">
            <v>01</v>
          </cell>
          <cell r="G163" t="str">
            <v>03</v>
          </cell>
          <cell r="S163" t="str">
            <v>REMUNERACIONES NO CONSTITUTIVAS DE FACTOR SALARIAL</v>
          </cell>
          <cell r="AA163" t="str">
            <v>Nación</v>
          </cell>
          <cell r="AF163" t="str">
            <v>CSF</v>
          </cell>
          <cell r="AI163" t="str">
            <v>10</v>
          </cell>
          <cell r="AJ163" t="str">
            <v>RECURSOS CORRIENTES</v>
          </cell>
          <cell r="AP163">
            <v>407595913</v>
          </cell>
          <cell r="AQ163">
            <v>277460971</v>
          </cell>
          <cell r="AR163">
            <v>130134942</v>
          </cell>
          <cell r="AS163">
            <v>0</v>
          </cell>
          <cell r="AU163">
            <v>277460971</v>
          </cell>
          <cell r="AW163">
            <v>0</v>
          </cell>
          <cell r="AX163">
            <v>277460971</v>
          </cell>
          <cell r="AY163">
            <v>0</v>
          </cell>
          <cell r="AZ163">
            <v>277460971</v>
          </cell>
          <cell r="BA163">
            <v>0</v>
          </cell>
          <cell r="BB163">
            <v>277460971</v>
          </cell>
        </row>
        <row r="164">
          <cell r="A164" t="str">
            <v>A</v>
          </cell>
          <cell r="C164" t="str">
            <v>01</v>
          </cell>
          <cell r="E164" t="str">
            <v>01</v>
          </cell>
          <cell r="G164" t="str">
            <v>03</v>
          </cell>
          <cell r="I164" t="str">
            <v>001</v>
          </cell>
          <cell r="S164" t="str">
            <v>PRESTACIONES SOCIALES SEGÚN DEFINICIÓN LEGAL</v>
          </cell>
          <cell r="AA164" t="str">
            <v>Nación</v>
          </cell>
          <cell r="AF164" t="str">
            <v>CSF</v>
          </cell>
          <cell r="AI164" t="str">
            <v>10</v>
          </cell>
          <cell r="AJ164" t="str">
            <v>RECURSOS CORRIENTES</v>
          </cell>
          <cell r="AP164">
            <v>182847625</v>
          </cell>
          <cell r="AQ164">
            <v>121592437</v>
          </cell>
          <cell r="AR164">
            <v>61255188</v>
          </cell>
          <cell r="AS164">
            <v>0</v>
          </cell>
          <cell r="AU164">
            <v>121592437</v>
          </cell>
          <cell r="AW164">
            <v>0</v>
          </cell>
          <cell r="AX164">
            <v>121592437</v>
          </cell>
          <cell r="AY164">
            <v>0</v>
          </cell>
          <cell r="AZ164">
            <v>121592437</v>
          </cell>
          <cell r="BA164">
            <v>0</v>
          </cell>
          <cell r="BB164">
            <v>121592437</v>
          </cell>
        </row>
        <row r="165">
          <cell r="A165" t="str">
            <v>A</v>
          </cell>
          <cell r="C165" t="str">
            <v>01</v>
          </cell>
          <cell r="E165" t="str">
            <v>01</v>
          </cell>
          <cell r="G165" t="str">
            <v>03</v>
          </cell>
          <cell r="I165" t="str">
            <v>001</v>
          </cell>
          <cell r="L165" t="str">
            <v>001</v>
          </cell>
          <cell r="S165" t="str">
            <v>VACACIONES</v>
          </cell>
          <cell r="AA165" t="str">
            <v>Nación</v>
          </cell>
          <cell r="AF165" t="str">
            <v>CSF</v>
          </cell>
          <cell r="AI165" t="str">
            <v>10</v>
          </cell>
          <cell r="AJ165" t="str">
            <v>RECURSOS CORRIENTES</v>
          </cell>
          <cell r="AP165">
            <v>81295552</v>
          </cell>
          <cell r="AQ165">
            <v>25659930</v>
          </cell>
          <cell r="AR165">
            <v>55635622</v>
          </cell>
          <cell r="AS165">
            <v>0</v>
          </cell>
          <cell r="AU165">
            <v>25659930</v>
          </cell>
          <cell r="AW165">
            <v>0</v>
          </cell>
          <cell r="AX165">
            <v>25659930</v>
          </cell>
          <cell r="AY165">
            <v>0</v>
          </cell>
          <cell r="AZ165">
            <v>25659930</v>
          </cell>
          <cell r="BA165">
            <v>0</v>
          </cell>
          <cell r="BB165">
            <v>25659930</v>
          </cell>
        </row>
        <row r="166">
          <cell r="A166" t="str">
            <v>A</v>
          </cell>
          <cell r="C166" t="str">
            <v>01</v>
          </cell>
          <cell r="E166" t="str">
            <v>01</v>
          </cell>
          <cell r="G166" t="str">
            <v>03</v>
          </cell>
          <cell r="I166" t="str">
            <v>001</v>
          </cell>
          <cell r="L166" t="str">
            <v>002</v>
          </cell>
          <cell r="S166" t="str">
            <v>INDEMNIZACIÓN POR VACACIONES</v>
          </cell>
          <cell r="AA166" t="str">
            <v>Nación</v>
          </cell>
          <cell r="AF166" t="str">
            <v>CSF</v>
          </cell>
          <cell r="AI166" t="str">
            <v>10</v>
          </cell>
          <cell r="AJ166" t="str">
            <v>RECURSOS CORRIENTES</v>
          </cell>
          <cell r="AP166">
            <v>88590936</v>
          </cell>
          <cell r="AQ166">
            <v>87048291</v>
          </cell>
          <cell r="AR166">
            <v>1542645</v>
          </cell>
          <cell r="AS166">
            <v>0</v>
          </cell>
          <cell r="AU166">
            <v>87048291</v>
          </cell>
          <cell r="AW166">
            <v>0</v>
          </cell>
          <cell r="AX166">
            <v>87048291</v>
          </cell>
          <cell r="AY166">
            <v>0</v>
          </cell>
          <cell r="AZ166">
            <v>87048291</v>
          </cell>
          <cell r="BA166">
            <v>0</v>
          </cell>
          <cell r="BB166">
            <v>87048291</v>
          </cell>
        </row>
        <row r="167">
          <cell r="A167" t="str">
            <v>A</v>
          </cell>
          <cell r="C167" t="str">
            <v>01</v>
          </cell>
          <cell r="E167" t="str">
            <v>01</v>
          </cell>
          <cell r="G167" t="str">
            <v>03</v>
          </cell>
          <cell r="I167" t="str">
            <v>001</v>
          </cell>
          <cell r="L167" t="str">
            <v>003</v>
          </cell>
          <cell r="S167" t="str">
            <v>BONIFICACIÓN ESPECIAL DE RECREACIÓN</v>
          </cell>
          <cell r="AA167" t="str">
            <v>Nación</v>
          </cell>
          <cell r="AF167" t="str">
            <v>CSF</v>
          </cell>
          <cell r="AI167" t="str">
            <v>10</v>
          </cell>
          <cell r="AJ167" t="str">
            <v>RECURSOS CORRIENTES</v>
          </cell>
          <cell r="AP167">
            <v>12961137</v>
          </cell>
          <cell r="AQ167">
            <v>8884216</v>
          </cell>
          <cell r="AR167">
            <v>4076921</v>
          </cell>
          <cell r="AS167">
            <v>0</v>
          </cell>
          <cell r="AU167">
            <v>8884216</v>
          </cell>
          <cell r="AW167">
            <v>0</v>
          </cell>
          <cell r="AX167">
            <v>8884216</v>
          </cell>
          <cell r="AY167">
            <v>0</v>
          </cell>
          <cell r="AZ167">
            <v>8884216</v>
          </cell>
          <cell r="BA167">
            <v>0</v>
          </cell>
          <cell r="BB167">
            <v>8884216</v>
          </cell>
        </row>
        <row r="168">
          <cell r="A168" t="str">
            <v>A</v>
          </cell>
          <cell r="C168" t="str">
            <v>01</v>
          </cell>
          <cell r="E168" t="str">
            <v>01</v>
          </cell>
          <cell r="G168" t="str">
            <v>03</v>
          </cell>
          <cell r="I168" t="str">
            <v>002</v>
          </cell>
          <cell r="S168" t="str">
            <v>PRIMA TÉCNICA NO SALARIAL</v>
          </cell>
          <cell r="AA168" t="str">
            <v>Nación</v>
          </cell>
          <cell r="AF168" t="str">
            <v>CSF</v>
          </cell>
          <cell r="AI168" t="str">
            <v>10</v>
          </cell>
          <cell r="AJ168" t="str">
            <v>RECURSOS CORRIENTES</v>
          </cell>
          <cell r="AP168">
            <v>130357804</v>
          </cell>
          <cell r="AQ168">
            <v>89298564</v>
          </cell>
          <cell r="AR168">
            <v>41059240</v>
          </cell>
          <cell r="AS168">
            <v>0</v>
          </cell>
          <cell r="AU168">
            <v>89298564</v>
          </cell>
          <cell r="AW168">
            <v>0</v>
          </cell>
          <cell r="AX168">
            <v>89298564</v>
          </cell>
          <cell r="AY168">
            <v>0</v>
          </cell>
          <cell r="AZ168">
            <v>89298564</v>
          </cell>
          <cell r="BA168">
            <v>0</v>
          </cell>
          <cell r="BB168">
            <v>89298564</v>
          </cell>
        </row>
        <row r="169">
          <cell r="A169" t="str">
            <v>A</v>
          </cell>
          <cell r="C169" t="str">
            <v>01</v>
          </cell>
          <cell r="E169" t="str">
            <v>01</v>
          </cell>
          <cell r="G169" t="str">
            <v>03</v>
          </cell>
          <cell r="I169" t="str">
            <v>016</v>
          </cell>
          <cell r="S169" t="str">
            <v>PRIMA DE COORDINACIÓN</v>
          </cell>
          <cell r="AA169" t="str">
            <v>Nación</v>
          </cell>
          <cell r="AF169" t="str">
            <v>CSF</v>
          </cell>
          <cell r="AI169" t="str">
            <v>10</v>
          </cell>
          <cell r="AJ169" t="str">
            <v>RECURSOS CORRIENTES</v>
          </cell>
          <cell r="AP169">
            <v>52661533</v>
          </cell>
          <cell r="AQ169">
            <v>28974756</v>
          </cell>
          <cell r="AR169">
            <v>23686777</v>
          </cell>
          <cell r="AS169">
            <v>0</v>
          </cell>
          <cell r="AU169">
            <v>28974756</v>
          </cell>
          <cell r="AW169">
            <v>0</v>
          </cell>
          <cell r="AX169">
            <v>28974756</v>
          </cell>
          <cell r="AY169">
            <v>0</v>
          </cell>
          <cell r="AZ169">
            <v>28974756</v>
          </cell>
          <cell r="BA169">
            <v>0</v>
          </cell>
          <cell r="BB169">
            <v>28974756</v>
          </cell>
        </row>
        <row r="170">
          <cell r="A170" t="str">
            <v>A</v>
          </cell>
          <cell r="C170" t="str">
            <v>01</v>
          </cell>
          <cell r="E170" t="str">
            <v>01</v>
          </cell>
          <cell r="G170" t="str">
            <v>03</v>
          </cell>
          <cell r="I170" t="str">
            <v>030</v>
          </cell>
          <cell r="S170" t="str">
            <v>BONIFICACIÓN DE DIRECCIÓN</v>
          </cell>
          <cell r="AA170" t="str">
            <v>Nación</v>
          </cell>
          <cell r="AF170" t="str">
            <v>CSF</v>
          </cell>
          <cell r="AI170" t="str">
            <v>10</v>
          </cell>
          <cell r="AJ170" t="str">
            <v>RECURSOS CORRIENTES</v>
          </cell>
          <cell r="AP170">
            <v>41728951</v>
          </cell>
          <cell r="AQ170">
            <v>37595214</v>
          </cell>
          <cell r="AR170">
            <v>4133737</v>
          </cell>
          <cell r="AS170">
            <v>0</v>
          </cell>
          <cell r="AU170">
            <v>37595214</v>
          </cell>
          <cell r="AW170">
            <v>0</v>
          </cell>
          <cell r="AX170">
            <v>37595214</v>
          </cell>
          <cell r="AY170">
            <v>0</v>
          </cell>
          <cell r="AZ170">
            <v>37595214</v>
          </cell>
          <cell r="BA170">
            <v>0</v>
          </cell>
          <cell r="BB170">
            <v>37595214</v>
          </cell>
        </row>
        <row r="171">
          <cell r="A171" t="str">
            <v xml:space="preserve"> GASTOS DE PERSONAL</v>
          </cell>
          <cell r="AP171">
            <v>5319679108</v>
          </cell>
          <cell r="AQ171">
            <v>2649114441</v>
          </cell>
          <cell r="AR171">
            <v>2670564667</v>
          </cell>
          <cell r="AS171">
            <v>0</v>
          </cell>
          <cell r="AU171">
            <v>2649114441</v>
          </cell>
          <cell r="AW171">
            <v>0</v>
          </cell>
          <cell r="AX171">
            <v>2649114441</v>
          </cell>
          <cell r="AY171">
            <v>0</v>
          </cell>
          <cell r="AZ171">
            <v>2649114441</v>
          </cell>
          <cell r="BA171">
            <v>0</v>
          </cell>
          <cell r="BB171">
            <v>2649114441</v>
          </cell>
        </row>
        <row r="172">
          <cell r="A172" t="str">
            <v>A</v>
          </cell>
          <cell r="C172" t="str">
            <v>02</v>
          </cell>
          <cell r="S172" t="str">
            <v>ADQUISICIÓN DE BIENES  Y SERVICIOS</v>
          </cell>
          <cell r="AA172" t="str">
            <v>Nación</v>
          </cell>
          <cell r="AF172" t="str">
            <v>CSF</v>
          </cell>
          <cell r="AI172" t="str">
            <v>10</v>
          </cell>
          <cell r="AJ172" t="str">
            <v>RECURSOS CORRIENTES</v>
          </cell>
          <cell r="AP172">
            <v>708952682</v>
          </cell>
          <cell r="AQ172">
            <v>603553960.27999997</v>
          </cell>
          <cell r="AR172">
            <v>105398721.72</v>
          </cell>
          <cell r="AS172">
            <v>0</v>
          </cell>
          <cell r="AU172">
            <v>591500028.27999997</v>
          </cell>
          <cell r="AW172">
            <v>12053932</v>
          </cell>
          <cell r="AX172">
            <v>256968403.08000001</v>
          </cell>
          <cell r="AY172">
            <v>334531625.19999999</v>
          </cell>
          <cell r="AZ172">
            <v>256968403.08000001</v>
          </cell>
          <cell r="BA172">
            <v>0</v>
          </cell>
          <cell r="BB172">
            <v>256968403.08000001</v>
          </cell>
        </row>
        <row r="173">
          <cell r="A173" t="str">
            <v>A</v>
          </cell>
          <cell r="C173" t="str">
            <v>02</v>
          </cell>
          <cell r="S173" t="str">
            <v>ADQUISICIÓN DE BIENES  Y SERVICIOS</v>
          </cell>
          <cell r="AA173" t="str">
            <v>Propios</v>
          </cell>
          <cell r="AF173" t="str">
            <v>CSF</v>
          </cell>
          <cell r="AI173" t="str">
            <v>20</v>
          </cell>
          <cell r="AJ173" t="str">
            <v>INGRESOS CORRIENTES</v>
          </cell>
          <cell r="AP173">
            <v>23818628</v>
          </cell>
          <cell r="AQ173">
            <v>11111209</v>
          </cell>
          <cell r="AR173">
            <v>12707419</v>
          </cell>
          <cell r="AS173">
            <v>0</v>
          </cell>
          <cell r="AU173">
            <v>11111209</v>
          </cell>
          <cell r="AW173">
            <v>0</v>
          </cell>
          <cell r="AX173">
            <v>2052070</v>
          </cell>
          <cell r="AY173">
            <v>9059139</v>
          </cell>
          <cell r="AZ173">
            <v>2052070</v>
          </cell>
          <cell r="BA173">
            <v>0</v>
          </cell>
          <cell r="BB173">
            <v>2052070</v>
          </cell>
        </row>
        <row r="174">
          <cell r="A174" t="str">
            <v>A</v>
          </cell>
          <cell r="C174" t="str">
            <v>02</v>
          </cell>
          <cell r="E174" t="str">
            <v>02</v>
          </cell>
          <cell r="G174" t="str">
            <v>01</v>
          </cell>
          <cell r="S174" t="str">
            <v>MATERIALES Y SUMINISTROS</v>
          </cell>
          <cell r="AA174" t="str">
            <v>Nación</v>
          </cell>
          <cell r="AF174" t="str">
            <v>CSF</v>
          </cell>
          <cell r="AI174" t="str">
            <v>10</v>
          </cell>
          <cell r="AJ174" t="str">
            <v>RECURSOS CORRIENTES</v>
          </cell>
          <cell r="AP174">
            <v>39314503</v>
          </cell>
          <cell r="AQ174">
            <v>35050279.539999999</v>
          </cell>
          <cell r="AR174">
            <v>4264223.46</v>
          </cell>
          <cell r="AS174">
            <v>0</v>
          </cell>
          <cell r="AU174">
            <v>34020279.539999999</v>
          </cell>
          <cell r="AW174">
            <v>1030000</v>
          </cell>
          <cell r="AX174">
            <v>1896428.25</v>
          </cell>
          <cell r="AY174">
            <v>32123851.289999999</v>
          </cell>
          <cell r="AZ174">
            <v>1896428.25</v>
          </cell>
          <cell r="BA174">
            <v>0</v>
          </cell>
          <cell r="BB174">
            <v>1896428.25</v>
          </cell>
        </row>
        <row r="175">
          <cell r="A175" t="str">
            <v>A</v>
          </cell>
          <cell r="C175" t="str">
            <v>02</v>
          </cell>
          <cell r="E175" t="str">
            <v>02</v>
          </cell>
          <cell r="G175" t="str">
            <v>01</v>
          </cell>
          <cell r="I175" t="str">
            <v>000</v>
          </cell>
          <cell r="L175" t="str">
            <v>001</v>
          </cell>
          <cell r="S175" t="str">
            <v>PRODUCTOS DE LA AGRICULTURA Y LA HORTICULTURA</v>
          </cell>
          <cell r="AA175" t="str">
            <v>Nación</v>
          </cell>
          <cell r="AF175" t="str">
            <v>CSF</v>
          </cell>
          <cell r="AI175" t="str">
            <v>10</v>
          </cell>
          <cell r="AJ175" t="str">
            <v>RECURSOS CORRIENTES</v>
          </cell>
          <cell r="AP175">
            <v>105947</v>
          </cell>
          <cell r="AQ175">
            <v>13958.41</v>
          </cell>
          <cell r="AR175">
            <v>91988.59</v>
          </cell>
          <cell r="AS175">
            <v>0</v>
          </cell>
          <cell r="AU175">
            <v>13958.41</v>
          </cell>
          <cell r="AW175">
            <v>0</v>
          </cell>
          <cell r="AX175">
            <v>2701.86</v>
          </cell>
          <cell r="AY175">
            <v>11256.55</v>
          </cell>
          <cell r="AZ175">
            <v>2701.86</v>
          </cell>
          <cell r="BA175">
            <v>0</v>
          </cell>
          <cell r="BB175">
            <v>2701.86</v>
          </cell>
        </row>
        <row r="176">
          <cell r="A176" t="str">
            <v>A</v>
          </cell>
          <cell r="C176" t="str">
            <v>02</v>
          </cell>
          <cell r="E176" t="str">
            <v>02</v>
          </cell>
          <cell r="G176" t="str">
            <v>01</v>
          </cell>
          <cell r="I176" t="str">
            <v>002</v>
          </cell>
          <cell r="L176" t="str">
            <v>003</v>
          </cell>
          <cell r="S176" t="str">
            <v>PRODUCTOS DE MOLINERÍA, ALMIDONES Y PRODUCTOS DERIVADOS DEL ALMIDÓN; OTROS PRODUCTOS ALIMENTICIOS</v>
          </cell>
          <cell r="AA176" t="str">
            <v>Nación</v>
          </cell>
          <cell r="AF176" t="str">
            <v>CSF</v>
          </cell>
          <cell r="AI176" t="str">
            <v>10</v>
          </cell>
          <cell r="AJ176" t="str">
            <v>RECURSOS CORRIENTES</v>
          </cell>
          <cell r="AP176">
            <v>1507000</v>
          </cell>
          <cell r="AQ176">
            <v>570756.19999999995</v>
          </cell>
          <cell r="AR176">
            <v>936243.8</v>
          </cell>
          <cell r="AS176">
            <v>0</v>
          </cell>
          <cell r="AU176">
            <v>570756.19999999995</v>
          </cell>
          <cell r="AW176">
            <v>0</v>
          </cell>
          <cell r="AX176">
            <v>204348.04</v>
          </cell>
          <cell r="AY176">
            <v>366408.16</v>
          </cell>
          <cell r="AZ176">
            <v>204348.04</v>
          </cell>
          <cell r="BA176">
            <v>0</v>
          </cell>
          <cell r="BB176">
            <v>204348.04</v>
          </cell>
        </row>
        <row r="177">
          <cell r="A177" t="str">
            <v>A</v>
          </cell>
          <cell r="C177" t="str">
            <v>02</v>
          </cell>
          <cell r="E177" t="str">
            <v>02</v>
          </cell>
          <cell r="G177" t="str">
            <v>01</v>
          </cell>
          <cell r="I177" t="str">
            <v>002</v>
          </cell>
          <cell r="L177" t="str">
            <v>007</v>
          </cell>
          <cell r="S177" t="str">
            <v>ARTÍCULOS TEXTILES (EXCEPTO PRENDAS DE VESTIR)</v>
          </cell>
          <cell r="AA177" t="str">
            <v>Nación</v>
          </cell>
          <cell r="AF177" t="str">
            <v>CSF</v>
          </cell>
          <cell r="AI177" t="str">
            <v>10</v>
          </cell>
          <cell r="AJ177" t="str">
            <v>RECURSOS CORRIENTES</v>
          </cell>
          <cell r="AP177">
            <v>455260</v>
          </cell>
          <cell r="AQ177">
            <v>0</v>
          </cell>
          <cell r="AR177">
            <v>455260</v>
          </cell>
          <cell r="AS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</row>
        <row r="178">
          <cell r="A178" t="str">
            <v>A</v>
          </cell>
          <cell r="C178" t="str">
            <v>02</v>
          </cell>
          <cell r="E178" t="str">
            <v>02</v>
          </cell>
          <cell r="G178" t="str">
            <v>01</v>
          </cell>
          <cell r="I178" t="str">
            <v>002</v>
          </cell>
          <cell r="L178" t="str">
            <v>008</v>
          </cell>
          <cell r="S178" t="str">
            <v>DOTACIÓN (PRENDAS DE VESTIR Y CALZADO)</v>
          </cell>
          <cell r="AA178" t="str">
            <v>Nación</v>
          </cell>
          <cell r="AF178" t="str">
            <v>CSF</v>
          </cell>
          <cell r="AI178" t="str">
            <v>10</v>
          </cell>
          <cell r="AJ178" t="str">
            <v>RECURSOS CORRIENTES</v>
          </cell>
          <cell r="AP178">
            <v>18025000</v>
          </cell>
          <cell r="AQ178">
            <v>18024960</v>
          </cell>
          <cell r="AR178">
            <v>40</v>
          </cell>
          <cell r="AS178">
            <v>0</v>
          </cell>
          <cell r="AU178">
            <v>18024960</v>
          </cell>
          <cell r="AW178">
            <v>0</v>
          </cell>
          <cell r="AX178">
            <v>0</v>
          </cell>
          <cell r="AY178">
            <v>18024960</v>
          </cell>
          <cell r="AZ178">
            <v>0</v>
          </cell>
          <cell r="BA178">
            <v>0</v>
          </cell>
          <cell r="BB178">
            <v>0</v>
          </cell>
        </row>
        <row r="179">
          <cell r="A179" t="str">
            <v>A</v>
          </cell>
          <cell r="C179" t="str">
            <v>02</v>
          </cell>
          <cell r="E179" t="str">
            <v>02</v>
          </cell>
          <cell r="G179" t="str">
            <v>01</v>
          </cell>
          <cell r="I179" t="str">
            <v>003</v>
          </cell>
          <cell r="L179" t="str">
            <v>002</v>
          </cell>
          <cell r="S179" t="str">
            <v>PASTA O PULPA, PAPEL Y PRODUCTOS DE PAPEL; IMPRESOS Y ARTÍCULOS RELACIONADOS</v>
          </cell>
          <cell r="AA179" t="str">
            <v>Nación</v>
          </cell>
          <cell r="AF179" t="str">
            <v>CSF</v>
          </cell>
          <cell r="AI179" t="str">
            <v>10</v>
          </cell>
          <cell r="AJ179" t="str">
            <v>RECURSOS CORRIENTES</v>
          </cell>
          <cell r="AP179">
            <v>6078119</v>
          </cell>
          <cell r="AQ179">
            <v>4809506.93</v>
          </cell>
          <cell r="AR179">
            <v>1268612.07</v>
          </cell>
          <cell r="AS179">
            <v>0</v>
          </cell>
          <cell r="AU179">
            <v>4809506.93</v>
          </cell>
          <cell r="AW179">
            <v>0</v>
          </cell>
          <cell r="AX179">
            <v>502865.08</v>
          </cell>
          <cell r="AY179">
            <v>4306641.8499999996</v>
          </cell>
          <cell r="AZ179">
            <v>502865.08</v>
          </cell>
          <cell r="BA179">
            <v>0</v>
          </cell>
          <cell r="BB179">
            <v>502865.08</v>
          </cell>
        </row>
        <row r="180">
          <cell r="A180" t="str">
            <v>A</v>
          </cell>
          <cell r="C180" t="str">
            <v>02</v>
          </cell>
          <cell r="E180" t="str">
            <v>02</v>
          </cell>
          <cell r="G180" t="str">
            <v>01</v>
          </cell>
          <cell r="I180" t="str">
            <v>003</v>
          </cell>
          <cell r="L180" t="str">
            <v>003</v>
          </cell>
          <cell r="S180" t="str">
            <v>PRODUCTOS DE HORNOS DE COQUE; PRODUCTOS DE REFINACIÓN DE PETRÓLEO Y COMBUSTIBLE NUCLEAR</v>
          </cell>
          <cell r="AA180" t="str">
            <v>Nación</v>
          </cell>
          <cell r="AF180" t="str">
            <v>CSF</v>
          </cell>
          <cell r="AI180" t="str">
            <v>10</v>
          </cell>
          <cell r="AJ180" t="str">
            <v>RECURSOS CORRIENTES</v>
          </cell>
          <cell r="AP180">
            <v>3600000</v>
          </cell>
          <cell r="AQ180">
            <v>3030048</v>
          </cell>
          <cell r="AR180">
            <v>569952</v>
          </cell>
          <cell r="AS180">
            <v>0</v>
          </cell>
          <cell r="AU180">
            <v>3030048</v>
          </cell>
          <cell r="AW180">
            <v>0</v>
          </cell>
          <cell r="AX180">
            <v>1059149</v>
          </cell>
          <cell r="AY180">
            <v>1970899</v>
          </cell>
          <cell r="AZ180">
            <v>1059149</v>
          </cell>
          <cell r="BA180">
            <v>0</v>
          </cell>
          <cell r="BB180">
            <v>1059149</v>
          </cell>
        </row>
        <row r="181">
          <cell r="A181" t="str">
            <v>A</v>
          </cell>
          <cell r="C181" t="str">
            <v>02</v>
          </cell>
          <cell r="E181" t="str">
            <v>02</v>
          </cell>
          <cell r="G181" t="str">
            <v>01</v>
          </cell>
          <cell r="I181" t="str">
            <v>003</v>
          </cell>
          <cell r="L181" t="str">
            <v>005</v>
          </cell>
          <cell r="S181" t="str">
            <v>OTROS PRODUCTOS QUÍMICOS; FIBRAS ARTIFICIALES (O FIBRAS INDUSTRIALES HECHAS POR EL HOMBRE)</v>
          </cell>
          <cell r="AA181" t="str">
            <v>Nación</v>
          </cell>
          <cell r="AF181" t="str">
            <v>CSF</v>
          </cell>
          <cell r="AI181" t="str">
            <v>10</v>
          </cell>
          <cell r="AJ181" t="str">
            <v>RECURSOS CORRIENTES</v>
          </cell>
          <cell r="AP181">
            <v>8440093</v>
          </cell>
          <cell r="AQ181">
            <v>8143601.3899999997</v>
          </cell>
          <cell r="AR181">
            <v>296491.61</v>
          </cell>
          <cell r="AS181">
            <v>0</v>
          </cell>
          <cell r="AU181">
            <v>7113601.3899999997</v>
          </cell>
          <cell r="AW181">
            <v>1030000</v>
          </cell>
          <cell r="AX181">
            <v>49538.1</v>
          </cell>
          <cell r="AY181">
            <v>7064063.29</v>
          </cell>
          <cell r="AZ181">
            <v>49538.1</v>
          </cell>
          <cell r="BA181">
            <v>0</v>
          </cell>
          <cell r="BB181">
            <v>49538.1</v>
          </cell>
        </row>
        <row r="182">
          <cell r="A182" t="str">
            <v>A</v>
          </cell>
          <cell r="C182" t="str">
            <v>02</v>
          </cell>
          <cell r="E182" t="str">
            <v>02</v>
          </cell>
          <cell r="G182" t="str">
            <v>01</v>
          </cell>
          <cell r="I182" t="str">
            <v>003</v>
          </cell>
          <cell r="L182" t="str">
            <v>006</v>
          </cell>
          <cell r="S182" t="str">
            <v>PRODUCTOS DE CAUCHO Y PLÁSTICO</v>
          </cell>
          <cell r="AA182" t="str">
            <v>Nación</v>
          </cell>
          <cell r="AF182" t="str">
            <v>CSF</v>
          </cell>
          <cell r="AI182" t="str">
            <v>10</v>
          </cell>
          <cell r="AJ182" t="str">
            <v>RECURSOS CORRIENTES</v>
          </cell>
          <cell r="AP182">
            <v>1103084</v>
          </cell>
          <cell r="AQ182">
            <v>457448.61</v>
          </cell>
          <cell r="AR182">
            <v>645635.39</v>
          </cell>
          <cell r="AS182">
            <v>0</v>
          </cell>
          <cell r="AU182">
            <v>457448.61</v>
          </cell>
          <cell r="AW182">
            <v>0</v>
          </cell>
          <cell r="AX182">
            <v>77826.17</v>
          </cell>
          <cell r="AY182">
            <v>379622.44</v>
          </cell>
          <cell r="AZ182">
            <v>77826.17</v>
          </cell>
          <cell r="BA182">
            <v>0</v>
          </cell>
          <cell r="BB182">
            <v>77826.17</v>
          </cell>
        </row>
        <row r="183">
          <cell r="A183" t="str">
            <v>A</v>
          </cell>
          <cell r="C183" t="str">
            <v>02</v>
          </cell>
          <cell r="E183" t="str">
            <v>02</v>
          </cell>
          <cell r="G183" t="str">
            <v>02</v>
          </cell>
          <cell r="S183" t="str">
            <v>ADQUISICIÓN DE SERVICIOS</v>
          </cell>
          <cell r="AA183" t="str">
            <v>Nación</v>
          </cell>
          <cell r="AF183" t="str">
            <v>CSF</v>
          </cell>
          <cell r="AI183" t="str">
            <v>10</v>
          </cell>
          <cell r="AJ183" t="str">
            <v>RECURSOS CORRIENTES</v>
          </cell>
          <cell r="AP183">
            <v>669638179</v>
          </cell>
          <cell r="AQ183">
            <v>568503680.74000001</v>
          </cell>
          <cell r="AR183">
            <v>101134498.26000001</v>
          </cell>
          <cell r="AS183">
            <v>0</v>
          </cell>
          <cell r="AU183">
            <v>557479748.74000001</v>
          </cell>
          <cell r="AW183">
            <v>11023932</v>
          </cell>
          <cell r="AX183">
            <v>255071974.83000001</v>
          </cell>
          <cell r="AY183">
            <v>302407773.91000003</v>
          </cell>
          <cell r="AZ183">
            <v>255071974.83000001</v>
          </cell>
          <cell r="BA183">
            <v>0</v>
          </cell>
          <cell r="BB183">
            <v>255071974.83000001</v>
          </cell>
        </row>
        <row r="184">
          <cell r="A184" t="str">
            <v>A</v>
          </cell>
          <cell r="C184" t="str">
            <v>02</v>
          </cell>
          <cell r="E184" t="str">
            <v>02</v>
          </cell>
          <cell r="G184" t="str">
            <v>02</v>
          </cell>
          <cell r="S184" t="str">
            <v>ADQUISICIÓN DE SERVICIOS</v>
          </cell>
          <cell r="AA184" t="str">
            <v>Propios</v>
          </cell>
          <cell r="AF184" t="str">
            <v>CSF</v>
          </cell>
          <cell r="AI184" t="str">
            <v>20</v>
          </cell>
          <cell r="AJ184" t="str">
            <v>INGRESOS CORRIENTES</v>
          </cell>
          <cell r="AP184">
            <v>23818628</v>
          </cell>
          <cell r="AQ184">
            <v>11111209</v>
          </cell>
          <cell r="AR184">
            <v>12707419</v>
          </cell>
          <cell r="AS184">
            <v>0</v>
          </cell>
          <cell r="AU184">
            <v>11111209</v>
          </cell>
          <cell r="AW184">
            <v>0</v>
          </cell>
          <cell r="AX184">
            <v>2052070</v>
          </cell>
          <cell r="AY184">
            <v>9059139</v>
          </cell>
          <cell r="AZ184">
            <v>2052070</v>
          </cell>
          <cell r="BA184">
            <v>0</v>
          </cell>
          <cell r="BB184">
            <v>2052070</v>
          </cell>
        </row>
        <row r="185">
          <cell r="A185" t="str">
            <v>A</v>
          </cell>
          <cell r="C185" t="str">
            <v>02</v>
          </cell>
          <cell r="E185" t="str">
            <v>02</v>
          </cell>
          <cell r="G185" t="str">
            <v>02</v>
          </cell>
          <cell r="S185" t="str">
            <v>ADQUISICIÓN DE SERVICIOS</v>
          </cell>
          <cell r="AA185" t="str">
            <v>Nac y Pro</v>
          </cell>
          <cell r="AF185" t="str">
            <v>CSF</v>
          </cell>
          <cell r="AI185" t="str">
            <v>20</v>
          </cell>
          <cell r="AJ185" t="str">
            <v>INGRESOS CORRIENTES</v>
          </cell>
          <cell r="AP185">
            <v>693456807</v>
          </cell>
          <cell r="AQ185">
            <v>579614889.74000001</v>
          </cell>
          <cell r="AR185">
            <v>113841917.26000001</v>
          </cell>
          <cell r="AS185">
            <v>0</v>
          </cell>
          <cell r="AT185">
            <v>0</v>
          </cell>
          <cell r="AU185">
            <v>568590957.74000001</v>
          </cell>
          <cell r="AV185">
            <v>0</v>
          </cell>
          <cell r="AW185">
            <v>11023932</v>
          </cell>
          <cell r="AX185">
            <v>257124044.83000001</v>
          </cell>
          <cell r="AY185">
            <v>311466912.91000003</v>
          </cell>
          <cell r="AZ185">
            <v>257124044.83000001</v>
          </cell>
          <cell r="BA185">
            <v>0</v>
          </cell>
          <cell r="BB185">
            <v>257124044.83000001</v>
          </cell>
        </row>
        <row r="186">
          <cell r="A186" t="str">
            <v>A</v>
          </cell>
          <cell r="C186" t="str">
            <v>02</v>
          </cell>
          <cell r="E186" t="str">
            <v>02</v>
          </cell>
          <cell r="G186" t="str">
            <v>02</v>
          </cell>
          <cell r="I186" t="str">
            <v>006</v>
          </cell>
          <cell r="L186" t="str">
            <v>004</v>
          </cell>
          <cell r="S186" t="str">
            <v>SERVICIOS DE TRANSPORTE DE PASAJEROS</v>
          </cell>
          <cell r="AA186" t="str">
            <v>Nación</v>
          </cell>
          <cell r="AF186" t="str">
            <v>CSF</v>
          </cell>
          <cell r="AI186" t="str">
            <v>10</v>
          </cell>
          <cell r="AJ186" t="str">
            <v>RECURSOS CORRIENTES</v>
          </cell>
          <cell r="AP186">
            <v>1200000</v>
          </cell>
          <cell r="AQ186">
            <v>356000</v>
          </cell>
          <cell r="AR186">
            <v>844000</v>
          </cell>
          <cell r="AS186">
            <v>0</v>
          </cell>
          <cell r="AU186">
            <v>356000</v>
          </cell>
          <cell r="AW186">
            <v>0</v>
          </cell>
          <cell r="AX186">
            <v>356000</v>
          </cell>
          <cell r="AY186">
            <v>0</v>
          </cell>
          <cell r="AZ186">
            <v>356000</v>
          </cell>
          <cell r="BA186">
            <v>0</v>
          </cell>
          <cell r="BB186">
            <v>356000</v>
          </cell>
        </row>
        <row r="187">
          <cell r="A187" t="str">
            <v>A</v>
          </cell>
          <cell r="C187" t="str">
            <v>02</v>
          </cell>
          <cell r="E187" t="str">
            <v>02</v>
          </cell>
          <cell r="G187" t="str">
            <v>02</v>
          </cell>
          <cell r="I187" t="str">
            <v>006</v>
          </cell>
          <cell r="L187" t="str">
            <v>009</v>
          </cell>
          <cell r="S187" t="str">
            <v>SERVICIOS DE DISTRIBUCIÓN DE ELECTRICIDAD, GAS Y AGUA (POR CUENTA PROPIA)</v>
          </cell>
          <cell r="AA187" t="str">
            <v>Nación</v>
          </cell>
          <cell r="AF187" t="str">
            <v>CSF</v>
          </cell>
          <cell r="AI187" t="str">
            <v>10</v>
          </cell>
          <cell r="AJ187" t="str">
            <v>RECURSOS CORRIENTES</v>
          </cell>
          <cell r="AP187">
            <v>37530425</v>
          </cell>
          <cell r="AQ187">
            <v>22592820</v>
          </cell>
          <cell r="AR187">
            <v>14937605</v>
          </cell>
          <cell r="AS187">
            <v>0</v>
          </cell>
          <cell r="AU187">
            <v>22592820</v>
          </cell>
          <cell r="AW187">
            <v>0</v>
          </cell>
          <cell r="AX187">
            <v>22592820</v>
          </cell>
          <cell r="AY187">
            <v>0</v>
          </cell>
          <cell r="AZ187">
            <v>22592820</v>
          </cell>
          <cell r="BA187">
            <v>0</v>
          </cell>
          <cell r="BB187">
            <v>22592820</v>
          </cell>
        </row>
        <row r="188">
          <cell r="A188" t="str">
            <v>A</v>
          </cell>
          <cell r="C188" t="str">
            <v>02</v>
          </cell>
          <cell r="E188" t="str">
            <v>02</v>
          </cell>
          <cell r="G188" t="str">
            <v>02</v>
          </cell>
          <cell r="I188" t="str">
            <v>006</v>
          </cell>
          <cell r="L188" t="str">
            <v>009</v>
          </cell>
          <cell r="S188" t="str">
            <v>SERVICIOS DE DISTRIBUCIÓN DE ELECTRICIDAD, GAS Y AGUA (POR CUENTA PROPIA)</v>
          </cell>
          <cell r="AA188" t="str">
            <v>Propios</v>
          </cell>
          <cell r="AF188" t="str">
            <v>CSF</v>
          </cell>
          <cell r="AI188" t="str">
            <v>20</v>
          </cell>
          <cell r="AJ188" t="str">
            <v>INGRESOS CORRIENTES</v>
          </cell>
          <cell r="AP188">
            <v>6000000</v>
          </cell>
          <cell r="AQ188">
            <v>0</v>
          </cell>
          <cell r="AR188">
            <v>6000000</v>
          </cell>
          <cell r="AS188">
            <v>0</v>
          </cell>
          <cell r="AU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</row>
        <row r="189">
          <cell r="A189" t="str">
            <v>A</v>
          </cell>
          <cell r="C189" t="str">
            <v>02</v>
          </cell>
          <cell r="E189" t="str">
            <v>02</v>
          </cell>
          <cell r="G189" t="str">
            <v>02</v>
          </cell>
          <cell r="I189" t="str">
            <v>007</v>
          </cell>
          <cell r="L189" t="str">
            <v>001</v>
          </cell>
          <cell r="S189" t="str">
            <v>SERVICIOS FINANCIEROS Y SERVICIOS CONEXOS</v>
          </cell>
          <cell r="AA189" t="str">
            <v>Nación</v>
          </cell>
          <cell r="AF189" t="str">
            <v>CSF</v>
          </cell>
          <cell r="AI189" t="str">
            <v>10</v>
          </cell>
          <cell r="AJ189" t="str">
            <v>RECURSOS CORRIENTES</v>
          </cell>
          <cell r="AP189">
            <v>59814203</v>
          </cell>
          <cell r="AQ189">
            <v>53751126</v>
          </cell>
          <cell r="AR189">
            <v>6063077</v>
          </cell>
          <cell r="AS189">
            <v>0</v>
          </cell>
          <cell r="AU189">
            <v>53751126</v>
          </cell>
          <cell r="AW189">
            <v>0</v>
          </cell>
          <cell r="AX189">
            <v>46053307</v>
          </cell>
          <cell r="AY189">
            <v>7697819</v>
          </cell>
          <cell r="AZ189">
            <v>46053307</v>
          </cell>
          <cell r="BA189">
            <v>0</v>
          </cell>
          <cell r="BB189">
            <v>46053307</v>
          </cell>
        </row>
        <row r="190">
          <cell r="A190" t="str">
            <v>A</v>
          </cell>
          <cell r="C190" t="str">
            <v>02</v>
          </cell>
          <cell r="E190" t="str">
            <v>02</v>
          </cell>
          <cell r="G190" t="str">
            <v>02</v>
          </cell>
          <cell r="I190" t="str">
            <v>008</v>
          </cell>
          <cell r="L190" t="str">
            <v>002</v>
          </cell>
          <cell r="S190" t="str">
            <v>SERVICIOS JURÍDICOS Y CONTABLES</v>
          </cell>
          <cell r="AA190" t="str">
            <v>Nación</v>
          </cell>
          <cell r="AF190" t="str">
            <v>CSF</v>
          </cell>
          <cell r="AI190" t="str">
            <v>10</v>
          </cell>
          <cell r="AJ190" t="str">
            <v>RECURSOS CORRIENTES</v>
          </cell>
          <cell r="AP190">
            <v>440000</v>
          </cell>
          <cell r="AQ190">
            <v>44000</v>
          </cell>
          <cell r="AR190">
            <v>396000</v>
          </cell>
          <cell r="AS190">
            <v>0</v>
          </cell>
          <cell r="AU190">
            <v>44000</v>
          </cell>
          <cell r="AW190">
            <v>0</v>
          </cell>
          <cell r="AX190">
            <v>44000</v>
          </cell>
          <cell r="AY190">
            <v>0</v>
          </cell>
          <cell r="AZ190">
            <v>44000</v>
          </cell>
          <cell r="BA190">
            <v>0</v>
          </cell>
          <cell r="BB190">
            <v>44000</v>
          </cell>
        </row>
        <row r="191">
          <cell r="A191" t="str">
            <v>A</v>
          </cell>
          <cell r="C191" t="str">
            <v>02</v>
          </cell>
          <cell r="E191" t="str">
            <v>02</v>
          </cell>
          <cell r="G191" t="str">
            <v>02</v>
          </cell>
          <cell r="I191" t="str">
            <v>008</v>
          </cell>
          <cell r="L191" t="str">
            <v>003</v>
          </cell>
          <cell r="S191" t="str">
            <v>OTROS SERVICIOS PROFESIONALES, CIENTÍFICOS Y TÉCNICOS</v>
          </cell>
          <cell r="AA191" t="str">
            <v>Nación</v>
          </cell>
          <cell r="AF191" t="str">
            <v>CSF</v>
          </cell>
          <cell r="AI191" t="str">
            <v>10</v>
          </cell>
          <cell r="AJ191" t="str">
            <v>RECURSOS CORRIENTES</v>
          </cell>
          <cell r="AP191">
            <v>286365782</v>
          </cell>
          <cell r="AQ191">
            <v>263553574</v>
          </cell>
          <cell r="AR191">
            <v>22812208</v>
          </cell>
          <cell r="AS191">
            <v>0</v>
          </cell>
          <cell r="AU191">
            <v>260949730</v>
          </cell>
          <cell r="AW191">
            <v>2603844</v>
          </cell>
          <cell r="AX191">
            <v>89638680</v>
          </cell>
          <cell r="AY191">
            <v>171311050</v>
          </cell>
          <cell r="AZ191">
            <v>89638680</v>
          </cell>
          <cell r="BA191">
            <v>0</v>
          </cell>
          <cell r="BB191">
            <v>89638680</v>
          </cell>
        </row>
        <row r="192">
          <cell r="A192" t="str">
            <v>A</v>
          </cell>
          <cell r="C192" t="str">
            <v>02</v>
          </cell>
          <cell r="E192" t="str">
            <v>02</v>
          </cell>
          <cell r="G192" t="str">
            <v>02</v>
          </cell>
          <cell r="I192" t="str">
            <v>008</v>
          </cell>
          <cell r="L192" t="str">
            <v>004</v>
          </cell>
          <cell r="S192" t="str">
            <v>SERVICIOS DE TELECOMUNICACIONES, TRANSMISIÓN Y SUMINISTRO DE INFORMACIÓN</v>
          </cell>
          <cell r="AA192" t="str">
            <v>Nación</v>
          </cell>
          <cell r="AF192" t="str">
            <v>CSF</v>
          </cell>
          <cell r="AI192" t="str">
            <v>10</v>
          </cell>
          <cell r="AJ192" t="str">
            <v>RECURSOS CORRIENTES</v>
          </cell>
          <cell r="AP192">
            <v>25672980</v>
          </cell>
          <cell r="AQ192">
            <v>17752904.43</v>
          </cell>
          <cell r="AR192">
            <v>7920075.5700000003</v>
          </cell>
          <cell r="AS192">
            <v>0</v>
          </cell>
          <cell r="AU192">
            <v>17752904.43</v>
          </cell>
          <cell r="AW192">
            <v>0</v>
          </cell>
          <cell r="AX192">
            <v>9122330.7899999991</v>
          </cell>
          <cell r="AY192">
            <v>8630573.6400000006</v>
          </cell>
          <cell r="AZ192">
            <v>9122330.7899999991</v>
          </cell>
          <cell r="BA192">
            <v>0</v>
          </cell>
          <cell r="BB192">
            <v>9122330.7899999991</v>
          </cell>
        </row>
        <row r="193">
          <cell r="A193" t="str">
            <v>A</v>
          </cell>
          <cell r="C193" t="str">
            <v>02</v>
          </cell>
          <cell r="E193" t="str">
            <v>02</v>
          </cell>
          <cell r="G193" t="str">
            <v>02</v>
          </cell>
          <cell r="I193" t="str">
            <v>008</v>
          </cell>
          <cell r="L193" t="str">
            <v>005</v>
          </cell>
          <cell r="S193" t="str">
            <v>SERVICIOS DE SOPORTE</v>
          </cell>
          <cell r="AA193" t="str">
            <v>Nación</v>
          </cell>
          <cell r="AF193" t="str">
            <v>CSF</v>
          </cell>
          <cell r="AI193" t="str">
            <v>10</v>
          </cell>
          <cell r="AJ193" t="str">
            <v>RECURSOS CORRIENTES</v>
          </cell>
          <cell r="AP193">
            <v>183694701</v>
          </cell>
          <cell r="AQ193">
            <v>181850790.81</v>
          </cell>
          <cell r="AR193">
            <v>1843910.19</v>
          </cell>
          <cell r="AS193">
            <v>0</v>
          </cell>
          <cell r="AU193">
            <v>181850790.81</v>
          </cell>
          <cell r="AW193">
            <v>0</v>
          </cell>
          <cell r="AX193">
            <v>85871559.540000007</v>
          </cell>
          <cell r="AY193">
            <v>95979231.269999996</v>
          </cell>
          <cell r="AZ193">
            <v>85871559.540000007</v>
          </cell>
          <cell r="BA193">
            <v>0</v>
          </cell>
          <cell r="BB193">
            <v>85871559.540000007</v>
          </cell>
        </row>
        <row r="194">
          <cell r="A194" t="str">
            <v>A</v>
          </cell>
          <cell r="C194" t="str">
            <v>02</v>
          </cell>
          <cell r="E194" t="str">
            <v>02</v>
          </cell>
          <cell r="G194" t="str">
            <v>02</v>
          </cell>
          <cell r="I194" t="str">
            <v>008</v>
          </cell>
          <cell r="L194" t="str">
            <v>005</v>
          </cell>
          <cell r="S194" t="str">
            <v>SERVICIOS DE SOPORTE</v>
          </cell>
          <cell r="AA194" t="str">
            <v>Propios</v>
          </cell>
          <cell r="AF194" t="str">
            <v>CSF</v>
          </cell>
          <cell r="AI194" t="str">
            <v>20</v>
          </cell>
          <cell r="AJ194" t="str">
            <v>INGRESOS CORRIENTES</v>
          </cell>
          <cell r="AP194">
            <v>13532444</v>
          </cell>
          <cell r="AQ194">
            <v>9059139</v>
          </cell>
          <cell r="AR194">
            <v>4473305</v>
          </cell>
          <cell r="AS194">
            <v>0</v>
          </cell>
          <cell r="AU194">
            <v>9059139</v>
          </cell>
          <cell r="AW194">
            <v>0</v>
          </cell>
          <cell r="AX194">
            <v>0</v>
          </cell>
          <cell r="AY194">
            <v>9059139</v>
          </cell>
          <cell r="AZ194">
            <v>0</v>
          </cell>
          <cell r="BA194">
            <v>0</v>
          </cell>
          <cell r="BB194">
            <v>0</v>
          </cell>
        </row>
        <row r="195">
          <cell r="A195" t="str">
            <v>A</v>
          </cell>
          <cell r="C195" t="str">
            <v>02</v>
          </cell>
          <cell r="E195" t="str">
            <v>02</v>
          </cell>
          <cell r="G195" t="str">
            <v>02</v>
          </cell>
          <cell r="I195" t="str">
            <v>008</v>
          </cell>
          <cell r="L195" t="str">
            <v>007</v>
          </cell>
          <cell r="S195" t="str">
            <v>SERVICIOS DE MANTENIMIENTO, REPARACIÓN E INSTALACIÓN (EXCEPTO SERVICIOS DE CONSTRUCCIÓN)</v>
          </cell>
          <cell r="AA195" t="str">
            <v>Nación</v>
          </cell>
          <cell r="AF195" t="str">
            <v>CSF</v>
          </cell>
          <cell r="AI195" t="str">
            <v>10</v>
          </cell>
          <cell r="AJ195" t="str">
            <v>RECURSOS CORRIENTES</v>
          </cell>
          <cell r="AP195">
            <v>64500000</v>
          </cell>
          <cell r="AQ195">
            <v>20182377.5</v>
          </cell>
          <cell r="AR195">
            <v>44317622.5</v>
          </cell>
          <cell r="AS195">
            <v>0</v>
          </cell>
          <cell r="AU195">
            <v>20182377.5</v>
          </cell>
          <cell r="AW195">
            <v>0</v>
          </cell>
          <cell r="AX195">
            <v>1393277.5</v>
          </cell>
          <cell r="AY195">
            <v>18789100</v>
          </cell>
          <cell r="AZ195">
            <v>1393277.5</v>
          </cell>
          <cell r="BA195">
            <v>0</v>
          </cell>
          <cell r="BB195">
            <v>1393277.5</v>
          </cell>
        </row>
        <row r="196">
          <cell r="A196" t="str">
            <v>A</v>
          </cell>
          <cell r="C196" t="str">
            <v>02</v>
          </cell>
          <cell r="E196" t="str">
            <v>02</v>
          </cell>
          <cell r="G196" t="str">
            <v>02</v>
          </cell>
          <cell r="I196" t="str">
            <v>009</v>
          </cell>
          <cell r="L196" t="str">
            <v>004</v>
          </cell>
          <cell r="S196" t="str">
            <v>SERVICIOS DE ALCANTARILLADO, RECOLECCIÓN, TRATAMIENTO Y DISPOSICIÓN DE DESECHOS Y OTROS SERVICIOS DE SANEAMIENTO AMBIENTAL</v>
          </cell>
          <cell r="AA196" t="str">
            <v>Nación</v>
          </cell>
          <cell r="AF196" t="str">
            <v>CSF</v>
          </cell>
          <cell r="AI196" t="str">
            <v>10</v>
          </cell>
          <cell r="AJ196" t="str">
            <v>RECURSOS CORRIENTES</v>
          </cell>
          <cell r="AP196">
            <v>2240088</v>
          </cell>
          <cell r="AQ196">
            <v>2240088</v>
          </cell>
          <cell r="AR196">
            <v>0</v>
          </cell>
          <cell r="AS196">
            <v>0</v>
          </cell>
          <cell r="AU196">
            <v>0</v>
          </cell>
          <cell r="AW196">
            <v>2240088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</row>
        <row r="197">
          <cell r="A197" t="str">
            <v>A</v>
          </cell>
          <cell r="C197" t="str">
            <v>02</v>
          </cell>
          <cell r="E197" t="str">
            <v>02</v>
          </cell>
          <cell r="G197" t="str">
            <v>02</v>
          </cell>
          <cell r="I197" t="str">
            <v>009</v>
          </cell>
          <cell r="L197" t="str">
            <v>004</v>
          </cell>
          <cell r="S197" t="str">
            <v>SERVICIOS DE ALCANTARILLADO, RECOLECCIÓN, TRATAMIENTO Y DISPOSICIÓN DE DESECHOS Y OTROS SERVICIOS DE SANEAMIENTO AMBIENTAL</v>
          </cell>
          <cell r="AA197" t="str">
            <v>Propios</v>
          </cell>
          <cell r="AF197" t="str">
            <v>CSF</v>
          </cell>
          <cell r="AI197" t="str">
            <v>20</v>
          </cell>
          <cell r="AJ197" t="str">
            <v>INGRESOS CORRIENTES</v>
          </cell>
          <cell r="AP197">
            <v>4286184</v>
          </cell>
          <cell r="AQ197">
            <v>2052070</v>
          </cell>
          <cell r="AR197">
            <v>2234114</v>
          </cell>
          <cell r="AS197">
            <v>0</v>
          </cell>
          <cell r="AU197">
            <v>2052070</v>
          </cell>
          <cell r="AW197">
            <v>0</v>
          </cell>
          <cell r="AX197">
            <v>2052070</v>
          </cell>
          <cell r="AY197">
            <v>0</v>
          </cell>
          <cell r="AZ197">
            <v>2052070</v>
          </cell>
          <cell r="BA197">
            <v>0</v>
          </cell>
          <cell r="BB197">
            <v>2052070</v>
          </cell>
        </row>
        <row r="198">
          <cell r="A198" t="str">
            <v>A</v>
          </cell>
          <cell r="C198" t="str">
            <v>02</v>
          </cell>
          <cell r="E198" t="str">
            <v>02</v>
          </cell>
          <cell r="G198" t="str">
            <v>02</v>
          </cell>
          <cell r="I198" t="str">
            <v>009</v>
          </cell>
          <cell r="L198" t="str">
            <v>006</v>
          </cell>
          <cell r="S198" t="str">
            <v>SERVICIOS DE ESPARCIMIENTO, CULTURALES Y DEPORTIVOS</v>
          </cell>
          <cell r="AA198" t="str">
            <v>Nación</v>
          </cell>
          <cell r="AF198" t="str">
            <v>CSF</v>
          </cell>
          <cell r="AI198" t="str">
            <v>10</v>
          </cell>
          <cell r="AJ198" t="str">
            <v>RECURSOS CORRIENTES</v>
          </cell>
          <cell r="AP198">
            <v>6180000</v>
          </cell>
          <cell r="AQ198">
            <v>6180000</v>
          </cell>
          <cell r="AR198">
            <v>0</v>
          </cell>
          <cell r="AS198">
            <v>0</v>
          </cell>
          <cell r="AU198">
            <v>0</v>
          </cell>
          <cell r="AW198">
            <v>6180000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</row>
        <row r="199">
          <cell r="A199" t="str">
            <v>A</v>
          </cell>
          <cell r="C199" t="str">
            <v>02</v>
          </cell>
          <cell r="E199" t="str">
            <v>02</v>
          </cell>
          <cell r="G199" t="str">
            <v>02</v>
          </cell>
          <cell r="I199" t="str">
            <v>009</v>
          </cell>
          <cell r="L199" t="str">
            <v>007</v>
          </cell>
          <cell r="S199" t="str">
            <v>OTROS SERVICIOS</v>
          </cell>
          <cell r="AA199" t="str">
            <v>Nación</v>
          </cell>
          <cell r="AF199" t="str">
            <v>CSF</v>
          </cell>
          <cell r="AI199" t="str">
            <v>10</v>
          </cell>
          <cell r="AJ199" t="str">
            <v>RECURSOS CORRIENTES</v>
          </cell>
          <cell r="AP199">
            <v>2000000</v>
          </cell>
          <cell r="AQ199">
            <v>0</v>
          </cell>
          <cell r="AR199">
            <v>2000000</v>
          </cell>
          <cell r="AS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</row>
        <row r="200">
          <cell r="A200" t="str">
            <v xml:space="preserve"> GASTOS DE ADQUISICION DE BIENES Y SERVICIOS</v>
          </cell>
          <cell r="AP200">
            <v>732771310</v>
          </cell>
          <cell r="AQ200">
            <v>614665169.27999997</v>
          </cell>
          <cell r="AR200">
            <v>118106140.72</v>
          </cell>
          <cell r="AS200">
            <v>0</v>
          </cell>
          <cell r="AU200">
            <v>602611237.27999997</v>
          </cell>
          <cell r="AW200">
            <v>12053932</v>
          </cell>
          <cell r="AX200">
            <v>259020473.08000001</v>
          </cell>
          <cell r="AY200">
            <v>343590764.20000005</v>
          </cell>
          <cell r="AZ200">
            <v>259020473.08000001</v>
          </cell>
          <cell r="BA200">
            <v>0</v>
          </cell>
          <cell r="BB200">
            <v>259020473.08000001</v>
          </cell>
        </row>
        <row r="201">
          <cell r="A201" t="str">
            <v>A</v>
          </cell>
          <cell r="C201" t="str">
            <v>03</v>
          </cell>
          <cell r="E201" t="str">
            <v>04</v>
          </cell>
          <cell r="S201" t="str">
            <v>PRESTACIONES PARA CUBRIR RIESGOS SOCIALES</v>
          </cell>
          <cell r="AA201" t="str">
            <v>Nación</v>
          </cell>
          <cell r="AF201" t="str">
            <v>CSF</v>
          </cell>
          <cell r="AI201" t="str">
            <v>10</v>
          </cell>
          <cell r="AJ201" t="str">
            <v>RECURSOS CORRIENTES</v>
          </cell>
          <cell r="AP201">
            <v>63035300</v>
          </cell>
          <cell r="AQ201">
            <v>14592272</v>
          </cell>
          <cell r="AR201">
            <v>48443028</v>
          </cell>
          <cell r="AS201">
            <v>0</v>
          </cell>
          <cell r="AU201">
            <v>14592272</v>
          </cell>
          <cell r="AW201">
            <v>0</v>
          </cell>
          <cell r="AX201">
            <v>14592272</v>
          </cell>
          <cell r="AY201">
            <v>0</v>
          </cell>
          <cell r="AZ201">
            <v>14592272</v>
          </cell>
          <cell r="BA201">
            <v>0</v>
          </cell>
          <cell r="BB201">
            <v>14592272</v>
          </cell>
        </row>
        <row r="202">
          <cell r="A202" t="str">
            <v>A</v>
          </cell>
          <cell r="C202" t="str">
            <v>03</v>
          </cell>
          <cell r="E202" t="str">
            <v>04</v>
          </cell>
          <cell r="G202" t="str">
            <v>02</v>
          </cell>
          <cell r="S202" t="str">
            <v>PRESTACIONES SOCIALES RELACIONADAS CON EL EMPLEO</v>
          </cell>
          <cell r="AA202" t="str">
            <v>Nación</v>
          </cell>
          <cell r="AF202" t="str">
            <v>CSF</v>
          </cell>
          <cell r="AI202" t="str">
            <v>10</v>
          </cell>
          <cell r="AJ202" t="str">
            <v>RECURSOS CORRIENTES</v>
          </cell>
          <cell r="AP202">
            <v>63035300</v>
          </cell>
          <cell r="AQ202">
            <v>14592272</v>
          </cell>
          <cell r="AR202">
            <v>48443028</v>
          </cell>
          <cell r="AS202">
            <v>0</v>
          </cell>
          <cell r="AU202">
            <v>14592272</v>
          </cell>
          <cell r="AW202">
            <v>0</v>
          </cell>
          <cell r="AX202">
            <v>14592272</v>
          </cell>
          <cell r="AY202">
            <v>0</v>
          </cell>
          <cell r="AZ202">
            <v>14592272</v>
          </cell>
          <cell r="BA202">
            <v>0</v>
          </cell>
          <cell r="BB202">
            <v>14592272</v>
          </cell>
        </row>
        <row r="203">
          <cell r="A203" t="str">
            <v>A</v>
          </cell>
          <cell r="C203" t="str">
            <v>03</v>
          </cell>
          <cell r="E203" t="str">
            <v>04</v>
          </cell>
          <cell r="G203" t="str">
            <v>02</v>
          </cell>
          <cell r="I203" t="str">
            <v>012</v>
          </cell>
          <cell r="S203" t="str">
            <v>INCAPACIDADES Y LICENCIAS DE MATERNIDAD Y PATERNIDAD (NO DE PENSIONES)</v>
          </cell>
          <cell r="AA203" t="str">
            <v>Nación</v>
          </cell>
          <cell r="AF203" t="str">
            <v>CSF</v>
          </cell>
          <cell r="AI203" t="str">
            <v>10</v>
          </cell>
          <cell r="AJ203" t="str">
            <v>RECURSOS CORRIENTES</v>
          </cell>
          <cell r="AP203">
            <v>63035300</v>
          </cell>
          <cell r="AQ203">
            <v>14592272</v>
          </cell>
          <cell r="AR203">
            <v>48443028</v>
          </cell>
          <cell r="AS203">
            <v>0</v>
          </cell>
          <cell r="AU203">
            <v>14592272</v>
          </cell>
          <cell r="AW203">
            <v>0</v>
          </cell>
          <cell r="AX203">
            <v>14592272</v>
          </cell>
          <cell r="AY203">
            <v>0</v>
          </cell>
          <cell r="AZ203">
            <v>14592272</v>
          </cell>
          <cell r="BA203">
            <v>0</v>
          </cell>
          <cell r="BB203">
            <v>14592272</v>
          </cell>
        </row>
        <row r="204">
          <cell r="A204" t="str">
            <v>A</v>
          </cell>
          <cell r="C204" t="str">
            <v>03</v>
          </cell>
          <cell r="E204" t="str">
            <v>04</v>
          </cell>
          <cell r="G204" t="str">
            <v>02</v>
          </cell>
          <cell r="I204" t="str">
            <v>012</v>
          </cell>
          <cell r="L204" t="str">
            <v>001</v>
          </cell>
          <cell r="S204" t="str">
            <v>INCAPACIDADES (NO DE PENSIONES)</v>
          </cell>
          <cell r="AA204" t="str">
            <v>Nación</v>
          </cell>
          <cell r="AF204" t="str">
            <v>CSF</v>
          </cell>
          <cell r="AI204" t="str">
            <v>10</v>
          </cell>
          <cell r="AJ204" t="str">
            <v>RECURSOS CORRIENTES</v>
          </cell>
          <cell r="AP204">
            <v>26288513</v>
          </cell>
          <cell r="AQ204">
            <v>7505055</v>
          </cell>
          <cell r="AR204">
            <v>18783458</v>
          </cell>
          <cell r="AS204">
            <v>0</v>
          </cell>
          <cell r="AU204">
            <v>7505055</v>
          </cell>
          <cell r="AW204">
            <v>0</v>
          </cell>
          <cell r="AX204">
            <v>7505055</v>
          </cell>
          <cell r="AY204">
            <v>0</v>
          </cell>
          <cell r="AZ204">
            <v>7505055</v>
          </cell>
          <cell r="BA204">
            <v>0</v>
          </cell>
          <cell r="BB204">
            <v>7505055</v>
          </cell>
        </row>
        <row r="205">
          <cell r="A205" t="str">
            <v>A</v>
          </cell>
          <cell r="C205" t="str">
            <v>03</v>
          </cell>
          <cell r="E205" t="str">
            <v>04</v>
          </cell>
          <cell r="G205" t="str">
            <v>02</v>
          </cell>
          <cell r="I205" t="str">
            <v>012</v>
          </cell>
          <cell r="L205" t="str">
            <v>002</v>
          </cell>
          <cell r="S205" t="str">
            <v>LICENCIAS DE MATERNIDAD Y PATERNIDAD (NO DE PENSIONES)</v>
          </cell>
          <cell r="AA205" t="str">
            <v>Nación</v>
          </cell>
          <cell r="AF205" t="str">
            <v>CSF</v>
          </cell>
          <cell r="AI205" t="str">
            <v>10</v>
          </cell>
          <cell r="AJ205" t="str">
            <v>RECURSOS CORRIENTES</v>
          </cell>
          <cell r="AP205">
            <v>36746787</v>
          </cell>
          <cell r="AQ205">
            <v>7087217</v>
          </cell>
          <cell r="AR205">
            <v>29659570</v>
          </cell>
          <cell r="AS205">
            <v>0</v>
          </cell>
          <cell r="AU205">
            <v>7087217</v>
          </cell>
          <cell r="AW205">
            <v>0</v>
          </cell>
          <cell r="AX205">
            <v>7087217</v>
          </cell>
          <cell r="AY205">
            <v>0</v>
          </cell>
          <cell r="AZ205">
            <v>7087217</v>
          </cell>
          <cell r="BA205">
            <v>0</v>
          </cell>
          <cell r="BB205">
            <v>7087217</v>
          </cell>
        </row>
        <row r="206">
          <cell r="A206" t="str">
            <v>A</v>
          </cell>
          <cell r="C206" t="str">
            <v>03</v>
          </cell>
          <cell r="E206" t="str">
            <v>10</v>
          </cell>
          <cell r="S206" t="str">
            <v>SENTENCIAS Y CONCILIACIONES</v>
          </cell>
          <cell r="AA206" t="str">
            <v>Nación</v>
          </cell>
          <cell r="AF206" t="str">
            <v>CSF</v>
          </cell>
          <cell r="AI206" t="str">
            <v>10</v>
          </cell>
          <cell r="AJ206" t="str">
            <v>RECURSOS CORRIENTES</v>
          </cell>
          <cell r="AP206">
            <v>98713275</v>
          </cell>
          <cell r="AQ206">
            <v>0</v>
          </cell>
          <cell r="AR206">
            <v>98713275</v>
          </cell>
          <cell r="AS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</row>
        <row r="207">
          <cell r="A207" t="str">
            <v>A</v>
          </cell>
          <cell r="C207" t="str">
            <v>03</v>
          </cell>
          <cell r="E207" t="str">
            <v>10</v>
          </cell>
          <cell r="G207" t="str">
            <v>01</v>
          </cell>
          <cell r="S207" t="str">
            <v>FALLOS NACIONALES</v>
          </cell>
          <cell r="AA207" t="str">
            <v>Nación</v>
          </cell>
          <cell r="AF207" t="str">
            <v>CSF</v>
          </cell>
          <cell r="AI207" t="str">
            <v>10</v>
          </cell>
          <cell r="AJ207" t="str">
            <v>RECURSOS CORRIENTES</v>
          </cell>
          <cell r="AP207">
            <v>98713275</v>
          </cell>
          <cell r="AQ207">
            <v>0</v>
          </cell>
          <cell r="AR207">
            <v>98713275</v>
          </cell>
          <cell r="AS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</row>
        <row r="208">
          <cell r="A208" t="str">
            <v>A</v>
          </cell>
          <cell r="C208" t="str">
            <v>03</v>
          </cell>
          <cell r="E208" t="str">
            <v>10</v>
          </cell>
          <cell r="G208" t="str">
            <v>01</v>
          </cell>
          <cell r="I208" t="str">
            <v>001</v>
          </cell>
          <cell r="S208" t="str">
            <v>SENTENCIAS</v>
          </cell>
          <cell r="AA208" t="str">
            <v>Nación</v>
          </cell>
          <cell r="AF208" t="str">
            <v>CSF</v>
          </cell>
          <cell r="AI208" t="str">
            <v>10</v>
          </cell>
          <cell r="AJ208" t="str">
            <v>RECURSOS CORRIENTES</v>
          </cell>
          <cell r="AP208">
            <v>98713275</v>
          </cell>
          <cell r="AQ208">
            <v>0</v>
          </cell>
          <cell r="AR208">
            <v>98713275</v>
          </cell>
          <cell r="AS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</row>
        <row r="209">
          <cell r="A209" t="str">
            <v>A</v>
          </cell>
          <cell r="C209" t="str">
            <v>08</v>
          </cell>
          <cell r="E209" t="str">
            <v>01</v>
          </cell>
          <cell r="S209" t="str">
            <v>IMPUESTOS</v>
          </cell>
          <cell r="AA209" t="str">
            <v>Nación</v>
          </cell>
          <cell r="AF209" t="str">
            <v>CSF</v>
          </cell>
          <cell r="AI209" t="str">
            <v>10</v>
          </cell>
          <cell r="AJ209" t="str">
            <v>RECURSOS CORRIENTES</v>
          </cell>
          <cell r="AP209">
            <v>27052554</v>
          </cell>
          <cell r="AQ209">
            <v>26953867</v>
          </cell>
          <cell r="AR209">
            <v>98687</v>
          </cell>
          <cell r="AS209">
            <v>0</v>
          </cell>
          <cell r="AU209">
            <v>26953867</v>
          </cell>
          <cell r="AW209">
            <v>0</v>
          </cell>
          <cell r="AX209">
            <v>26953867</v>
          </cell>
          <cell r="AY209">
            <v>0</v>
          </cell>
          <cell r="AZ209">
            <v>26953867</v>
          </cell>
          <cell r="BA209">
            <v>0</v>
          </cell>
          <cell r="BB209">
            <v>26953867</v>
          </cell>
        </row>
        <row r="210">
          <cell r="A210" t="str">
            <v>A</v>
          </cell>
          <cell r="C210" t="str">
            <v>08</v>
          </cell>
          <cell r="E210" t="str">
            <v>01</v>
          </cell>
          <cell r="S210" t="str">
            <v>IMPUESTOS</v>
          </cell>
          <cell r="AA210" t="str">
            <v>Propios</v>
          </cell>
          <cell r="AF210" t="str">
            <v>CSF</v>
          </cell>
          <cell r="AI210" t="str">
            <v>20</v>
          </cell>
          <cell r="AJ210" t="str">
            <v>INGRESOS CORRIENTES</v>
          </cell>
          <cell r="AP210">
            <v>12000000</v>
          </cell>
          <cell r="AQ210">
            <v>1367000</v>
          </cell>
          <cell r="AR210">
            <v>10633000</v>
          </cell>
          <cell r="AS210">
            <v>0</v>
          </cell>
          <cell r="AU210">
            <v>1367000</v>
          </cell>
          <cell r="AW210">
            <v>0</v>
          </cell>
          <cell r="AX210">
            <v>1367000</v>
          </cell>
          <cell r="AY210">
            <v>0</v>
          </cell>
          <cell r="AZ210">
            <v>1367000</v>
          </cell>
          <cell r="BA210">
            <v>0</v>
          </cell>
          <cell r="BB210">
            <v>1367000</v>
          </cell>
        </row>
        <row r="211">
          <cell r="A211" t="str">
            <v>A</v>
          </cell>
          <cell r="C211" t="str">
            <v>08</v>
          </cell>
          <cell r="E211" t="str">
            <v>01</v>
          </cell>
          <cell r="S211" t="str">
            <v>IMPUESTOS</v>
          </cell>
          <cell r="AA211" t="str">
            <v>Nac y Prop</v>
          </cell>
          <cell r="AF211" t="str">
            <v>CSF</v>
          </cell>
          <cell r="AI211" t="str">
            <v>20</v>
          </cell>
          <cell r="AJ211" t="str">
            <v>INGRESOS CORRIENTES</v>
          </cell>
          <cell r="AP211">
            <v>39052554</v>
          </cell>
          <cell r="AQ211">
            <v>28320867</v>
          </cell>
          <cell r="AR211">
            <v>10731687</v>
          </cell>
          <cell r="AS211">
            <v>0</v>
          </cell>
          <cell r="AU211">
            <v>28320867</v>
          </cell>
          <cell r="AW211">
            <v>0</v>
          </cell>
          <cell r="AX211">
            <v>28320867</v>
          </cell>
          <cell r="AY211">
            <v>0</v>
          </cell>
          <cell r="AZ211">
            <v>28320867</v>
          </cell>
          <cell r="BA211">
            <v>0</v>
          </cell>
          <cell r="BB211">
            <v>28320867</v>
          </cell>
        </row>
        <row r="212">
          <cell r="A212" t="str">
            <v>A</v>
          </cell>
          <cell r="C212" t="str">
            <v>08</v>
          </cell>
          <cell r="E212" t="str">
            <v>01</v>
          </cell>
          <cell r="G212" t="str">
            <v>02</v>
          </cell>
          <cell r="S212" t="str">
            <v>IMPUESTOS TERRITORIALES</v>
          </cell>
          <cell r="AA212" t="str">
            <v>Nación</v>
          </cell>
          <cell r="AF212" t="str">
            <v>CSF</v>
          </cell>
          <cell r="AI212" t="str">
            <v>10</v>
          </cell>
          <cell r="AJ212" t="str">
            <v>RECURSOS CORRIENTES</v>
          </cell>
          <cell r="AP212">
            <v>27052554</v>
          </cell>
          <cell r="AQ212">
            <v>26953867</v>
          </cell>
          <cell r="AR212">
            <v>98687</v>
          </cell>
          <cell r="AS212">
            <v>0</v>
          </cell>
          <cell r="AU212">
            <v>26953867</v>
          </cell>
          <cell r="AW212">
            <v>0</v>
          </cell>
          <cell r="AX212">
            <v>26953867</v>
          </cell>
          <cell r="AY212">
            <v>0</v>
          </cell>
          <cell r="AZ212">
            <v>26953867</v>
          </cell>
          <cell r="BA212">
            <v>0</v>
          </cell>
          <cell r="BB212">
            <v>26953867</v>
          </cell>
        </row>
        <row r="213">
          <cell r="A213" t="str">
            <v>A</v>
          </cell>
          <cell r="C213" t="str">
            <v>08</v>
          </cell>
          <cell r="E213" t="str">
            <v>01</v>
          </cell>
          <cell r="G213" t="str">
            <v>02</v>
          </cell>
          <cell r="S213" t="str">
            <v>IMPUESTOS TERRITORIALES</v>
          </cell>
          <cell r="AA213" t="str">
            <v>Propios</v>
          </cell>
          <cell r="AF213" t="str">
            <v>CSF</v>
          </cell>
          <cell r="AI213" t="str">
            <v>20</v>
          </cell>
          <cell r="AJ213" t="str">
            <v>INGRESOS CORRIENTES</v>
          </cell>
          <cell r="AP213">
            <v>12000000</v>
          </cell>
          <cell r="AQ213">
            <v>1367000</v>
          </cell>
          <cell r="AR213">
            <v>10633000</v>
          </cell>
          <cell r="AS213">
            <v>0</v>
          </cell>
          <cell r="AU213">
            <v>1367000</v>
          </cell>
          <cell r="AW213">
            <v>0</v>
          </cell>
          <cell r="AX213">
            <v>1367000</v>
          </cell>
          <cell r="AY213">
            <v>0</v>
          </cell>
          <cell r="AZ213">
            <v>1367000</v>
          </cell>
          <cell r="BA213">
            <v>0</v>
          </cell>
          <cell r="BB213">
            <v>1367000</v>
          </cell>
        </row>
        <row r="214">
          <cell r="A214" t="str">
            <v>A</v>
          </cell>
          <cell r="C214" t="str">
            <v>08</v>
          </cell>
          <cell r="E214" t="str">
            <v>01</v>
          </cell>
          <cell r="G214" t="str">
            <v>02</v>
          </cell>
          <cell r="I214" t="str">
            <v>001</v>
          </cell>
          <cell r="S214" t="str">
            <v>IMPUESTO PREDIAL Y SOBRETASA AMBIENTAL</v>
          </cell>
          <cell r="AA214" t="str">
            <v>Nación</v>
          </cell>
          <cell r="AF214" t="str">
            <v>CSF</v>
          </cell>
          <cell r="AI214" t="str">
            <v>10</v>
          </cell>
          <cell r="AJ214" t="str">
            <v>RECURSOS CORRIENTES</v>
          </cell>
          <cell r="AP214">
            <v>26975554</v>
          </cell>
          <cell r="AQ214">
            <v>26876867</v>
          </cell>
          <cell r="AR214">
            <v>98687</v>
          </cell>
          <cell r="AS214">
            <v>0</v>
          </cell>
          <cell r="AU214">
            <v>26876867</v>
          </cell>
          <cell r="AW214">
            <v>0</v>
          </cell>
          <cell r="AX214">
            <v>26876867</v>
          </cell>
          <cell r="AY214">
            <v>0</v>
          </cell>
          <cell r="AZ214">
            <v>26876867</v>
          </cell>
          <cell r="BA214">
            <v>0</v>
          </cell>
          <cell r="BB214">
            <v>26876867</v>
          </cell>
        </row>
        <row r="215">
          <cell r="A215" t="str">
            <v>A</v>
          </cell>
          <cell r="C215" t="str">
            <v>08</v>
          </cell>
          <cell r="E215" t="str">
            <v>01</v>
          </cell>
          <cell r="G215" t="str">
            <v>02</v>
          </cell>
          <cell r="I215" t="str">
            <v>003</v>
          </cell>
          <cell r="S215" t="str">
            <v>IMPUESTO DE INDUSTRIA Y COMERCIO</v>
          </cell>
          <cell r="AA215" t="str">
            <v>Propios</v>
          </cell>
          <cell r="AF215" t="str">
            <v>CSF</v>
          </cell>
          <cell r="AI215" t="str">
            <v>20</v>
          </cell>
          <cell r="AJ215" t="str">
            <v>INGRESOS CORRIENTES</v>
          </cell>
          <cell r="AP215">
            <v>12000000</v>
          </cell>
          <cell r="AQ215">
            <v>1367000</v>
          </cell>
          <cell r="AR215">
            <v>10633000</v>
          </cell>
          <cell r="AS215">
            <v>0</v>
          </cell>
          <cell r="AU215">
            <v>1367000</v>
          </cell>
          <cell r="AW215">
            <v>0</v>
          </cell>
          <cell r="AX215">
            <v>1367000</v>
          </cell>
          <cell r="AY215">
            <v>0</v>
          </cell>
          <cell r="AZ215">
            <v>1367000</v>
          </cell>
          <cell r="BA215">
            <v>0</v>
          </cell>
          <cell r="BB215">
            <v>1367000</v>
          </cell>
        </row>
        <row r="216">
          <cell r="A216" t="str">
            <v>A</v>
          </cell>
          <cell r="C216" t="str">
            <v>08</v>
          </cell>
          <cell r="E216" t="str">
            <v>01</v>
          </cell>
          <cell r="G216" t="str">
            <v>02</v>
          </cell>
          <cell r="I216" t="str">
            <v>006</v>
          </cell>
          <cell r="S216" t="str">
            <v>IMPUESTO SOBRE VEHÍCULOS AUTOMOTORES</v>
          </cell>
          <cell r="AA216" t="str">
            <v>Nación</v>
          </cell>
          <cell r="AF216" t="str">
            <v>CSF</v>
          </cell>
          <cell r="AI216" t="str">
            <v>10</v>
          </cell>
          <cell r="AJ216" t="str">
            <v>RECURSOS CORRIENTES</v>
          </cell>
          <cell r="AP216">
            <v>77000</v>
          </cell>
          <cell r="AQ216">
            <v>77000</v>
          </cell>
          <cell r="AR216">
            <v>0</v>
          </cell>
          <cell r="AS216">
            <v>0</v>
          </cell>
          <cell r="AU216">
            <v>77000</v>
          </cell>
          <cell r="AW216">
            <v>0</v>
          </cell>
          <cell r="AX216">
            <v>77000</v>
          </cell>
          <cell r="AY216">
            <v>0</v>
          </cell>
          <cell r="AZ216">
            <v>77000</v>
          </cell>
          <cell r="BA216">
            <v>0</v>
          </cell>
          <cell r="BB216">
            <v>77000</v>
          </cell>
        </row>
        <row r="217">
          <cell r="A217" t="str">
            <v>A</v>
          </cell>
          <cell r="C217" t="str">
            <v>08</v>
          </cell>
          <cell r="E217" t="str">
            <v>04</v>
          </cell>
          <cell r="S217" t="str">
            <v>CONTRIBUCIONES</v>
          </cell>
          <cell r="AA217" t="str">
            <v>Nación</v>
          </cell>
          <cell r="AF217" t="str">
            <v>SSF</v>
          </cell>
          <cell r="AI217" t="str">
            <v>11</v>
          </cell>
          <cell r="AJ217" t="str">
            <v>OTROS RECURSOS DEL TESORO</v>
          </cell>
          <cell r="AP217">
            <v>18000000</v>
          </cell>
          <cell r="AQ217">
            <v>0</v>
          </cell>
          <cell r="AR217">
            <v>18000000</v>
          </cell>
          <cell r="AS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</row>
        <row r="218">
          <cell r="A218" t="str">
            <v>A</v>
          </cell>
          <cell r="C218" t="str">
            <v>08</v>
          </cell>
          <cell r="E218" t="str">
            <v>04</v>
          </cell>
          <cell r="G218" t="str">
            <v>01</v>
          </cell>
          <cell r="S218" t="str">
            <v>CUOTA DE FISCALIZACIÓN Y AUDITAJE</v>
          </cell>
          <cell r="AA218" t="str">
            <v>Nación</v>
          </cell>
          <cell r="AF218" t="str">
            <v>SSF</v>
          </cell>
          <cell r="AI218" t="str">
            <v>11</v>
          </cell>
          <cell r="AJ218" t="str">
            <v>OTROS RECURSOS DEL TESORO</v>
          </cell>
          <cell r="AP218">
            <v>18000000</v>
          </cell>
          <cell r="AQ218">
            <v>0</v>
          </cell>
          <cell r="AR218">
            <v>18000000</v>
          </cell>
          <cell r="AS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</row>
        <row r="219">
          <cell r="A219" t="str">
            <v>B</v>
          </cell>
          <cell r="C219" t="str">
            <v>10</v>
          </cell>
          <cell r="S219" t="str">
            <v>SERVICIO DE LA DEUDA PÚBLICA INTERNA</v>
          </cell>
          <cell r="AA219" t="str">
            <v>Nación</v>
          </cell>
          <cell r="AF219" t="str">
            <v>CSF</v>
          </cell>
          <cell r="AI219" t="str">
            <v>11</v>
          </cell>
          <cell r="AJ219" t="str">
            <v>OTROS RECURSOS DEL TESORO</v>
          </cell>
          <cell r="AP219">
            <v>3538067</v>
          </cell>
          <cell r="AQ219">
            <v>0</v>
          </cell>
          <cell r="AR219">
            <v>3538067</v>
          </cell>
          <cell r="AS219">
            <v>0</v>
          </cell>
          <cell r="AU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</row>
        <row r="220">
          <cell r="A220" t="str">
            <v>B</v>
          </cell>
          <cell r="C220" t="str">
            <v>10</v>
          </cell>
          <cell r="E220" t="str">
            <v>04</v>
          </cell>
          <cell r="S220" t="str">
            <v>FONDO DE CONTINGENCIAS</v>
          </cell>
          <cell r="AA220" t="str">
            <v>Nación</v>
          </cell>
          <cell r="AF220" t="str">
            <v>CSF</v>
          </cell>
          <cell r="AI220" t="str">
            <v>11</v>
          </cell>
          <cell r="AJ220" t="str">
            <v>OTROS RECURSOS DEL TESORO</v>
          </cell>
          <cell r="AP220">
            <v>3538067</v>
          </cell>
          <cell r="AQ220">
            <v>0</v>
          </cell>
          <cell r="AR220">
            <v>3538067</v>
          </cell>
          <cell r="AS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</row>
        <row r="221">
          <cell r="A221" t="str">
            <v>B</v>
          </cell>
          <cell r="C221" t="str">
            <v>10</v>
          </cell>
          <cell r="E221" t="str">
            <v>04</v>
          </cell>
          <cell r="G221" t="str">
            <v>01</v>
          </cell>
          <cell r="S221" t="str">
            <v>APORTES AL FONDO DE CONTINGENCIAS</v>
          </cell>
          <cell r="AA221" t="str">
            <v>Nación</v>
          </cell>
          <cell r="AF221" t="str">
            <v>CSF</v>
          </cell>
          <cell r="AI221" t="str">
            <v>11</v>
          </cell>
          <cell r="AJ221" t="str">
            <v>OTROS RECURSOS DEL TESORO</v>
          </cell>
          <cell r="AP221">
            <v>3538067</v>
          </cell>
          <cell r="AQ221">
            <v>0</v>
          </cell>
          <cell r="AR221">
            <v>3538067</v>
          </cell>
          <cell r="AS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</row>
        <row r="222">
          <cell r="A222" t="str">
            <v xml:space="preserve"> GASTOS DE TRANSFERENCIAS</v>
          </cell>
          <cell r="AP222">
            <v>222339196</v>
          </cell>
          <cell r="AQ222">
            <v>42913139</v>
          </cell>
          <cell r="AR222">
            <v>179426057</v>
          </cell>
          <cell r="AS222">
            <v>0</v>
          </cell>
          <cell r="AU222">
            <v>42913139</v>
          </cell>
          <cell r="AW222">
            <v>0</v>
          </cell>
          <cell r="AX222">
            <v>42913139</v>
          </cell>
          <cell r="AY222">
            <v>0</v>
          </cell>
          <cell r="AZ222">
            <v>42913139</v>
          </cell>
          <cell r="BA222">
            <v>0</v>
          </cell>
          <cell r="BB222">
            <v>42913139</v>
          </cell>
        </row>
        <row r="223">
          <cell r="A223" t="str">
            <v>TOTAL GASTOS DE FUNCIONAMIENTO</v>
          </cell>
          <cell r="AP223">
            <v>6274789614</v>
          </cell>
          <cell r="AQ223">
            <v>3306692749.2799997</v>
          </cell>
          <cell r="AR223">
            <v>2968096864.7200003</v>
          </cell>
          <cell r="AS223">
            <v>0</v>
          </cell>
          <cell r="AU223">
            <v>3294638817.2799997</v>
          </cell>
          <cell r="AW223">
            <v>12053932</v>
          </cell>
          <cell r="AX223">
            <v>2951048053.0799999</v>
          </cell>
          <cell r="AY223">
            <v>343590764.20000005</v>
          </cell>
          <cell r="AZ223">
            <v>2951048053.0799999</v>
          </cell>
          <cell r="BA223">
            <v>0</v>
          </cell>
          <cell r="BB223">
            <v>2951048053.0799999</v>
          </cell>
        </row>
        <row r="297">
          <cell r="AP297" t="str">
            <v xml:space="preserve">APROPIACION
</v>
          </cell>
          <cell r="AQ297" t="str">
            <v>TOTAL CDP
DEP.GSTOS</v>
          </cell>
          <cell r="AR297" t="str">
            <v>APROPIACION
DISPONIBLE DEP.GSTO.</v>
          </cell>
          <cell r="AS297" t="str">
            <v>TOTAL CDP
MODIFICACION DEP.GSTOS</v>
          </cell>
          <cell r="AU297" t="str">
            <v xml:space="preserve">
COMPROMISOS </v>
          </cell>
          <cell r="AW297" t="str">
            <v>CDP POR COMPROMETER
DEP.GSTOS</v>
          </cell>
          <cell r="AX297" t="str">
            <v>TOTAL
OBLIGACIONES DEP.GSTOS</v>
          </cell>
          <cell r="AY297" t="str">
            <v>COMPROMISO POR OBLIGAR
DEP.GSTOS</v>
          </cell>
          <cell r="AZ297" t="str">
            <v>TOTAL
ORDENES DE PAGO DEP.GSTOS</v>
          </cell>
          <cell r="BA297" t="str">
            <v>OBLIGACIONES
POR ORDENAR DEP.GSTOS</v>
          </cell>
          <cell r="BB297" t="str">
            <v xml:space="preserve">PAGOS
</v>
          </cell>
        </row>
        <row r="298">
          <cell r="A298" t="str">
            <v>A</v>
          </cell>
          <cell r="C298" t="str">
            <v>01</v>
          </cell>
          <cell r="S298" t="str">
            <v>GASTOS DE PERSONAL</v>
          </cell>
          <cell r="AA298" t="str">
            <v>Nación</v>
          </cell>
          <cell r="AF298" t="str">
            <v>CSF</v>
          </cell>
          <cell r="AI298" t="str">
            <v>10</v>
          </cell>
          <cell r="AJ298" t="str">
            <v>RECURSOS CORRIENTES</v>
          </cell>
          <cell r="AP298">
            <v>5319679108</v>
          </cell>
          <cell r="AQ298">
            <v>2649114441</v>
          </cell>
          <cell r="AR298">
            <v>2670564667</v>
          </cell>
          <cell r="AS298">
            <v>0</v>
          </cell>
          <cell r="AU298">
            <v>2649114441</v>
          </cell>
          <cell r="AW298">
            <v>0</v>
          </cell>
          <cell r="AX298">
            <v>2649114441</v>
          </cell>
          <cell r="AY298">
            <v>0</v>
          </cell>
          <cell r="AZ298">
            <v>2649114441</v>
          </cell>
          <cell r="BA298">
            <v>0</v>
          </cell>
          <cell r="BB298">
            <v>2649114441</v>
          </cell>
        </row>
        <row r="299">
          <cell r="A299" t="str">
            <v>A</v>
          </cell>
          <cell r="C299" t="str">
            <v>01</v>
          </cell>
          <cell r="E299" t="str">
            <v>01</v>
          </cell>
          <cell r="S299" t="str">
            <v>PLANTA DE PERSONAL PERMANENTE</v>
          </cell>
          <cell r="AA299" t="str">
            <v>Nación</v>
          </cell>
          <cell r="AF299" t="str">
            <v>CSF</v>
          </cell>
          <cell r="AI299" t="str">
            <v>10</v>
          </cell>
          <cell r="AJ299" t="str">
            <v>RECURSOS CORRIENTES</v>
          </cell>
          <cell r="AP299">
            <v>5319679108</v>
          </cell>
          <cell r="AQ299">
            <v>2649114441</v>
          </cell>
          <cell r="AR299">
            <v>2670564667</v>
          </cell>
          <cell r="AS299">
            <v>0</v>
          </cell>
          <cell r="AU299">
            <v>2649114441</v>
          </cell>
          <cell r="AW299">
            <v>0</v>
          </cell>
          <cell r="AX299">
            <v>2649114441</v>
          </cell>
          <cell r="AY299">
            <v>0</v>
          </cell>
          <cell r="AZ299">
            <v>2649114441</v>
          </cell>
          <cell r="BA299">
            <v>0</v>
          </cell>
          <cell r="BB299">
            <v>2649114441</v>
          </cell>
        </row>
        <row r="300">
          <cell r="A300" t="str">
            <v>A</v>
          </cell>
          <cell r="C300" t="str">
            <v>01</v>
          </cell>
          <cell r="E300" t="str">
            <v>01</v>
          </cell>
          <cell r="G300" t="str">
            <v>01</v>
          </cell>
          <cell r="S300" t="str">
            <v>SALARIO</v>
          </cell>
          <cell r="AA300" t="str">
            <v>Nación</v>
          </cell>
          <cell r="AF300" t="str">
            <v>CSF</v>
          </cell>
          <cell r="AI300" t="str">
            <v>10</v>
          </cell>
          <cell r="AJ300" t="str">
            <v>RECURSOS CORRIENTES</v>
          </cell>
          <cell r="AP300">
            <v>3615419175</v>
          </cell>
          <cell r="AQ300">
            <v>1767676009</v>
          </cell>
          <cell r="AR300">
            <v>1847743166</v>
          </cell>
          <cell r="AS300">
            <v>0</v>
          </cell>
          <cell r="AU300">
            <v>1767676009</v>
          </cell>
          <cell r="AW300">
            <v>0</v>
          </cell>
          <cell r="AX300">
            <v>1767676009</v>
          </cell>
          <cell r="AY300">
            <v>0</v>
          </cell>
          <cell r="AZ300">
            <v>1767676009</v>
          </cell>
          <cell r="BA300">
            <v>0</v>
          </cell>
          <cell r="BB300">
            <v>1767676009</v>
          </cell>
        </row>
        <row r="301">
          <cell r="A301" t="str">
            <v>A</v>
          </cell>
          <cell r="C301" t="str">
            <v>01</v>
          </cell>
          <cell r="E301" t="str">
            <v>01</v>
          </cell>
          <cell r="G301" t="str">
            <v>01</v>
          </cell>
          <cell r="I301" t="str">
            <v>001</v>
          </cell>
          <cell r="S301" t="str">
            <v>FACTORES SALARIALES COMUNES</v>
          </cell>
          <cell r="AA301" t="str">
            <v>Nación</v>
          </cell>
          <cell r="AF301" t="str">
            <v>CSF</v>
          </cell>
          <cell r="AI301" t="str">
            <v>10</v>
          </cell>
          <cell r="AJ301" t="str">
            <v>RECURSOS CORRIENTES</v>
          </cell>
          <cell r="AP301">
            <v>3615419175</v>
          </cell>
          <cell r="AQ301">
            <v>1767676009</v>
          </cell>
          <cell r="AR301">
            <v>1847743166</v>
          </cell>
          <cell r="AS301">
            <v>0</v>
          </cell>
          <cell r="AU301">
            <v>1767676009</v>
          </cell>
          <cell r="AW301">
            <v>0</v>
          </cell>
          <cell r="AX301">
            <v>1767676009</v>
          </cell>
          <cell r="AY301">
            <v>0</v>
          </cell>
          <cell r="AZ301">
            <v>1767676009</v>
          </cell>
          <cell r="BA301">
            <v>0</v>
          </cell>
          <cell r="BB301">
            <v>1767676009</v>
          </cell>
        </row>
        <row r="302">
          <cell r="A302" t="str">
            <v>A</v>
          </cell>
          <cell r="C302" t="str">
            <v>01</v>
          </cell>
          <cell r="E302" t="str">
            <v>01</v>
          </cell>
          <cell r="G302" t="str">
            <v>01</v>
          </cell>
          <cell r="I302" t="str">
            <v>001</v>
          </cell>
          <cell r="L302" t="str">
            <v>001</v>
          </cell>
          <cell r="S302" t="str">
            <v>SUELDO BÁSICO</v>
          </cell>
          <cell r="AA302" t="str">
            <v>Nación</v>
          </cell>
          <cell r="AF302" t="str">
            <v>CSF</v>
          </cell>
          <cell r="AI302" t="str">
            <v>10</v>
          </cell>
          <cell r="AJ302" t="str">
            <v>RECURSOS CORRIENTES</v>
          </cell>
          <cell r="AP302">
            <v>2837504367</v>
          </cell>
          <cell r="AQ302">
            <v>1476911692</v>
          </cell>
          <cell r="AR302">
            <v>1360592675</v>
          </cell>
          <cell r="AS302">
            <v>0</v>
          </cell>
          <cell r="AU302">
            <v>1476911692</v>
          </cell>
          <cell r="AW302">
            <v>0</v>
          </cell>
          <cell r="AX302">
            <v>1476911692</v>
          </cell>
          <cell r="AY302">
            <v>0</v>
          </cell>
          <cell r="AZ302">
            <v>1476911692</v>
          </cell>
          <cell r="BA302">
            <v>0</v>
          </cell>
          <cell r="BB302">
            <v>1476911692</v>
          </cell>
        </row>
        <row r="303">
          <cell r="A303" t="str">
            <v>A</v>
          </cell>
          <cell r="C303" t="str">
            <v>01</v>
          </cell>
          <cell r="E303" t="str">
            <v>01</v>
          </cell>
          <cell r="G303" t="str">
            <v>01</v>
          </cell>
          <cell r="I303" t="str">
            <v>001</v>
          </cell>
          <cell r="L303" t="str">
            <v>003</v>
          </cell>
          <cell r="S303" t="str">
            <v>PRIMA TÉCNICA SALARIAL</v>
          </cell>
          <cell r="AA303" t="str">
            <v>Nación</v>
          </cell>
          <cell r="AF303" t="str">
            <v>CSF</v>
          </cell>
          <cell r="AI303" t="str">
            <v>10</v>
          </cell>
          <cell r="AJ303" t="str">
            <v>RECURSOS CORRIENTES</v>
          </cell>
          <cell r="AP303">
            <v>139801751</v>
          </cell>
          <cell r="AQ303">
            <v>74065533</v>
          </cell>
          <cell r="AR303">
            <v>65736218</v>
          </cell>
          <cell r="AS303">
            <v>0</v>
          </cell>
          <cell r="AU303">
            <v>74065533</v>
          </cell>
          <cell r="AW303">
            <v>0</v>
          </cell>
          <cell r="AX303">
            <v>74065533</v>
          </cell>
          <cell r="AY303">
            <v>0</v>
          </cell>
          <cell r="AZ303">
            <v>74065533</v>
          </cell>
          <cell r="BA303">
            <v>0</v>
          </cell>
          <cell r="BB303">
            <v>74065533</v>
          </cell>
        </row>
        <row r="304">
          <cell r="A304" t="str">
            <v>A</v>
          </cell>
          <cell r="C304" t="str">
            <v>01</v>
          </cell>
          <cell r="E304" t="str">
            <v>01</v>
          </cell>
          <cell r="G304" t="str">
            <v>01</v>
          </cell>
          <cell r="I304" t="str">
            <v>001</v>
          </cell>
          <cell r="L304" t="str">
            <v>004</v>
          </cell>
          <cell r="S304" t="str">
            <v>SUBSIDIO DE ALIMENTACIÓN</v>
          </cell>
          <cell r="AA304" t="str">
            <v>Nación</v>
          </cell>
          <cell r="AF304" t="str">
            <v>CSF</v>
          </cell>
          <cell r="AI304" t="str">
            <v>10</v>
          </cell>
          <cell r="AJ304" t="str">
            <v>RECURSOS CORRIENTES</v>
          </cell>
          <cell r="AP304">
            <v>12670072</v>
          </cell>
          <cell r="AQ304">
            <v>7025461</v>
          </cell>
          <cell r="AR304">
            <v>5644611</v>
          </cell>
          <cell r="AS304">
            <v>0</v>
          </cell>
          <cell r="AU304">
            <v>7025461</v>
          </cell>
          <cell r="AW304">
            <v>0</v>
          </cell>
          <cell r="AX304">
            <v>7025461</v>
          </cell>
          <cell r="AY304">
            <v>0</v>
          </cell>
          <cell r="AZ304">
            <v>7025461</v>
          </cell>
          <cell r="BA304">
            <v>0</v>
          </cell>
          <cell r="BB304">
            <v>7025461</v>
          </cell>
        </row>
        <row r="305">
          <cell r="A305" t="str">
            <v>A</v>
          </cell>
          <cell r="C305" t="str">
            <v>01</v>
          </cell>
          <cell r="E305" t="str">
            <v>01</v>
          </cell>
          <cell r="G305" t="str">
            <v>01</v>
          </cell>
          <cell r="I305" t="str">
            <v>001</v>
          </cell>
          <cell r="L305" t="str">
            <v>005</v>
          </cell>
          <cell r="S305" t="str">
            <v>AUXILIO DE TRANSPORTE</v>
          </cell>
          <cell r="AA305" t="str">
            <v>Nación</v>
          </cell>
          <cell r="AF305" t="str">
            <v>CSF</v>
          </cell>
          <cell r="AI305" t="str">
            <v>10</v>
          </cell>
          <cell r="AJ305" t="str">
            <v>RECURSOS CORRIENTES</v>
          </cell>
          <cell r="AP305">
            <v>21784701</v>
          </cell>
          <cell r="AQ305">
            <v>15424487</v>
          </cell>
          <cell r="AR305">
            <v>6360214</v>
          </cell>
          <cell r="AS305">
            <v>0</v>
          </cell>
          <cell r="AU305">
            <v>15424487</v>
          </cell>
          <cell r="AW305">
            <v>0</v>
          </cell>
          <cell r="AX305">
            <v>15424487</v>
          </cell>
          <cell r="AY305">
            <v>0</v>
          </cell>
          <cell r="AZ305">
            <v>15424487</v>
          </cell>
          <cell r="BA305">
            <v>0</v>
          </cell>
          <cell r="BB305">
            <v>15424487</v>
          </cell>
        </row>
        <row r="306">
          <cell r="A306" t="str">
            <v>A</v>
          </cell>
          <cell r="C306" t="str">
            <v>01</v>
          </cell>
          <cell r="E306" t="str">
            <v>01</v>
          </cell>
          <cell r="G306" t="str">
            <v>01</v>
          </cell>
          <cell r="I306" t="str">
            <v>001</v>
          </cell>
          <cell r="L306" t="str">
            <v>006</v>
          </cell>
          <cell r="S306" t="str">
            <v>PRIMA DE SERVICIO</v>
          </cell>
          <cell r="AA306" t="str">
            <v>Nación</v>
          </cell>
          <cell r="AF306" t="str">
            <v>CSF</v>
          </cell>
          <cell r="AI306" t="str">
            <v>10</v>
          </cell>
          <cell r="AJ306" t="str">
            <v>RECURSOS CORRIENTES</v>
          </cell>
          <cell r="AP306">
            <v>136286819</v>
          </cell>
          <cell r="AQ306">
            <v>32444913</v>
          </cell>
          <cell r="AR306">
            <v>103841906</v>
          </cell>
          <cell r="AS306">
            <v>0</v>
          </cell>
          <cell r="AU306">
            <v>32444913</v>
          </cell>
          <cell r="AW306">
            <v>0</v>
          </cell>
          <cell r="AX306">
            <v>32444913</v>
          </cell>
          <cell r="AY306">
            <v>0</v>
          </cell>
          <cell r="AZ306">
            <v>32444913</v>
          </cell>
          <cell r="BA306">
            <v>0</v>
          </cell>
          <cell r="BB306">
            <v>32444913</v>
          </cell>
        </row>
        <row r="307">
          <cell r="A307" t="str">
            <v>A</v>
          </cell>
          <cell r="C307" t="str">
            <v>01</v>
          </cell>
          <cell r="E307" t="str">
            <v>01</v>
          </cell>
          <cell r="G307" t="str">
            <v>01</v>
          </cell>
          <cell r="I307" t="str">
            <v>001</v>
          </cell>
          <cell r="L307" t="str">
            <v>007</v>
          </cell>
          <cell r="S307" t="str">
            <v>BONIFICACIÓN POR SERVICIOS PRESTADOS</v>
          </cell>
          <cell r="AA307" t="str">
            <v>Nación</v>
          </cell>
          <cell r="AF307" t="str">
            <v>CSF</v>
          </cell>
          <cell r="AI307" t="str">
            <v>10</v>
          </cell>
          <cell r="AJ307" t="str">
            <v>RECURSOS CORRIENTES</v>
          </cell>
          <cell r="AP307">
            <v>91454102</v>
          </cell>
          <cell r="AQ307">
            <v>71924330</v>
          </cell>
          <cell r="AR307">
            <v>19529772</v>
          </cell>
          <cell r="AS307">
            <v>0</v>
          </cell>
          <cell r="AU307">
            <v>71924330</v>
          </cell>
          <cell r="AW307">
            <v>0</v>
          </cell>
          <cell r="AX307">
            <v>71924330</v>
          </cell>
          <cell r="AY307">
            <v>0</v>
          </cell>
          <cell r="AZ307">
            <v>71924330</v>
          </cell>
          <cell r="BA307">
            <v>0</v>
          </cell>
          <cell r="BB307">
            <v>71924330</v>
          </cell>
        </row>
        <row r="308">
          <cell r="A308" t="str">
            <v>A</v>
          </cell>
          <cell r="C308" t="str">
            <v>01</v>
          </cell>
          <cell r="E308" t="str">
            <v>01</v>
          </cell>
          <cell r="G308" t="str">
            <v>01</v>
          </cell>
          <cell r="I308" t="str">
            <v>001</v>
          </cell>
          <cell r="L308" t="str">
            <v>008</v>
          </cell>
          <cell r="S308" t="str">
            <v>HORAS EXTRAS, DOMINICALES, FESTIVOS Y RECARGOS</v>
          </cell>
          <cell r="AA308" t="str">
            <v>Nación</v>
          </cell>
          <cell r="AF308" t="str">
            <v>CSF</v>
          </cell>
          <cell r="AI308" t="str">
            <v>10</v>
          </cell>
          <cell r="AJ308" t="str">
            <v>RECURSOS CORRIENTES</v>
          </cell>
          <cell r="AP308">
            <v>1876031</v>
          </cell>
          <cell r="AQ308">
            <v>975209</v>
          </cell>
          <cell r="AR308">
            <v>900822</v>
          </cell>
          <cell r="AS308">
            <v>0</v>
          </cell>
          <cell r="AU308">
            <v>975209</v>
          </cell>
          <cell r="AW308">
            <v>0</v>
          </cell>
          <cell r="AX308">
            <v>975209</v>
          </cell>
          <cell r="AY308">
            <v>0</v>
          </cell>
          <cell r="AZ308">
            <v>975209</v>
          </cell>
          <cell r="BA308">
            <v>0</v>
          </cell>
          <cell r="BB308">
            <v>975209</v>
          </cell>
        </row>
        <row r="309">
          <cell r="A309" t="str">
            <v>A</v>
          </cell>
          <cell r="C309" t="str">
            <v>01</v>
          </cell>
          <cell r="E309" t="str">
            <v>01</v>
          </cell>
          <cell r="G309" t="str">
            <v>01</v>
          </cell>
          <cell r="I309" t="str">
            <v>001</v>
          </cell>
          <cell r="L309" t="str">
            <v>009</v>
          </cell>
          <cell r="S309" t="str">
            <v>PRIMA DE NAVIDAD</v>
          </cell>
          <cell r="AA309" t="str">
            <v>Nación</v>
          </cell>
          <cell r="AF309" t="str">
            <v>CSF</v>
          </cell>
          <cell r="AI309" t="str">
            <v>10</v>
          </cell>
          <cell r="AJ309" t="str">
            <v>RECURSOS CORRIENTES</v>
          </cell>
          <cell r="AP309">
            <v>246255061</v>
          </cell>
          <cell r="AQ309">
            <v>17098542</v>
          </cell>
          <cell r="AR309">
            <v>229156519</v>
          </cell>
          <cell r="AS309">
            <v>0</v>
          </cell>
          <cell r="AU309">
            <v>17098542</v>
          </cell>
          <cell r="AW309">
            <v>0</v>
          </cell>
          <cell r="AX309">
            <v>17098542</v>
          </cell>
          <cell r="AY309">
            <v>0</v>
          </cell>
          <cell r="AZ309">
            <v>17098542</v>
          </cell>
          <cell r="BA309">
            <v>0</v>
          </cell>
          <cell r="BB309">
            <v>17098542</v>
          </cell>
        </row>
        <row r="310">
          <cell r="A310" t="str">
            <v>A</v>
          </cell>
          <cell r="C310" t="str">
            <v>01</v>
          </cell>
          <cell r="E310" t="str">
            <v>01</v>
          </cell>
          <cell r="G310" t="str">
            <v>01</v>
          </cell>
          <cell r="I310" t="str">
            <v>001</v>
          </cell>
          <cell r="L310" t="str">
            <v>010</v>
          </cell>
          <cell r="S310" t="str">
            <v>PRIMA DE VACACIONES</v>
          </cell>
          <cell r="AA310" t="str">
            <v>Nación</v>
          </cell>
          <cell r="AF310" t="str">
            <v>CSF</v>
          </cell>
          <cell r="AI310" t="str">
            <v>10</v>
          </cell>
          <cell r="AJ310" t="str">
            <v>RECURSOS CORRIENTES</v>
          </cell>
          <cell r="AP310">
            <v>127786271</v>
          </cell>
          <cell r="AQ310">
            <v>71805842</v>
          </cell>
          <cell r="AR310">
            <v>55980429</v>
          </cell>
          <cell r="AS310">
            <v>0</v>
          </cell>
          <cell r="AU310">
            <v>71805842</v>
          </cell>
          <cell r="AW310">
            <v>0</v>
          </cell>
          <cell r="AX310">
            <v>71805842</v>
          </cell>
          <cell r="AY310">
            <v>0</v>
          </cell>
          <cell r="AZ310">
            <v>71805842</v>
          </cell>
          <cell r="BA310">
            <v>0</v>
          </cell>
          <cell r="BB310">
            <v>71805842</v>
          </cell>
        </row>
        <row r="311">
          <cell r="A311" t="str">
            <v>A</v>
          </cell>
          <cell r="C311" t="str">
            <v>01</v>
          </cell>
          <cell r="E311" t="str">
            <v>01</v>
          </cell>
          <cell r="G311" t="str">
            <v>02</v>
          </cell>
          <cell r="S311" t="str">
            <v>CONTRIBUCIONES INHERENTES A LA NÓMINA</v>
          </cell>
          <cell r="AA311" t="str">
            <v>Nación</v>
          </cell>
          <cell r="AF311" t="str">
            <v>CSF</v>
          </cell>
          <cell r="AI311" t="str">
            <v>10</v>
          </cell>
          <cell r="AJ311" t="str">
            <v>RECURSOS CORRIENTES</v>
          </cell>
          <cell r="AP311">
            <v>1296664020</v>
          </cell>
          <cell r="AQ311">
            <v>603977461</v>
          </cell>
          <cell r="AR311">
            <v>692686559</v>
          </cell>
          <cell r="AS311">
            <v>0</v>
          </cell>
          <cell r="AU311">
            <v>603977461</v>
          </cell>
          <cell r="AW311">
            <v>0</v>
          </cell>
          <cell r="AX311">
            <v>603977461</v>
          </cell>
          <cell r="AY311">
            <v>0</v>
          </cell>
          <cell r="AZ311">
            <v>603977461</v>
          </cell>
          <cell r="BA311">
            <v>0</v>
          </cell>
          <cell r="BB311">
            <v>603977461</v>
          </cell>
        </row>
        <row r="312">
          <cell r="A312" t="str">
            <v>A</v>
          </cell>
          <cell r="C312" t="str">
            <v>01</v>
          </cell>
          <cell r="E312" t="str">
            <v>01</v>
          </cell>
          <cell r="G312" t="str">
            <v>02</v>
          </cell>
          <cell r="I312" t="str">
            <v>001</v>
          </cell>
          <cell r="S312" t="str">
            <v>APORTES A LA SEGURIDAD SOCIAL EN PENSIONES</v>
          </cell>
          <cell r="AA312" t="str">
            <v>Nación</v>
          </cell>
          <cell r="AF312" t="str">
            <v>CSF</v>
          </cell>
          <cell r="AI312" t="str">
            <v>10</v>
          </cell>
          <cell r="AJ312" t="str">
            <v>RECURSOS CORRIENTES</v>
          </cell>
          <cell r="AP312">
            <v>360996354</v>
          </cell>
          <cell r="AQ312">
            <v>174477045</v>
          </cell>
          <cell r="AR312">
            <v>186519309</v>
          </cell>
          <cell r="AS312">
            <v>0</v>
          </cell>
          <cell r="AU312">
            <v>174477045</v>
          </cell>
          <cell r="AW312">
            <v>0</v>
          </cell>
          <cell r="AX312">
            <v>174477045</v>
          </cell>
          <cell r="AY312">
            <v>0</v>
          </cell>
          <cell r="AZ312">
            <v>174477045</v>
          </cell>
          <cell r="BA312">
            <v>0</v>
          </cell>
          <cell r="BB312">
            <v>174477045</v>
          </cell>
        </row>
        <row r="313">
          <cell r="A313" t="str">
            <v>A</v>
          </cell>
          <cell r="C313" t="str">
            <v>01</v>
          </cell>
          <cell r="E313" t="str">
            <v>01</v>
          </cell>
          <cell r="G313" t="str">
            <v>02</v>
          </cell>
          <cell r="I313" t="str">
            <v>002</v>
          </cell>
          <cell r="S313" t="str">
            <v>APORTES A LA SEGURIDAD SOCIAL EN SALUD</v>
          </cell>
          <cell r="AA313" t="str">
            <v>Nación</v>
          </cell>
          <cell r="AF313" t="str">
            <v>CSF</v>
          </cell>
          <cell r="AI313" t="str">
            <v>10</v>
          </cell>
          <cell r="AJ313" t="str">
            <v>RECURSOS CORRIENTES</v>
          </cell>
          <cell r="AP313">
            <v>274396745</v>
          </cell>
          <cell r="AQ313">
            <v>132736450</v>
          </cell>
          <cell r="AR313">
            <v>141660295</v>
          </cell>
          <cell r="AS313">
            <v>0</v>
          </cell>
          <cell r="AU313">
            <v>132736450</v>
          </cell>
          <cell r="AW313">
            <v>0</v>
          </cell>
          <cell r="AX313">
            <v>132736450</v>
          </cell>
          <cell r="AY313">
            <v>0</v>
          </cell>
          <cell r="AZ313">
            <v>132736450</v>
          </cell>
          <cell r="BA313">
            <v>0</v>
          </cell>
          <cell r="BB313">
            <v>132736450</v>
          </cell>
        </row>
        <row r="314">
          <cell r="A314" t="str">
            <v>A</v>
          </cell>
          <cell r="C314" t="str">
            <v>01</v>
          </cell>
          <cell r="E314" t="str">
            <v>01</v>
          </cell>
          <cell r="G314" t="str">
            <v>02</v>
          </cell>
          <cell r="I314" t="str">
            <v>003</v>
          </cell>
          <cell r="S314" t="str">
            <v xml:space="preserve">AUXILIO DE CESANTÍAS </v>
          </cell>
          <cell r="AA314" t="str">
            <v>Nación</v>
          </cell>
          <cell r="AF314" t="str">
            <v>CSF</v>
          </cell>
          <cell r="AI314" t="str">
            <v>10</v>
          </cell>
          <cell r="AJ314" t="str">
            <v>RECURSOS CORRIENTES</v>
          </cell>
          <cell r="AP314">
            <v>319919909</v>
          </cell>
          <cell r="AQ314">
            <v>145204266</v>
          </cell>
          <cell r="AR314">
            <v>174715643</v>
          </cell>
          <cell r="AS314">
            <v>0</v>
          </cell>
          <cell r="AU314">
            <v>145204266</v>
          </cell>
          <cell r="AW314">
            <v>0</v>
          </cell>
          <cell r="AX314">
            <v>145204266</v>
          </cell>
          <cell r="AY314">
            <v>0</v>
          </cell>
          <cell r="AZ314">
            <v>145204266</v>
          </cell>
          <cell r="BA314">
            <v>0</v>
          </cell>
          <cell r="BB314">
            <v>145204266</v>
          </cell>
        </row>
        <row r="315">
          <cell r="A315" t="str">
            <v>A</v>
          </cell>
          <cell r="C315" t="str">
            <v>01</v>
          </cell>
          <cell r="E315" t="str">
            <v>01</v>
          </cell>
          <cell r="G315" t="str">
            <v>02</v>
          </cell>
          <cell r="I315" t="str">
            <v>004</v>
          </cell>
          <cell r="S315" t="str">
            <v>APORTES A CAJAS DE COMPENSACIÓN FAMILIAR</v>
          </cell>
          <cell r="AA315" t="str">
            <v>Nación</v>
          </cell>
          <cell r="AF315" t="str">
            <v>CSF</v>
          </cell>
          <cell r="AI315" t="str">
            <v>10</v>
          </cell>
          <cell r="AJ315" t="str">
            <v>RECURSOS CORRIENTES</v>
          </cell>
          <cell r="AP315">
            <v>139216136</v>
          </cell>
          <cell r="AQ315">
            <v>62908100</v>
          </cell>
          <cell r="AR315">
            <v>76308036</v>
          </cell>
          <cell r="AS315">
            <v>0</v>
          </cell>
          <cell r="AU315">
            <v>62908100</v>
          </cell>
          <cell r="AW315">
            <v>0</v>
          </cell>
          <cell r="AX315">
            <v>62908100</v>
          </cell>
          <cell r="AY315">
            <v>0</v>
          </cell>
          <cell r="AZ315">
            <v>62908100</v>
          </cell>
          <cell r="BA315">
            <v>0</v>
          </cell>
          <cell r="BB315">
            <v>62908100</v>
          </cell>
        </row>
        <row r="316">
          <cell r="A316" t="str">
            <v>A</v>
          </cell>
          <cell r="C316" t="str">
            <v>01</v>
          </cell>
          <cell r="E316" t="str">
            <v>01</v>
          </cell>
          <cell r="G316" t="str">
            <v>02</v>
          </cell>
          <cell r="I316" t="str">
            <v>005</v>
          </cell>
          <cell r="S316" t="str">
            <v>APORTES GENERALES AL SISTEMA DE RIESGOS LABORALES</v>
          </cell>
          <cell r="AA316" t="str">
            <v>Nación</v>
          </cell>
          <cell r="AF316" t="str">
            <v>CSF</v>
          </cell>
          <cell r="AI316" t="str">
            <v>10</v>
          </cell>
          <cell r="AJ316" t="str">
            <v>RECURSOS CORRIENTES</v>
          </cell>
          <cell r="AP316">
            <v>28087684</v>
          </cell>
          <cell r="AQ316">
            <v>10003100</v>
          </cell>
          <cell r="AR316">
            <v>18084584</v>
          </cell>
          <cell r="AS316">
            <v>0</v>
          </cell>
          <cell r="AU316">
            <v>10003100</v>
          </cell>
          <cell r="AW316">
            <v>0</v>
          </cell>
          <cell r="AX316">
            <v>10003100</v>
          </cell>
          <cell r="AY316">
            <v>0</v>
          </cell>
          <cell r="AZ316">
            <v>10003100</v>
          </cell>
          <cell r="BA316">
            <v>0</v>
          </cell>
          <cell r="BB316">
            <v>10003100</v>
          </cell>
        </row>
        <row r="317">
          <cell r="A317" t="str">
            <v>A</v>
          </cell>
          <cell r="C317" t="str">
            <v>01</v>
          </cell>
          <cell r="E317" t="str">
            <v>01</v>
          </cell>
          <cell r="G317" t="str">
            <v>02</v>
          </cell>
          <cell r="I317" t="str">
            <v>006</v>
          </cell>
          <cell r="S317" t="str">
            <v>APORTES AL ICBF</v>
          </cell>
          <cell r="AA317" t="str">
            <v>Nación</v>
          </cell>
          <cell r="AF317" t="str">
            <v>CSF</v>
          </cell>
          <cell r="AI317" t="str">
            <v>10</v>
          </cell>
          <cell r="AJ317" t="str">
            <v>RECURSOS CORRIENTES</v>
          </cell>
          <cell r="AP317">
            <v>104416788</v>
          </cell>
          <cell r="AQ317">
            <v>47183800</v>
          </cell>
          <cell r="AR317">
            <v>57232988</v>
          </cell>
          <cell r="AS317">
            <v>0</v>
          </cell>
          <cell r="AU317">
            <v>47183800</v>
          </cell>
          <cell r="AW317">
            <v>0</v>
          </cell>
          <cell r="AX317">
            <v>47183800</v>
          </cell>
          <cell r="AY317">
            <v>0</v>
          </cell>
          <cell r="AZ317">
            <v>47183800</v>
          </cell>
          <cell r="BA317">
            <v>0</v>
          </cell>
          <cell r="BB317">
            <v>47183800</v>
          </cell>
        </row>
        <row r="318">
          <cell r="A318" t="str">
            <v>A</v>
          </cell>
          <cell r="C318" t="str">
            <v>01</v>
          </cell>
          <cell r="E318" t="str">
            <v>01</v>
          </cell>
          <cell r="G318" t="str">
            <v>02</v>
          </cell>
          <cell r="I318" t="str">
            <v>007</v>
          </cell>
          <cell r="S318" t="str">
            <v>APORTES AL SENA</v>
          </cell>
          <cell r="AA318" t="str">
            <v>Nación</v>
          </cell>
          <cell r="AF318" t="str">
            <v>CSF</v>
          </cell>
          <cell r="AI318" t="str">
            <v>10</v>
          </cell>
          <cell r="AJ318" t="str">
            <v>RECURSOS CORRIENTES</v>
          </cell>
          <cell r="AP318">
            <v>69630404</v>
          </cell>
          <cell r="AQ318">
            <v>31464700</v>
          </cell>
          <cell r="AR318">
            <v>38165704</v>
          </cell>
          <cell r="AS318">
            <v>0</v>
          </cell>
          <cell r="AU318">
            <v>31464700</v>
          </cell>
          <cell r="AW318">
            <v>0</v>
          </cell>
          <cell r="AX318">
            <v>31464700</v>
          </cell>
          <cell r="AY318">
            <v>0</v>
          </cell>
          <cell r="AZ318">
            <v>31464700</v>
          </cell>
          <cell r="BA318">
            <v>0</v>
          </cell>
          <cell r="BB318">
            <v>31464700</v>
          </cell>
        </row>
        <row r="319">
          <cell r="A319" t="str">
            <v>A</v>
          </cell>
          <cell r="C319" t="str">
            <v>01</v>
          </cell>
          <cell r="E319" t="str">
            <v>01</v>
          </cell>
          <cell r="G319" t="str">
            <v>03</v>
          </cell>
          <cell r="S319" t="str">
            <v>REMUNERACIONES NO CONSTITUTIVAS DE FACTOR SALARIAL</v>
          </cell>
          <cell r="AA319" t="str">
            <v>Nación</v>
          </cell>
          <cell r="AF319" t="str">
            <v>CSF</v>
          </cell>
          <cell r="AI319" t="str">
            <v>10</v>
          </cell>
          <cell r="AJ319" t="str">
            <v>RECURSOS CORRIENTES</v>
          </cell>
          <cell r="AP319">
            <v>407595913</v>
          </cell>
          <cell r="AQ319">
            <v>277460971</v>
          </cell>
          <cell r="AR319">
            <v>130134942</v>
          </cell>
          <cell r="AS319">
            <v>0</v>
          </cell>
          <cell r="AU319">
            <v>277460971</v>
          </cell>
          <cell r="AW319">
            <v>0</v>
          </cell>
          <cell r="AX319">
            <v>277460971</v>
          </cell>
          <cell r="AY319">
            <v>0</v>
          </cell>
          <cell r="AZ319">
            <v>277460971</v>
          </cell>
          <cell r="BA319">
            <v>0</v>
          </cell>
          <cell r="BB319">
            <v>277460971</v>
          </cell>
        </row>
        <row r="320">
          <cell r="A320" t="str">
            <v>A</v>
          </cell>
          <cell r="C320" t="str">
            <v>01</v>
          </cell>
          <cell r="E320" t="str">
            <v>01</v>
          </cell>
          <cell r="G320" t="str">
            <v>03</v>
          </cell>
          <cell r="I320" t="str">
            <v>001</v>
          </cell>
          <cell r="S320" t="str">
            <v>PRESTACIONES SOCIALES SEGÚN DEFINICIÓN LEGAL</v>
          </cell>
          <cell r="AA320" t="str">
            <v>Nación</v>
          </cell>
          <cell r="AF320" t="str">
            <v>CSF</v>
          </cell>
          <cell r="AI320" t="str">
            <v>10</v>
          </cell>
          <cell r="AJ320" t="str">
            <v>RECURSOS CORRIENTES</v>
          </cell>
          <cell r="AP320">
            <v>182847625</v>
          </cell>
          <cell r="AQ320">
            <v>121592437</v>
          </cell>
          <cell r="AR320">
            <v>61255188</v>
          </cell>
          <cell r="AS320">
            <v>0</v>
          </cell>
          <cell r="AU320">
            <v>121592437</v>
          </cell>
          <cell r="AW320">
            <v>0</v>
          </cell>
          <cell r="AX320">
            <v>121592437</v>
          </cell>
          <cell r="AY320">
            <v>0</v>
          </cell>
          <cell r="AZ320">
            <v>121592437</v>
          </cell>
          <cell r="BA320">
            <v>0</v>
          </cell>
          <cell r="BB320">
            <v>121592437</v>
          </cell>
        </row>
        <row r="321">
          <cell r="A321" t="str">
            <v>A</v>
          </cell>
          <cell r="C321" t="str">
            <v>01</v>
          </cell>
          <cell r="E321" t="str">
            <v>01</v>
          </cell>
          <cell r="G321" t="str">
            <v>03</v>
          </cell>
          <cell r="I321" t="str">
            <v>001</v>
          </cell>
          <cell r="L321" t="str">
            <v>001</v>
          </cell>
          <cell r="S321" t="str">
            <v>VACACIONES</v>
          </cell>
          <cell r="AA321" t="str">
            <v>Nación</v>
          </cell>
          <cell r="AF321" t="str">
            <v>CSF</v>
          </cell>
          <cell r="AI321" t="str">
            <v>10</v>
          </cell>
          <cell r="AJ321" t="str">
            <v>RECURSOS CORRIENTES</v>
          </cell>
          <cell r="AP321">
            <v>81295552</v>
          </cell>
          <cell r="AQ321">
            <v>25659930</v>
          </cell>
          <cell r="AR321">
            <v>55635622</v>
          </cell>
          <cell r="AS321">
            <v>0</v>
          </cell>
          <cell r="AU321">
            <v>25659930</v>
          </cell>
          <cell r="AW321">
            <v>0</v>
          </cell>
          <cell r="AX321">
            <v>25659930</v>
          </cell>
          <cell r="AY321">
            <v>0</v>
          </cell>
          <cell r="AZ321">
            <v>25659930</v>
          </cell>
          <cell r="BA321">
            <v>0</v>
          </cell>
          <cell r="BB321">
            <v>25659930</v>
          </cell>
        </row>
        <row r="322">
          <cell r="A322" t="str">
            <v>A</v>
          </cell>
          <cell r="C322" t="str">
            <v>01</v>
          </cell>
          <cell r="E322" t="str">
            <v>01</v>
          </cell>
          <cell r="G322" t="str">
            <v>03</v>
          </cell>
          <cell r="I322" t="str">
            <v>001</v>
          </cell>
          <cell r="L322" t="str">
            <v>002</v>
          </cell>
          <cell r="S322" t="str">
            <v>INDEMNIZACIÓN POR VACACIONES</v>
          </cell>
          <cell r="AA322" t="str">
            <v>Nación</v>
          </cell>
          <cell r="AF322" t="str">
            <v>CSF</v>
          </cell>
          <cell r="AI322" t="str">
            <v>10</v>
          </cell>
          <cell r="AJ322" t="str">
            <v>RECURSOS CORRIENTES</v>
          </cell>
          <cell r="AP322">
            <v>88590936</v>
          </cell>
          <cell r="AQ322">
            <v>87048291</v>
          </cell>
          <cell r="AR322">
            <v>1542645</v>
          </cell>
          <cell r="AS322">
            <v>0</v>
          </cell>
          <cell r="AU322">
            <v>87048291</v>
          </cell>
          <cell r="AW322">
            <v>0</v>
          </cell>
          <cell r="AX322">
            <v>87048291</v>
          </cell>
          <cell r="AY322">
            <v>0</v>
          </cell>
          <cell r="AZ322">
            <v>87048291</v>
          </cell>
          <cell r="BA322">
            <v>0</v>
          </cell>
          <cell r="BB322">
            <v>87048291</v>
          </cell>
        </row>
        <row r="323">
          <cell r="A323" t="str">
            <v>A</v>
          </cell>
          <cell r="C323" t="str">
            <v>01</v>
          </cell>
          <cell r="E323" t="str">
            <v>01</v>
          </cell>
          <cell r="G323" t="str">
            <v>03</v>
          </cell>
          <cell r="I323" t="str">
            <v>001</v>
          </cell>
          <cell r="L323" t="str">
            <v>003</v>
          </cell>
          <cell r="S323" t="str">
            <v>BONIFICACIÓN ESPECIAL DE RECREACIÓN</v>
          </cell>
          <cell r="AA323" t="str">
            <v>Nación</v>
          </cell>
          <cell r="AF323" t="str">
            <v>CSF</v>
          </cell>
          <cell r="AI323" t="str">
            <v>10</v>
          </cell>
          <cell r="AJ323" t="str">
            <v>RECURSOS CORRIENTES</v>
          </cell>
          <cell r="AP323">
            <v>12961137</v>
          </cell>
          <cell r="AQ323">
            <v>8884216</v>
          </cell>
          <cell r="AR323">
            <v>4076921</v>
          </cell>
          <cell r="AS323">
            <v>0</v>
          </cell>
          <cell r="AU323">
            <v>8884216</v>
          </cell>
          <cell r="AW323">
            <v>0</v>
          </cell>
          <cell r="AX323">
            <v>8884216</v>
          </cell>
          <cell r="AY323">
            <v>0</v>
          </cell>
          <cell r="AZ323">
            <v>8884216</v>
          </cell>
          <cell r="BA323">
            <v>0</v>
          </cell>
          <cell r="BB323">
            <v>8884216</v>
          </cell>
        </row>
        <row r="324">
          <cell r="A324" t="str">
            <v>A</v>
          </cell>
          <cell r="C324" t="str">
            <v>01</v>
          </cell>
          <cell r="E324" t="str">
            <v>01</v>
          </cell>
          <cell r="G324" t="str">
            <v>03</v>
          </cell>
          <cell r="I324" t="str">
            <v>002</v>
          </cell>
          <cell r="S324" t="str">
            <v>PRIMA TÉCNICA NO SALARIAL</v>
          </cell>
          <cell r="AA324" t="str">
            <v>Nación</v>
          </cell>
          <cell r="AF324" t="str">
            <v>CSF</v>
          </cell>
          <cell r="AI324" t="str">
            <v>10</v>
          </cell>
          <cell r="AJ324" t="str">
            <v>RECURSOS CORRIENTES</v>
          </cell>
          <cell r="AP324">
            <v>130357804</v>
          </cell>
          <cell r="AQ324">
            <v>89298564</v>
          </cell>
          <cell r="AR324">
            <v>41059240</v>
          </cell>
          <cell r="AS324">
            <v>0</v>
          </cell>
          <cell r="AU324">
            <v>89298564</v>
          </cell>
          <cell r="AW324">
            <v>0</v>
          </cell>
          <cell r="AX324">
            <v>89298564</v>
          </cell>
          <cell r="AY324">
            <v>0</v>
          </cell>
          <cell r="AZ324">
            <v>89298564</v>
          </cell>
          <cell r="BA324">
            <v>0</v>
          </cell>
          <cell r="BB324">
            <v>89298564</v>
          </cell>
        </row>
        <row r="325">
          <cell r="A325" t="str">
            <v>A</v>
          </cell>
          <cell r="C325" t="str">
            <v>01</v>
          </cell>
          <cell r="E325" t="str">
            <v>01</v>
          </cell>
          <cell r="G325" t="str">
            <v>03</v>
          </cell>
          <cell r="I325" t="str">
            <v>016</v>
          </cell>
          <cell r="S325" t="str">
            <v>PRIMA DE COORDINACIÓN</v>
          </cell>
          <cell r="AA325" t="str">
            <v>Nación</v>
          </cell>
          <cell r="AF325" t="str">
            <v>CSF</v>
          </cell>
          <cell r="AI325" t="str">
            <v>10</v>
          </cell>
          <cell r="AJ325" t="str">
            <v>RECURSOS CORRIENTES</v>
          </cell>
          <cell r="AP325">
            <v>52661533</v>
          </cell>
          <cell r="AQ325">
            <v>28974756</v>
          </cell>
          <cell r="AR325">
            <v>23686777</v>
          </cell>
          <cell r="AS325">
            <v>0</v>
          </cell>
          <cell r="AU325">
            <v>28974756</v>
          </cell>
          <cell r="AW325">
            <v>0</v>
          </cell>
          <cell r="AX325">
            <v>28974756</v>
          </cell>
          <cell r="AY325">
            <v>0</v>
          </cell>
          <cell r="AZ325">
            <v>28974756</v>
          </cell>
          <cell r="BA325">
            <v>0</v>
          </cell>
          <cell r="BB325">
            <v>28974756</v>
          </cell>
        </row>
        <row r="326">
          <cell r="A326" t="str">
            <v>A</v>
          </cell>
          <cell r="C326" t="str">
            <v>01</v>
          </cell>
          <cell r="E326" t="str">
            <v>01</v>
          </cell>
          <cell r="G326" t="str">
            <v>03</v>
          </cell>
          <cell r="I326" t="str">
            <v>030</v>
          </cell>
          <cell r="S326" t="str">
            <v>BONIFICACIÓN DE DIRECCIÓN</v>
          </cell>
          <cell r="AA326" t="str">
            <v>Nación</v>
          </cell>
          <cell r="AF326" t="str">
            <v>CSF</v>
          </cell>
          <cell r="AI326" t="str">
            <v>10</v>
          </cell>
          <cell r="AJ326" t="str">
            <v>RECURSOS CORRIENTES</v>
          </cell>
          <cell r="AP326">
            <v>41728951</v>
          </cell>
          <cell r="AQ326">
            <v>37595214</v>
          </cell>
          <cell r="AR326">
            <v>4133737</v>
          </cell>
          <cell r="AS326">
            <v>0</v>
          </cell>
          <cell r="AU326">
            <v>37595214</v>
          </cell>
          <cell r="AW326">
            <v>0</v>
          </cell>
          <cell r="AX326">
            <v>37595214</v>
          </cell>
          <cell r="AY326">
            <v>0</v>
          </cell>
          <cell r="AZ326">
            <v>37595214</v>
          </cell>
          <cell r="BA326">
            <v>0</v>
          </cell>
          <cell r="BB326">
            <v>37595214</v>
          </cell>
        </row>
        <row r="327">
          <cell r="A327" t="str">
            <v>TOTAL GASTOS DE PERSONAL</v>
          </cell>
          <cell r="AP327">
            <v>5319679108</v>
          </cell>
          <cell r="AQ327">
            <v>2649114441</v>
          </cell>
          <cell r="AR327">
            <v>2670564667</v>
          </cell>
          <cell r="AS327">
            <v>0</v>
          </cell>
          <cell r="AU327">
            <v>2649114441</v>
          </cell>
          <cell r="AW327">
            <v>0</v>
          </cell>
          <cell r="AX327">
            <v>2649114441</v>
          </cell>
          <cell r="AY327">
            <v>0</v>
          </cell>
          <cell r="AZ327">
            <v>2649114441</v>
          </cell>
          <cell r="BA327">
            <v>0</v>
          </cell>
          <cell r="BB327">
            <v>2649114441</v>
          </cell>
        </row>
        <row r="328">
          <cell r="A328" t="str">
            <v>A</v>
          </cell>
          <cell r="C328" t="str">
            <v>02</v>
          </cell>
          <cell r="S328" t="str">
            <v>ADQUISICIÓN DE BIENES  Y SERVICIOS</v>
          </cell>
          <cell r="AA328" t="str">
            <v>Nación</v>
          </cell>
          <cell r="AF328" t="str">
            <v>CSF</v>
          </cell>
          <cell r="AI328" t="str">
            <v>10</v>
          </cell>
          <cell r="AJ328" t="str">
            <v>RECURSOS CORRIENTES</v>
          </cell>
          <cell r="AP328">
            <v>708952682</v>
          </cell>
          <cell r="AQ328">
            <v>603553960.27999997</v>
          </cell>
          <cell r="AR328">
            <v>105398721.72</v>
          </cell>
          <cell r="AS328">
            <v>0</v>
          </cell>
          <cell r="AU328">
            <v>591500028.27999997</v>
          </cell>
          <cell r="AW328">
            <v>12053932</v>
          </cell>
          <cell r="AX328">
            <v>256968403.08000001</v>
          </cell>
          <cell r="AY328">
            <v>334531625.19999999</v>
          </cell>
          <cell r="AZ328">
            <v>256968403.08000001</v>
          </cell>
          <cell r="BA328">
            <v>0</v>
          </cell>
          <cell r="BB328">
            <v>256968403.08000001</v>
          </cell>
        </row>
        <row r="329">
          <cell r="A329" t="str">
            <v>A</v>
          </cell>
          <cell r="C329" t="str">
            <v>02</v>
          </cell>
          <cell r="S329" t="str">
            <v>ADQUISICIÓN DE BIENES  Y SERVICIOS</v>
          </cell>
          <cell r="AA329" t="str">
            <v>Propios</v>
          </cell>
          <cell r="AF329" t="str">
            <v>CSF</v>
          </cell>
          <cell r="AI329" t="str">
            <v>20</v>
          </cell>
          <cell r="AJ329" t="str">
            <v>INGRESOS CORRIENTES</v>
          </cell>
          <cell r="AP329">
            <v>23818628</v>
          </cell>
          <cell r="AQ329">
            <v>11111209</v>
          </cell>
          <cell r="AR329">
            <v>12707419</v>
          </cell>
          <cell r="AS329">
            <v>0</v>
          </cell>
          <cell r="AU329">
            <v>11111209</v>
          </cell>
          <cell r="AW329">
            <v>0</v>
          </cell>
          <cell r="AX329">
            <v>2052070</v>
          </cell>
          <cell r="AY329">
            <v>9059139</v>
          </cell>
          <cell r="AZ329">
            <v>2052070</v>
          </cell>
          <cell r="BA329">
            <v>0</v>
          </cell>
          <cell r="BB329">
            <v>2052070</v>
          </cell>
        </row>
        <row r="330">
          <cell r="A330" t="str">
            <v>A</v>
          </cell>
          <cell r="C330" t="str">
            <v>02</v>
          </cell>
          <cell r="E330" t="str">
            <v>02</v>
          </cell>
          <cell r="G330" t="str">
            <v>01</v>
          </cell>
          <cell r="S330" t="str">
            <v>MATERIALES Y SUMINISTROS</v>
          </cell>
          <cell r="AA330" t="str">
            <v>Nación</v>
          </cell>
          <cell r="AF330" t="str">
            <v>CSF</v>
          </cell>
          <cell r="AI330" t="str">
            <v>10</v>
          </cell>
          <cell r="AJ330" t="str">
            <v>RECURSOS CORRIENTES</v>
          </cell>
          <cell r="AP330">
            <v>39314503</v>
          </cell>
          <cell r="AQ330">
            <v>35050279.539999999</v>
          </cell>
          <cell r="AR330">
            <v>4264223.46</v>
          </cell>
          <cell r="AS330">
            <v>0</v>
          </cell>
          <cell r="AU330">
            <v>34020279.539999999</v>
          </cell>
          <cell r="AW330">
            <v>1030000</v>
          </cell>
          <cell r="AX330">
            <v>1896428.25</v>
          </cell>
          <cell r="AY330">
            <v>32123851.289999999</v>
          </cell>
          <cell r="AZ330">
            <v>1896428.25</v>
          </cell>
          <cell r="BA330">
            <v>0</v>
          </cell>
          <cell r="BB330">
            <v>1896428.25</v>
          </cell>
        </row>
        <row r="331">
          <cell r="A331" t="str">
            <v>A</v>
          </cell>
          <cell r="C331" t="str">
            <v>02</v>
          </cell>
          <cell r="E331" t="str">
            <v>02</v>
          </cell>
          <cell r="G331" t="str">
            <v>01</v>
          </cell>
          <cell r="I331" t="str">
            <v>000</v>
          </cell>
          <cell r="L331" t="str">
            <v>001</v>
          </cell>
          <cell r="S331" t="str">
            <v>PRODUCTOS DE LA AGRICULTURA Y LA HORTICULTURA</v>
          </cell>
          <cell r="AA331" t="str">
            <v>Nación</v>
          </cell>
          <cell r="AF331" t="str">
            <v>CSF</v>
          </cell>
          <cell r="AI331" t="str">
            <v>10</v>
          </cell>
          <cell r="AJ331" t="str">
            <v>RECURSOS CORRIENTES</v>
          </cell>
          <cell r="AP331">
            <v>105947</v>
          </cell>
          <cell r="AQ331">
            <v>13958.41</v>
          </cell>
          <cell r="AR331">
            <v>91988.59</v>
          </cell>
          <cell r="AS331">
            <v>0</v>
          </cell>
          <cell r="AU331">
            <v>13958.41</v>
          </cell>
          <cell r="AW331">
            <v>0</v>
          </cell>
          <cell r="AX331">
            <v>2701.86</v>
          </cell>
          <cell r="AY331">
            <v>11256.55</v>
          </cell>
          <cell r="AZ331">
            <v>2701.86</v>
          </cell>
          <cell r="BA331">
            <v>0</v>
          </cell>
          <cell r="BB331">
            <v>2701.86</v>
          </cell>
        </row>
        <row r="332">
          <cell r="A332" t="str">
            <v>A</v>
          </cell>
          <cell r="C332" t="str">
            <v>02</v>
          </cell>
          <cell r="E332" t="str">
            <v>02</v>
          </cell>
          <cell r="G332" t="str">
            <v>01</v>
          </cell>
          <cell r="I332" t="str">
            <v>002</v>
          </cell>
          <cell r="L332" t="str">
            <v>003</v>
          </cell>
          <cell r="S332" t="str">
            <v>PRODUCTOS DE MOLINERÍA, ALMIDONES Y PRODUCTOS DERIVADOS DEL ALMIDÓN; OTROS PRODUCTOS ALIMENTICIOS</v>
          </cell>
          <cell r="AA332" t="str">
            <v>Nación</v>
          </cell>
          <cell r="AF332" t="str">
            <v>CSF</v>
          </cell>
          <cell r="AI332" t="str">
            <v>10</v>
          </cell>
          <cell r="AJ332" t="str">
            <v>RECURSOS CORRIENTES</v>
          </cell>
          <cell r="AP332">
            <v>1507000</v>
          </cell>
          <cell r="AQ332">
            <v>570756.19999999995</v>
          </cell>
          <cell r="AR332">
            <v>936243.8</v>
          </cell>
          <cell r="AS332">
            <v>0</v>
          </cell>
          <cell r="AU332">
            <v>570756.19999999995</v>
          </cell>
          <cell r="AW332">
            <v>0</v>
          </cell>
          <cell r="AX332">
            <v>204348.04</v>
          </cell>
          <cell r="AY332">
            <v>366408.16</v>
          </cell>
          <cell r="AZ332">
            <v>204348.04</v>
          </cell>
          <cell r="BA332">
            <v>0</v>
          </cell>
          <cell r="BB332">
            <v>204348.04</v>
          </cell>
        </row>
        <row r="333">
          <cell r="A333" t="str">
            <v>A</v>
          </cell>
          <cell r="C333" t="str">
            <v>02</v>
          </cell>
          <cell r="E333" t="str">
            <v>02</v>
          </cell>
          <cell r="G333" t="str">
            <v>01</v>
          </cell>
          <cell r="I333" t="str">
            <v>002</v>
          </cell>
          <cell r="L333" t="str">
            <v>007</v>
          </cell>
          <cell r="S333" t="str">
            <v>ARTÍCULOS TEXTILES (EXCEPTO PRENDAS DE VESTIR)</v>
          </cell>
          <cell r="AA333" t="str">
            <v>Nación</v>
          </cell>
          <cell r="AF333" t="str">
            <v>CSF</v>
          </cell>
          <cell r="AI333" t="str">
            <v>10</v>
          </cell>
          <cell r="AJ333" t="str">
            <v>RECURSOS CORRIENTES</v>
          </cell>
          <cell r="AP333">
            <v>455260</v>
          </cell>
          <cell r="AQ333">
            <v>0</v>
          </cell>
          <cell r="AR333">
            <v>455260</v>
          </cell>
          <cell r="AS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</row>
        <row r="334">
          <cell r="A334" t="str">
            <v>A</v>
          </cell>
          <cell r="C334" t="str">
            <v>02</v>
          </cell>
          <cell r="E334" t="str">
            <v>02</v>
          </cell>
          <cell r="G334" t="str">
            <v>01</v>
          </cell>
          <cell r="I334" t="str">
            <v>002</v>
          </cell>
          <cell r="L334" t="str">
            <v>008</v>
          </cell>
          <cell r="S334" t="str">
            <v>DOTACIÓN (PRENDAS DE VESTIR Y CALZADO)</v>
          </cell>
          <cell r="AA334" t="str">
            <v>Nación</v>
          </cell>
          <cell r="AF334" t="str">
            <v>CSF</v>
          </cell>
          <cell r="AI334" t="str">
            <v>10</v>
          </cell>
          <cell r="AJ334" t="str">
            <v>RECURSOS CORRIENTES</v>
          </cell>
          <cell r="AP334">
            <v>18025000</v>
          </cell>
          <cell r="AQ334">
            <v>18024960</v>
          </cell>
          <cell r="AR334">
            <v>40</v>
          </cell>
          <cell r="AS334">
            <v>0</v>
          </cell>
          <cell r="AU334">
            <v>18024960</v>
          </cell>
          <cell r="AW334">
            <v>0</v>
          </cell>
          <cell r="AX334">
            <v>0</v>
          </cell>
          <cell r="AY334">
            <v>18024960</v>
          </cell>
          <cell r="AZ334">
            <v>0</v>
          </cell>
          <cell r="BA334">
            <v>0</v>
          </cell>
          <cell r="BB334">
            <v>0</v>
          </cell>
        </row>
        <row r="335">
          <cell r="A335" t="str">
            <v>A</v>
          </cell>
          <cell r="C335" t="str">
            <v>02</v>
          </cell>
          <cell r="E335" t="str">
            <v>02</v>
          </cell>
          <cell r="G335" t="str">
            <v>01</v>
          </cell>
          <cell r="I335" t="str">
            <v>003</v>
          </cell>
          <cell r="L335" t="str">
            <v>002</v>
          </cell>
          <cell r="S335" t="str">
            <v>PASTA O PULPA, PAPEL Y PRODUCTOS DE PAPEL; IMPRESOS Y ARTÍCULOS RELACIONADOS</v>
          </cell>
          <cell r="AA335" t="str">
            <v>Nación</v>
          </cell>
          <cell r="AF335" t="str">
            <v>CSF</v>
          </cell>
          <cell r="AI335" t="str">
            <v>10</v>
          </cell>
          <cell r="AJ335" t="str">
            <v>RECURSOS CORRIENTES</v>
          </cell>
          <cell r="AP335">
            <v>6078119</v>
          </cell>
          <cell r="AQ335">
            <v>4809506.93</v>
          </cell>
          <cell r="AR335">
            <v>1268612.07</v>
          </cell>
          <cell r="AS335">
            <v>0</v>
          </cell>
          <cell r="AU335">
            <v>4809506.93</v>
          </cell>
          <cell r="AW335">
            <v>0</v>
          </cell>
          <cell r="AX335">
            <v>502865.08</v>
          </cell>
          <cell r="AY335">
            <v>4306641.8499999996</v>
          </cell>
          <cell r="AZ335">
            <v>502865.08</v>
          </cell>
          <cell r="BA335">
            <v>0</v>
          </cell>
          <cell r="BB335">
            <v>502865.08</v>
          </cell>
        </row>
        <row r="336">
          <cell r="A336" t="str">
            <v>A</v>
          </cell>
          <cell r="C336" t="str">
            <v>02</v>
          </cell>
          <cell r="E336" t="str">
            <v>02</v>
          </cell>
          <cell r="G336" t="str">
            <v>01</v>
          </cell>
          <cell r="I336" t="str">
            <v>003</v>
          </cell>
          <cell r="L336" t="str">
            <v>003</v>
          </cell>
          <cell r="S336" t="str">
            <v>PRODUCTOS DE HORNOS DE COQUE; PRODUCTOS DE REFINACIÓN DE PETRÓLEO Y COMBUSTIBLE NUCLEAR</v>
          </cell>
          <cell r="AA336" t="str">
            <v>Nación</v>
          </cell>
          <cell r="AF336" t="str">
            <v>CSF</v>
          </cell>
          <cell r="AI336" t="str">
            <v>10</v>
          </cell>
          <cell r="AJ336" t="str">
            <v>RECURSOS CORRIENTES</v>
          </cell>
          <cell r="AP336">
            <v>3600000</v>
          </cell>
          <cell r="AQ336">
            <v>3030048</v>
          </cell>
          <cell r="AR336">
            <v>569952</v>
          </cell>
          <cell r="AS336">
            <v>0</v>
          </cell>
          <cell r="AU336">
            <v>3030048</v>
          </cell>
          <cell r="AW336">
            <v>0</v>
          </cell>
          <cell r="AX336">
            <v>1059149</v>
          </cell>
          <cell r="AY336">
            <v>1970899</v>
          </cell>
          <cell r="AZ336">
            <v>1059149</v>
          </cell>
          <cell r="BA336">
            <v>0</v>
          </cell>
          <cell r="BB336">
            <v>1059149</v>
          </cell>
        </row>
        <row r="337">
          <cell r="A337" t="str">
            <v>A</v>
          </cell>
          <cell r="C337" t="str">
            <v>02</v>
          </cell>
          <cell r="E337" t="str">
            <v>02</v>
          </cell>
          <cell r="G337" t="str">
            <v>01</v>
          </cell>
          <cell r="I337" t="str">
            <v>003</v>
          </cell>
          <cell r="L337" t="str">
            <v>005</v>
          </cell>
          <cell r="S337" t="str">
            <v>OTROS PRODUCTOS QUÍMICOS; FIBRAS ARTIFICIALES (O FIBRAS INDUSTRIALES HECHAS POR EL HOMBRE)</v>
          </cell>
          <cell r="AA337" t="str">
            <v>Nación</v>
          </cell>
          <cell r="AF337" t="str">
            <v>CSF</v>
          </cell>
          <cell r="AI337" t="str">
            <v>10</v>
          </cell>
          <cell r="AJ337" t="str">
            <v>RECURSOS CORRIENTES</v>
          </cell>
          <cell r="AP337">
            <v>8440093</v>
          </cell>
          <cell r="AQ337">
            <v>8143601.3899999997</v>
          </cell>
          <cell r="AR337">
            <v>296491.61</v>
          </cell>
          <cell r="AS337">
            <v>0</v>
          </cell>
          <cell r="AU337">
            <v>7113601.3899999997</v>
          </cell>
          <cell r="AW337">
            <v>1030000</v>
          </cell>
          <cell r="AX337">
            <v>49538.1</v>
          </cell>
          <cell r="AY337">
            <v>7064063.29</v>
          </cell>
          <cell r="AZ337">
            <v>49538.1</v>
          </cell>
          <cell r="BA337">
            <v>0</v>
          </cell>
          <cell r="BB337">
            <v>49538.1</v>
          </cell>
        </row>
        <row r="338">
          <cell r="A338" t="str">
            <v>A</v>
          </cell>
          <cell r="C338" t="str">
            <v>02</v>
          </cell>
          <cell r="E338" t="str">
            <v>02</v>
          </cell>
          <cell r="G338" t="str">
            <v>01</v>
          </cell>
          <cell r="I338" t="str">
            <v>003</v>
          </cell>
          <cell r="L338" t="str">
            <v>006</v>
          </cell>
          <cell r="S338" t="str">
            <v>PRODUCTOS DE CAUCHO Y PLÁSTICO</v>
          </cell>
          <cell r="AA338" t="str">
            <v>Nación</v>
          </cell>
          <cell r="AF338" t="str">
            <v>CSF</v>
          </cell>
          <cell r="AI338" t="str">
            <v>10</v>
          </cell>
          <cell r="AJ338" t="str">
            <v>RECURSOS CORRIENTES</v>
          </cell>
          <cell r="AP338">
            <v>1103084</v>
          </cell>
          <cell r="AQ338">
            <v>457448.61</v>
          </cell>
          <cell r="AR338">
            <v>645635.39</v>
          </cell>
          <cell r="AS338">
            <v>0</v>
          </cell>
          <cell r="AU338">
            <v>457448.61</v>
          </cell>
          <cell r="AW338">
            <v>0</v>
          </cell>
          <cell r="AX338">
            <v>77826.17</v>
          </cell>
          <cell r="AY338">
            <v>379622.44</v>
          </cell>
          <cell r="AZ338">
            <v>77826.17</v>
          </cell>
          <cell r="BA338">
            <v>0</v>
          </cell>
          <cell r="BB338">
            <v>77826.17</v>
          </cell>
        </row>
        <row r="339">
          <cell r="A339" t="str">
            <v>A</v>
          </cell>
          <cell r="C339" t="str">
            <v>02</v>
          </cell>
          <cell r="E339" t="str">
            <v>02</v>
          </cell>
          <cell r="G339" t="str">
            <v>02</v>
          </cell>
          <cell r="S339" t="str">
            <v>ADQUISICIÓN DE SERVICIOS</v>
          </cell>
          <cell r="AA339" t="str">
            <v>Nación</v>
          </cell>
          <cell r="AF339" t="str">
            <v>CSF</v>
          </cell>
          <cell r="AI339" t="str">
            <v>10</v>
          </cell>
          <cell r="AJ339" t="str">
            <v>RECURSOS CORRIENTES</v>
          </cell>
          <cell r="AP339">
            <v>669638179</v>
          </cell>
          <cell r="AQ339">
            <v>568503680.74000001</v>
          </cell>
          <cell r="AR339">
            <v>101134498.26000001</v>
          </cell>
          <cell r="AS339">
            <v>0</v>
          </cell>
          <cell r="AU339">
            <v>557479748.74000001</v>
          </cell>
          <cell r="AW339">
            <v>11023932</v>
          </cell>
          <cell r="AX339">
            <v>255071974.83000001</v>
          </cell>
          <cell r="AY339">
            <v>302407773.91000003</v>
          </cell>
          <cell r="AZ339">
            <v>255071974.83000001</v>
          </cell>
          <cell r="BA339">
            <v>0</v>
          </cell>
          <cell r="BB339">
            <v>255071974.83000001</v>
          </cell>
        </row>
        <row r="340">
          <cell r="A340" t="str">
            <v>A</v>
          </cell>
          <cell r="C340" t="str">
            <v>02</v>
          </cell>
          <cell r="E340" t="str">
            <v>02</v>
          </cell>
          <cell r="G340" t="str">
            <v>02</v>
          </cell>
          <cell r="S340" t="str">
            <v>ADQUISICIÓN DE SERVICIOS</v>
          </cell>
          <cell r="AA340" t="str">
            <v>Propios</v>
          </cell>
          <cell r="AF340" t="str">
            <v>CSF</v>
          </cell>
          <cell r="AI340" t="str">
            <v>20</v>
          </cell>
          <cell r="AJ340" t="str">
            <v>INGRESOS CORRIENTES</v>
          </cell>
          <cell r="AP340">
            <v>23818628</v>
          </cell>
          <cell r="AQ340">
            <v>11111209</v>
          </cell>
          <cell r="AR340">
            <v>12707419</v>
          </cell>
          <cell r="AS340">
            <v>0</v>
          </cell>
          <cell r="AU340">
            <v>11111209</v>
          </cell>
          <cell r="AW340">
            <v>0</v>
          </cell>
          <cell r="AX340">
            <v>2052070</v>
          </cell>
          <cell r="AY340">
            <v>9059139</v>
          </cell>
          <cell r="AZ340">
            <v>2052070</v>
          </cell>
          <cell r="BA340">
            <v>0</v>
          </cell>
          <cell r="BB340">
            <v>2052070</v>
          </cell>
        </row>
        <row r="341">
          <cell r="A341" t="str">
            <v>A</v>
          </cell>
          <cell r="C341" t="str">
            <v>02</v>
          </cell>
          <cell r="E341" t="str">
            <v>02</v>
          </cell>
          <cell r="G341" t="str">
            <v>02</v>
          </cell>
          <cell r="S341" t="str">
            <v>ADQUISICIÓN DE SERVICIOS</v>
          </cell>
          <cell r="AA341" t="str">
            <v>Nac y Pro</v>
          </cell>
          <cell r="AF341" t="str">
            <v>CSF</v>
          </cell>
          <cell r="AI341" t="str">
            <v>20</v>
          </cell>
          <cell r="AJ341" t="str">
            <v>INGRESOS CORRIENTES</v>
          </cell>
          <cell r="AP341">
            <v>693456807</v>
          </cell>
          <cell r="AQ341">
            <v>579614889.74000001</v>
          </cell>
          <cell r="AR341">
            <v>113841917.26000001</v>
          </cell>
          <cell r="AS341">
            <v>0</v>
          </cell>
          <cell r="AT341">
            <v>0</v>
          </cell>
          <cell r="AU341">
            <v>568590957.74000001</v>
          </cell>
          <cell r="AV341">
            <v>0</v>
          </cell>
          <cell r="AW341">
            <v>11023932</v>
          </cell>
          <cell r="AX341">
            <v>257124044.83000001</v>
          </cell>
          <cell r="AY341">
            <v>311466912.91000003</v>
          </cell>
          <cell r="AZ341">
            <v>257124044.83000001</v>
          </cell>
          <cell r="BA341">
            <v>0</v>
          </cell>
          <cell r="BB341">
            <v>257124044.83000001</v>
          </cell>
        </row>
        <row r="342">
          <cell r="A342" t="str">
            <v>A</v>
          </cell>
          <cell r="C342" t="str">
            <v>02</v>
          </cell>
          <cell r="E342" t="str">
            <v>02</v>
          </cell>
          <cell r="G342" t="str">
            <v>02</v>
          </cell>
          <cell r="I342" t="str">
            <v>006</v>
          </cell>
          <cell r="L342" t="str">
            <v>004</v>
          </cell>
          <cell r="S342" t="str">
            <v>SERVICIOS DE TRANSPORTE DE PASAJEROS</v>
          </cell>
          <cell r="AA342" t="str">
            <v>Nación</v>
          </cell>
          <cell r="AF342" t="str">
            <v>CSF</v>
          </cell>
          <cell r="AI342" t="str">
            <v>10</v>
          </cell>
          <cell r="AJ342" t="str">
            <v>RECURSOS CORRIENTES</v>
          </cell>
          <cell r="AP342">
            <v>1200000</v>
          </cell>
          <cell r="AQ342">
            <v>356000</v>
          </cell>
          <cell r="AR342">
            <v>844000</v>
          </cell>
          <cell r="AS342">
            <v>0</v>
          </cell>
          <cell r="AU342">
            <v>356000</v>
          </cell>
          <cell r="AW342">
            <v>0</v>
          </cell>
          <cell r="AX342">
            <v>356000</v>
          </cell>
          <cell r="AY342">
            <v>0</v>
          </cell>
          <cell r="AZ342">
            <v>356000</v>
          </cell>
          <cell r="BA342">
            <v>0</v>
          </cell>
          <cell r="BB342">
            <v>356000</v>
          </cell>
        </row>
        <row r="343">
          <cell r="A343" t="str">
            <v>A</v>
          </cell>
          <cell r="C343" t="str">
            <v>02</v>
          </cell>
          <cell r="E343" t="str">
            <v>02</v>
          </cell>
          <cell r="G343" t="str">
            <v>02</v>
          </cell>
          <cell r="I343" t="str">
            <v>006</v>
          </cell>
          <cell r="L343" t="str">
            <v>009</v>
          </cell>
          <cell r="S343" t="str">
            <v>SERVICIOS DE DISTRIBUCIÓN DE ELECTRICIDAD, GAS Y AGUA (POR CUENTA PROPIA)</v>
          </cell>
          <cell r="AA343" t="str">
            <v>Nación</v>
          </cell>
          <cell r="AF343" t="str">
            <v>CSF</v>
          </cell>
          <cell r="AI343" t="str">
            <v>10</v>
          </cell>
          <cell r="AJ343" t="str">
            <v>RECURSOS CORRIENTES</v>
          </cell>
          <cell r="AP343">
            <v>37530425</v>
          </cell>
          <cell r="AQ343">
            <v>22592820</v>
          </cell>
          <cell r="AR343">
            <v>14937605</v>
          </cell>
          <cell r="AS343">
            <v>0</v>
          </cell>
          <cell r="AU343">
            <v>22592820</v>
          </cell>
          <cell r="AW343">
            <v>0</v>
          </cell>
          <cell r="AX343">
            <v>22592820</v>
          </cell>
          <cell r="AY343">
            <v>0</v>
          </cell>
          <cell r="AZ343">
            <v>22592820</v>
          </cell>
          <cell r="BA343">
            <v>0</v>
          </cell>
          <cell r="BB343">
            <v>22592820</v>
          </cell>
        </row>
        <row r="344">
          <cell r="A344" t="str">
            <v>A</v>
          </cell>
          <cell r="C344" t="str">
            <v>02</v>
          </cell>
          <cell r="E344" t="str">
            <v>02</v>
          </cell>
          <cell r="G344" t="str">
            <v>02</v>
          </cell>
          <cell r="I344" t="str">
            <v>006</v>
          </cell>
          <cell r="L344" t="str">
            <v>009</v>
          </cell>
          <cell r="S344" t="str">
            <v>SERVICIOS DE DISTRIBUCIÓN DE ELECTRICIDAD, GAS Y AGUA (POR CUENTA PROPIA)</v>
          </cell>
          <cell r="AA344" t="str">
            <v>Propios</v>
          </cell>
          <cell r="AF344" t="str">
            <v>CSF</v>
          </cell>
          <cell r="AI344" t="str">
            <v>20</v>
          </cell>
          <cell r="AJ344" t="str">
            <v>INGRESOS CORRIENTES</v>
          </cell>
          <cell r="AP344">
            <v>6000000</v>
          </cell>
          <cell r="AQ344">
            <v>0</v>
          </cell>
          <cell r="AR344">
            <v>6000000</v>
          </cell>
          <cell r="AS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</row>
        <row r="345">
          <cell r="A345" t="str">
            <v>A</v>
          </cell>
          <cell r="C345" t="str">
            <v>02</v>
          </cell>
          <cell r="E345" t="str">
            <v>02</v>
          </cell>
          <cell r="G345" t="str">
            <v>02</v>
          </cell>
          <cell r="I345" t="str">
            <v>007</v>
          </cell>
          <cell r="L345" t="str">
            <v>001</v>
          </cell>
          <cell r="S345" t="str">
            <v>SERVICIOS FINANCIEROS Y SERVICIOS CONEXOS</v>
          </cell>
          <cell r="AA345" t="str">
            <v>Nación</v>
          </cell>
          <cell r="AF345" t="str">
            <v>CSF</v>
          </cell>
          <cell r="AI345" t="str">
            <v>10</v>
          </cell>
          <cell r="AJ345" t="str">
            <v>RECURSOS CORRIENTES</v>
          </cell>
          <cell r="AP345">
            <v>59814203</v>
          </cell>
          <cell r="AQ345">
            <v>53751126</v>
          </cell>
          <cell r="AR345">
            <v>6063077</v>
          </cell>
          <cell r="AS345">
            <v>0</v>
          </cell>
          <cell r="AU345">
            <v>53751126</v>
          </cell>
          <cell r="AW345">
            <v>0</v>
          </cell>
          <cell r="AX345">
            <v>46053307</v>
          </cell>
          <cell r="AY345">
            <v>7697819</v>
          </cell>
          <cell r="AZ345">
            <v>46053307</v>
          </cell>
          <cell r="BA345">
            <v>0</v>
          </cell>
          <cell r="BB345">
            <v>46053307</v>
          </cell>
        </row>
        <row r="346">
          <cell r="A346" t="str">
            <v>A</v>
          </cell>
          <cell r="C346" t="str">
            <v>02</v>
          </cell>
          <cell r="E346" t="str">
            <v>02</v>
          </cell>
          <cell r="G346" t="str">
            <v>02</v>
          </cell>
          <cell r="I346" t="str">
            <v>008</v>
          </cell>
          <cell r="L346" t="str">
            <v>002</v>
          </cell>
          <cell r="S346" t="str">
            <v>SERVICIOS JURÍDICOS Y CONTABLES</v>
          </cell>
          <cell r="AA346" t="str">
            <v>Nación</v>
          </cell>
          <cell r="AF346" t="str">
            <v>CSF</v>
          </cell>
          <cell r="AI346" t="str">
            <v>10</v>
          </cell>
          <cell r="AJ346" t="str">
            <v>RECURSOS CORRIENTES</v>
          </cell>
          <cell r="AP346">
            <v>440000</v>
          </cell>
          <cell r="AQ346">
            <v>44000</v>
          </cell>
          <cell r="AR346">
            <v>396000</v>
          </cell>
          <cell r="AS346">
            <v>0</v>
          </cell>
          <cell r="AU346">
            <v>44000</v>
          </cell>
          <cell r="AW346">
            <v>0</v>
          </cell>
          <cell r="AX346">
            <v>44000</v>
          </cell>
          <cell r="AY346">
            <v>0</v>
          </cell>
          <cell r="AZ346">
            <v>44000</v>
          </cell>
          <cell r="BA346">
            <v>0</v>
          </cell>
          <cell r="BB346">
            <v>44000</v>
          </cell>
        </row>
        <row r="347">
          <cell r="A347" t="str">
            <v>A</v>
          </cell>
          <cell r="C347" t="str">
            <v>02</v>
          </cell>
          <cell r="E347" t="str">
            <v>02</v>
          </cell>
          <cell r="G347" t="str">
            <v>02</v>
          </cell>
          <cell r="I347" t="str">
            <v>008</v>
          </cell>
          <cell r="L347" t="str">
            <v>003</v>
          </cell>
          <cell r="S347" t="str">
            <v>OTROS SERVICIOS PROFESIONALES, CIENTÍFICOS Y TÉCNICOS</v>
          </cell>
          <cell r="AA347" t="str">
            <v>Nación</v>
          </cell>
          <cell r="AF347" t="str">
            <v>CSF</v>
          </cell>
          <cell r="AI347" t="str">
            <v>10</v>
          </cell>
          <cell r="AJ347" t="str">
            <v>RECURSOS CORRIENTES</v>
          </cell>
          <cell r="AP347">
            <v>286365782</v>
          </cell>
          <cell r="AQ347">
            <v>263553574</v>
          </cell>
          <cell r="AR347">
            <v>22812208</v>
          </cell>
          <cell r="AS347">
            <v>0</v>
          </cell>
          <cell r="AU347">
            <v>260949730</v>
          </cell>
          <cell r="AW347">
            <v>2603844</v>
          </cell>
          <cell r="AX347">
            <v>89638680</v>
          </cell>
          <cell r="AY347">
            <v>171311050</v>
          </cell>
          <cell r="AZ347">
            <v>89638680</v>
          </cell>
          <cell r="BA347">
            <v>0</v>
          </cell>
          <cell r="BB347">
            <v>89638680</v>
          </cell>
        </row>
        <row r="348">
          <cell r="A348" t="str">
            <v>A</v>
          </cell>
          <cell r="C348" t="str">
            <v>02</v>
          </cell>
          <cell r="E348" t="str">
            <v>02</v>
          </cell>
          <cell r="G348" t="str">
            <v>02</v>
          </cell>
          <cell r="I348" t="str">
            <v>008</v>
          </cell>
          <cell r="L348" t="str">
            <v>004</v>
          </cell>
          <cell r="S348" t="str">
            <v>SERVICIOS DE TELECOMUNICACIONES, TRANSMISIÓN Y SUMINISTRO DE INFORMACIÓN</v>
          </cell>
          <cell r="AA348" t="str">
            <v>Nación</v>
          </cell>
          <cell r="AF348" t="str">
            <v>CSF</v>
          </cell>
          <cell r="AI348" t="str">
            <v>10</v>
          </cell>
          <cell r="AJ348" t="str">
            <v>RECURSOS CORRIENTES</v>
          </cell>
          <cell r="AP348">
            <v>25672980</v>
          </cell>
          <cell r="AQ348">
            <v>17752904.43</v>
          </cell>
          <cell r="AR348">
            <v>7920075.5700000003</v>
          </cell>
          <cell r="AS348">
            <v>0</v>
          </cell>
          <cell r="AU348">
            <v>17752904.43</v>
          </cell>
          <cell r="AW348">
            <v>0</v>
          </cell>
          <cell r="AX348">
            <v>9122330.7899999991</v>
          </cell>
          <cell r="AY348">
            <v>8630573.6400000006</v>
          </cell>
          <cell r="AZ348">
            <v>9122330.7899999991</v>
          </cell>
          <cell r="BA348">
            <v>0</v>
          </cell>
          <cell r="BB348">
            <v>9122330.7899999991</v>
          </cell>
        </row>
        <row r="349">
          <cell r="A349" t="str">
            <v>A</v>
          </cell>
          <cell r="C349" t="str">
            <v>02</v>
          </cell>
          <cell r="E349" t="str">
            <v>02</v>
          </cell>
          <cell r="G349" t="str">
            <v>02</v>
          </cell>
          <cell r="I349" t="str">
            <v>008</v>
          </cell>
          <cell r="L349" t="str">
            <v>005</v>
          </cell>
          <cell r="S349" t="str">
            <v>SERVICIOS DE SOPORTE</v>
          </cell>
          <cell r="AA349" t="str">
            <v>Nación</v>
          </cell>
          <cell r="AF349" t="str">
            <v>CSF</v>
          </cell>
          <cell r="AI349" t="str">
            <v>10</v>
          </cell>
          <cell r="AJ349" t="str">
            <v>RECURSOS CORRIENTES</v>
          </cell>
          <cell r="AP349">
            <v>183694701</v>
          </cell>
          <cell r="AQ349">
            <v>181850790.81</v>
          </cell>
          <cell r="AR349">
            <v>1843910.19</v>
          </cell>
          <cell r="AS349">
            <v>0</v>
          </cell>
          <cell r="AU349">
            <v>181850790.81</v>
          </cell>
          <cell r="AW349">
            <v>0</v>
          </cell>
          <cell r="AX349">
            <v>85871559.540000007</v>
          </cell>
          <cell r="AY349">
            <v>95979231.269999996</v>
          </cell>
          <cell r="AZ349">
            <v>85871559.540000007</v>
          </cell>
          <cell r="BA349">
            <v>0</v>
          </cell>
          <cell r="BB349">
            <v>85871559.540000007</v>
          </cell>
        </row>
        <row r="350">
          <cell r="A350" t="str">
            <v>A</v>
          </cell>
          <cell r="C350" t="str">
            <v>02</v>
          </cell>
          <cell r="E350" t="str">
            <v>02</v>
          </cell>
          <cell r="G350" t="str">
            <v>02</v>
          </cell>
          <cell r="I350" t="str">
            <v>008</v>
          </cell>
          <cell r="L350" t="str">
            <v>005</v>
          </cell>
          <cell r="S350" t="str">
            <v>SERVICIOS DE SOPORTE</v>
          </cell>
          <cell r="AA350" t="str">
            <v>Propios</v>
          </cell>
          <cell r="AF350" t="str">
            <v>CSF</v>
          </cell>
          <cell r="AI350" t="str">
            <v>20</v>
          </cell>
          <cell r="AJ350" t="str">
            <v>INGRESOS CORRIENTES</v>
          </cell>
          <cell r="AP350">
            <v>13532444</v>
          </cell>
          <cell r="AQ350">
            <v>9059139</v>
          </cell>
          <cell r="AR350">
            <v>4473305</v>
          </cell>
          <cell r="AS350">
            <v>0</v>
          </cell>
          <cell r="AU350">
            <v>9059139</v>
          </cell>
          <cell r="AW350">
            <v>0</v>
          </cell>
          <cell r="AX350">
            <v>0</v>
          </cell>
          <cell r="AY350">
            <v>9059139</v>
          </cell>
          <cell r="AZ350">
            <v>0</v>
          </cell>
          <cell r="BA350">
            <v>0</v>
          </cell>
          <cell r="BB350">
            <v>0</v>
          </cell>
        </row>
        <row r="351">
          <cell r="A351" t="str">
            <v>A</v>
          </cell>
          <cell r="C351" t="str">
            <v>02</v>
          </cell>
          <cell r="E351" t="str">
            <v>02</v>
          </cell>
          <cell r="G351" t="str">
            <v>02</v>
          </cell>
          <cell r="I351" t="str">
            <v>008</v>
          </cell>
          <cell r="L351" t="str">
            <v>007</v>
          </cell>
          <cell r="S351" t="str">
            <v>SERVICIOS DE MANTENIMIENTO, REPARACIÓN E INSTALACIÓN (EXCEPTO SERVICIOS DE CONSTRUCCIÓN)</v>
          </cell>
          <cell r="AA351" t="str">
            <v>Nación</v>
          </cell>
          <cell r="AF351" t="str">
            <v>CSF</v>
          </cell>
          <cell r="AI351" t="str">
            <v>10</v>
          </cell>
          <cell r="AJ351" t="str">
            <v>RECURSOS CORRIENTES</v>
          </cell>
          <cell r="AP351">
            <v>64500000</v>
          </cell>
          <cell r="AQ351">
            <v>20182377.5</v>
          </cell>
          <cell r="AR351">
            <v>44317622.5</v>
          </cell>
          <cell r="AS351">
            <v>0</v>
          </cell>
          <cell r="AU351">
            <v>20182377.5</v>
          </cell>
          <cell r="AW351">
            <v>0</v>
          </cell>
          <cell r="AX351">
            <v>1393277.5</v>
          </cell>
          <cell r="AY351">
            <v>18789100</v>
          </cell>
          <cell r="AZ351">
            <v>1393277.5</v>
          </cell>
          <cell r="BA351">
            <v>0</v>
          </cell>
          <cell r="BB351">
            <v>1393277.5</v>
          </cell>
        </row>
        <row r="352">
          <cell r="A352" t="str">
            <v>A</v>
          </cell>
          <cell r="C352" t="str">
            <v>02</v>
          </cell>
          <cell r="E352" t="str">
            <v>02</v>
          </cell>
          <cell r="G352" t="str">
            <v>02</v>
          </cell>
          <cell r="I352" t="str">
            <v>009</v>
          </cell>
          <cell r="L352" t="str">
            <v>004</v>
          </cell>
          <cell r="S352" t="str">
            <v>SERVICIOS DE ALCANTARILLADO, RECOLECCIÓN, TRATAMIENTO Y DISPOSICIÓN DE DESECHOS Y OTROS SERVICIOS DE SANEAMIENTO AMBIENTAL</v>
          </cell>
          <cell r="AA352" t="str">
            <v>Nación</v>
          </cell>
          <cell r="AF352" t="str">
            <v>CSF</v>
          </cell>
          <cell r="AI352" t="str">
            <v>10</v>
          </cell>
          <cell r="AJ352" t="str">
            <v>RECURSOS CORRIENTES</v>
          </cell>
          <cell r="AP352">
            <v>2240088</v>
          </cell>
          <cell r="AQ352">
            <v>2240088</v>
          </cell>
          <cell r="AR352">
            <v>0</v>
          </cell>
          <cell r="AS352">
            <v>0</v>
          </cell>
          <cell r="AU352">
            <v>0</v>
          </cell>
          <cell r="AW352">
            <v>2240088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</row>
        <row r="353">
          <cell r="A353" t="str">
            <v>A</v>
          </cell>
          <cell r="C353" t="str">
            <v>02</v>
          </cell>
          <cell r="E353" t="str">
            <v>02</v>
          </cell>
          <cell r="G353" t="str">
            <v>02</v>
          </cell>
          <cell r="I353" t="str">
            <v>009</v>
          </cell>
          <cell r="L353" t="str">
            <v>004</v>
          </cell>
          <cell r="S353" t="str">
            <v>SERVICIOS DE ALCANTARILLADO, RECOLECCIÓN, TRATAMIENTO Y DISPOSICIÓN DE DESECHOS Y OTROS SERVICIOS DE SANEAMIENTO AMBIENTAL</v>
          </cell>
          <cell r="AA353" t="str">
            <v>Propios</v>
          </cell>
          <cell r="AF353" t="str">
            <v>CSF</v>
          </cell>
          <cell r="AI353" t="str">
            <v>20</v>
          </cell>
          <cell r="AJ353" t="str">
            <v>INGRESOS CORRIENTES</v>
          </cell>
          <cell r="AP353">
            <v>4286184</v>
          </cell>
          <cell r="AQ353">
            <v>2052070</v>
          </cell>
          <cell r="AR353">
            <v>2234114</v>
          </cell>
          <cell r="AS353">
            <v>0</v>
          </cell>
          <cell r="AU353">
            <v>2052070</v>
          </cell>
          <cell r="AW353">
            <v>0</v>
          </cell>
          <cell r="AX353">
            <v>2052070</v>
          </cell>
          <cell r="AY353">
            <v>0</v>
          </cell>
          <cell r="AZ353">
            <v>2052070</v>
          </cell>
          <cell r="BA353">
            <v>0</v>
          </cell>
          <cell r="BB353">
            <v>2052070</v>
          </cell>
        </row>
        <row r="354">
          <cell r="A354" t="str">
            <v>A</v>
          </cell>
          <cell r="C354" t="str">
            <v>02</v>
          </cell>
          <cell r="E354" t="str">
            <v>02</v>
          </cell>
          <cell r="G354" t="str">
            <v>02</v>
          </cell>
          <cell r="I354" t="str">
            <v>009</v>
          </cell>
          <cell r="L354" t="str">
            <v>006</v>
          </cell>
          <cell r="S354" t="str">
            <v>SERVICIOS DE ESPARCIMIENTO, CULTURALES Y DEPORTIVOS</v>
          </cell>
          <cell r="AA354" t="str">
            <v>Nación</v>
          </cell>
          <cell r="AF354" t="str">
            <v>CSF</v>
          </cell>
          <cell r="AI354" t="str">
            <v>10</v>
          </cell>
          <cell r="AJ354" t="str">
            <v>RECURSOS CORRIENTES</v>
          </cell>
          <cell r="AP354">
            <v>6180000</v>
          </cell>
          <cell r="AQ354">
            <v>6180000</v>
          </cell>
          <cell r="AR354">
            <v>0</v>
          </cell>
          <cell r="AS354">
            <v>0</v>
          </cell>
          <cell r="AU354">
            <v>0</v>
          </cell>
          <cell r="AW354">
            <v>6180000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</row>
        <row r="355">
          <cell r="A355" t="str">
            <v>A</v>
          </cell>
          <cell r="C355" t="str">
            <v>02</v>
          </cell>
          <cell r="E355" t="str">
            <v>02</v>
          </cell>
          <cell r="G355" t="str">
            <v>02</v>
          </cell>
          <cell r="I355" t="str">
            <v>009</v>
          </cell>
          <cell r="L355" t="str">
            <v>007</v>
          </cell>
          <cell r="S355" t="str">
            <v>OTROS SERVICIOS</v>
          </cell>
          <cell r="AA355" t="str">
            <v>Nación</v>
          </cell>
          <cell r="AF355" t="str">
            <v>CSF</v>
          </cell>
          <cell r="AI355" t="str">
            <v>10</v>
          </cell>
          <cell r="AJ355" t="str">
            <v>RECURSOS CORRIENTES</v>
          </cell>
          <cell r="AP355">
            <v>2000000</v>
          </cell>
          <cell r="AQ355">
            <v>0</v>
          </cell>
          <cell r="AR355">
            <v>2000000</v>
          </cell>
          <cell r="AS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</row>
        <row r="356">
          <cell r="A356" t="str">
            <v>TOTAL GASTOS DE ADQUISICION DE BIENES Y SERVICIOS</v>
          </cell>
          <cell r="AP356">
            <v>732771310</v>
          </cell>
          <cell r="AQ356">
            <v>614665169.27999997</v>
          </cell>
          <cell r="AR356">
            <v>118106140.72</v>
          </cell>
          <cell r="AS356">
            <v>0</v>
          </cell>
          <cell r="AU356">
            <v>602611237.27999997</v>
          </cell>
          <cell r="AW356">
            <v>12053932</v>
          </cell>
          <cell r="AX356">
            <v>259020473.08000001</v>
          </cell>
          <cell r="AY356">
            <v>343590764.20000005</v>
          </cell>
          <cell r="AZ356">
            <v>259020473.08000001</v>
          </cell>
          <cell r="BA356">
            <v>0</v>
          </cell>
          <cell r="BB356">
            <v>259020473.08000001</v>
          </cell>
        </row>
        <row r="357">
          <cell r="A357" t="str">
            <v>A</v>
          </cell>
          <cell r="C357" t="str">
            <v>03</v>
          </cell>
          <cell r="E357" t="str">
            <v>04</v>
          </cell>
          <cell r="S357" t="str">
            <v>PRESTACIONES PARA CUBRIR RIESGOS SOCIALES</v>
          </cell>
          <cell r="AA357" t="str">
            <v>Nación</v>
          </cell>
          <cell r="AF357" t="str">
            <v>CSF</v>
          </cell>
          <cell r="AI357" t="str">
            <v>10</v>
          </cell>
          <cell r="AJ357" t="str">
            <v>RECURSOS CORRIENTES</v>
          </cell>
          <cell r="AP357">
            <v>63035300</v>
          </cell>
          <cell r="AQ357">
            <v>14592272</v>
          </cell>
          <cell r="AR357">
            <v>48443028</v>
          </cell>
          <cell r="AS357">
            <v>0</v>
          </cell>
          <cell r="AU357">
            <v>14592272</v>
          </cell>
          <cell r="AW357">
            <v>0</v>
          </cell>
          <cell r="AX357">
            <v>14592272</v>
          </cell>
          <cell r="AY357">
            <v>0</v>
          </cell>
          <cell r="AZ357">
            <v>14592272</v>
          </cell>
          <cell r="BA357">
            <v>0</v>
          </cell>
          <cell r="BB357">
            <v>14592272</v>
          </cell>
        </row>
        <row r="358">
          <cell r="A358" t="str">
            <v>A</v>
          </cell>
          <cell r="C358" t="str">
            <v>03</v>
          </cell>
          <cell r="E358" t="str">
            <v>04</v>
          </cell>
          <cell r="G358" t="str">
            <v>02</v>
          </cell>
          <cell r="S358" t="str">
            <v>PRESTACIONES SOCIALES RELACIONADAS CON EL EMPLEO</v>
          </cell>
          <cell r="AA358" t="str">
            <v>Nación</v>
          </cell>
          <cell r="AF358" t="str">
            <v>CSF</v>
          </cell>
          <cell r="AI358" t="str">
            <v>10</v>
          </cell>
          <cell r="AJ358" t="str">
            <v>RECURSOS CORRIENTES</v>
          </cell>
          <cell r="AP358">
            <v>63035300</v>
          </cell>
          <cell r="AQ358">
            <v>14592272</v>
          </cell>
          <cell r="AR358">
            <v>48443028</v>
          </cell>
          <cell r="AS358">
            <v>0</v>
          </cell>
          <cell r="AU358">
            <v>14592272</v>
          </cell>
          <cell r="AW358">
            <v>0</v>
          </cell>
          <cell r="AX358">
            <v>14592272</v>
          </cell>
          <cell r="AY358">
            <v>0</v>
          </cell>
          <cell r="AZ358">
            <v>14592272</v>
          </cell>
          <cell r="BA358">
            <v>0</v>
          </cell>
          <cell r="BB358">
            <v>14592272</v>
          </cell>
        </row>
        <row r="359">
          <cell r="A359" t="str">
            <v>A</v>
          </cell>
          <cell r="C359" t="str">
            <v>03</v>
          </cell>
          <cell r="E359" t="str">
            <v>04</v>
          </cell>
          <cell r="G359" t="str">
            <v>02</v>
          </cell>
          <cell r="I359" t="str">
            <v>012</v>
          </cell>
          <cell r="S359" t="str">
            <v>INCAPACIDADES Y LICENCIAS DE MATERNIDAD Y PATERNIDAD (NO DE PENSIONES)</v>
          </cell>
          <cell r="AA359" t="str">
            <v>Nación</v>
          </cell>
          <cell r="AF359" t="str">
            <v>CSF</v>
          </cell>
          <cell r="AI359" t="str">
            <v>10</v>
          </cell>
          <cell r="AJ359" t="str">
            <v>RECURSOS CORRIENTES</v>
          </cell>
          <cell r="AP359">
            <v>63035300</v>
          </cell>
          <cell r="AQ359">
            <v>14592272</v>
          </cell>
          <cell r="AR359">
            <v>48443028</v>
          </cell>
          <cell r="AS359">
            <v>0</v>
          </cell>
          <cell r="AU359">
            <v>14592272</v>
          </cell>
          <cell r="AW359">
            <v>0</v>
          </cell>
          <cell r="AX359">
            <v>14592272</v>
          </cell>
          <cell r="AY359">
            <v>0</v>
          </cell>
          <cell r="AZ359">
            <v>14592272</v>
          </cell>
          <cell r="BA359">
            <v>0</v>
          </cell>
          <cell r="BB359">
            <v>14592272</v>
          </cell>
        </row>
        <row r="360">
          <cell r="A360" t="str">
            <v>A</v>
          </cell>
          <cell r="C360" t="str">
            <v>03</v>
          </cell>
          <cell r="E360" t="str">
            <v>04</v>
          </cell>
          <cell r="G360" t="str">
            <v>02</v>
          </cell>
          <cell r="I360" t="str">
            <v>012</v>
          </cell>
          <cell r="L360" t="str">
            <v>001</v>
          </cell>
          <cell r="S360" t="str">
            <v>INCAPACIDADES (NO DE PENSIONES)</v>
          </cell>
          <cell r="AA360" t="str">
            <v>Nación</v>
          </cell>
          <cell r="AF360" t="str">
            <v>CSF</v>
          </cell>
          <cell r="AI360" t="str">
            <v>10</v>
          </cell>
          <cell r="AJ360" t="str">
            <v>RECURSOS CORRIENTES</v>
          </cell>
          <cell r="AP360">
            <v>26288513</v>
          </cell>
          <cell r="AQ360">
            <v>7505055</v>
          </cell>
          <cell r="AR360">
            <v>18783458</v>
          </cell>
          <cell r="AS360">
            <v>0</v>
          </cell>
          <cell r="AU360">
            <v>7505055</v>
          </cell>
          <cell r="AW360">
            <v>0</v>
          </cell>
          <cell r="AX360">
            <v>7505055</v>
          </cell>
          <cell r="AY360">
            <v>0</v>
          </cell>
          <cell r="AZ360">
            <v>7505055</v>
          </cell>
          <cell r="BA360">
            <v>0</v>
          </cell>
          <cell r="BB360">
            <v>7505055</v>
          </cell>
        </row>
        <row r="361">
          <cell r="A361" t="str">
            <v>A</v>
          </cell>
          <cell r="C361" t="str">
            <v>03</v>
          </cell>
          <cell r="E361" t="str">
            <v>04</v>
          </cell>
          <cell r="G361" t="str">
            <v>02</v>
          </cell>
          <cell r="I361" t="str">
            <v>012</v>
          </cell>
          <cell r="L361" t="str">
            <v>002</v>
          </cell>
          <cell r="S361" t="str">
            <v>LICENCIAS DE MATERNIDAD Y PATERNIDAD (NO DE PENSIONES)</v>
          </cell>
          <cell r="AA361" t="str">
            <v>Nación</v>
          </cell>
          <cell r="AF361" t="str">
            <v>CSF</v>
          </cell>
          <cell r="AI361" t="str">
            <v>10</v>
          </cell>
          <cell r="AJ361" t="str">
            <v>RECURSOS CORRIENTES</v>
          </cell>
          <cell r="AP361">
            <v>36746787</v>
          </cell>
          <cell r="AQ361">
            <v>7087217</v>
          </cell>
          <cell r="AR361">
            <v>29659570</v>
          </cell>
          <cell r="AS361">
            <v>0</v>
          </cell>
          <cell r="AU361">
            <v>7087217</v>
          </cell>
          <cell r="AW361">
            <v>0</v>
          </cell>
          <cell r="AX361">
            <v>7087217</v>
          </cell>
          <cell r="AY361">
            <v>0</v>
          </cell>
          <cell r="AZ361">
            <v>7087217</v>
          </cell>
          <cell r="BA361">
            <v>0</v>
          </cell>
          <cell r="BB361">
            <v>7087217</v>
          </cell>
        </row>
        <row r="362">
          <cell r="A362" t="str">
            <v>A</v>
          </cell>
          <cell r="C362" t="str">
            <v>03</v>
          </cell>
          <cell r="E362" t="str">
            <v>10</v>
          </cell>
          <cell r="S362" t="str">
            <v>SENTENCIAS Y CONCILIACIONES</v>
          </cell>
          <cell r="AA362" t="str">
            <v>Nación</v>
          </cell>
          <cell r="AF362" t="str">
            <v>CSF</v>
          </cell>
          <cell r="AI362" t="str">
            <v>10</v>
          </cell>
          <cell r="AJ362" t="str">
            <v>RECURSOS CORRIENTES</v>
          </cell>
          <cell r="AP362">
            <v>98713275</v>
          </cell>
          <cell r="AQ362">
            <v>0</v>
          </cell>
          <cell r="AR362">
            <v>98713275</v>
          </cell>
          <cell r="AS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</row>
        <row r="363">
          <cell r="A363" t="str">
            <v>A</v>
          </cell>
          <cell r="C363" t="str">
            <v>03</v>
          </cell>
          <cell r="E363" t="str">
            <v>10</v>
          </cell>
          <cell r="G363" t="str">
            <v>01</v>
          </cell>
          <cell r="S363" t="str">
            <v>FALLOS NACIONALES</v>
          </cell>
          <cell r="AA363" t="str">
            <v>Nación</v>
          </cell>
          <cell r="AF363" t="str">
            <v>CSF</v>
          </cell>
          <cell r="AI363" t="str">
            <v>10</v>
          </cell>
          <cell r="AJ363" t="str">
            <v>RECURSOS CORRIENTES</v>
          </cell>
          <cell r="AP363">
            <v>98713275</v>
          </cell>
          <cell r="AQ363">
            <v>0</v>
          </cell>
          <cell r="AR363">
            <v>98713275</v>
          </cell>
          <cell r="AS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</row>
        <row r="364">
          <cell r="A364" t="str">
            <v>A</v>
          </cell>
          <cell r="C364" t="str">
            <v>03</v>
          </cell>
          <cell r="E364" t="str">
            <v>10</v>
          </cell>
          <cell r="G364" t="str">
            <v>01</v>
          </cell>
          <cell r="I364" t="str">
            <v>001</v>
          </cell>
          <cell r="S364" t="str">
            <v>SENTENCIAS</v>
          </cell>
          <cell r="AA364" t="str">
            <v>Nación</v>
          </cell>
          <cell r="AF364" t="str">
            <v>CSF</v>
          </cell>
          <cell r="AI364" t="str">
            <v>10</v>
          </cell>
          <cell r="AJ364" t="str">
            <v>RECURSOS CORRIENTES</v>
          </cell>
          <cell r="AP364">
            <v>98713275</v>
          </cell>
          <cell r="AQ364">
            <v>0</v>
          </cell>
          <cell r="AR364">
            <v>98713275</v>
          </cell>
          <cell r="AS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</row>
        <row r="365">
          <cell r="A365" t="str">
            <v>A</v>
          </cell>
          <cell r="C365" t="str">
            <v>08</v>
          </cell>
          <cell r="E365" t="str">
            <v>01</v>
          </cell>
          <cell r="S365" t="str">
            <v>IMPUESTOS</v>
          </cell>
          <cell r="AA365" t="str">
            <v>Nación</v>
          </cell>
          <cell r="AF365" t="str">
            <v>CSF</v>
          </cell>
          <cell r="AI365" t="str">
            <v>10</v>
          </cell>
          <cell r="AJ365" t="str">
            <v>RECURSOS CORRIENTES</v>
          </cell>
          <cell r="AP365">
            <v>27052554</v>
          </cell>
          <cell r="AQ365">
            <v>26953867</v>
          </cell>
          <cell r="AR365">
            <v>98687</v>
          </cell>
          <cell r="AS365">
            <v>0</v>
          </cell>
          <cell r="AU365">
            <v>26953867</v>
          </cell>
          <cell r="AW365">
            <v>0</v>
          </cell>
          <cell r="AX365">
            <v>26953867</v>
          </cell>
          <cell r="AY365">
            <v>0</v>
          </cell>
          <cell r="AZ365">
            <v>26953867</v>
          </cell>
          <cell r="BA365">
            <v>0</v>
          </cell>
          <cell r="BB365">
            <v>26953867</v>
          </cell>
        </row>
        <row r="366">
          <cell r="A366" t="str">
            <v>A</v>
          </cell>
          <cell r="C366" t="str">
            <v>08</v>
          </cell>
          <cell r="E366" t="str">
            <v>01</v>
          </cell>
          <cell r="S366" t="str">
            <v>IMPUESTOS</v>
          </cell>
          <cell r="AA366" t="str">
            <v>Propios</v>
          </cell>
          <cell r="AF366" t="str">
            <v>CSF</v>
          </cell>
          <cell r="AI366" t="str">
            <v>20</v>
          </cell>
          <cell r="AJ366" t="str">
            <v>INGRESOS CORRIENTES</v>
          </cell>
          <cell r="AP366">
            <v>12000000</v>
          </cell>
          <cell r="AQ366">
            <v>1367000</v>
          </cell>
          <cell r="AR366">
            <v>10633000</v>
          </cell>
          <cell r="AS366">
            <v>0</v>
          </cell>
          <cell r="AU366">
            <v>1367000</v>
          </cell>
          <cell r="AW366">
            <v>0</v>
          </cell>
          <cell r="AX366">
            <v>1367000</v>
          </cell>
          <cell r="AY366">
            <v>0</v>
          </cell>
          <cell r="AZ366">
            <v>1367000</v>
          </cell>
          <cell r="BA366">
            <v>0</v>
          </cell>
          <cell r="BB366">
            <v>1367000</v>
          </cell>
        </row>
        <row r="367">
          <cell r="A367" t="str">
            <v>A</v>
          </cell>
          <cell r="C367" t="str">
            <v>08</v>
          </cell>
          <cell r="E367" t="str">
            <v>01</v>
          </cell>
          <cell r="S367" t="str">
            <v>IMPUESTOS</v>
          </cell>
          <cell r="AA367" t="str">
            <v>Nac y Prop</v>
          </cell>
          <cell r="AF367" t="str">
            <v>CSF</v>
          </cell>
          <cell r="AI367" t="str">
            <v>20</v>
          </cell>
          <cell r="AJ367" t="str">
            <v>INGRESOS CORRIENTES</v>
          </cell>
          <cell r="AP367">
            <v>39052554</v>
          </cell>
          <cell r="AQ367">
            <v>28320867</v>
          </cell>
          <cell r="AR367">
            <v>10731687</v>
          </cell>
          <cell r="AS367">
            <v>0</v>
          </cell>
          <cell r="AU367">
            <v>28320867</v>
          </cell>
          <cell r="AW367">
            <v>0</v>
          </cell>
          <cell r="AX367">
            <v>28320867</v>
          </cell>
          <cell r="AY367">
            <v>0</v>
          </cell>
          <cell r="AZ367">
            <v>28320867</v>
          </cell>
          <cell r="BA367">
            <v>0</v>
          </cell>
          <cell r="BB367">
            <v>28320867</v>
          </cell>
        </row>
        <row r="368">
          <cell r="A368" t="str">
            <v>A</v>
          </cell>
          <cell r="C368" t="str">
            <v>08</v>
          </cell>
          <cell r="E368" t="str">
            <v>01</v>
          </cell>
          <cell r="G368" t="str">
            <v>02</v>
          </cell>
          <cell r="S368" t="str">
            <v>IMPUESTOS TERRITORIALES</v>
          </cell>
          <cell r="AA368" t="str">
            <v>Nación</v>
          </cell>
          <cell r="AF368" t="str">
            <v>CSF</v>
          </cell>
          <cell r="AI368" t="str">
            <v>10</v>
          </cell>
          <cell r="AJ368" t="str">
            <v>RECURSOS CORRIENTES</v>
          </cell>
          <cell r="AP368">
            <v>27052554</v>
          </cell>
          <cell r="AQ368">
            <v>26953867</v>
          </cell>
          <cell r="AR368">
            <v>98687</v>
          </cell>
          <cell r="AS368">
            <v>0</v>
          </cell>
          <cell r="AU368">
            <v>26953867</v>
          </cell>
          <cell r="AW368">
            <v>0</v>
          </cell>
          <cell r="AX368">
            <v>26953867</v>
          </cell>
          <cell r="AY368">
            <v>0</v>
          </cell>
          <cell r="AZ368">
            <v>26953867</v>
          </cell>
          <cell r="BA368">
            <v>0</v>
          </cell>
          <cell r="BB368">
            <v>26953867</v>
          </cell>
        </row>
        <row r="369">
          <cell r="A369" t="str">
            <v>A</v>
          </cell>
          <cell r="C369" t="str">
            <v>08</v>
          </cell>
          <cell r="E369" t="str">
            <v>01</v>
          </cell>
          <cell r="G369" t="str">
            <v>02</v>
          </cell>
          <cell r="S369" t="str">
            <v>IMPUESTOS TERRITORIALES</v>
          </cell>
          <cell r="AA369" t="str">
            <v>Propios</v>
          </cell>
          <cell r="AF369" t="str">
            <v>CSF</v>
          </cell>
          <cell r="AI369" t="str">
            <v>20</v>
          </cell>
          <cell r="AJ369" t="str">
            <v>INGRESOS CORRIENTES</v>
          </cell>
          <cell r="AP369">
            <v>12000000</v>
          </cell>
          <cell r="AQ369">
            <v>1367000</v>
          </cell>
          <cell r="AR369">
            <v>10633000</v>
          </cell>
          <cell r="AS369">
            <v>0</v>
          </cell>
          <cell r="AU369">
            <v>1367000</v>
          </cell>
          <cell r="AW369">
            <v>0</v>
          </cell>
          <cell r="AX369">
            <v>1367000</v>
          </cell>
          <cell r="AY369">
            <v>0</v>
          </cell>
          <cell r="AZ369">
            <v>1367000</v>
          </cell>
          <cell r="BA369">
            <v>0</v>
          </cell>
          <cell r="BB369">
            <v>1367000</v>
          </cell>
        </row>
        <row r="370">
          <cell r="A370" t="str">
            <v>A</v>
          </cell>
          <cell r="C370" t="str">
            <v>08</v>
          </cell>
          <cell r="E370" t="str">
            <v>01</v>
          </cell>
          <cell r="G370" t="str">
            <v>02</v>
          </cell>
          <cell r="I370" t="str">
            <v>001</v>
          </cell>
          <cell r="S370" t="str">
            <v>IMPUESTO PREDIAL Y SOBRETASA AMBIENTAL</v>
          </cell>
          <cell r="AA370" t="str">
            <v>Nación</v>
          </cell>
          <cell r="AF370" t="str">
            <v>CSF</v>
          </cell>
          <cell r="AI370" t="str">
            <v>10</v>
          </cell>
          <cell r="AJ370" t="str">
            <v>RECURSOS CORRIENTES</v>
          </cell>
          <cell r="AP370">
            <v>26975554</v>
          </cell>
          <cell r="AQ370">
            <v>26876867</v>
          </cell>
          <cell r="AR370">
            <v>98687</v>
          </cell>
          <cell r="AS370">
            <v>0</v>
          </cell>
          <cell r="AU370">
            <v>26876867</v>
          </cell>
          <cell r="AW370">
            <v>0</v>
          </cell>
          <cell r="AX370">
            <v>26876867</v>
          </cell>
          <cell r="AY370">
            <v>0</v>
          </cell>
          <cell r="AZ370">
            <v>26876867</v>
          </cell>
          <cell r="BA370">
            <v>0</v>
          </cell>
          <cell r="BB370">
            <v>26876867</v>
          </cell>
        </row>
        <row r="371">
          <cell r="A371" t="str">
            <v>A</v>
          </cell>
          <cell r="C371" t="str">
            <v>08</v>
          </cell>
          <cell r="E371" t="str">
            <v>01</v>
          </cell>
          <cell r="G371" t="str">
            <v>02</v>
          </cell>
          <cell r="I371" t="str">
            <v>003</v>
          </cell>
          <cell r="S371" t="str">
            <v>IMPUESTO DE INDUSTRIA Y COMERCIO</v>
          </cell>
          <cell r="AA371" t="str">
            <v>Propios</v>
          </cell>
          <cell r="AF371" t="str">
            <v>CSF</v>
          </cell>
          <cell r="AI371" t="str">
            <v>20</v>
          </cell>
          <cell r="AJ371" t="str">
            <v>INGRESOS CORRIENTES</v>
          </cell>
          <cell r="AP371">
            <v>12000000</v>
          </cell>
          <cell r="AQ371">
            <v>1367000</v>
          </cell>
          <cell r="AR371">
            <v>10633000</v>
          </cell>
          <cell r="AS371">
            <v>0</v>
          </cell>
          <cell r="AU371">
            <v>1367000</v>
          </cell>
          <cell r="AW371">
            <v>0</v>
          </cell>
          <cell r="AX371">
            <v>1367000</v>
          </cell>
          <cell r="AY371">
            <v>0</v>
          </cell>
          <cell r="AZ371">
            <v>1367000</v>
          </cell>
          <cell r="BA371">
            <v>0</v>
          </cell>
          <cell r="BB371">
            <v>1367000</v>
          </cell>
        </row>
        <row r="372">
          <cell r="A372" t="str">
            <v>A</v>
          </cell>
          <cell r="C372" t="str">
            <v>08</v>
          </cell>
          <cell r="E372" t="str">
            <v>01</v>
          </cell>
          <cell r="G372" t="str">
            <v>02</v>
          </cell>
          <cell r="I372" t="str">
            <v>006</v>
          </cell>
          <cell r="S372" t="str">
            <v>IMPUESTO SOBRE VEHÍCULOS AUTOMOTORES</v>
          </cell>
          <cell r="AA372" t="str">
            <v>Nación</v>
          </cell>
          <cell r="AF372" t="str">
            <v>CSF</v>
          </cell>
          <cell r="AI372" t="str">
            <v>10</v>
          </cell>
          <cell r="AJ372" t="str">
            <v>RECURSOS CORRIENTES</v>
          </cell>
          <cell r="AP372">
            <v>77000</v>
          </cell>
          <cell r="AQ372">
            <v>77000</v>
          </cell>
          <cell r="AR372">
            <v>0</v>
          </cell>
          <cell r="AS372">
            <v>0</v>
          </cell>
          <cell r="AU372">
            <v>77000</v>
          </cell>
          <cell r="AW372">
            <v>0</v>
          </cell>
          <cell r="AX372">
            <v>77000</v>
          </cell>
          <cell r="AY372">
            <v>0</v>
          </cell>
          <cell r="AZ372">
            <v>77000</v>
          </cell>
          <cell r="BA372">
            <v>0</v>
          </cell>
          <cell r="BB372">
            <v>77000</v>
          </cell>
        </row>
        <row r="373">
          <cell r="A373" t="str">
            <v>A</v>
          </cell>
          <cell r="C373" t="str">
            <v>08</v>
          </cell>
          <cell r="E373" t="str">
            <v>04</v>
          </cell>
          <cell r="S373" t="str">
            <v>CONTRIBUCIONES</v>
          </cell>
          <cell r="AA373" t="str">
            <v>Nación</v>
          </cell>
          <cell r="AF373" t="str">
            <v>SSF</v>
          </cell>
          <cell r="AI373" t="str">
            <v>11</v>
          </cell>
          <cell r="AJ373" t="str">
            <v>OTROS RECURSOS DEL TESORO</v>
          </cell>
          <cell r="AP373">
            <v>18000000</v>
          </cell>
          <cell r="AQ373">
            <v>0</v>
          </cell>
          <cell r="AR373">
            <v>18000000</v>
          </cell>
          <cell r="AS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</row>
        <row r="374">
          <cell r="A374" t="str">
            <v>A</v>
          </cell>
          <cell r="C374" t="str">
            <v>08</v>
          </cell>
          <cell r="E374" t="str">
            <v>04</v>
          </cell>
          <cell r="G374" t="str">
            <v>01</v>
          </cell>
          <cell r="S374" t="str">
            <v>CUOTA DE FISCALIZACIÓN Y AUDITAJE</v>
          </cell>
          <cell r="AA374" t="str">
            <v>Nación</v>
          </cell>
          <cell r="AF374" t="str">
            <v>SSF</v>
          </cell>
          <cell r="AI374" t="str">
            <v>11</v>
          </cell>
          <cell r="AJ374" t="str">
            <v>OTROS RECURSOS DEL TESORO</v>
          </cell>
          <cell r="AP374">
            <v>18000000</v>
          </cell>
          <cell r="AQ374">
            <v>0</v>
          </cell>
          <cell r="AR374">
            <v>18000000</v>
          </cell>
          <cell r="AS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</row>
        <row r="375">
          <cell r="A375" t="str">
            <v>B</v>
          </cell>
          <cell r="C375" t="str">
            <v>10</v>
          </cell>
          <cell r="S375" t="str">
            <v>SERVICIO DE LA DEUDA PÚBLICA INTERNA</v>
          </cell>
          <cell r="AA375" t="str">
            <v>Nación</v>
          </cell>
          <cell r="AF375" t="str">
            <v>CSF</v>
          </cell>
          <cell r="AI375" t="str">
            <v>11</v>
          </cell>
          <cell r="AJ375" t="str">
            <v>OTROS RECURSOS DEL TESORO</v>
          </cell>
          <cell r="AP375">
            <v>3538067</v>
          </cell>
          <cell r="AQ375">
            <v>0</v>
          </cell>
          <cell r="AR375">
            <v>3538067</v>
          </cell>
          <cell r="AS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</row>
        <row r="376">
          <cell r="A376" t="str">
            <v>B</v>
          </cell>
          <cell r="C376" t="str">
            <v>10</v>
          </cell>
          <cell r="E376" t="str">
            <v>04</v>
          </cell>
          <cell r="S376" t="str">
            <v>FONDO DE CONTINGENCIAS</v>
          </cell>
          <cell r="AA376" t="str">
            <v>Nación</v>
          </cell>
          <cell r="AF376" t="str">
            <v>CSF</v>
          </cell>
          <cell r="AI376" t="str">
            <v>11</v>
          </cell>
          <cell r="AJ376" t="str">
            <v>OTROS RECURSOS DEL TESORO</v>
          </cell>
          <cell r="AP376">
            <v>3538067</v>
          </cell>
          <cell r="AQ376">
            <v>0</v>
          </cell>
          <cell r="AR376">
            <v>3538067</v>
          </cell>
          <cell r="AS376">
            <v>0</v>
          </cell>
          <cell r="AU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</row>
        <row r="377">
          <cell r="A377" t="str">
            <v>B</v>
          </cell>
          <cell r="C377" t="str">
            <v>10</v>
          </cell>
          <cell r="E377" t="str">
            <v>04</v>
          </cell>
          <cell r="G377" t="str">
            <v>01</v>
          </cell>
          <cell r="S377" t="str">
            <v>APORTES AL FONDO DE CONTINGENCIAS</v>
          </cell>
          <cell r="AA377" t="str">
            <v>Nación</v>
          </cell>
          <cell r="AF377" t="str">
            <v>CSF</v>
          </cell>
          <cell r="AI377" t="str">
            <v>11</v>
          </cell>
          <cell r="AJ377" t="str">
            <v>OTROS RECURSOS DEL TESORO</v>
          </cell>
          <cell r="AP377">
            <v>3538067</v>
          </cell>
          <cell r="AQ377">
            <v>0</v>
          </cell>
          <cell r="AR377">
            <v>3538067</v>
          </cell>
          <cell r="AS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</row>
        <row r="378">
          <cell r="A378" t="str">
            <v>TOTAL GASTOS DE TRANSFERENCIAS</v>
          </cell>
          <cell r="AP378">
            <v>222339196</v>
          </cell>
          <cell r="AQ378">
            <v>42913139</v>
          </cell>
          <cell r="AR378">
            <v>179426057</v>
          </cell>
          <cell r="AS378">
            <v>0</v>
          </cell>
          <cell r="AU378">
            <v>42913139</v>
          </cell>
          <cell r="AW378">
            <v>0</v>
          </cell>
          <cell r="AX378">
            <v>42913139</v>
          </cell>
          <cell r="AY378">
            <v>0</v>
          </cell>
          <cell r="AZ378">
            <v>42913139</v>
          </cell>
          <cell r="BA378">
            <v>0</v>
          </cell>
          <cell r="BB378">
            <v>42913139</v>
          </cell>
        </row>
        <row r="379">
          <cell r="A379" t="str">
            <v>TOTAL GASTOS DE FUNCIONAMIENTO</v>
          </cell>
          <cell r="AP379">
            <v>6274789614</v>
          </cell>
          <cell r="AQ379">
            <v>3306692749.2799997</v>
          </cell>
          <cell r="AR379">
            <v>2968096864.7200003</v>
          </cell>
          <cell r="AS379">
            <v>0</v>
          </cell>
          <cell r="AU379">
            <v>3294638817.2799997</v>
          </cell>
          <cell r="AW379">
            <v>12053932</v>
          </cell>
          <cell r="AX379">
            <v>2951048053.0799999</v>
          </cell>
          <cell r="AY379">
            <v>343590764.20000005</v>
          </cell>
          <cell r="AZ379">
            <v>2951048053.0799999</v>
          </cell>
          <cell r="BA379">
            <v>0</v>
          </cell>
          <cell r="BB379">
            <v>2951048053.0799999</v>
          </cell>
        </row>
        <row r="380">
          <cell r="A380" t="str">
            <v>C</v>
          </cell>
          <cell r="C380" t="str">
            <v>2203</v>
          </cell>
          <cell r="E380" t="str">
            <v>0700</v>
          </cell>
          <cell r="G380" t="str">
            <v>5</v>
          </cell>
          <cell r="I380" t="str">
            <v>0</v>
          </cell>
          <cell r="S380" t="str">
            <v>MEJORAMIENTO DE LAS CONDICIONES PARA LA GARANTIA DE LOS DERECHOS DE LAS PERSONAS CON DISCAPACIDAD VISUAL EN EL PAÍS.  NACIONAL</v>
          </cell>
          <cell r="AA380" t="str">
            <v>Nación</v>
          </cell>
          <cell r="AF380" t="str">
            <v>CSF</v>
          </cell>
          <cell r="AI380" t="str">
            <v>10</v>
          </cell>
          <cell r="AJ380" t="str">
            <v>RECURSOS CORRIENTES</v>
          </cell>
          <cell r="AP380">
            <v>1277763001</v>
          </cell>
          <cell r="AQ380">
            <v>936014642</v>
          </cell>
          <cell r="AR380">
            <v>341748359</v>
          </cell>
          <cell r="AS380">
            <v>0</v>
          </cell>
          <cell r="AU380">
            <v>931541514</v>
          </cell>
          <cell r="AW380">
            <v>4473128</v>
          </cell>
          <cell r="AX380">
            <v>271427632.69999999</v>
          </cell>
          <cell r="AY380">
            <v>660113881.29999995</v>
          </cell>
          <cell r="AZ380">
            <v>271427632.69999999</v>
          </cell>
          <cell r="BA380">
            <v>0</v>
          </cell>
          <cell r="BB380">
            <v>271427632.69999999</v>
          </cell>
        </row>
        <row r="381">
          <cell r="A381" t="str">
            <v>C</v>
          </cell>
          <cell r="C381" t="str">
            <v>2203</v>
          </cell>
          <cell r="E381" t="str">
            <v>0700</v>
          </cell>
          <cell r="G381" t="str">
            <v>5</v>
          </cell>
          <cell r="I381" t="str">
            <v>0</v>
          </cell>
          <cell r="L381" t="str">
            <v>2203018</v>
          </cell>
          <cell r="S381" t="str">
            <v>SERVICIO DE PRODUCCIÓN DE CONTENIDOS Y AJUSTES RAZONABLES PARA PROMOVER Y GARANTIZAR EL ACCESO A LA INFORMACIÓN Y A LA COMUNICACIÓN PARA PERSONAS DISCAPACITADAS</v>
          </cell>
          <cell r="AA381" t="str">
            <v>Nación</v>
          </cell>
          <cell r="AF381" t="str">
            <v>CSF</v>
          </cell>
          <cell r="AI381" t="str">
            <v>10</v>
          </cell>
          <cell r="AJ381" t="str">
            <v>RECURSOS CORRIENTES</v>
          </cell>
          <cell r="AP381">
            <v>681013837</v>
          </cell>
          <cell r="AQ381">
            <v>525375331</v>
          </cell>
          <cell r="AR381">
            <v>155638506</v>
          </cell>
          <cell r="AS381">
            <v>0</v>
          </cell>
          <cell r="AU381">
            <v>525375331</v>
          </cell>
          <cell r="AW381">
            <v>0</v>
          </cell>
          <cell r="AX381">
            <v>158559475.71000001</v>
          </cell>
          <cell r="AY381">
            <v>366815855.29000002</v>
          </cell>
          <cell r="AZ381">
            <v>158559475.71000001</v>
          </cell>
          <cell r="BA381">
            <v>0</v>
          </cell>
          <cell r="BB381">
            <v>158559475.71000001</v>
          </cell>
        </row>
        <row r="382">
          <cell r="A382" t="str">
            <v>C</v>
          </cell>
          <cell r="C382" t="str">
            <v>2203</v>
          </cell>
          <cell r="E382" t="str">
            <v>0700</v>
          </cell>
          <cell r="G382" t="str">
            <v>5</v>
          </cell>
          <cell r="I382" t="str">
            <v>0</v>
          </cell>
          <cell r="L382" t="str">
            <v>2203018</v>
          </cell>
          <cell r="O382" t="str">
            <v>02</v>
          </cell>
          <cell r="S382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382" t="str">
            <v>Nación</v>
          </cell>
          <cell r="AF382" t="str">
            <v>CSF</v>
          </cell>
          <cell r="AI382" t="str">
            <v>10</v>
          </cell>
          <cell r="AJ382" t="str">
            <v>RECURSOS CORRIENTES</v>
          </cell>
          <cell r="AP382">
            <v>681013837</v>
          </cell>
          <cell r="AQ382">
            <v>525375331</v>
          </cell>
          <cell r="AR382">
            <v>155638506</v>
          </cell>
          <cell r="AS382">
            <v>0</v>
          </cell>
          <cell r="AU382">
            <v>525375331</v>
          </cell>
          <cell r="AW382">
            <v>0</v>
          </cell>
          <cell r="AX382">
            <v>158559475.71000001</v>
          </cell>
          <cell r="AY382">
            <v>366815855.29000002</v>
          </cell>
          <cell r="AZ382">
            <v>158559475.71000001</v>
          </cell>
          <cell r="BA382">
            <v>0</v>
          </cell>
          <cell r="BB382">
            <v>158559475.71000001</v>
          </cell>
        </row>
        <row r="383">
          <cell r="A383" t="str">
            <v>C</v>
          </cell>
          <cell r="C383" t="str">
            <v>2203</v>
          </cell>
          <cell r="E383" t="str">
            <v>0700</v>
          </cell>
          <cell r="G383" t="str">
            <v>5</v>
          </cell>
          <cell r="I383" t="str">
            <v>0</v>
          </cell>
          <cell r="L383" t="str">
            <v>2203016</v>
          </cell>
          <cell r="S383" t="str">
            <v>SERVICIO DE PROMOCIÓN Y DIVULGACIÓN DE LOS DERECHOS DE LAS PERSONAS CON DISCAPACIDAD</v>
          </cell>
          <cell r="AA383" t="str">
            <v>Nación</v>
          </cell>
          <cell r="AF383" t="str">
            <v>CSF</v>
          </cell>
          <cell r="AI383" t="str">
            <v>10</v>
          </cell>
          <cell r="AJ383" t="str">
            <v>RECURSOS CORRIENTES</v>
          </cell>
          <cell r="AP383">
            <v>120635220</v>
          </cell>
          <cell r="AQ383">
            <v>85812673</v>
          </cell>
          <cell r="AR383">
            <v>34822547</v>
          </cell>
          <cell r="AS383">
            <v>0</v>
          </cell>
          <cell r="AU383">
            <v>85490673</v>
          </cell>
          <cell r="AW383">
            <v>322000</v>
          </cell>
          <cell r="AX383">
            <v>27914503.989999998</v>
          </cell>
          <cell r="AY383">
            <v>57576169.009999998</v>
          </cell>
          <cell r="AZ383">
            <v>27914503.989999998</v>
          </cell>
          <cell r="BA383">
            <v>0</v>
          </cell>
          <cell r="BB383">
            <v>27914503.989999998</v>
          </cell>
        </row>
        <row r="384">
          <cell r="A384" t="str">
            <v>C</v>
          </cell>
          <cell r="C384" t="str">
            <v>2203</v>
          </cell>
          <cell r="E384" t="str">
            <v>0700</v>
          </cell>
          <cell r="G384" t="str">
            <v>5</v>
          </cell>
          <cell r="I384" t="str">
            <v>0</v>
          </cell>
          <cell r="L384" t="str">
            <v>2203016</v>
          </cell>
          <cell r="O384" t="str">
            <v>02</v>
          </cell>
          <cell r="S384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384" t="str">
            <v>Nación</v>
          </cell>
          <cell r="AF384" t="str">
            <v>CSF</v>
          </cell>
          <cell r="AI384" t="str">
            <v>10</v>
          </cell>
          <cell r="AJ384" t="str">
            <v>RECURSOS CORRIENTES</v>
          </cell>
          <cell r="AP384">
            <v>120635220</v>
          </cell>
          <cell r="AQ384">
            <v>85812673</v>
          </cell>
          <cell r="AR384">
            <v>34822547</v>
          </cell>
          <cell r="AS384">
            <v>0</v>
          </cell>
          <cell r="AU384">
            <v>85490673</v>
          </cell>
          <cell r="AW384">
            <v>322000</v>
          </cell>
          <cell r="AX384">
            <v>27914503.989999998</v>
          </cell>
          <cell r="AY384">
            <v>57576169.009999998</v>
          </cell>
          <cell r="AZ384">
            <v>27914503.989999998</v>
          </cell>
          <cell r="BA384">
            <v>0</v>
          </cell>
          <cell r="BB384">
            <v>27914503.989999998</v>
          </cell>
        </row>
        <row r="385">
          <cell r="A385" t="str">
            <v>C</v>
          </cell>
          <cell r="C385" t="str">
            <v>2203</v>
          </cell>
          <cell r="E385" t="str">
            <v>0700</v>
          </cell>
          <cell r="G385" t="str">
            <v>5</v>
          </cell>
          <cell r="I385" t="str">
            <v>0</v>
          </cell>
          <cell r="L385" t="str">
            <v>2203003</v>
          </cell>
          <cell r="O385" t="str">
            <v/>
          </cell>
          <cell r="Q385" t="str">
            <v/>
          </cell>
          <cell r="S385" t="str">
            <v>SERVICIO DE ASISTENCIA TÉCNICA EN EDUCACIÓN CON ENFOQUE INCLUYENTE Y DE CALIDAD</v>
          </cell>
          <cell r="AA385" t="str">
            <v>Nación</v>
          </cell>
          <cell r="AF385" t="str">
            <v>CSF</v>
          </cell>
          <cell r="AI385" t="str">
            <v>10</v>
          </cell>
          <cell r="AJ385" t="str">
            <v>RECURSOS CORRIENTES</v>
          </cell>
          <cell r="AP385">
            <v>476113944</v>
          </cell>
          <cell r="AQ385">
            <v>324826638</v>
          </cell>
          <cell r="AR385">
            <v>151287306</v>
          </cell>
          <cell r="AS385">
            <v>0</v>
          </cell>
          <cell r="AU385">
            <v>320675510</v>
          </cell>
          <cell r="AW385">
            <v>4151128</v>
          </cell>
          <cell r="AX385">
            <v>84953653</v>
          </cell>
          <cell r="AY385">
            <v>235721857</v>
          </cell>
          <cell r="AZ385">
            <v>84953653</v>
          </cell>
          <cell r="BA385">
            <v>0</v>
          </cell>
          <cell r="BB385">
            <v>84953653</v>
          </cell>
        </row>
        <row r="386">
          <cell r="A386" t="str">
            <v>C</v>
          </cell>
          <cell r="C386" t="str">
            <v>2203</v>
          </cell>
          <cell r="E386" t="str">
            <v>0700</v>
          </cell>
          <cell r="G386" t="str">
            <v>5</v>
          </cell>
          <cell r="I386" t="str">
            <v>0</v>
          </cell>
          <cell r="L386" t="str">
            <v>2203003</v>
          </cell>
          <cell r="O386" t="str">
            <v>02</v>
          </cell>
          <cell r="Q386" t="str">
            <v/>
          </cell>
          <cell r="S386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386" t="str">
            <v>Nación</v>
          </cell>
          <cell r="AF386" t="str">
            <v>CSF</v>
          </cell>
          <cell r="AI386" t="str">
            <v>10</v>
          </cell>
          <cell r="AJ386" t="str">
            <v>RECURSOS CORRIENTES</v>
          </cell>
          <cell r="AP386">
            <v>476113944</v>
          </cell>
          <cell r="AQ386">
            <v>324826638</v>
          </cell>
          <cell r="AR386">
            <v>151287306</v>
          </cell>
          <cell r="AS386">
            <v>0</v>
          </cell>
          <cell r="AU386">
            <v>320675510</v>
          </cell>
          <cell r="AW386">
            <v>4151128</v>
          </cell>
          <cell r="AX386">
            <v>84953653</v>
          </cell>
          <cell r="AY386">
            <v>235721857</v>
          </cell>
          <cell r="AZ386">
            <v>84953653</v>
          </cell>
          <cell r="BA386">
            <v>0</v>
          </cell>
          <cell r="BB386">
            <v>84953653</v>
          </cell>
        </row>
        <row r="387">
          <cell r="A387" t="str">
            <v>C</v>
          </cell>
          <cell r="C387" t="str">
            <v>2203</v>
          </cell>
          <cell r="E387" t="str">
            <v>0700</v>
          </cell>
          <cell r="G387" t="str">
            <v>5</v>
          </cell>
          <cell r="I387" t="str">
            <v>0</v>
          </cell>
          <cell r="S387" t="str">
            <v>MEJORAMIENTO DE LAS CONDICIONES PARA LA GARANTIA DE LOS DERECHOS DE LAS PERSONAS CON DISCAPACIDAD VISUAL EN EL PAÍS.  NACIONAL</v>
          </cell>
          <cell r="AA387" t="str">
            <v>Propios</v>
          </cell>
          <cell r="AF387" t="str">
            <v>CSF</v>
          </cell>
          <cell r="AI387" t="str">
            <v>20</v>
          </cell>
          <cell r="AJ387" t="str">
            <v>INGRESOS CORRIENTES</v>
          </cell>
          <cell r="AP387">
            <v>186715176</v>
          </cell>
          <cell r="AQ387">
            <v>52120980</v>
          </cell>
          <cell r="AR387">
            <v>134594196</v>
          </cell>
          <cell r="AS387">
            <v>0</v>
          </cell>
          <cell r="AU387">
            <v>34494151</v>
          </cell>
          <cell r="AW387">
            <v>17626829</v>
          </cell>
          <cell r="AX387">
            <v>13845345</v>
          </cell>
          <cell r="AY387">
            <v>20648806</v>
          </cell>
          <cell r="AZ387">
            <v>13845345</v>
          </cell>
          <cell r="BA387">
            <v>0</v>
          </cell>
          <cell r="BB387">
            <v>13845345</v>
          </cell>
        </row>
        <row r="388">
          <cell r="A388" t="str">
            <v>C</v>
          </cell>
          <cell r="C388" t="str">
            <v>2203</v>
          </cell>
          <cell r="E388" t="str">
            <v>0700</v>
          </cell>
          <cell r="G388" t="str">
            <v>5</v>
          </cell>
          <cell r="I388" t="str">
            <v>0</v>
          </cell>
          <cell r="L388" t="str">
            <v>2203018</v>
          </cell>
          <cell r="S388" t="str">
            <v>SERVICIO DE PRODUCCIÓN DE CONTENIDOS Y AJUSTES RAZONABLES PARA PROMOVER Y GARANTIZAR EL ACCESO A LA INFORMACIÓN Y A LA COMUNICACIÓN PARA PERSONAS DISCAPACITADAS</v>
          </cell>
          <cell r="AA388" t="str">
            <v>Propios</v>
          </cell>
          <cell r="AF388" t="str">
            <v>CSF</v>
          </cell>
          <cell r="AI388" t="str">
            <v>20</v>
          </cell>
          <cell r="AJ388" t="str">
            <v>INGRESOS CORRIENTES</v>
          </cell>
          <cell r="AP388">
            <v>113716646</v>
          </cell>
          <cell r="AQ388">
            <v>13716646</v>
          </cell>
          <cell r="AR388">
            <v>100000000</v>
          </cell>
          <cell r="AS388">
            <v>0</v>
          </cell>
          <cell r="AU388">
            <v>0</v>
          </cell>
          <cell r="AW388">
            <v>13716646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</row>
        <row r="389">
          <cell r="A389" t="str">
            <v>C</v>
          </cell>
          <cell r="C389" t="str">
            <v>2203</v>
          </cell>
          <cell r="E389" t="str">
            <v>0700</v>
          </cell>
          <cell r="G389" t="str">
            <v>5</v>
          </cell>
          <cell r="I389" t="str">
            <v>0</v>
          </cell>
          <cell r="L389" t="str">
            <v>2203018</v>
          </cell>
          <cell r="O389" t="str">
            <v>02</v>
          </cell>
          <cell r="S389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389" t="str">
            <v>Propios</v>
          </cell>
          <cell r="AF389" t="str">
            <v>CSF</v>
          </cell>
          <cell r="AI389" t="str">
            <v>20</v>
          </cell>
          <cell r="AJ389" t="str">
            <v>INGRESOS CORRIENTES</v>
          </cell>
          <cell r="AP389">
            <v>113716646</v>
          </cell>
          <cell r="AQ389">
            <v>13716646</v>
          </cell>
          <cell r="AR389">
            <v>100000000</v>
          </cell>
          <cell r="AS389">
            <v>0</v>
          </cell>
          <cell r="AU389">
            <v>0</v>
          </cell>
          <cell r="AW389">
            <v>13716646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</row>
        <row r="390">
          <cell r="A390" t="str">
            <v>C</v>
          </cell>
          <cell r="C390" t="str">
            <v>2203</v>
          </cell>
          <cell r="E390" t="str">
            <v>0700</v>
          </cell>
          <cell r="G390" t="str">
            <v>5</v>
          </cell>
          <cell r="I390" t="str">
            <v>0</v>
          </cell>
          <cell r="L390" t="str">
            <v>2203003</v>
          </cell>
          <cell r="O390" t="str">
            <v/>
          </cell>
          <cell r="Q390" t="str">
            <v/>
          </cell>
          <cell r="S390" t="str">
            <v>SERVICIO DE ASISTENCIA TÉCNICA EN EDUCACIÓN CON ENFOQUE INCLUYENTE Y DE CALIDAD</v>
          </cell>
          <cell r="AA390" t="str">
            <v>Propios</v>
          </cell>
          <cell r="AF390" t="str">
            <v>CSF</v>
          </cell>
          <cell r="AI390" t="str">
            <v>20</v>
          </cell>
          <cell r="AJ390" t="str">
            <v>INGRESOS CORRIENTES</v>
          </cell>
          <cell r="AP390">
            <v>72998530</v>
          </cell>
          <cell r="AQ390">
            <v>38404334</v>
          </cell>
          <cell r="AR390">
            <v>34594196</v>
          </cell>
          <cell r="AS390">
            <v>0</v>
          </cell>
          <cell r="AU390">
            <v>34494151</v>
          </cell>
          <cell r="AW390">
            <v>3910183</v>
          </cell>
          <cell r="AX390">
            <v>13845345</v>
          </cell>
          <cell r="AY390">
            <v>20648806</v>
          </cell>
          <cell r="AZ390">
            <v>13845345</v>
          </cell>
          <cell r="BA390">
            <v>0</v>
          </cell>
          <cell r="BB390">
            <v>13845345</v>
          </cell>
        </row>
        <row r="391">
          <cell r="A391" t="str">
            <v>C</v>
          </cell>
          <cell r="C391" t="str">
            <v>2203</v>
          </cell>
          <cell r="E391" t="str">
            <v>0700</v>
          </cell>
          <cell r="G391" t="str">
            <v>5</v>
          </cell>
          <cell r="I391" t="str">
            <v>0</v>
          </cell>
          <cell r="L391" t="str">
            <v>2203003</v>
          </cell>
          <cell r="O391" t="str">
            <v>02</v>
          </cell>
          <cell r="Q391" t="str">
            <v/>
          </cell>
          <cell r="S391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391" t="str">
            <v>Propios</v>
          </cell>
          <cell r="AF391" t="str">
            <v>CSF</v>
          </cell>
          <cell r="AI391" t="str">
            <v>20</v>
          </cell>
          <cell r="AJ391" t="str">
            <v>INGRESOS CORRIENTES</v>
          </cell>
          <cell r="AP391">
            <v>72998530</v>
          </cell>
          <cell r="AQ391">
            <v>38404334</v>
          </cell>
          <cell r="AR391">
            <v>34594196</v>
          </cell>
          <cell r="AS391">
            <v>0</v>
          </cell>
          <cell r="AU391">
            <v>34494151</v>
          </cell>
          <cell r="AW391">
            <v>3910183</v>
          </cell>
          <cell r="AX391">
            <v>13845345</v>
          </cell>
          <cell r="AY391">
            <v>20648806</v>
          </cell>
          <cell r="AZ391">
            <v>13845345</v>
          </cell>
          <cell r="BA391">
            <v>0</v>
          </cell>
          <cell r="BB391">
            <v>13845345</v>
          </cell>
        </row>
        <row r="392">
          <cell r="A392" t="str">
            <v>C</v>
          </cell>
          <cell r="C392" t="str">
            <v>2203</v>
          </cell>
          <cell r="E392" t="str">
            <v>0700</v>
          </cell>
          <cell r="G392" t="str">
            <v>5</v>
          </cell>
          <cell r="I392" t="str">
            <v>0</v>
          </cell>
          <cell r="S392" t="str">
            <v>MEJORAMIENTO DE LAS CONDICIONES PARA LA GARANTIA DE LOS DERECHOS DE LAS PERSONAS CON DISCAPACIDAD VISUAL EN EL PAÍS.  NACIONAL</v>
          </cell>
          <cell r="AA392" t="str">
            <v>Propios</v>
          </cell>
          <cell r="AF392" t="str">
            <v>CSF</v>
          </cell>
          <cell r="AI392" t="str">
            <v>21</v>
          </cell>
          <cell r="AJ392" t="str">
            <v>OTROS RECURSOS DE TESORERIA</v>
          </cell>
          <cell r="AP392">
            <v>139177376</v>
          </cell>
          <cell r="AQ392">
            <v>125408500</v>
          </cell>
          <cell r="AR392">
            <v>13768876</v>
          </cell>
          <cell r="AS392">
            <v>0</v>
          </cell>
          <cell r="AU392">
            <v>16755116</v>
          </cell>
          <cell r="AW392">
            <v>108653384</v>
          </cell>
          <cell r="AX392">
            <v>4355860</v>
          </cell>
          <cell r="AY392">
            <v>12399256</v>
          </cell>
          <cell r="AZ392">
            <v>4355860</v>
          </cell>
          <cell r="BA392">
            <v>0</v>
          </cell>
          <cell r="BB392">
            <v>4355860</v>
          </cell>
        </row>
        <row r="393">
          <cell r="A393" t="str">
            <v>C</v>
          </cell>
          <cell r="C393" t="str">
            <v>2203</v>
          </cell>
          <cell r="E393" t="str">
            <v>0700</v>
          </cell>
          <cell r="G393" t="str">
            <v>5</v>
          </cell>
          <cell r="I393" t="str">
            <v>0</v>
          </cell>
          <cell r="L393" t="str">
            <v>2203018</v>
          </cell>
          <cell r="S393" t="str">
            <v>SERVICIO DE PRODUCCIÓN DE CONTENIDOS Y AJUSTES RAZONABLES PARA PROMOVER Y GARANTIZAR EL ACCESO A LA INFORMACIÓN Y A LA COMUNICACIÓN PARA PERSONAS DISCAPACITADAS</v>
          </cell>
          <cell r="AA393" t="str">
            <v>Propios</v>
          </cell>
          <cell r="AF393" t="str">
            <v>CSF</v>
          </cell>
          <cell r="AI393" t="str">
            <v>21</v>
          </cell>
          <cell r="AJ393" t="str">
            <v>OTROS RECURSOS DE TESORERIA</v>
          </cell>
          <cell r="AP393">
            <v>106049630</v>
          </cell>
          <cell r="AQ393">
            <v>106049630</v>
          </cell>
          <cell r="AR393">
            <v>0</v>
          </cell>
          <cell r="AS393">
            <v>0</v>
          </cell>
          <cell r="AU393">
            <v>0</v>
          </cell>
          <cell r="AW393">
            <v>106049630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</row>
        <row r="394">
          <cell r="A394" t="str">
            <v>C</v>
          </cell>
          <cell r="C394" t="str">
            <v>2203</v>
          </cell>
          <cell r="E394" t="str">
            <v>0700</v>
          </cell>
          <cell r="G394" t="str">
            <v>5</v>
          </cell>
          <cell r="I394" t="str">
            <v>0</v>
          </cell>
          <cell r="L394" t="str">
            <v>2203018</v>
          </cell>
          <cell r="O394" t="str">
            <v>02</v>
          </cell>
          <cell r="S394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394" t="str">
            <v>Propios</v>
          </cell>
          <cell r="AF394" t="str">
            <v>CSF</v>
          </cell>
          <cell r="AI394" t="str">
            <v>21</v>
          </cell>
          <cell r="AJ394" t="str">
            <v>OTROS RECURSOS DE TESORERIA</v>
          </cell>
          <cell r="AP394">
            <v>106049630</v>
          </cell>
          <cell r="AQ394">
            <v>106049630</v>
          </cell>
          <cell r="AR394">
            <v>0</v>
          </cell>
          <cell r="AS394">
            <v>0</v>
          </cell>
          <cell r="AU394">
            <v>0</v>
          </cell>
          <cell r="AW394">
            <v>106049630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</row>
        <row r="395">
          <cell r="A395" t="str">
            <v>C</v>
          </cell>
          <cell r="C395" t="str">
            <v>2203</v>
          </cell>
          <cell r="E395" t="str">
            <v>0700</v>
          </cell>
          <cell r="G395" t="str">
            <v>5</v>
          </cell>
          <cell r="I395" t="str">
            <v>0</v>
          </cell>
          <cell r="L395" t="str">
            <v>2203016</v>
          </cell>
          <cell r="S395" t="str">
            <v>SERVICIO DE PROMOCIÓN Y DIVULGACIÓN DE LOS DERECHOS DE LAS PERSONAS CON DISCAPACIDAD</v>
          </cell>
          <cell r="AA395" t="str">
            <v>Propios</v>
          </cell>
          <cell r="AF395" t="str">
            <v>CSF</v>
          </cell>
          <cell r="AI395" t="str">
            <v>21</v>
          </cell>
          <cell r="AJ395" t="str">
            <v>OTROS RECURSOS DE TESORERIA</v>
          </cell>
          <cell r="AP395">
            <v>20000000</v>
          </cell>
          <cell r="AQ395">
            <v>9438625</v>
          </cell>
          <cell r="AR395">
            <v>10561375</v>
          </cell>
          <cell r="AS395">
            <v>0</v>
          </cell>
          <cell r="AU395">
            <v>6834871</v>
          </cell>
          <cell r="AW395">
            <v>2603754</v>
          </cell>
          <cell r="AX395">
            <v>4355860</v>
          </cell>
          <cell r="AY395">
            <v>2479011</v>
          </cell>
          <cell r="AZ395">
            <v>4355860</v>
          </cell>
          <cell r="BA395">
            <v>0</v>
          </cell>
          <cell r="BB395">
            <v>4355860</v>
          </cell>
        </row>
        <row r="396">
          <cell r="A396" t="str">
            <v>C</v>
          </cell>
          <cell r="C396" t="str">
            <v>2203</v>
          </cell>
          <cell r="E396" t="str">
            <v>0700</v>
          </cell>
          <cell r="G396" t="str">
            <v>5</v>
          </cell>
          <cell r="I396" t="str">
            <v>0</v>
          </cell>
          <cell r="L396" t="str">
            <v>2203016</v>
          </cell>
          <cell r="O396" t="str">
            <v>02</v>
          </cell>
          <cell r="S396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396" t="str">
            <v>Propios</v>
          </cell>
          <cell r="AF396" t="str">
            <v>CSF</v>
          </cell>
          <cell r="AI396" t="str">
            <v>21</v>
          </cell>
          <cell r="AJ396" t="str">
            <v>OTROS RECURSOS DE TESORERIA</v>
          </cell>
          <cell r="AP396">
            <v>20000000</v>
          </cell>
          <cell r="AQ396">
            <v>9438625</v>
          </cell>
          <cell r="AR396">
            <v>10561375</v>
          </cell>
          <cell r="AS396">
            <v>0</v>
          </cell>
          <cell r="AU396">
            <v>6834871</v>
          </cell>
          <cell r="AW396">
            <v>2603754</v>
          </cell>
          <cell r="AX396">
            <v>4355860</v>
          </cell>
          <cell r="AY396">
            <v>2479011</v>
          </cell>
          <cell r="AZ396">
            <v>4355860</v>
          </cell>
          <cell r="BA396">
            <v>0</v>
          </cell>
          <cell r="BB396">
            <v>4355860</v>
          </cell>
        </row>
        <row r="397">
          <cell r="A397" t="str">
            <v>C</v>
          </cell>
          <cell r="C397" t="str">
            <v>2203</v>
          </cell>
          <cell r="E397" t="str">
            <v>0700</v>
          </cell>
          <cell r="G397" t="str">
            <v>5</v>
          </cell>
          <cell r="I397" t="str">
            <v>0</v>
          </cell>
          <cell r="L397" t="str">
            <v>2203003</v>
          </cell>
          <cell r="O397" t="str">
            <v/>
          </cell>
          <cell r="Q397" t="str">
            <v/>
          </cell>
          <cell r="S397" t="str">
            <v>SERVICIO DE ASISTENCIA TÉCNICA EN EDUCACIÓN CON ENFOQUE INCLUYENTE Y DE CALIDAD</v>
          </cell>
          <cell r="AA397" t="str">
            <v>Propios</v>
          </cell>
          <cell r="AF397" t="str">
            <v>CSF</v>
          </cell>
          <cell r="AI397" t="str">
            <v>21</v>
          </cell>
          <cell r="AJ397" t="str">
            <v>OTROS RECURSOS DE TESORERIA</v>
          </cell>
          <cell r="AP397">
            <v>13127746</v>
          </cell>
          <cell r="AQ397">
            <v>9920245</v>
          </cell>
          <cell r="AR397">
            <v>3207501</v>
          </cell>
          <cell r="AS397">
            <v>0</v>
          </cell>
          <cell r="AU397">
            <v>9920245</v>
          </cell>
          <cell r="AW397">
            <v>0</v>
          </cell>
          <cell r="AX397">
            <v>0</v>
          </cell>
          <cell r="AY397">
            <v>9920245</v>
          </cell>
          <cell r="AZ397">
            <v>0</v>
          </cell>
          <cell r="BA397">
            <v>0</v>
          </cell>
          <cell r="BB397">
            <v>0</v>
          </cell>
        </row>
        <row r="398">
          <cell r="A398" t="str">
            <v>C</v>
          </cell>
          <cell r="C398" t="str">
            <v>2203</v>
          </cell>
          <cell r="E398" t="str">
            <v>0700</v>
          </cell>
          <cell r="G398" t="str">
            <v>5</v>
          </cell>
          <cell r="I398" t="str">
            <v>0</v>
          </cell>
          <cell r="L398" t="str">
            <v>2203003</v>
          </cell>
          <cell r="O398" t="str">
            <v>02</v>
          </cell>
          <cell r="Q398" t="str">
            <v/>
          </cell>
          <cell r="S398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398" t="str">
            <v>Propios</v>
          </cell>
          <cell r="AF398" t="str">
            <v>CSF</v>
          </cell>
          <cell r="AI398" t="str">
            <v>21</v>
          </cell>
          <cell r="AJ398" t="str">
            <v>OTROS RECURSOS DE TESORERIA</v>
          </cell>
          <cell r="AP398">
            <v>13127746</v>
          </cell>
          <cell r="AQ398">
            <v>9920245</v>
          </cell>
          <cell r="AR398">
            <v>3207501</v>
          </cell>
          <cell r="AS398">
            <v>0</v>
          </cell>
          <cell r="AU398">
            <v>9920245</v>
          </cell>
          <cell r="AW398">
            <v>0</v>
          </cell>
          <cell r="AX398">
            <v>0</v>
          </cell>
          <cell r="AY398">
            <v>9920245</v>
          </cell>
          <cell r="AZ398">
            <v>0</v>
          </cell>
          <cell r="BA398">
            <v>0</v>
          </cell>
          <cell r="BB398">
            <v>0</v>
          </cell>
        </row>
        <row r="399">
          <cell r="A399" t="str">
            <v>C</v>
          </cell>
          <cell r="C399" t="str">
            <v>2203</v>
          </cell>
          <cell r="E399" t="str">
            <v>0700</v>
          </cell>
          <cell r="G399" t="str">
            <v>5</v>
          </cell>
          <cell r="I399" t="str">
            <v>0</v>
          </cell>
          <cell r="S399" t="str">
            <v xml:space="preserve">MEJORAMIENTO DE LAS CONDICIONES </v>
          </cell>
          <cell r="AA399" t="str">
            <v>Nac Prop.20 y 21</v>
          </cell>
          <cell r="AF399" t="str">
            <v>CSF</v>
          </cell>
          <cell r="AI399" t="str">
            <v>21</v>
          </cell>
          <cell r="AJ399" t="str">
            <v>OTROS RECURSOS DE TESORERIA</v>
          </cell>
          <cell r="AP399">
            <v>1603655553</v>
          </cell>
          <cell r="AQ399">
            <v>1113544122</v>
          </cell>
          <cell r="AR399">
            <v>490111431</v>
          </cell>
          <cell r="AS399">
            <v>0</v>
          </cell>
          <cell r="AT399">
            <v>0</v>
          </cell>
          <cell r="AU399">
            <v>982790781</v>
          </cell>
          <cell r="AW399">
            <v>130753341</v>
          </cell>
          <cell r="AX399">
            <v>289628837.69999999</v>
          </cell>
          <cell r="AY399">
            <v>693161943.29999995</v>
          </cell>
          <cell r="AZ399">
            <v>289628837.69999999</v>
          </cell>
          <cell r="BA399">
            <v>0</v>
          </cell>
          <cell r="BB399">
            <v>289628837.69999999</v>
          </cell>
        </row>
        <row r="400">
          <cell r="A400" t="str">
            <v>C</v>
          </cell>
          <cell r="C400" t="str">
            <v>2299</v>
          </cell>
          <cell r="E400" t="str">
            <v>0700</v>
          </cell>
          <cell r="G400" t="str">
            <v>3</v>
          </cell>
          <cell r="I400" t="str">
            <v>0</v>
          </cell>
          <cell r="S400" t="str">
            <v>FORTALECIMIENTO DE PROCESOS Y RECURSOS DEL INCI PARA CONTRIBUIR CON EL MEJORAMIENTO DE SERVICIOS A LAS PERSONAS CON DISCAPACIDAD VISUAL  NACIONAL</v>
          </cell>
          <cell r="AA400" t="str">
            <v>Nac Prop.20 y 22</v>
          </cell>
          <cell r="AF400" t="str">
            <v>CSF</v>
          </cell>
          <cell r="AI400" t="str">
            <v>10</v>
          </cell>
          <cell r="AJ400" t="str">
            <v>OTROS RECURSOS DE TESORERIA</v>
          </cell>
          <cell r="AP400">
            <v>499603373</v>
          </cell>
          <cell r="AQ400">
            <v>351355802</v>
          </cell>
          <cell r="AR400">
            <v>148247571</v>
          </cell>
          <cell r="AS400">
            <v>0</v>
          </cell>
          <cell r="AU400">
            <v>303021998</v>
          </cell>
          <cell r="AW400">
            <v>48333804</v>
          </cell>
          <cell r="AX400">
            <v>88662787</v>
          </cell>
          <cell r="AY400">
            <v>214359211</v>
          </cell>
          <cell r="AZ400">
            <v>88662787</v>
          </cell>
          <cell r="BA400">
            <v>0</v>
          </cell>
          <cell r="BB400">
            <v>88662787</v>
          </cell>
        </row>
        <row r="401">
          <cell r="A401" t="str">
            <v>C</v>
          </cell>
          <cell r="C401" t="str">
            <v>2299</v>
          </cell>
          <cell r="E401" t="str">
            <v>0700</v>
          </cell>
          <cell r="G401" t="str">
            <v>3</v>
          </cell>
          <cell r="I401" t="str">
            <v>0</v>
          </cell>
          <cell r="L401" t="str">
            <v>2299011</v>
          </cell>
          <cell r="S401" t="str">
            <v>SEDES ADECUADAS</v>
          </cell>
          <cell r="AA401" t="str">
            <v>Nac Prop.20 y 23</v>
          </cell>
          <cell r="AF401" t="str">
            <v>CSF</v>
          </cell>
          <cell r="AI401" t="str">
            <v>10</v>
          </cell>
          <cell r="AJ401" t="str">
            <v>OTROS RECURSOS DE TESORERIA</v>
          </cell>
          <cell r="AP401">
            <v>2138739</v>
          </cell>
          <cell r="AQ401">
            <v>0</v>
          </cell>
          <cell r="AR401">
            <v>2138739</v>
          </cell>
          <cell r="AS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</row>
        <row r="402">
          <cell r="A402" t="str">
            <v>C</v>
          </cell>
          <cell r="C402" t="str">
            <v>2299</v>
          </cell>
          <cell r="E402" t="str">
            <v>0700</v>
          </cell>
          <cell r="G402" t="str">
            <v>3</v>
          </cell>
          <cell r="I402" t="str">
            <v>0</v>
          </cell>
          <cell r="L402" t="str">
            <v>2299011</v>
          </cell>
          <cell r="O402" t="str">
            <v>02</v>
          </cell>
          <cell r="S402" t="str">
            <v>ADQUISICIÓN DE BIENES Y SERVICIOS - SEDES ADECUADAS - FORTALECIMIENTO DE PROCESOS Y RECURSOS DEL INCI PARA CONTRIBUIR CON EL MEJORAMIENTO DE SERVICIOS A LAS PERSONAS CON DISCAPACIDAD VISUAL  NACIONAL</v>
          </cell>
          <cell r="AA402" t="str">
            <v>Nac Prop.20 y 24</v>
          </cell>
          <cell r="AF402" t="str">
            <v>CSF</v>
          </cell>
          <cell r="AI402" t="str">
            <v>10</v>
          </cell>
          <cell r="AJ402" t="str">
            <v>OTROS RECURSOS DE TESORERIA</v>
          </cell>
          <cell r="AP402">
            <v>2138739</v>
          </cell>
          <cell r="AQ402">
            <v>0</v>
          </cell>
          <cell r="AR402">
            <v>2138739</v>
          </cell>
          <cell r="AS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</row>
        <row r="403">
          <cell r="A403" t="str">
            <v>C</v>
          </cell>
          <cell r="C403" t="str">
            <v>2299</v>
          </cell>
          <cell r="E403" t="str">
            <v>0700</v>
          </cell>
          <cell r="G403" t="str">
            <v>3</v>
          </cell>
          <cell r="I403" t="str">
            <v>0</v>
          </cell>
          <cell r="L403" t="str">
            <v>2299060</v>
          </cell>
          <cell r="S403" t="str">
            <v>SERVICIO DE IMPLEMENTACIÓN SISTEMAS DE GESTIÓN</v>
          </cell>
          <cell r="AA403" t="str">
            <v>Nac Prop.20 y 25</v>
          </cell>
          <cell r="AF403" t="str">
            <v>CSF</v>
          </cell>
          <cell r="AI403" t="str">
            <v>10</v>
          </cell>
          <cell r="AJ403" t="str">
            <v>OTROS RECURSOS DE TESORERIA</v>
          </cell>
          <cell r="AP403">
            <v>497464634</v>
          </cell>
          <cell r="AQ403">
            <v>351355802</v>
          </cell>
          <cell r="AR403">
            <v>146108832</v>
          </cell>
          <cell r="AS403">
            <v>0</v>
          </cell>
          <cell r="AU403">
            <v>303021998</v>
          </cell>
          <cell r="AW403">
            <v>48333804</v>
          </cell>
          <cell r="AX403">
            <v>88662787</v>
          </cell>
          <cell r="AY403">
            <v>214359211</v>
          </cell>
          <cell r="AZ403">
            <v>88662787</v>
          </cell>
          <cell r="BA403">
            <v>0</v>
          </cell>
          <cell r="BB403">
            <v>88662787</v>
          </cell>
        </row>
        <row r="404">
          <cell r="A404" t="str">
            <v>C</v>
          </cell>
          <cell r="C404" t="str">
            <v>2299</v>
          </cell>
          <cell r="E404" t="str">
            <v>0700</v>
          </cell>
          <cell r="G404" t="str">
            <v>3</v>
          </cell>
          <cell r="I404" t="str">
            <v>0</v>
          </cell>
          <cell r="L404" t="str">
            <v>2299060</v>
          </cell>
          <cell r="O404" t="str">
            <v>02</v>
          </cell>
          <cell r="S404" t="str">
            <v>ADQUISICIÓN DE BIENES Y SERVICIOS - SERVICIO DE IMPLEMENTACIÓN SISTEMAS DE GESTIÓN - FORTALECIMIENTO DE PROCESOS Y RECURSOS DEL INCI PARA CONTRIBUIR CON EL MEJORAMIENTO DE SERVICIOS A LAS PERSONAS CON DISCAPACIDAD VISUAL  NACIONAL</v>
          </cell>
          <cell r="AA404" t="str">
            <v>Nac Prop.20 y 26</v>
          </cell>
          <cell r="AF404" t="str">
            <v>CSF</v>
          </cell>
          <cell r="AI404" t="str">
            <v>10</v>
          </cell>
          <cell r="AJ404" t="str">
            <v>OTROS RECURSOS DE TESORERIA</v>
          </cell>
          <cell r="AP404">
            <v>497464634</v>
          </cell>
          <cell r="AQ404">
            <v>351355802</v>
          </cell>
          <cell r="AR404">
            <v>146108832</v>
          </cell>
          <cell r="AS404">
            <v>0</v>
          </cell>
          <cell r="AU404">
            <v>303021998</v>
          </cell>
          <cell r="AW404">
            <v>48333804</v>
          </cell>
          <cell r="AX404">
            <v>88662787</v>
          </cell>
          <cell r="AY404">
            <v>214359211</v>
          </cell>
          <cell r="AZ404">
            <v>88662787</v>
          </cell>
          <cell r="BA404">
            <v>0</v>
          </cell>
          <cell r="BB404">
            <v>88662787</v>
          </cell>
        </row>
        <row r="405">
          <cell r="A405" t="str">
            <v>C</v>
          </cell>
          <cell r="C405" t="str">
            <v>2299</v>
          </cell>
          <cell r="E405" t="str">
            <v>0700</v>
          </cell>
          <cell r="G405" t="str">
            <v>3</v>
          </cell>
          <cell r="I405" t="str">
            <v>0</v>
          </cell>
          <cell r="S405" t="str">
            <v>FORTALECIMIENTO DE PROCESOS Y RECURSOS DEL INCI PARA CONTRIBUIR CON EL MEJORAMIENTO DE SERVICIOS A LAS PERSONAS CON DISCAPACIDAD VISUAL  NACIONAL</v>
          </cell>
          <cell r="AA405" t="str">
            <v>Nac Prop.20 y 27</v>
          </cell>
          <cell r="AF405" t="str">
            <v>CSF</v>
          </cell>
          <cell r="AI405" t="str">
            <v>20</v>
          </cell>
          <cell r="AJ405" t="str">
            <v>OTROS RECURSOS DE TESORERIA</v>
          </cell>
          <cell r="AP405">
            <v>97466196</v>
          </cell>
          <cell r="AQ405">
            <v>67939201</v>
          </cell>
          <cell r="AR405">
            <v>29526995</v>
          </cell>
          <cell r="AS405">
            <v>0</v>
          </cell>
          <cell r="AU405">
            <v>50473005</v>
          </cell>
          <cell r="AW405">
            <v>17466196</v>
          </cell>
          <cell r="AX405">
            <v>0</v>
          </cell>
          <cell r="AY405">
            <v>50473005</v>
          </cell>
          <cell r="AZ405">
            <v>0</v>
          </cell>
          <cell r="BA405">
            <v>0</v>
          </cell>
          <cell r="BB405">
            <v>0</v>
          </cell>
        </row>
        <row r="406">
          <cell r="A406" t="str">
            <v>C</v>
          </cell>
          <cell r="C406" t="str">
            <v>2299</v>
          </cell>
          <cell r="E406" t="str">
            <v>0700</v>
          </cell>
          <cell r="G406" t="str">
            <v>3</v>
          </cell>
          <cell r="I406" t="str">
            <v>0</v>
          </cell>
          <cell r="L406" t="str">
            <v>2299060</v>
          </cell>
          <cell r="S406" t="str">
            <v>SERVICIO DE IMPLEMENTACIÓN SISTEMAS DE GESTIÓN</v>
          </cell>
          <cell r="AA406" t="str">
            <v>Nac Prop.20 y 28</v>
          </cell>
          <cell r="AF406" t="str">
            <v>CSF</v>
          </cell>
          <cell r="AI406" t="str">
            <v>20</v>
          </cell>
          <cell r="AJ406" t="str">
            <v>OTROS RECURSOS DE TESORERIA</v>
          </cell>
          <cell r="AP406">
            <v>87466196</v>
          </cell>
          <cell r="AQ406">
            <v>67939201</v>
          </cell>
          <cell r="AR406">
            <v>19526995</v>
          </cell>
          <cell r="AS406">
            <v>0</v>
          </cell>
          <cell r="AU406">
            <v>50473005</v>
          </cell>
          <cell r="AW406">
            <v>17466196</v>
          </cell>
          <cell r="AX406">
            <v>0</v>
          </cell>
          <cell r="AY406">
            <v>50473005</v>
          </cell>
          <cell r="AZ406">
            <v>0</v>
          </cell>
          <cell r="BA406">
            <v>0</v>
          </cell>
          <cell r="BB406">
            <v>0</v>
          </cell>
        </row>
        <row r="407">
          <cell r="A407" t="str">
            <v>C</v>
          </cell>
          <cell r="C407" t="str">
            <v>2299</v>
          </cell>
          <cell r="E407" t="str">
            <v>0700</v>
          </cell>
          <cell r="G407" t="str">
            <v>3</v>
          </cell>
          <cell r="I407" t="str">
            <v>0</v>
          </cell>
          <cell r="L407" t="str">
            <v>2299060</v>
          </cell>
          <cell r="O407" t="str">
            <v>02</v>
          </cell>
          <cell r="S407" t="str">
            <v>ADQUISICIÓN DE BIENES Y SERVICIOS - SERVICIO DE IMPLEMENTACIÓN SISTEMAS DE GESTIÓN - FORTALECIMIENTO DE PROCESOS Y RECURSOS DEL INCI PARA CONTRIBUIR CON EL MEJORAMIENTO DE SERVICIOS A LAS PERSONAS CON DISCAPACIDAD VISUAL  NACIONAL</v>
          </cell>
          <cell r="AA407" t="str">
            <v>Nac Prop.20 y 29</v>
          </cell>
          <cell r="AF407" t="str">
            <v>CSF</v>
          </cell>
          <cell r="AI407" t="str">
            <v>20</v>
          </cell>
          <cell r="AJ407" t="str">
            <v>OTROS RECURSOS DE TESORERIA</v>
          </cell>
          <cell r="AP407">
            <v>87466196</v>
          </cell>
          <cell r="AQ407">
            <v>67939201</v>
          </cell>
          <cell r="AR407">
            <v>19526995</v>
          </cell>
          <cell r="AS407">
            <v>0</v>
          </cell>
          <cell r="AU407">
            <v>50473005</v>
          </cell>
          <cell r="AW407">
            <v>17466196</v>
          </cell>
          <cell r="AX407">
            <v>0</v>
          </cell>
          <cell r="AY407">
            <v>50473005</v>
          </cell>
          <cell r="AZ407">
            <v>0</v>
          </cell>
          <cell r="BA407">
            <v>0</v>
          </cell>
          <cell r="BB407">
            <v>0</v>
          </cell>
        </row>
        <row r="408">
          <cell r="A408" t="str">
            <v>C</v>
          </cell>
          <cell r="C408" t="str">
            <v>2299</v>
          </cell>
          <cell r="E408" t="str">
            <v>0700</v>
          </cell>
          <cell r="G408" t="str">
            <v>3</v>
          </cell>
          <cell r="I408" t="str">
            <v>0</v>
          </cell>
          <cell r="L408" t="str">
            <v>2299011</v>
          </cell>
          <cell r="S408" t="str">
            <v>SEDES ADECUADAS</v>
          </cell>
          <cell r="AA408" t="str">
            <v>Nac Prop.20 y 30</v>
          </cell>
          <cell r="AF408" t="str">
            <v>CSF</v>
          </cell>
          <cell r="AI408" t="str">
            <v>20</v>
          </cell>
          <cell r="AJ408" t="str">
            <v>OTROS RECURSOS DE TESORERIA</v>
          </cell>
          <cell r="AP408">
            <v>10000000</v>
          </cell>
          <cell r="AQ408">
            <v>0</v>
          </cell>
          <cell r="AR408">
            <v>10000000</v>
          </cell>
          <cell r="AS408">
            <v>0</v>
          </cell>
          <cell r="AU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</row>
        <row r="409">
          <cell r="A409" t="str">
            <v>C</v>
          </cell>
          <cell r="C409" t="str">
            <v>2299</v>
          </cell>
          <cell r="E409" t="str">
            <v>0700</v>
          </cell>
          <cell r="G409" t="str">
            <v>3</v>
          </cell>
          <cell r="I409" t="str">
            <v>0</v>
          </cell>
          <cell r="L409" t="str">
            <v>2299011</v>
          </cell>
          <cell r="O409" t="str">
            <v>02</v>
          </cell>
          <cell r="S409" t="str">
            <v>ADQUISICIÓN DE BIENES Y SERVICIOS - SEDES ADECUADAS - FORTALECIMIENTO DE PROCESOS Y RECURSOS DEL INCI PARA CONTRIBUIR CON EL MEJORAMIENTO DE SERVICIOS A LAS PERSONAS CON DISCAPACIDAD VISUAL  NACIONAL</v>
          </cell>
          <cell r="AA409" t="str">
            <v>Nac Prop.20 y 31</v>
          </cell>
          <cell r="AF409" t="str">
            <v>CSF</v>
          </cell>
          <cell r="AI409" t="str">
            <v>20</v>
          </cell>
          <cell r="AJ409" t="str">
            <v>OTROS RECURSOS DE TESORERIA</v>
          </cell>
          <cell r="AP409">
            <v>10000000</v>
          </cell>
          <cell r="AQ409">
            <v>0</v>
          </cell>
          <cell r="AR409">
            <v>10000000</v>
          </cell>
          <cell r="AS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</row>
        <row r="410">
          <cell r="A410" t="str">
            <v>C</v>
          </cell>
          <cell r="C410" t="str">
            <v>2299</v>
          </cell>
          <cell r="E410" t="str">
            <v>0700</v>
          </cell>
          <cell r="G410" t="str">
            <v>3</v>
          </cell>
          <cell r="I410" t="str">
            <v>0</v>
          </cell>
          <cell r="S410" t="str">
            <v>FORTALECIMIENTO DE PROCESOS Y RECURSOS DEL INCI PARA CONTRIBUIR CON EL MEJORAMIENTO DE SERVICIOS A LAS PERSONAS CON DISCAPACIDAD VISUAL  NACIONAL</v>
          </cell>
          <cell r="AA410" t="str">
            <v>Nac Prop.20 y 32</v>
          </cell>
          <cell r="AF410" t="str">
            <v>CSF</v>
          </cell>
          <cell r="AI410" t="str">
            <v>21</v>
          </cell>
          <cell r="AJ410" t="str">
            <v>OTROS RECURSOS DE TESORERIA</v>
          </cell>
          <cell r="AP410">
            <v>20000000</v>
          </cell>
          <cell r="AQ410">
            <v>0</v>
          </cell>
          <cell r="AR410">
            <v>20000000</v>
          </cell>
          <cell r="AS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</row>
        <row r="411">
          <cell r="A411" t="str">
            <v>C</v>
          </cell>
          <cell r="C411" t="str">
            <v>2299</v>
          </cell>
          <cell r="E411" t="str">
            <v>0700</v>
          </cell>
          <cell r="G411" t="str">
            <v>3</v>
          </cell>
          <cell r="I411" t="str">
            <v>0</v>
          </cell>
          <cell r="S411" t="str">
            <v>FORTALECIMIENTO DE PROCESOS Y RECURSOS DEL INCI</v>
          </cell>
          <cell r="AA411" t="str">
            <v>Nac Prop.20 y 33</v>
          </cell>
          <cell r="AF411" t="str">
            <v>CSF</v>
          </cell>
          <cell r="AI411" t="str">
            <v>21</v>
          </cell>
          <cell r="AJ411" t="str">
            <v>OTROS RECURSOS DE TESORERIA</v>
          </cell>
          <cell r="AP411">
            <v>617069569</v>
          </cell>
          <cell r="AQ411">
            <v>419295003</v>
          </cell>
          <cell r="AR411">
            <v>197774566</v>
          </cell>
          <cell r="AS411">
            <v>0</v>
          </cell>
          <cell r="AU411">
            <v>353495003</v>
          </cell>
          <cell r="AW411">
            <v>65800000</v>
          </cell>
          <cell r="AX411">
            <v>88662787</v>
          </cell>
          <cell r="AY411">
            <v>264832216</v>
          </cell>
          <cell r="AZ411">
            <v>88662787</v>
          </cell>
          <cell r="BA411">
            <v>0</v>
          </cell>
          <cell r="BB411">
            <v>378291624.69999999</v>
          </cell>
        </row>
        <row r="412">
          <cell r="A412" t="str">
            <v>C</v>
          </cell>
          <cell r="C412" t="str">
            <v>2299</v>
          </cell>
          <cell r="E412" t="str">
            <v>0700</v>
          </cell>
          <cell r="G412" t="str">
            <v>3</v>
          </cell>
          <cell r="I412" t="str">
            <v>0</v>
          </cell>
          <cell r="L412" t="str">
            <v>2299011</v>
          </cell>
          <cell r="S412" t="str">
            <v>SEDES ADECUADAS</v>
          </cell>
          <cell r="AA412" t="str">
            <v>Propios</v>
          </cell>
          <cell r="AF412" t="str">
            <v>CSF</v>
          </cell>
          <cell r="AI412" t="str">
            <v>21</v>
          </cell>
          <cell r="AJ412" t="str">
            <v>OTROS RECURSOS DE TESORERIA</v>
          </cell>
          <cell r="AP412">
            <v>20000000</v>
          </cell>
          <cell r="AQ412">
            <v>0</v>
          </cell>
          <cell r="AR412">
            <v>20000000</v>
          </cell>
          <cell r="AS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</row>
        <row r="413">
          <cell r="A413" t="str">
            <v>C</v>
          </cell>
          <cell r="C413" t="str">
            <v>2299</v>
          </cell>
          <cell r="E413" t="str">
            <v>0700</v>
          </cell>
          <cell r="G413" t="str">
            <v>3</v>
          </cell>
          <cell r="I413" t="str">
            <v>0</v>
          </cell>
          <cell r="L413" t="str">
            <v>2299011</v>
          </cell>
          <cell r="O413" t="str">
            <v>02</v>
          </cell>
          <cell r="S413" t="str">
            <v>ADQUISICIÓN DE BIENES Y SERVICIOS - SEDES ADECUADAS - FORTALECIMIENTO DE PROCESOS Y RECURSOS DEL INCI PARA CONTRIBUIR CON EL MEJORAMIENTO DE SERVICIOS A LAS PERSONAS CON DISCAPACIDAD VISUAL  NACIONAL</v>
          </cell>
          <cell r="AA413" t="str">
            <v>Propios</v>
          </cell>
          <cell r="AF413" t="str">
            <v>CSF</v>
          </cell>
          <cell r="AI413" t="str">
            <v>21</v>
          </cell>
          <cell r="AJ413" t="str">
            <v>OTROS RECURSOS DE TESORERIA</v>
          </cell>
          <cell r="AP413">
            <v>20000000</v>
          </cell>
          <cell r="AQ413">
            <v>0</v>
          </cell>
          <cell r="AR413">
            <v>20000000</v>
          </cell>
          <cell r="AS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</row>
        <row r="414">
          <cell r="A414" t="str">
            <v xml:space="preserve">TOTAL GASTOS DE INVERSION </v>
          </cell>
          <cell r="AP414">
            <v>2220725122</v>
          </cell>
          <cell r="AQ414">
            <v>1532839125</v>
          </cell>
          <cell r="AR414">
            <v>687885997</v>
          </cell>
          <cell r="AS414">
            <v>0</v>
          </cell>
          <cell r="AU414">
            <v>1336285784</v>
          </cell>
          <cell r="AW414">
            <v>196553341</v>
          </cell>
          <cell r="AX414">
            <v>378291624.69999999</v>
          </cell>
          <cell r="AY414">
            <v>957994159.29999995</v>
          </cell>
          <cell r="AZ414">
            <v>378291624.69999999</v>
          </cell>
          <cell r="BA414">
            <v>0</v>
          </cell>
          <cell r="BB414">
            <v>378291624.69999999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20"/>
  <sheetViews>
    <sheetView showGridLines="0" topLeftCell="A48" workbookViewId="0">
      <selection activeCell="AO9" sqref="AO9:AS9"/>
    </sheetView>
  </sheetViews>
  <sheetFormatPr baseColWidth="10" defaultRowHeight="13.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" style="1" customWidth="1"/>
    <col min="15" max="25" width="2.7109375" style="1" customWidth="1"/>
    <col min="26" max="26" width="27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7.28515625" style="1" customWidth="1"/>
    <col min="43" max="43" width="17.7109375" style="1" customWidth="1"/>
    <col min="44" max="44" width="10.85546875" style="1" hidden="1" customWidth="1"/>
    <col min="45" max="45" width="3.85546875" style="1" hidden="1" customWidth="1"/>
    <col min="46" max="46" width="7" style="1" hidden="1" customWidth="1"/>
    <col min="47" max="47" width="6.85546875" style="1" customWidth="1"/>
    <col min="48" max="48" width="10" style="1" customWidth="1"/>
    <col min="49" max="49" width="10.85546875" style="1" hidden="1" customWidth="1"/>
    <col min="50" max="50" width="17.7109375" style="1" customWidth="1"/>
    <col min="51" max="53" width="10.85546875" style="1" hidden="1" customWidth="1"/>
    <col min="54" max="54" width="17.5703125" style="1" customWidth="1"/>
    <col min="55" max="56" width="10.85546875" style="1" hidden="1" customWidth="1"/>
    <col min="57" max="57" width="13.5703125" style="20" customWidth="1"/>
    <col min="58" max="58" width="13" style="20" customWidth="1"/>
    <col min="59" max="59" width="13.85546875" style="20" customWidth="1"/>
    <col min="60" max="60" width="13.7109375" style="20" customWidth="1"/>
    <col min="61" max="16384" width="11.42578125" style="1"/>
  </cols>
  <sheetData>
    <row r="1" spans="1:60" ht="4.3499999999999996" customHeight="1"/>
    <row r="2" spans="1:60" ht="4.3499999999999996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3" spans="1:60" ht="14.1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M3" s="179" t="s">
        <v>0</v>
      </c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D3" s="174" t="s">
        <v>1</v>
      </c>
      <c r="AE3" s="169"/>
      <c r="AF3" s="169"/>
      <c r="AG3" s="169"/>
      <c r="AH3" s="169"/>
      <c r="AI3" s="169"/>
      <c r="AJ3" s="169"/>
      <c r="AK3" s="169"/>
      <c r="AL3" s="169"/>
      <c r="AM3" s="169"/>
      <c r="AO3" s="175" t="s">
        <v>2</v>
      </c>
      <c r="AP3" s="169"/>
      <c r="AQ3" s="169"/>
      <c r="AR3" s="169"/>
      <c r="AS3" s="169"/>
    </row>
    <row r="4" spans="1:60" ht="7.15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</row>
    <row r="5" spans="1:60" ht="28.35" customHeight="1">
      <c r="A5" s="169"/>
      <c r="B5" s="169"/>
      <c r="C5" s="169"/>
      <c r="D5" s="169"/>
      <c r="E5" s="169"/>
      <c r="F5" s="169"/>
      <c r="G5" s="169"/>
      <c r="H5" s="169"/>
      <c r="I5" s="169"/>
      <c r="J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D5" s="174" t="s">
        <v>3</v>
      </c>
      <c r="AE5" s="169"/>
      <c r="AF5" s="169"/>
      <c r="AG5" s="169"/>
      <c r="AH5" s="169"/>
      <c r="AI5" s="169"/>
      <c r="AJ5" s="169"/>
      <c r="AK5" s="169"/>
      <c r="AL5" s="169"/>
      <c r="AM5" s="169"/>
      <c r="AO5" s="175" t="s">
        <v>4</v>
      </c>
      <c r="AP5" s="169"/>
      <c r="AQ5" s="169"/>
      <c r="AR5" s="169"/>
      <c r="AS5" s="169"/>
    </row>
    <row r="6" spans="1:60" ht="2.85" customHeight="1">
      <c r="A6" s="169"/>
      <c r="B6" s="169"/>
      <c r="C6" s="169"/>
      <c r="D6" s="169"/>
      <c r="E6" s="169"/>
      <c r="F6" s="169"/>
      <c r="G6" s="169"/>
      <c r="H6" s="169"/>
      <c r="I6" s="169"/>
      <c r="J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O6" s="169"/>
      <c r="AP6" s="169"/>
      <c r="AQ6" s="169"/>
      <c r="AR6" s="169"/>
      <c r="AS6" s="169"/>
    </row>
    <row r="7" spans="1:60"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O7" s="169"/>
      <c r="AP7" s="169"/>
      <c r="AQ7" s="169"/>
      <c r="AR7" s="169"/>
      <c r="AS7" s="169"/>
    </row>
    <row r="8" spans="1:60" ht="7.15" customHeight="1"/>
    <row r="9" spans="1:60" ht="14.1" customHeight="1">
      <c r="AD9" s="174" t="s">
        <v>5</v>
      </c>
      <c r="AE9" s="169"/>
      <c r="AF9" s="169"/>
      <c r="AG9" s="169"/>
      <c r="AH9" s="169"/>
      <c r="AI9" s="169"/>
      <c r="AJ9" s="169"/>
      <c r="AK9" s="169"/>
      <c r="AL9" s="169"/>
      <c r="AM9" s="169"/>
      <c r="AO9" s="175"/>
      <c r="AP9" s="169"/>
      <c r="AQ9" s="169"/>
      <c r="AR9" s="169"/>
      <c r="AS9" s="169"/>
    </row>
    <row r="10" spans="1:60" ht="0" hidden="1" customHeight="1"/>
    <row r="11" spans="1:60" ht="0" hidden="1" customHeight="1"/>
    <row r="12" spans="1:60" ht="8.4499999999999993" customHeight="1"/>
    <row r="13" spans="1:60" ht="13.5" customHeight="1">
      <c r="A13" s="176" t="s">
        <v>6</v>
      </c>
      <c r="B13" s="165"/>
      <c r="C13" s="165"/>
      <c r="D13" s="165"/>
      <c r="E13" s="166"/>
      <c r="F13" s="177" t="s">
        <v>7</v>
      </c>
      <c r="G13" s="165"/>
      <c r="H13" s="166"/>
      <c r="I13" s="176" t="s">
        <v>8</v>
      </c>
      <c r="J13" s="165"/>
      <c r="K13" s="165"/>
      <c r="L13" s="165"/>
      <c r="M13" s="165"/>
      <c r="N13" s="165"/>
      <c r="O13" s="165"/>
      <c r="P13" s="166"/>
      <c r="Q13" s="178" t="s">
        <v>9</v>
      </c>
      <c r="R13" s="165"/>
      <c r="S13" s="165"/>
      <c r="T13" s="165"/>
      <c r="U13" s="165"/>
      <c r="V13" s="165"/>
      <c r="W13" s="166"/>
      <c r="X13" s="176" t="s">
        <v>10</v>
      </c>
      <c r="Y13" s="165"/>
      <c r="Z13" s="165"/>
      <c r="AA13" s="165"/>
      <c r="AB13" s="165"/>
      <c r="AC13" s="165"/>
      <c r="AD13" s="166"/>
      <c r="AE13" s="178" t="s">
        <v>11</v>
      </c>
      <c r="AF13" s="165"/>
      <c r="AG13" s="165"/>
      <c r="AH13" s="165"/>
      <c r="AI13" s="165"/>
      <c r="AJ13" s="166"/>
      <c r="AK13" s="2" t="s">
        <v>12</v>
      </c>
      <c r="AL13" s="2" t="s">
        <v>12</v>
      </c>
      <c r="AM13" s="168" t="s">
        <v>12</v>
      </c>
      <c r="AN13" s="169"/>
      <c r="AO13" s="169"/>
      <c r="AP13" s="2" t="s">
        <v>12</v>
      </c>
      <c r="AQ13" s="2" t="s">
        <v>12</v>
      </c>
      <c r="AR13" s="2" t="s">
        <v>12</v>
      </c>
      <c r="AS13" s="168" t="s">
        <v>12</v>
      </c>
      <c r="AT13" s="169"/>
      <c r="AU13" s="168" t="s">
        <v>12</v>
      </c>
      <c r="AV13" s="169"/>
      <c r="AW13" s="2" t="s">
        <v>12</v>
      </c>
      <c r="AX13" s="2" t="s">
        <v>12</v>
      </c>
      <c r="AY13" s="2" t="s">
        <v>12</v>
      </c>
      <c r="AZ13" s="2" t="s">
        <v>12</v>
      </c>
      <c r="BA13" s="2" t="s">
        <v>12</v>
      </c>
      <c r="BB13" s="2" t="s">
        <v>12</v>
      </c>
      <c r="BC13" s="2" t="s">
        <v>12</v>
      </c>
      <c r="BD13" s="2" t="s">
        <v>12</v>
      </c>
    </row>
    <row r="14" spans="1:60">
      <c r="A14" s="164" t="s">
        <v>13</v>
      </c>
      <c r="B14" s="165"/>
      <c r="C14" s="165"/>
      <c r="D14" s="165"/>
      <c r="E14" s="165"/>
      <c r="F14" s="166"/>
      <c r="G14" s="167" t="s">
        <v>14</v>
      </c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6"/>
      <c r="AH14" s="3" t="s">
        <v>12</v>
      </c>
      <c r="AI14" s="3" t="s">
        <v>12</v>
      </c>
      <c r="AJ14" s="3" t="s">
        <v>12</v>
      </c>
      <c r="AK14" s="3" t="s">
        <v>12</v>
      </c>
      <c r="AL14" s="3" t="s">
        <v>12</v>
      </c>
      <c r="AM14" s="172" t="s">
        <v>12</v>
      </c>
      <c r="AN14" s="173"/>
      <c r="AO14" s="173"/>
      <c r="AP14" s="2" t="s">
        <v>12</v>
      </c>
      <c r="AQ14" s="2" t="s">
        <v>12</v>
      </c>
      <c r="AR14" s="2" t="s">
        <v>12</v>
      </c>
      <c r="AS14" s="168" t="s">
        <v>12</v>
      </c>
      <c r="AT14" s="169"/>
      <c r="AU14" s="168" t="s">
        <v>12</v>
      </c>
      <c r="AV14" s="169"/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</row>
    <row r="15" spans="1:60">
      <c r="A15" s="164" t="s">
        <v>15</v>
      </c>
      <c r="B15" s="165"/>
      <c r="C15" s="165"/>
      <c r="D15" s="165"/>
      <c r="E15" s="165"/>
      <c r="F15" s="165"/>
      <c r="G15" s="166"/>
      <c r="H15" s="167" t="s">
        <v>16</v>
      </c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6"/>
      <c r="AP15" s="2" t="s">
        <v>12</v>
      </c>
      <c r="AQ15" s="2" t="s">
        <v>12</v>
      </c>
      <c r="AR15" s="2" t="s">
        <v>12</v>
      </c>
      <c r="AS15" s="168" t="s">
        <v>12</v>
      </c>
      <c r="AT15" s="169"/>
      <c r="AU15" s="168" t="s">
        <v>12</v>
      </c>
      <c r="AV15" s="169"/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</row>
    <row r="16" spans="1:60" ht="72">
      <c r="A16" s="162" t="s">
        <v>17</v>
      </c>
      <c r="B16" s="163"/>
      <c r="C16" s="170" t="s">
        <v>18</v>
      </c>
      <c r="D16" s="163"/>
      <c r="E16" s="162" t="s">
        <v>19</v>
      </c>
      <c r="F16" s="163"/>
      <c r="G16" s="162" t="s">
        <v>20</v>
      </c>
      <c r="H16" s="163"/>
      <c r="I16" s="162" t="s">
        <v>21</v>
      </c>
      <c r="J16" s="171"/>
      <c r="K16" s="163"/>
      <c r="L16" s="162" t="s">
        <v>22</v>
      </c>
      <c r="M16" s="171"/>
      <c r="N16" s="163"/>
      <c r="O16" s="162" t="s">
        <v>23</v>
      </c>
      <c r="P16" s="163"/>
      <c r="Q16" s="162" t="s">
        <v>24</v>
      </c>
      <c r="R16" s="163"/>
      <c r="S16" s="162" t="s">
        <v>25</v>
      </c>
      <c r="T16" s="171"/>
      <c r="U16" s="171"/>
      <c r="V16" s="171"/>
      <c r="W16" s="171"/>
      <c r="X16" s="171"/>
      <c r="Y16" s="171"/>
      <c r="Z16" s="163"/>
      <c r="AA16" s="162" t="s">
        <v>26</v>
      </c>
      <c r="AB16" s="171"/>
      <c r="AC16" s="171"/>
      <c r="AD16" s="171"/>
      <c r="AE16" s="163"/>
      <c r="AF16" s="162" t="s">
        <v>27</v>
      </c>
      <c r="AG16" s="171"/>
      <c r="AH16" s="163"/>
      <c r="AI16" s="30" t="s">
        <v>28</v>
      </c>
      <c r="AJ16" s="162" t="s">
        <v>29</v>
      </c>
      <c r="AK16" s="171"/>
      <c r="AL16" s="171"/>
      <c r="AM16" s="171"/>
      <c r="AN16" s="171"/>
      <c r="AO16" s="163"/>
      <c r="AP16" s="30" t="s">
        <v>30</v>
      </c>
      <c r="AQ16" s="30" t="s">
        <v>31</v>
      </c>
      <c r="AR16" s="30" t="s">
        <v>32</v>
      </c>
      <c r="AS16" s="162" t="s">
        <v>33</v>
      </c>
      <c r="AT16" s="163"/>
      <c r="AU16" s="162" t="s">
        <v>34</v>
      </c>
      <c r="AV16" s="163"/>
      <c r="AW16" s="30" t="s">
        <v>35</v>
      </c>
      <c r="AX16" s="30" t="s">
        <v>36</v>
      </c>
      <c r="AY16" s="30" t="s">
        <v>37</v>
      </c>
      <c r="AZ16" s="30" t="s">
        <v>38</v>
      </c>
      <c r="BA16" s="30" t="s">
        <v>39</v>
      </c>
      <c r="BB16" s="30" t="s">
        <v>40</v>
      </c>
      <c r="BC16" s="30" t="s">
        <v>41</v>
      </c>
      <c r="BD16" s="30" t="s">
        <v>42</v>
      </c>
      <c r="BE16" s="31" t="s">
        <v>169</v>
      </c>
      <c r="BF16" s="31" t="s">
        <v>170</v>
      </c>
      <c r="BG16" s="31" t="s">
        <v>171</v>
      </c>
      <c r="BH16" s="32" t="s">
        <v>172</v>
      </c>
    </row>
    <row r="17" spans="1:60">
      <c r="A17" s="153" t="s">
        <v>43</v>
      </c>
      <c r="B17" s="154"/>
      <c r="C17" s="153" t="s">
        <v>52</v>
      </c>
      <c r="D17" s="154"/>
      <c r="E17" s="153"/>
      <c r="F17" s="154"/>
      <c r="G17" s="153"/>
      <c r="H17" s="154"/>
      <c r="I17" s="153"/>
      <c r="J17" s="154"/>
      <c r="K17" s="154"/>
      <c r="L17" s="153"/>
      <c r="M17" s="154"/>
      <c r="N17" s="154"/>
      <c r="O17" s="153"/>
      <c r="P17" s="154"/>
      <c r="Q17" s="153"/>
      <c r="R17" s="154"/>
      <c r="S17" s="161" t="s">
        <v>53</v>
      </c>
      <c r="T17" s="154"/>
      <c r="U17" s="154"/>
      <c r="V17" s="154"/>
      <c r="W17" s="154"/>
      <c r="X17" s="154"/>
      <c r="Y17" s="154"/>
      <c r="Z17" s="154"/>
      <c r="AA17" s="153" t="s">
        <v>44</v>
      </c>
      <c r="AB17" s="154"/>
      <c r="AC17" s="154"/>
      <c r="AD17" s="154"/>
      <c r="AE17" s="154"/>
      <c r="AF17" s="153" t="s">
        <v>45</v>
      </c>
      <c r="AG17" s="154"/>
      <c r="AH17" s="154"/>
      <c r="AI17" s="33">
        <v>10</v>
      </c>
      <c r="AJ17" s="155" t="s">
        <v>47</v>
      </c>
      <c r="AK17" s="154"/>
      <c r="AL17" s="154"/>
      <c r="AM17" s="154"/>
      <c r="AN17" s="154"/>
      <c r="AO17" s="154"/>
      <c r="AP17" s="34">
        <v>5755679108</v>
      </c>
      <c r="AQ17" s="34">
        <v>5633153343</v>
      </c>
      <c r="AR17" s="34">
        <v>122525765</v>
      </c>
      <c r="AS17" s="156">
        <v>0</v>
      </c>
      <c r="AT17" s="154"/>
      <c r="AU17" s="157">
        <v>5633153343</v>
      </c>
      <c r="AV17" s="154"/>
      <c r="AW17" s="35">
        <v>0</v>
      </c>
      <c r="AX17" s="34">
        <v>5633153343</v>
      </c>
      <c r="AY17" s="35">
        <v>0</v>
      </c>
      <c r="AZ17" s="34">
        <v>5633153343</v>
      </c>
      <c r="BA17" s="35">
        <v>0</v>
      </c>
      <c r="BB17" s="34">
        <v>5633153343</v>
      </c>
      <c r="BC17" s="36">
        <v>0</v>
      </c>
      <c r="BD17" s="37">
        <v>70048844</v>
      </c>
      <c r="BE17" s="21">
        <f>+AQ17/AP17</f>
        <v>0.97871219664944531</v>
      </c>
      <c r="BF17" s="21">
        <f t="shared" ref="BF17:BF80" si="0">+AU17/AP17</f>
        <v>0.97871219664944531</v>
      </c>
      <c r="BG17" s="21">
        <f t="shared" ref="BG17:BG80" si="1">+AX17/AP17</f>
        <v>0.97871219664944531</v>
      </c>
      <c r="BH17" s="21">
        <f t="shared" ref="BH17:BH80" si="2">+BB17/AP17</f>
        <v>0.97871219664944531</v>
      </c>
    </row>
    <row r="18" spans="1:60">
      <c r="A18" s="158" t="s">
        <v>43</v>
      </c>
      <c r="B18" s="151"/>
      <c r="C18" s="158" t="s">
        <v>52</v>
      </c>
      <c r="D18" s="151"/>
      <c r="E18" s="158" t="s">
        <v>52</v>
      </c>
      <c r="F18" s="151"/>
      <c r="G18" s="158"/>
      <c r="H18" s="151"/>
      <c r="I18" s="158"/>
      <c r="J18" s="151"/>
      <c r="K18" s="151"/>
      <c r="L18" s="158"/>
      <c r="M18" s="151"/>
      <c r="N18" s="151"/>
      <c r="O18" s="158"/>
      <c r="P18" s="151"/>
      <c r="Q18" s="158"/>
      <c r="R18" s="151"/>
      <c r="S18" s="159" t="s">
        <v>54</v>
      </c>
      <c r="T18" s="151"/>
      <c r="U18" s="151"/>
      <c r="V18" s="151"/>
      <c r="W18" s="151"/>
      <c r="X18" s="151"/>
      <c r="Y18" s="151"/>
      <c r="Z18" s="151"/>
      <c r="AA18" s="158" t="s">
        <v>44</v>
      </c>
      <c r="AB18" s="151"/>
      <c r="AC18" s="151"/>
      <c r="AD18" s="151"/>
      <c r="AE18" s="151"/>
      <c r="AF18" s="158" t="s">
        <v>45</v>
      </c>
      <c r="AG18" s="151"/>
      <c r="AH18" s="151"/>
      <c r="AI18" s="38">
        <v>10</v>
      </c>
      <c r="AJ18" s="160" t="s">
        <v>47</v>
      </c>
      <c r="AK18" s="151"/>
      <c r="AL18" s="151"/>
      <c r="AM18" s="151"/>
      <c r="AN18" s="151"/>
      <c r="AO18" s="151"/>
      <c r="AP18" s="37">
        <v>5755679108</v>
      </c>
      <c r="AQ18" s="37">
        <v>5633153343</v>
      </c>
      <c r="AR18" s="37">
        <v>122525765</v>
      </c>
      <c r="AS18" s="150">
        <v>0</v>
      </c>
      <c r="AT18" s="151"/>
      <c r="AU18" s="152">
        <v>5633153343</v>
      </c>
      <c r="AV18" s="151"/>
      <c r="AW18" s="36">
        <v>0</v>
      </c>
      <c r="AX18" s="37">
        <v>5633153343</v>
      </c>
      <c r="AY18" s="36">
        <v>0</v>
      </c>
      <c r="AZ18" s="37">
        <v>5633153343</v>
      </c>
      <c r="BA18" s="36">
        <v>0</v>
      </c>
      <c r="BB18" s="37">
        <v>5633153343</v>
      </c>
      <c r="BC18" s="36">
        <v>0</v>
      </c>
      <c r="BD18" s="37">
        <v>70048844</v>
      </c>
      <c r="BE18" s="22">
        <f t="shared" ref="BE18:BE81" si="3">+AQ18/AP18</f>
        <v>0.97871219664944531</v>
      </c>
      <c r="BF18" s="22">
        <f t="shared" si="0"/>
        <v>0.97871219664944531</v>
      </c>
      <c r="BG18" s="22">
        <f t="shared" si="1"/>
        <v>0.97871219664944531</v>
      </c>
      <c r="BH18" s="23">
        <f t="shared" si="2"/>
        <v>0.97871219664944531</v>
      </c>
    </row>
    <row r="19" spans="1:60">
      <c r="A19" s="153" t="s">
        <v>43</v>
      </c>
      <c r="B19" s="154"/>
      <c r="C19" s="153" t="s">
        <v>52</v>
      </c>
      <c r="D19" s="154"/>
      <c r="E19" s="153" t="s">
        <v>52</v>
      </c>
      <c r="F19" s="154"/>
      <c r="G19" s="153" t="s">
        <v>52</v>
      </c>
      <c r="H19" s="154"/>
      <c r="I19" s="153"/>
      <c r="J19" s="154"/>
      <c r="K19" s="154"/>
      <c r="L19" s="153"/>
      <c r="M19" s="154"/>
      <c r="N19" s="154"/>
      <c r="O19" s="153"/>
      <c r="P19" s="154"/>
      <c r="Q19" s="153"/>
      <c r="R19" s="154"/>
      <c r="S19" s="161" t="s">
        <v>55</v>
      </c>
      <c r="T19" s="154"/>
      <c r="U19" s="154"/>
      <c r="V19" s="154"/>
      <c r="W19" s="154"/>
      <c r="X19" s="154"/>
      <c r="Y19" s="154"/>
      <c r="Z19" s="154"/>
      <c r="AA19" s="153" t="s">
        <v>44</v>
      </c>
      <c r="AB19" s="154"/>
      <c r="AC19" s="154"/>
      <c r="AD19" s="154"/>
      <c r="AE19" s="154"/>
      <c r="AF19" s="153" t="s">
        <v>45</v>
      </c>
      <c r="AG19" s="154"/>
      <c r="AH19" s="154"/>
      <c r="AI19" s="33">
        <v>10</v>
      </c>
      <c r="AJ19" s="155" t="s">
        <v>47</v>
      </c>
      <c r="AK19" s="154"/>
      <c r="AL19" s="154"/>
      <c r="AM19" s="154"/>
      <c r="AN19" s="154"/>
      <c r="AO19" s="154"/>
      <c r="AP19" s="34">
        <v>3841419175</v>
      </c>
      <c r="AQ19" s="34">
        <v>3754664059</v>
      </c>
      <c r="AR19" s="34">
        <v>86755116</v>
      </c>
      <c r="AS19" s="156">
        <v>0</v>
      </c>
      <c r="AT19" s="154"/>
      <c r="AU19" s="157">
        <v>3754664059</v>
      </c>
      <c r="AV19" s="154"/>
      <c r="AW19" s="35">
        <v>0</v>
      </c>
      <c r="AX19" s="34">
        <v>3754664059</v>
      </c>
      <c r="AY19" s="35">
        <v>0</v>
      </c>
      <c r="AZ19" s="34">
        <v>3754664059</v>
      </c>
      <c r="BA19" s="35">
        <v>0</v>
      </c>
      <c r="BB19" s="34">
        <v>3754664059</v>
      </c>
      <c r="BC19" s="36">
        <v>0</v>
      </c>
      <c r="BD19" s="37">
        <v>63729772</v>
      </c>
      <c r="BE19" s="21">
        <f t="shared" si="3"/>
        <v>0.97741586844658779</v>
      </c>
      <c r="BF19" s="21">
        <f t="shared" si="0"/>
        <v>0.97741586844658779</v>
      </c>
      <c r="BG19" s="21">
        <f t="shared" si="1"/>
        <v>0.97741586844658779</v>
      </c>
      <c r="BH19" s="21">
        <f t="shared" si="2"/>
        <v>0.97741586844658779</v>
      </c>
    </row>
    <row r="20" spans="1:60">
      <c r="A20" s="158" t="s">
        <v>43</v>
      </c>
      <c r="B20" s="151"/>
      <c r="C20" s="158" t="s">
        <v>52</v>
      </c>
      <c r="D20" s="151"/>
      <c r="E20" s="158" t="s">
        <v>52</v>
      </c>
      <c r="F20" s="151"/>
      <c r="G20" s="158" t="s">
        <v>52</v>
      </c>
      <c r="H20" s="151"/>
      <c r="I20" s="158" t="s">
        <v>56</v>
      </c>
      <c r="J20" s="151"/>
      <c r="K20" s="151"/>
      <c r="L20" s="158"/>
      <c r="M20" s="151"/>
      <c r="N20" s="151"/>
      <c r="O20" s="158"/>
      <c r="P20" s="151"/>
      <c r="Q20" s="158"/>
      <c r="R20" s="151"/>
      <c r="S20" s="159" t="s">
        <v>57</v>
      </c>
      <c r="T20" s="151"/>
      <c r="U20" s="151"/>
      <c r="V20" s="151"/>
      <c r="W20" s="151"/>
      <c r="X20" s="151"/>
      <c r="Y20" s="151"/>
      <c r="Z20" s="151"/>
      <c r="AA20" s="158" t="s">
        <v>44</v>
      </c>
      <c r="AB20" s="151"/>
      <c r="AC20" s="151"/>
      <c r="AD20" s="151"/>
      <c r="AE20" s="151"/>
      <c r="AF20" s="158" t="s">
        <v>45</v>
      </c>
      <c r="AG20" s="151"/>
      <c r="AH20" s="151"/>
      <c r="AI20" s="38">
        <v>10</v>
      </c>
      <c r="AJ20" s="160" t="s">
        <v>47</v>
      </c>
      <c r="AK20" s="151"/>
      <c r="AL20" s="151"/>
      <c r="AM20" s="151"/>
      <c r="AN20" s="151"/>
      <c r="AO20" s="151"/>
      <c r="AP20" s="37">
        <v>3841419175</v>
      </c>
      <c r="AQ20" s="37">
        <v>3754664059</v>
      </c>
      <c r="AR20" s="37">
        <v>86755116</v>
      </c>
      <c r="AS20" s="150">
        <v>0</v>
      </c>
      <c r="AT20" s="151"/>
      <c r="AU20" s="152">
        <v>3754664059</v>
      </c>
      <c r="AV20" s="151"/>
      <c r="AW20" s="36">
        <v>0</v>
      </c>
      <c r="AX20" s="37">
        <v>3754664059</v>
      </c>
      <c r="AY20" s="36">
        <v>0</v>
      </c>
      <c r="AZ20" s="37">
        <v>3754664059</v>
      </c>
      <c r="BA20" s="36">
        <v>0</v>
      </c>
      <c r="BB20" s="37">
        <v>3754664059</v>
      </c>
      <c r="BC20" s="36">
        <v>0</v>
      </c>
      <c r="BD20" s="37">
        <v>63729772</v>
      </c>
      <c r="BE20" s="22">
        <f t="shared" si="3"/>
        <v>0.97741586844658779</v>
      </c>
      <c r="BF20" s="22">
        <f t="shared" si="0"/>
        <v>0.97741586844658779</v>
      </c>
      <c r="BG20" s="22">
        <f t="shared" si="1"/>
        <v>0.97741586844658779</v>
      </c>
      <c r="BH20" s="23">
        <f t="shared" si="2"/>
        <v>0.97741586844658779</v>
      </c>
    </row>
    <row r="21" spans="1:60">
      <c r="A21" s="158" t="s">
        <v>43</v>
      </c>
      <c r="B21" s="151"/>
      <c r="C21" s="158" t="s">
        <v>52</v>
      </c>
      <c r="D21" s="151"/>
      <c r="E21" s="158" t="s">
        <v>52</v>
      </c>
      <c r="F21" s="151"/>
      <c r="G21" s="158" t="s">
        <v>52</v>
      </c>
      <c r="H21" s="151"/>
      <c r="I21" s="158" t="s">
        <v>56</v>
      </c>
      <c r="J21" s="151"/>
      <c r="K21" s="151"/>
      <c r="L21" s="158" t="s">
        <v>56</v>
      </c>
      <c r="M21" s="151"/>
      <c r="N21" s="151"/>
      <c r="O21" s="158"/>
      <c r="P21" s="151"/>
      <c r="Q21" s="158"/>
      <c r="R21" s="151"/>
      <c r="S21" s="159" t="s">
        <v>58</v>
      </c>
      <c r="T21" s="151"/>
      <c r="U21" s="151"/>
      <c r="V21" s="151"/>
      <c r="W21" s="151"/>
      <c r="X21" s="151"/>
      <c r="Y21" s="151"/>
      <c r="Z21" s="151"/>
      <c r="AA21" s="158" t="s">
        <v>44</v>
      </c>
      <c r="AB21" s="151"/>
      <c r="AC21" s="151"/>
      <c r="AD21" s="151"/>
      <c r="AE21" s="151"/>
      <c r="AF21" s="158" t="s">
        <v>45</v>
      </c>
      <c r="AG21" s="151"/>
      <c r="AH21" s="151"/>
      <c r="AI21" s="38">
        <v>10</v>
      </c>
      <c r="AJ21" s="160" t="s">
        <v>47</v>
      </c>
      <c r="AK21" s="151"/>
      <c r="AL21" s="151"/>
      <c r="AM21" s="151"/>
      <c r="AN21" s="151"/>
      <c r="AO21" s="151"/>
      <c r="AP21" s="37">
        <v>2947588167</v>
      </c>
      <c r="AQ21" s="37">
        <v>2875698653</v>
      </c>
      <c r="AR21" s="37">
        <v>71889514</v>
      </c>
      <c r="AS21" s="150">
        <v>0</v>
      </c>
      <c r="AT21" s="151"/>
      <c r="AU21" s="152">
        <v>2875698653</v>
      </c>
      <c r="AV21" s="151"/>
      <c r="AW21" s="36">
        <v>0</v>
      </c>
      <c r="AX21" s="37">
        <v>2875698653</v>
      </c>
      <c r="AY21" s="36">
        <v>0</v>
      </c>
      <c r="AZ21" s="37">
        <v>2875698653</v>
      </c>
      <c r="BA21" s="36">
        <v>0</v>
      </c>
      <c r="BB21" s="37">
        <v>2875698653</v>
      </c>
      <c r="BC21" s="36">
        <v>0</v>
      </c>
      <c r="BD21" s="37">
        <v>62911877</v>
      </c>
      <c r="BE21" s="22">
        <f t="shared" si="3"/>
        <v>0.97561073327514147</v>
      </c>
      <c r="BF21" s="22">
        <f t="shared" si="0"/>
        <v>0.97561073327514147</v>
      </c>
      <c r="BG21" s="22">
        <f t="shared" si="1"/>
        <v>0.97561073327514147</v>
      </c>
      <c r="BH21" s="23">
        <f t="shared" si="2"/>
        <v>0.97561073327514147</v>
      </c>
    </row>
    <row r="22" spans="1:60">
      <c r="A22" s="158" t="s">
        <v>43</v>
      </c>
      <c r="B22" s="151"/>
      <c r="C22" s="158" t="s">
        <v>52</v>
      </c>
      <c r="D22" s="151"/>
      <c r="E22" s="158" t="s">
        <v>52</v>
      </c>
      <c r="F22" s="151"/>
      <c r="G22" s="158" t="s">
        <v>52</v>
      </c>
      <c r="H22" s="151"/>
      <c r="I22" s="158" t="s">
        <v>56</v>
      </c>
      <c r="J22" s="151"/>
      <c r="K22" s="151"/>
      <c r="L22" s="158" t="s">
        <v>59</v>
      </c>
      <c r="M22" s="151"/>
      <c r="N22" s="151"/>
      <c r="O22" s="158"/>
      <c r="P22" s="151"/>
      <c r="Q22" s="158"/>
      <c r="R22" s="151"/>
      <c r="S22" s="159" t="s">
        <v>60</v>
      </c>
      <c r="T22" s="151"/>
      <c r="U22" s="151"/>
      <c r="V22" s="151"/>
      <c r="W22" s="151"/>
      <c r="X22" s="151"/>
      <c r="Y22" s="151"/>
      <c r="Z22" s="151"/>
      <c r="AA22" s="158" t="s">
        <v>44</v>
      </c>
      <c r="AB22" s="151"/>
      <c r="AC22" s="151"/>
      <c r="AD22" s="151"/>
      <c r="AE22" s="151"/>
      <c r="AF22" s="158" t="s">
        <v>45</v>
      </c>
      <c r="AG22" s="151"/>
      <c r="AH22" s="151"/>
      <c r="AI22" s="38">
        <v>10</v>
      </c>
      <c r="AJ22" s="160" t="s">
        <v>47</v>
      </c>
      <c r="AK22" s="151"/>
      <c r="AL22" s="151"/>
      <c r="AM22" s="151"/>
      <c r="AN22" s="151"/>
      <c r="AO22" s="151"/>
      <c r="AP22" s="37">
        <v>149801751</v>
      </c>
      <c r="AQ22" s="37">
        <v>149799987</v>
      </c>
      <c r="AR22" s="37">
        <v>1764</v>
      </c>
      <c r="AS22" s="150">
        <v>0</v>
      </c>
      <c r="AT22" s="151"/>
      <c r="AU22" s="152">
        <v>149799987</v>
      </c>
      <c r="AV22" s="151"/>
      <c r="AW22" s="36">
        <v>0</v>
      </c>
      <c r="AX22" s="37">
        <v>149799987</v>
      </c>
      <c r="AY22" s="36">
        <v>0</v>
      </c>
      <c r="AZ22" s="37">
        <v>149799987</v>
      </c>
      <c r="BA22" s="36">
        <v>0</v>
      </c>
      <c r="BB22" s="37">
        <v>149799987</v>
      </c>
      <c r="BC22" s="36">
        <v>0</v>
      </c>
      <c r="BD22" s="36">
        <v>0</v>
      </c>
      <c r="BE22" s="22">
        <f t="shared" si="3"/>
        <v>0.99998822443670898</v>
      </c>
      <c r="BF22" s="22">
        <f t="shared" si="0"/>
        <v>0.99998822443670898</v>
      </c>
      <c r="BG22" s="22">
        <f t="shared" si="1"/>
        <v>0.99998822443670898</v>
      </c>
      <c r="BH22" s="23">
        <f t="shared" si="2"/>
        <v>0.99998822443670898</v>
      </c>
    </row>
    <row r="23" spans="1:60">
      <c r="A23" s="158" t="s">
        <v>43</v>
      </c>
      <c r="B23" s="151"/>
      <c r="C23" s="158" t="s">
        <v>52</v>
      </c>
      <c r="D23" s="151"/>
      <c r="E23" s="158" t="s">
        <v>52</v>
      </c>
      <c r="F23" s="151"/>
      <c r="G23" s="158" t="s">
        <v>52</v>
      </c>
      <c r="H23" s="151"/>
      <c r="I23" s="158" t="s">
        <v>56</v>
      </c>
      <c r="J23" s="151"/>
      <c r="K23" s="151"/>
      <c r="L23" s="158" t="s">
        <v>61</v>
      </c>
      <c r="M23" s="151"/>
      <c r="N23" s="151"/>
      <c r="O23" s="158"/>
      <c r="P23" s="151"/>
      <c r="Q23" s="158"/>
      <c r="R23" s="151"/>
      <c r="S23" s="159" t="s">
        <v>62</v>
      </c>
      <c r="T23" s="151"/>
      <c r="U23" s="151"/>
      <c r="V23" s="151"/>
      <c r="W23" s="151"/>
      <c r="X23" s="151"/>
      <c r="Y23" s="151"/>
      <c r="Z23" s="151"/>
      <c r="AA23" s="158" t="s">
        <v>44</v>
      </c>
      <c r="AB23" s="151"/>
      <c r="AC23" s="151"/>
      <c r="AD23" s="151"/>
      <c r="AE23" s="151"/>
      <c r="AF23" s="158" t="s">
        <v>45</v>
      </c>
      <c r="AG23" s="151"/>
      <c r="AH23" s="151"/>
      <c r="AI23" s="38">
        <v>10</v>
      </c>
      <c r="AJ23" s="160" t="s">
        <v>47</v>
      </c>
      <c r="AK23" s="151"/>
      <c r="AL23" s="151"/>
      <c r="AM23" s="151"/>
      <c r="AN23" s="151"/>
      <c r="AO23" s="151"/>
      <c r="AP23" s="37">
        <v>15420072</v>
      </c>
      <c r="AQ23" s="37">
        <v>14188234</v>
      </c>
      <c r="AR23" s="37">
        <v>1231838</v>
      </c>
      <c r="AS23" s="150">
        <v>0</v>
      </c>
      <c r="AT23" s="151"/>
      <c r="AU23" s="152">
        <v>14188234</v>
      </c>
      <c r="AV23" s="151"/>
      <c r="AW23" s="36">
        <v>0</v>
      </c>
      <c r="AX23" s="37">
        <v>14188234</v>
      </c>
      <c r="AY23" s="36">
        <v>0</v>
      </c>
      <c r="AZ23" s="37">
        <v>14188234</v>
      </c>
      <c r="BA23" s="36">
        <v>0</v>
      </c>
      <c r="BB23" s="37">
        <v>14188234</v>
      </c>
      <c r="BC23" s="36">
        <v>0</v>
      </c>
      <c r="BD23" s="37">
        <v>208593</v>
      </c>
      <c r="BE23" s="22">
        <f t="shared" si="3"/>
        <v>0.9201146401910445</v>
      </c>
      <c r="BF23" s="22">
        <f t="shared" si="0"/>
        <v>0.9201146401910445</v>
      </c>
      <c r="BG23" s="22">
        <f t="shared" si="1"/>
        <v>0.9201146401910445</v>
      </c>
      <c r="BH23" s="23">
        <f t="shared" si="2"/>
        <v>0.9201146401910445</v>
      </c>
    </row>
    <row r="24" spans="1:60">
      <c r="A24" s="158" t="s">
        <v>43</v>
      </c>
      <c r="B24" s="151"/>
      <c r="C24" s="158" t="s">
        <v>52</v>
      </c>
      <c r="D24" s="151"/>
      <c r="E24" s="158" t="s">
        <v>52</v>
      </c>
      <c r="F24" s="151"/>
      <c r="G24" s="158" t="s">
        <v>52</v>
      </c>
      <c r="H24" s="151"/>
      <c r="I24" s="158" t="s">
        <v>56</v>
      </c>
      <c r="J24" s="151"/>
      <c r="K24" s="151"/>
      <c r="L24" s="158" t="s">
        <v>63</v>
      </c>
      <c r="M24" s="151"/>
      <c r="N24" s="151"/>
      <c r="O24" s="158"/>
      <c r="P24" s="151"/>
      <c r="Q24" s="158"/>
      <c r="R24" s="151"/>
      <c r="S24" s="159" t="s">
        <v>64</v>
      </c>
      <c r="T24" s="151"/>
      <c r="U24" s="151"/>
      <c r="V24" s="151"/>
      <c r="W24" s="151"/>
      <c r="X24" s="151"/>
      <c r="Y24" s="151"/>
      <c r="Z24" s="151"/>
      <c r="AA24" s="158" t="s">
        <v>44</v>
      </c>
      <c r="AB24" s="151"/>
      <c r="AC24" s="151"/>
      <c r="AD24" s="151"/>
      <c r="AE24" s="151"/>
      <c r="AF24" s="158" t="s">
        <v>45</v>
      </c>
      <c r="AG24" s="151"/>
      <c r="AH24" s="151"/>
      <c r="AI24" s="38">
        <v>10</v>
      </c>
      <c r="AJ24" s="160" t="s">
        <v>47</v>
      </c>
      <c r="AK24" s="151"/>
      <c r="AL24" s="151"/>
      <c r="AM24" s="151"/>
      <c r="AN24" s="151"/>
      <c r="AO24" s="151"/>
      <c r="AP24" s="37">
        <v>28284701</v>
      </c>
      <c r="AQ24" s="37">
        <v>27502546</v>
      </c>
      <c r="AR24" s="37">
        <v>782155</v>
      </c>
      <c r="AS24" s="150">
        <v>0</v>
      </c>
      <c r="AT24" s="151"/>
      <c r="AU24" s="152">
        <v>27502546</v>
      </c>
      <c r="AV24" s="151"/>
      <c r="AW24" s="36">
        <v>0</v>
      </c>
      <c r="AX24" s="37">
        <v>27502546</v>
      </c>
      <c r="AY24" s="36">
        <v>0</v>
      </c>
      <c r="AZ24" s="37">
        <v>27502546</v>
      </c>
      <c r="BA24" s="36">
        <v>0</v>
      </c>
      <c r="BB24" s="37">
        <v>27502546</v>
      </c>
      <c r="BC24" s="36">
        <v>0</v>
      </c>
      <c r="BD24" s="37">
        <v>609302</v>
      </c>
      <c r="BE24" s="22">
        <f t="shared" si="3"/>
        <v>0.97234706493803846</v>
      </c>
      <c r="BF24" s="22">
        <f t="shared" si="0"/>
        <v>0.97234706493803846</v>
      </c>
      <c r="BG24" s="22">
        <f t="shared" si="1"/>
        <v>0.97234706493803846</v>
      </c>
      <c r="BH24" s="23">
        <f t="shared" si="2"/>
        <v>0.97234706493803846</v>
      </c>
    </row>
    <row r="25" spans="1:60">
      <c r="A25" s="158" t="s">
        <v>43</v>
      </c>
      <c r="B25" s="151"/>
      <c r="C25" s="158" t="s">
        <v>52</v>
      </c>
      <c r="D25" s="151"/>
      <c r="E25" s="158" t="s">
        <v>52</v>
      </c>
      <c r="F25" s="151"/>
      <c r="G25" s="158" t="s">
        <v>52</v>
      </c>
      <c r="H25" s="151"/>
      <c r="I25" s="158" t="s">
        <v>56</v>
      </c>
      <c r="J25" s="151"/>
      <c r="K25" s="151"/>
      <c r="L25" s="158" t="s">
        <v>65</v>
      </c>
      <c r="M25" s="151"/>
      <c r="N25" s="151"/>
      <c r="O25" s="158"/>
      <c r="P25" s="151"/>
      <c r="Q25" s="158"/>
      <c r="R25" s="151"/>
      <c r="S25" s="159" t="s">
        <v>66</v>
      </c>
      <c r="T25" s="151"/>
      <c r="U25" s="151"/>
      <c r="V25" s="151"/>
      <c r="W25" s="151"/>
      <c r="X25" s="151"/>
      <c r="Y25" s="151"/>
      <c r="Z25" s="151"/>
      <c r="AA25" s="158" t="s">
        <v>44</v>
      </c>
      <c r="AB25" s="151"/>
      <c r="AC25" s="151"/>
      <c r="AD25" s="151"/>
      <c r="AE25" s="151"/>
      <c r="AF25" s="158" t="s">
        <v>45</v>
      </c>
      <c r="AG25" s="151"/>
      <c r="AH25" s="151"/>
      <c r="AI25" s="38">
        <v>10</v>
      </c>
      <c r="AJ25" s="160" t="s">
        <v>47</v>
      </c>
      <c r="AK25" s="151"/>
      <c r="AL25" s="151"/>
      <c r="AM25" s="151"/>
      <c r="AN25" s="151"/>
      <c r="AO25" s="151"/>
      <c r="AP25" s="37">
        <v>146893019</v>
      </c>
      <c r="AQ25" s="37">
        <v>144892102</v>
      </c>
      <c r="AR25" s="37">
        <v>2000917</v>
      </c>
      <c r="AS25" s="150">
        <v>0</v>
      </c>
      <c r="AT25" s="151"/>
      <c r="AU25" s="152">
        <v>144892102</v>
      </c>
      <c r="AV25" s="151"/>
      <c r="AW25" s="36">
        <v>0</v>
      </c>
      <c r="AX25" s="37">
        <v>144892102</v>
      </c>
      <c r="AY25" s="36">
        <v>0</v>
      </c>
      <c r="AZ25" s="37">
        <v>144892102</v>
      </c>
      <c r="BA25" s="36">
        <v>0</v>
      </c>
      <c r="BB25" s="37">
        <v>144892102</v>
      </c>
      <c r="BC25" s="36">
        <v>0</v>
      </c>
      <c r="BD25" s="36">
        <v>0</v>
      </c>
      <c r="BE25" s="22">
        <f t="shared" si="3"/>
        <v>0.98637840645102404</v>
      </c>
      <c r="BF25" s="22">
        <f t="shared" si="0"/>
        <v>0.98637840645102404</v>
      </c>
      <c r="BG25" s="22">
        <f t="shared" si="1"/>
        <v>0.98637840645102404</v>
      </c>
      <c r="BH25" s="23">
        <f t="shared" si="2"/>
        <v>0.98637840645102404</v>
      </c>
    </row>
    <row r="26" spans="1:60">
      <c r="A26" s="158" t="s">
        <v>43</v>
      </c>
      <c r="B26" s="151"/>
      <c r="C26" s="158" t="s">
        <v>52</v>
      </c>
      <c r="D26" s="151"/>
      <c r="E26" s="158" t="s">
        <v>52</v>
      </c>
      <c r="F26" s="151"/>
      <c r="G26" s="158" t="s">
        <v>52</v>
      </c>
      <c r="H26" s="151"/>
      <c r="I26" s="158" t="s">
        <v>56</v>
      </c>
      <c r="J26" s="151"/>
      <c r="K26" s="151"/>
      <c r="L26" s="158" t="s">
        <v>67</v>
      </c>
      <c r="M26" s="151"/>
      <c r="N26" s="151"/>
      <c r="O26" s="158"/>
      <c r="P26" s="151"/>
      <c r="Q26" s="158"/>
      <c r="R26" s="151"/>
      <c r="S26" s="159" t="s">
        <v>68</v>
      </c>
      <c r="T26" s="151"/>
      <c r="U26" s="151"/>
      <c r="V26" s="151"/>
      <c r="W26" s="151"/>
      <c r="X26" s="151"/>
      <c r="Y26" s="151"/>
      <c r="Z26" s="151"/>
      <c r="AA26" s="158" t="s">
        <v>44</v>
      </c>
      <c r="AB26" s="151"/>
      <c r="AC26" s="151"/>
      <c r="AD26" s="151"/>
      <c r="AE26" s="151"/>
      <c r="AF26" s="158" t="s">
        <v>45</v>
      </c>
      <c r="AG26" s="151"/>
      <c r="AH26" s="151"/>
      <c r="AI26" s="38">
        <v>10</v>
      </c>
      <c r="AJ26" s="160" t="s">
        <v>47</v>
      </c>
      <c r="AK26" s="151"/>
      <c r="AL26" s="151"/>
      <c r="AM26" s="151"/>
      <c r="AN26" s="151"/>
      <c r="AO26" s="151"/>
      <c r="AP26" s="37">
        <v>107014102</v>
      </c>
      <c r="AQ26" s="37">
        <v>99770547</v>
      </c>
      <c r="AR26" s="37">
        <v>7243555</v>
      </c>
      <c r="AS26" s="150">
        <v>0</v>
      </c>
      <c r="AT26" s="151"/>
      <c r="AU26" s="152">
        <v>99770547</v>
      </c>
      <c r="AV26" s="151"/>
      <c r="AW26" s="36">
        <v>0</v>
      </c>
      <c r="AX26" s="37">
        <v>99770547</v>
      </c>
      <c r="AY26" s="36">
        <v>0</v>
      </c>
      <c r="AZ26" s="37">
        <v>99770547</v>
      </c>
      <c r="BA26" s="36">
        <v>0</v>
      </c>
      <c r="BB26" s="37">
        <v>99770547</v>
      </c>
      <c r="BC26" s="36">
        <v>0</v>
      </c>
      <c r="BD26" s="36">
        <v>0</v>
      </c>
      <c r="BE26" s="22">
        <f t="shared" si="3"/>
        <v>0.93231214517877281</v>
      </c>
      <c r="BF26" s="22">
        <f t="shared" si="0"/>
        <v>0.93231214517877281</v>
      </c>
      <c r="BG26" s="22">
        <f t="shared" si="1"/>
        <v>0.93231214517877281</v>
      </c>
      <c r="BH26" s="23">
        <f t="shared" si="2"/>
        <v>0.93231214517877281</v>
      </c>
    </row>
    <row r="27" spans="1:60">
      <c r="A27" s="158" t="s">
        <v>43</v>
      </c>
      <c r="B27" s="151"/>
      <c r="C27" s="158" t="s">
        <v>52</v>
      </c>
      <c r="D27" s="151"/>
      <c r="E27" s="158" t="s">
        <v>52</v>
      </c>
      <c r="F27" s="151"/>
      <c r="G27" s="158" t="s">
        <v>52</v>
      </c>
      <c r="H27" s="151"/>
      <c r="I27" s="158" t="s">
        <v>56</v>
      </c>
      <c r="J27" s="151"/>
      <c r="K27" s="151"/>
      <c r="L27" s="158" t="s">
        <v>69</v>
      </c>
      <c r="M27" s="151"/>
      <c r="N27" s="151"/>
      <c r="O27" s="158"/>
      <c r="P27" s="151"/>
      <c r="Q27" s="158"/>
      <c r="R27" s="151"/>
      <c r="S27" s="159" t="s">
        <v>70</v>
      </c>
      <c r="T27" s="151"/>
      <c r="U27" s="151"/>
      <c r="V27" s="151"/>
      <c r="W27" s="151"/>
      <c r="X27" s="151"/>
      <c r="Y27" s="151"/>
      <c r="Z27" s="151"/>
      <c r="AA27" s="158" t="s">
        <v>44</v>
      </c>
      <c r="AB27" s="151"/>
      <c r="AC27" s="151"/>
      <c r="AD27" s="151"/>
      <c r="AE27" s="151"/>
      <c r="AF27" s="158" t="s">
        <v>45</v>
      </c>
      <c r="AG27" s="151"/>
      <c r="AH27" s="151"/>
      <c r="AI27" s="38">
        <v>10</v>
      </c>
      <c r="AJ27" s="160" t="s">
        <v>47</v>
      </c>
      <c r="AK27" s="151"/>
      <c r="AL27" s="151"/>
      <c r="AM27" s="151"/>
      <c r="AN27" s="151"/>
      <c r="AO27" s="151"/>
      <c r="AP27" s="37">
        <v>2376031</v>
      </c>
      <c r="AQ27" s="37">
        <v>1457752</v>
      </c>
      <c r="AR27" s="37">
        <v>918279</v>
      </c>
      <c r="AS27" s="150">
        <v>0</v>
      </c>
      <c r="AT27" s="151"/>
      <c r="AU27" s="152">
        <v>1457752</v>
      </c>
      <c r="AV27" s="151"/>
      <c r="AW27" s="36">
        <v>0</v>
      </c>
      <c r="AX27" s="37">
        <v>1457752</v>
      </c>
      <c r="AY27" s="36">
        <v>0</v>
      </c>
      <c r="AZ27" s="37">
        <v>1457752</v>
      </c>
      <c r="BA27" s="36">
        <v>0</v>
      </c>
      <c r="BB27" s="37">
        <v>1457752</v>
      </c>
      <c r="BC27" s="36">
        <v>0</v>
      </c>
      <c r="BD27" s="36">
        <v>0</v>
      </c>
      <c r="BE27" s="22">
        <f t="shared" si="3"/>
        <v>0.61352398179990075</v>
      </c>
      <c r="BF27" s="22">
        <f t="shared" si="0"/>
        <v>0.61352398179990075</v>
      </c>
      <c r="BG27" s="22">
        <f t="shared" si="1"/>
        <v>0.61352398179990075</v>
      </c>
      <c r="BH27" s="23">
        <f t="shared" si="2"/>
        <v>0.61352398179990075</v>
      </c>
    </row>
    <row r="28" spans="1:60">
      <c r="A28" s="158" t="s">
        <v>43</v>
      </c>
      <c r="B28" s="151"/>
      <c r="C28" s="158" t="s">
        <v>52</v>
      </c>
      <c r="D28" s="151"/>
      <c r="E28" s="158" t="s">
        <v>52</v>
      </c>
      <c r="F28" s="151"/>
      <c r="G28" s="158" t="s">
        <v>52</v>
      </c>
      <c r="H28" s="151"/>
      <c r="I28" s="158" t="s">
        <v>56</v>
      </c>
      <c r="J28" s="151"/>
      <c r="K28" s="151"/>
      <c r="L28" s="158" t="s">
        <v>71</v>
      </c>
      <c r="M28" s="151"/>
      <c r="N28" s="151"/>
      <c r="O28" s="158"/>
      <c r="P28" s="151"/>
      <c r="Q28" s="158"/>
      <c r="R28" s="151"/>
      <c r="S28" s="159" t="s">
        <v>72</v>
      </c>
      <c r="T28" s="151"/>
      <c r="U28" s="151"/>
      <c r="V28" s="151"/>
      <c r="W28" s="151"/>
      <c r="X28" s="151"/>
      <c r="Y28" s="151"/>
      <c r="Z28" s="151"/>
      <c r="AA28" s="158" t="s">
        <v>44</v>
      </c>
      <c r="AB28" s="151"/>
      <c r="AC28" s="151"/>
      <c r="AD28" s="151"/>
      <c r="AE28" s="151"/>
      <c r="AF28" s="158" t="s">
        <v>45</v>
      </c>
      <c r="AG28" s="151"/>
      <c r="AH28" s="151"/>
      <c r="AI28" s="38">
        <v>10</v>
      </c>
      <c r="AJ28" s="160" t="s">
        <v>47</v>
      </c>
      <c r="AK28" s="151"/>
      <c r="AL28" s="151"/>
      <c r="AM28" s="151"/>
      <c r="AN28" s="151"/>
      <c r="AO28" s="151"/>
      <c r="AP28" s="37">
        <v>301255061</v>
      </c>
      <c r="AQ28" s="37">
        <v>299025024</v>
      </c>
      <c r="AR28" s="37">
        <v>2230037</v>
      </c>
      <c r="AS28" s="150">
        <v>0</v>
      </c>
      <c r="AT28" s="151"/>
      <c r="AU28" s="152">
        <v>299025024</v>
      </c>
      <c r="AV28" s="151"/>
      <c r="AW28" s="36">
        <v>0</v>
      </c>
      <c r="AX28" s="37">
        <v>299025024</v>
      </c>
      <c r="AY28" s="36">
        <v>0</v>
      </c>
      <c r="AZ28" s="37">
        <v>299025024</v>
      </c>
      <c r="BA28" s="36">
        <v>0</v>
      </c>
      <c r="BB28" s="37">
        <v>299025024</v>
      </c>
      <c r="BC28" s="36">
        <v>0</v>
      </c>
      <c r="BD28" s="36">
        <v>0</v>
      </c>
      <c r="BE28" s="22">
        <f t="shared" si="3"/>
        <v>0.99259751191366707</v>
      </c>
      <c r="BF28" s="22">
        <f t="shared" si="0"/>
        <v>0.99259751191366707</v>
      </c>
      <c r="BG28" s="22">
        <f t="shared" si="1"/>
        <v>0.99259751191366707</v>
      </c>
      <c r="BH28" s="23">
        <f t="shared" si="2"/>
        <v>0.99259751191366707</v>
      </c>
    </row>
    <row r="29" spans="1:60">
      <c r="A29" s="158" t="s">
        <v>43</v>
      </c>
      <c r="B29" s="151"/>
      <c r="C29" s="158" t="s">
        <v>52</v>
      </c>
      <c r="D29" s="151"/>
      <c r="E29" s="158" t="s">
        <v>52</v>
      </c>
      <c r="F29" s="151"/>
      <c r="G29" s="158" t="s">
        <v>52</v>
      </c>
      <c r="H29" s="151"/>
      <c r="I29" s="158" t="s">
        <v>56</v>
      </c>
      <c r="J29" s="151"/>
      <c r="K29" s="151"/>
      <c r="L29" s="158" t="s">
        <v>73</v>
      </c>
      <c r="M29" s="151"/>
      <c r="N29" s="151"/>
      <c r="O29" s="158"/>
      <c r="P29" s="151"/>
      <c r="Q29" s="158"/>
      <c r="R29" s="151"/>
      <c r="S29" s="159" t="s">
        <v>74</v>
      </c>
      <c r="T29" s="151"/>
      <c r="U29" s="151"/>
      <c r="V29" s="151"/>
      <c r="W29" s="151"/>
      <c r="X29" s="151"/>
      <c r="Y29" s="151"/>
      <c r="Z29" s="151"/>
      <c r="AA29" s="158" t="s">
        <v>44</v>
      </c>
      <c r="AB29" s="151"/>
      <c r="AC29" s="151"/>
      <c r="AD29" s="151"/>
      <c r="AE29" s="151"/>
      <c r="AF29" s="158" t="s">
        <v>45</v>
      </c>
      <c r="AG29" s="151"/>
      <c r="AH29" s="151"/>
      <c r="AI29" s="38">
        <v>10</v>
      </c>
      <c r="AJ29" s="160" t="s">
        <v>47</v>
      </c>
      <c r="AK29" s="151"/>
      <c r="AL29" s="151"/>
      <c r="AM29" s="151"/>
      <c r="AN29" s="151"/>
      <c r="AO29" s="151"/>
      <c r="AP29" s="37">
        <v>142786271</v>
      </c>
      <c r="AQ29" s="37">
        <v>142329214</v>
      </c>
      <c r="AR29" s="37">
        <v>457057</v>
      </c>
      <c r="AS29" s="150">
        <v>0</v>
      </c>
      <c r="AT29" s="151"/>
      <c r="AU29" s="152">
        <v>142329214</v>
      </c>
      <c r="AV29" s="151"/>
      <c r="AW29" s="36">
        <v>0</v>
      </c>
      <c r="AX29" s="37">
        <v>142329214</v>
      </c>
      <c r="AY29" s="36">
        <v>0</v>
      </c>
      <c r="AZ29" s="37">
        <v>142329214</v>
      </c>
      <c r="BA29" s="36">
        <v>0</v>
      </c>
      <c r="BB29" s="37">
        <v>142329214</v>
      </c>
      <c r="BC29" s="36">
        <v>0</v>
      </c>
      <c r="BD29" s="36">
        <v>0</v>
      </c>
      <c r="BE29" s="22">
        <f t="shared" si="3"/>
        <v>0.99679901298073681</v>
      </c>
      <c r="BF29" s="22">
        <f t="shared" si="0"/>
        <v>0.99679901298073681</v>
      </c>
      <c r="BG29" s="22">
        <f t="shared" si="1"/>
        <v>0.99679901298073681</v>
      </c>
      <c r="BH29" s="23">
        <f t="shared" si="2"/>
        <v>0.99679901298073681</v>
      </c>
    </row>
    <row r="30" spans="1:60">
      <c r="A30" s="153" t="s">
        <v>43</v>
      </c>
      <c r="B30" s="154"/>
      <c r="C30" s="153" t="s">
        <v>52</v>
      </c>
      <c r="D30" s="154"/>
      <c r="E30" s="153" t="s">
        <v>52</v>
      </c>
      <c r="F30" s="154"/>
      <c r="G30" s="153" t="s">
        <v>75</v>
      </c>
      <c r="H30" s="154"/>
      <c r="I30" s="153"/>
      <c r="J30" s="154"/>
      <c r="K30" s="154"/>
      <c r="L30" s="153"/>
      <c r="M30" s="154"/>
      <c r="N30" s="154"/>
      <c r="O30" s="153"/>
      <c r="P30" s="154"/>
      <c r="Q30" s="153"/>
      <c r="R30" s="154"/>
      <c r="S30" s="161" t="s">
        <v>76</v>
      </c>
      <c r="T30" s="154"/>
      <c r="U30" s="154"/>
      <c r="V30" s="154"/>
      <c r="W30" s="154"/>
      <c r="X30" s="154"/>
      <c r="Y30" s="154"/>
      <c r="Z30" s="154"/>
      <c r="AA30" s="153" t="s">
        <v>44</v>
      </c>
      <c r="AB30" s="154"/>
      <c r="AC30" s="154"/>
      <c r="AD30" s="154"/>
      <c r="AE30" s="154"/>
      <c r="AF30" s="153" t="s">
        <v>45</v>
      </c>
      <c r="AG30" s="154"/>
      <c r="AH30" s="154"/>
      <c r="AI30" s="33">
        <v>10</v>
      </c>
      <c r="AJ30" s="155" t="s">
        <v>47</v>
      </c>
      <c r="AK30" s="154"/>
      <c r="AL30" s="154"/>
      <c r="AM30" s="154"/>
      <c r="AN30" s="154"/>
      <c r="AO30" s="154"/>
      <c r="AP30" s="34">
        <v>1382664020</v>
      </c>
      <c r="AQ30" s="34">
        <v>1354510659</v>
      </c>
      <c r="AR30" s="34">
        <v>28153361</v>
      </c>
      <c r="AS30" s="156">
        <v>0</v>
      </c>
      <c r="AT30" s="154"/>
      <c r="AU30" s="157">
        <v>1354510659</v>
      </c>
      <c r="AV30" s="154"/>
      <c r="AW30" s="35">
        <v>0</v>
      </c>
      <c r="AX30" s="34">
        <v>1354510659</v>
      </c>
      <c r="AY30" s="35">
        <v>0</v>
      </c>
      <c r="AZ30" s="34">
        <v>1354510659</v>
      </c>
      <c r="BA30" s="35">
        <v>0</v>
      </c>
      <c r="BB30" s="34">
        <v>1354510659</v>
      </c>
      <c r="BC30" s="36">
        <v>0</v>
      </c>
      <c r="BD30" s="37">
        <v>0</v>
      </c>
      <c r="BE30" s="21">
        <f t="shared" si="3"/>
        <v>0.97963832095667025</v>
      </c>
      <c r="BF30" s="21">
        <f t="shared" si="0"/>
        <v>0.97963832095667025</v>
      </c>
      <c r="BG30" s="21">
        <f t="shared" si="1"/>
        <v>0.97963832095667025</v>
      </c>
      <c r="BH30" s="21">
        <f t="shared" si="2"/>
        <v>0.97963832095667025</v>
      </c>
    </row>
    <row r="31" spans="1:60">
      <c r="A31" s="158" t="s">
        <v>43</v>
      </c>
      <c r="B31" s="151"/>
      <c r="C31" s="158" t="s">
        <v>52</v>
      </c>
      <c r="D31" s="151"/>
      <c r="E31" s="158" t="s">
        <v>52</v>
      </c>
      <c r="F31" s="151"/>
      <c r="G31" s="158" t="s">
        <v>75</v>
      </c>
      <c r="H31" s="151"/>
      <c r="I31" s="158" t="s">
        <v>56</v>
      </c>
      <c r="J31" s="151"/>
      <c r="K31" s="151"/>
      <c r="L31" s="158"/>
      <c r="M31" s="151"/>
      <c r="N31" s="151"/>
      <c r="O31" s="158"/>
      <c r="P31" s="151"/>
      <c r="Q31" s="158"/>
      <c r="R31" s="151"/>
      <c r="S31" s="159" t="s">
        <v>77</v>
      </c>
      <c r="T31" s="151"/>
      <c r="U31" s="151"/>
      <c r="V31" s="151"/>
      <c r="W31" s="151"/>
      <c r="X31" s="151"/>
      <c r="Y31" s="151"/>
      <c r="Z31" s="151"/>
      <c r="AA31" s="158" t="s">
        <v>44</v>
      </c>
      <c r="AB31" s="151"/>
      <c r="AC31" s="151"/>
      <c r="AD31" s="151"/>
      <c r="AE31" s="151"/>
      <c r="AF31" s="158" t="s">
        <v>45</v>
      </c>
      <c r="AG31" s="151"/>
      <c r="AH31" s="151"/>
      <c r="AI31" s="38">
        <v>10</v>
      </c>
      <c r="AJ31" s="160" t="s">
        <v>47</v>
      </c>
      <c r="AK31" s="151"/>
      <c r="AL31" s="151"/>
      <c r="AM31" s="151"/>
      <c r="AN31" s="151"/>
      <c r="AO31" s="151"/>
      <c r="AP31" s="37">
        <v>390496354</v>
      </c>
      <c r="AQ31" s="37">
        <v>383849204</v>
      </c>
      <c r="AR31" s="37">
        <v>6647150</v>
      </c>
      <c r="AS31" s="150">
        <v>0</v>
      </c>
      <c r="AT31" s="151"/>
      <c r="AU31" s="152">
        <v>383849204</v>
      </c>
      <c r="AV31" s="151"/>
      <c r="AW31" s="36">
        <v>0</v>
      </c>
      <c r="AX31" s="37">
        <v>383849204</v>
      </c>
      <c r="AY31" s="36">
        <v>0</v>
      </c>
      <c r="AZ31" s="37">
        <v>383849204</v>
      </c>
      <c r="BA31" s="36">
        <v>0</v>
      </c>
      <c r="BB31" s="37">
        <v>383849204</v>
      </c>
      <c r="BC31" s="36">
        <v>0</v>
      </c>
      <c r="BD31" s="36">
        <v>0</v>
      </c>
      <c r="BE31" s="22">
        <f t="shared" si="3"/>
        <v>0.98297768997863677</v>
      </c>
      <c r="BF31" s="22">
        <f t="shared" si="0"/>
        <v>0.98297768997863677</v>
      </c>
      <c r="BG31" s="22">
        <f t="shared" si="1"/>
        <v>0.98297768997863677</v>
      </c>
      <c r="BH31" s="23">
        <f t="shared" si="2"/>
        <v>0.98297768997863677</v>
      </c>
    </row>
    <row r="32" spans="1:60">
      <c r="A32" s="158" t="s">
        <v>43</v>
      </c>
      <c r="B32" s="151"/>
      <c r="C32" s="158" t="s">
        <v>52</v>
      </c>
      <c r="D32" s="151"/>
      <c r="E32" s="158" t="s">
        <v>52</v>
      </c>
      <c r="F32" s="151"/>
      <c r="G32" s="158" t="s">
        <v>75</v>
      </c>
      <c r="H32" s="151"/>
      <c r="I32" s="158" t="s">
        <v>78</v>
      </c>
      <c r="J32" s="151"/>
      <c r="K32" s="151"/>
      <c r="L32" s="158"/>
      <c r="M32" s="151"/>
      <c r="N32" s="151"/>
      <c r="O32" s="158"/>
      <c r="P32" s="151"/>
      <c r="Q32" s="158"/>
      <c r="R32" s="151"/>
      <c r="S32" s="159" t="s">
        <v>79</v>
      </c>
      <c r="T32" s="151"/>
      <c r="U32" s="151"/>
      <c r="V32" s="151"/>
      <c r="W32" s="151"/>
      <c r="X32" s="151"/>
      <c r="Y32" s="151"/>
      <c r="Z32" s="151"/>
      <c r="AA32" s="158" t="s">
        <v>44</v>
      </c>
      <c r="AB32" s="151"/>
      <c r="AC32" s="151"/>
      <c r="AD32" s="151"/>
      <c r="AE32" s="151"/>
      <c r="AF32" s="158" t="s">
        <v>45</v>
      </c>
      <c r="AG32" s="151"/>
      <c r="AH32" s="151"/>
      <c r="AI32" s="38">
        <v>10</v>
      </c>
      <c r="AJ32" s="160" t="s">
        <v>47</v>
      </c>
      <c r="AK32" s="151"/>
      <c r="AL32" s="151"/>
      <c r="AM32" s="151"/>
      <c r="AN32" s="151"/>
      <c r="AO32" s="151"/>
      <c r="AP32" s="37">
        <v>295396745</v>
      </c>
      <c r="AQ32" s="37">
        <v>290282916</v>
      </c>
      <c r="AR32" s="37">
        <v>5113829</v>
      </c>
      <c r="AS32" s="150">
        <v>0</v>
      </c>
      <c r="AT32" s="151"/>
      <c r="AU32" s="152">
        <v>290282916</v>
      </c>
      <c r="AV32" s="151"/>
      <c r="AW32" s="36">
        <v>0</v>
      </c>
      <c r="AX32" s="37">
        <v>290282916</v>
      </c>
      <c r="AY32" s="36">
        <v>0</v>
      </c>
      <c r="AZ32" s="37">
        <v>290282916</v>
      </c>
      <c r="BA32" s="36">
        <v>0</v>
      </c>
      <c r="BB32" s="37">
        <v>290282916</v>
      </c>
      <c r="BC32" s="36">
        <v>0</v>
      </c>
      <c r="BD32" s="36">
        <v>0</v>
      </c>
      <c r="BE32" s="22">
        <f t="shared" si="3"/>
        <v>0.98268826895841388</v>
      </c>
      <c r="BF32" s="22">
        <f t="shared" si="0"/>
        <v>0.98268826895841388</v>
      </c>
      <c r="BG32" s="22">
        <f t="shared" si="1"/>
        <v>0.98268826895841388</v>
      </c>
      <c r="BH32" s="23">
        <f t="shared" si="2"/>
        <v>0.98268826895841388</v>
      </c>
    </row>
    <row r="33" spans="1:96">
      <c r="A33" s="158" t="s">
        <v>43</v>
      </c>
      <c r="B33" s="151"/>
      <c r="C33" s="158" t="s">
        <v>52</v>
      </c>
      <c r="D33" s="151"/>
      <c r="E33" s="158" t="s">
        <v>52</v>
      </c>
      <c r="F33" s="151"/>
      <c r="G33" s="158" t="s">
        <v>75</v>
      </c>
      <c r="H33" s="151"/>
      <c r="I33" s="158" t="s">
        <v>59</v>
      </c>
      <c r="J33" s="151"/>
      <c r="K33" s="151"/>
      <c r="L33" s="158"/>
      <c r="M33" s="151"/>
      <c r="N33" s="151"/>
      <c r="O33" s="158"/>
      <c r="P33" s="151"/>
      <c r="Q33" s="158"/>
      <c r="R33" s="151"/>
      <c r="S33" s="159" t="s">
        <v>80</v>
      </c>
      <c r="T33" s="151"/>
      <c r="U33" s="151"/>
      <c r="V33" s="151"/>
      <c r="W33" s="151"/>
      <c r="X33" s="151"/>
      <c r="Y33" s="151"/>
      <c r="Z33" s="151"/>
      <c r="AA33" s="158" t="s">
        <v>44</v>
      </c>
      <c r="AB33" s="151"/>
      <c r="AC33" s="151"/>
      <c r="AD33" s="151"/>
      <c r="AE33" s="151"/>
      <c r="AF33" s="158" t="s">
        <v>45</v>
      </c>
      <c r="AG33" s="151"/>
      <c r="AH33" s="151"/>
      <c r="AI33" s="38">
        <v>10</v>
      </c>
      <c r="AJ33" s="160" t="s">
        <v>47</v>
      </c>
      <c r="AK33" s="151"/>
      <c r="AL33" s="151"/>
      <c r="AM33" s="151"/>
      <c r="AN33" s="151"/>
      <c r="AO33" s="151"/>
      <c r="AP33" s="37">
        <v>322919909</v>
      </c>
      <c r="AQ33" s="37">
        <v>320554939</v>
      </c>
      <c r="AR33" s="37">
        <v>2364970</v>
      </c>
      <c r="AS33" s="150">
        <v>0</v>
      </c>
      <c r="AT33" s="151"/>
      <c r="AU33" s="152">
        <v>320554939</v>
      </c>
      <c r="AV33" s="151"/>
      <c r="AW33" s="36">
        <v>0</v>
      </c>
      <c r="AX33" s="37">
        <v>320554939</v>
      </c>
      <c r="AY33" s="36">
        <v>0</v>
      </c>
      <c r="AZ33" s="37">
        <v>320554939</v>
      </c>
      <c r="BA33" s="36">
        <v>0</v>
      </c>
      <c r="BB33" s="37">
        <v>320554939</v>
      </c>
      <c r="BC33" s="36">
        <v>0</v>
      </c>
      <c r="BD33" s="36">
        <v>0</v>
      </c>
      <c r="BE33" s="22">
        <f t="shared" si="3"/>
        <v>0.99267629547114733</v>
      </c>
      <c r="BF33" s="22">
        <f t="shared" si="0"/>
        <v>0.99267629547114733</v>
      </c>
      <c r="BG33" s="22">
        <f t="shared" si="1"/>
        <v>0.99267629547114733</v>
      </c>
      <c r="BH33" s="23">
        <f t="shared" si="2"/>
        <v>0.99267629547114733</v>
      </c>
    </row>
    <row r="34" spans="1:96">
      <c r="A34" s="158" t="s">
        <v>43</v>
      </c>
      <c r="B34" s="151"/>
      <c r="C34" s="158" t="s">
        <v>52</v>
      </c>
      <c r="D34" s="151"/>
      <c r="E34" s="158" t="s">
        <v>52</v>
      </c>
      <c r="F34" s="151"/>
      <c r="G34" s="158" t="s">
        <v>75</v>
      </c>
      <c r="H34" s="151"/>
      <c r="I34" s="158" t="s">
        <v>61</v>
      </c>
      <c r="J34" s="151"/>
      <c r="K34" s="151"/>
      <c r="L34" s="158"/>
      <c r="M34" s="151"/>
      <c r="N34" s="151"/>
      <c r="O34" s="158"/>
      <c r="P34" s="151"/>
      <c r="Q34" s="158"/>
      <c r="R34" s="151"/>
      <c r="S34" s="159" t="s">
        <v>81</v>
      </c>
      <c r="T34" s="151"/>
      <c r="U34" s="151"/>
      <c r="V34" s="151"/>
      <c r="W34" s="151"/>
      <c r="X34" s="151"/>
      <c r="Y34" s="151"/>
      <c r="Z34" s="151"/>
      <c r="AA34" s="158" t="s">
        <v>44</v>
      </c>
      <c r="AB34" s="151"/>
      <c r="AC34" s="151"/>
      <c r="AD34" s="151"/>
      <c r="AE34" s="151"/>
      <c r="AF34" s="158" t="s">
        <v>45</v>
      </c>
      <c r="AG34" s="151"/>
      <c r="AH34" s="151"/>
      <c r="AI34" s="38">
        <v>10</v>
      </c>
      <c r="AJ34" s="160" t="s">
        <v>47</v>
      </c>
      <c r="AK34" s="151"/>
      <c r="AL34" s="151"/>
      <c r="AM34" s="151"/>
      <c r="AN34" s="151"/>
      <c r="AO34" s="151"/>
      <c r="AP34" s="37">
        <v>151216136</v>
      </c>
      <c r="AQ34" s="37">
        <v>149612900</v>
      </c>
      <c r="AR34" s="37">
        <v>1603236</v>
      </c>
      <c r="AS34" s="150">
        <v>0</v>
      </c>
      <c r="AT34" s="151"/>
      <c r="AU34" s="152">
        <v>149612900</v>
      </c>
      <c r="AV34" s="151"/>
      <c r="AW34" s="36">
        <v>0</v>
      </c>
      <c r="AX34" s="37">
        <v>149612900</v>
      </c>
      <c r="AY34" s="36">
        <v>0</v>
      </c>
      <c r="AZ34" s="37">
        <v>149612900</v>
      </c>
      <c r="BA34" s="36">
        <v>0</v>
      </c>
      <c r="BB34" s="37">
        <v>149612900</v>
      </c>
      <c r="BC34" s="36">
        <v>0</v>
      </c>
      <c r="BD34" s="36">
        <v>0</v>
      </c>
      <c r="BE34" s="22">
        <f t="shared" si="3"/>
        <v>0.98939771877255211</v>
      </c>
      <c r="BF34" s="22">
        <f t="shared" si="0"/>
        <v>0.98939771877255211</v>
      </c>
      <c r="BG34" s="22">
        <f t="shared" si="1"/>
        <v>0.98939771877255211</v>
      </c>
      <c r="BH34" s="23">
        <f t="shared" si="2"/>
        <v>0.98939771877255211</v>
      </c>
    </row>
    <row r="35" spans="1:96">
      <c r="A35" s="158" t="s">
        <v>43</v>
      </c>
      <c r="B35" s="151"/>
      <c r="C35" s="158" t="s">
        <v>52</v>
      </c>
      <c r="D35" s="151"/>
      <c r="E35" s="158" t="s">
        <v>52</v>
      </c>
      <c r="F35" s="151"/>
      <c r="G35" s="158" t="s">
        <v>75</v>
      </c>
      <c r="H35" s="151"/>
      <c r="I35" s="158" t="s">
        <v>63</v>
      </c>
      <c r="J35" s="151"/>
      <c r="K35" s="151"/>
      <c r="L35" s="158"/>
      <c r="M35" s="151"/>
      <c r="N35" s="151"/>
      <c r="O35" s="158"/>
      <c r="P35" s="151"/>
      <c r="Q35" s="158"/>
      <c r="R35" s="151"/>
      <c r="S35" s="159" t="s">
        <v>82</v>
      </c>
      <c r="T35" s="151"/>
      <c r="U35" s="151"/>
      <c r="V35" s="151"/>
      <c r="W35" s="151"/>
      <c r="X35" s="151"/>
      <c r="Y35" s="151"/>
      <c r="Z35" s="151"/>
      <c r="AA35" s="158" t="s">
        <v>44</v>
      </c>
      <c r="AB35" s="151"/>
      <c r="AC35" s="151"/>
      <c r="AD35" s="151"/>
      <c r="AE35" s="151"/>
      <c r="AF35" s="158" t="s">
        <v>45</v>
      </c>
      <c r="AG35" s="151"/>
      <c r="AH35" s="151"/>
      <c r="AI35" s="38">
        <v>10</v>
      </c>
      <c r="AJ35" s="160" t="s">
        <v>47</v>
      </c>
      <c r="AK35" s="151"/>
      <c r="AL35" s="151"/>
      <c r="AM35" s="151"/>
      <c r="AN35" s="151"/>
      <c r="AO35" s="151"/>
      <c r="AP35" s="37">
        <v>33087684</v>
      </c>
      <c r="AQ35" s="37">
        <v>22634300</v>
      </c>
      <c r="AR35" s="37">
        <v>10453384</v>
      </c>
      <c r="AS35" s="150">
        <v>0</v>
      </c>
      <c r="AT35" s="151"/>
      <c r="AU35" s="152">
        <v>22634300</v>
      </c>
      <c r="AV35" s="151"/>
      <c r="AW35" s="36">
        <v>0</v>
      </c>
      <c r="AX35" s="37">
        <v>22634300</v>
      </c>
      <c r="AY35" s="36">
        <v>0</v>
      </c>
      <c r="AZ35" s="37">
        <v>22634300</v>
      </c>
      <c r="BA35" s="36">
        <v>0</v>
      </c>
      <c r="BB35" s="37">
        <v>22634300</v>
      </c>
      <c r="BC35" s="36">
        <v>0</v>
      </c>
      <c r="BD35" s="36">
        <v>0</v>
      </c>
      <c r="BE35" s="22">
        <f t="shared" si="3"/>
        <v>0.68407024196676924</v>
      </c>
      <c r="BF35" s="22">
        <f t="shared" si="0"/>
        <v>0.68407024196676924</v>
      </c>
      <c r="BG35" s="22">
        <f t="shared" si="1"/>
        <v>0.68407024196676924</v>
      </c>
      <c r="BH35" s="23">
        <f t="shared" si="2"/>
        <v>0.68407024196676924</v>
      </c>
    </row>
    <row r="36" spans="1:96">
      <c r="A36" s="158" t="s">
        <v>43</v>
      </c>
      <c r="B36" s="151"/>
      <c r="C36" s="158" t="s">
        <v>52</v>
      </c>
      <c r="D36" s="151"/>
      <c r="E36" s="158" t="s">
        <v>52</v>
      </c>
      <c r="F36" s="151"/>
      <c r="G36" s="158" t="s">
        <v>75</v>
      </c>
      <c r="H36" s="151"/>
      <c r="I36" s="158" t="s">
        <v>65</v>
      </c>
      <c r="J36" s="151"/>
      <c r="K36" s="151"/>
      <c r="L36" s="158"/>
      <c r="M36" s="151"/>
      <c r="N36" s="151"/>
      <c r="O36" s="158"/>
      <c r="P36" s="151"/>
      <c r="Q36" s="158"/>
      <c r="R36" s="151"/>
      <c r="S36" s="159" t="s">
        <v>83</v>
      </c>
      <c r="T36" s="151"/>
      <c r="U36" s="151"/>
      <c r="V36" s="151"/>
      <c r="W36" s="151"/>
      <c r="X36" s="151"/>
      <c r="Y36" s="151"/>
      <c r="Z36" s="151"/>
      <c r="AA36" s="158" t="s">
        <v>44</v>
      </c>
      <c r="AB36" s="151"/>
      <c r="AC36" s="151"/>
      <c r="AD36" s="151"/>
      <c r="AE36" s="151"/>
      <c r="AF36" s="158" t="s">
        <v>45</v>
      </c>
      <c r="AG36" s="151"/>
      <c r="AH36" s="151"/>
      <c r="AI36" s="38">
        <v>10</v>
      </c>
      <c r="AJ36" s="160" t="s">
        <v>47</v>
      </c>
      <c r="AK36" s="151"/>
      <c r="AL36" s="151"/>
      <c r="AM36" s="151"/>
      <c r="AN36" s="151"/>
      <c r="AO36" s="151"/>
      <c r="AP36" s="37">
        <v>112916788</v>
      </c>
      <c r="AQ36" s="37">
        <v>112544400</v>
      </c>
      <c r="AR36" s="37">
        <v>372388</v>
      </c>
      <c r="AS36" s="150">
        <v>0</v>
      </c>
      <c r="AT36" s="151"/>
      <c r="AU36" s="152">
        <v>112544400</v>
      </c>
      <c r="AV36" s="151"/>
      <c r="AW36" s="36">
        <v>0</v>
      </c>
      <c r="AX36" s="37">
        <v>112544400</v>
      </c>
      <c r="AY36" s="36">
        <v>0</v>
      </c>
      <c r="AZ36" s="37">
        <v>112544400</v>
      </c>
      <c r="BA36" s="36">
        <v>0</v>
      </c>
      <c r="BB36" s="37">
        <v>112544400</v>
      </c>
      <c r="BC36" s="36">
        <v>0</v>
      </c>
      <c r="BD36" s="36">
        <v>0</v>
      </c>
      <c r="BE36" s="22">
        <f t="shared" si="3"/>
        <v>0.99670210243670765</v>
      </c>
      <c r="BF36" s="22">
        <f t="shared" si="0"/>
        <v>0.99670210243670765</v>
      </c>
      <c r="BG36" s="22">
        <f t="shared" si="1"/>
        <v>0.99670210243670765</v>
      </c>
      <c r="BH36" s="23">
        <f t="shared" si="2"/>
        <v>0.99670210243670765</v>
      </c>
    </row>
    <row r="37" spans="1:96">
      <c r="A37" s="158" t="s">
        <v>43</v>
      </c>
      <c r="B37" s="151"/>
      <c r="C37" s="158" t="s">
        <v>52</v>
      </c>
      <c r="D37" s="151"/>
      <c r="E37" s="158" t="s">
        <v>52</v>
      </c>
      <c r="F37" s="151"/>
      <c r="G37" s="158" t="s">
        <v>75</v>
      </c>
      <c r="H37" s="151"/>
      <c r="I37" s="158" t="s">
        <v>67</v>
      </c>
      <c r="J37" s="151"/>
      <c r="K37" s="151"/>
      <c r="L37" s="158"/>
      <c r="M37" s="151"/>
      <c r="N37" s="151"/>
      <c r="O37" s="158"/>
      <c r="P37" s="151"/>
      <c r="Q37" s="158"/>
      <c r="R37" s="151"/>
      <c r="S37" s="159" t="s">
        <v>84</v>
      </c>
      <c r="T37" s="151"/>
      <c r="U37" s="151"/>
      <c r="V37" s="151"/>
      <c r="W37" s="151"/>
      <c r="X37" s="151"/>
      <c r="Y37" s="151"/>
      <c r="Z37" s="151"/>
      <c r="AA37" s="158" t="s">
        <v>44</v>
      </c>
      <c r="AB37" s="151"/>
      <c r="AC37" s="151"/>
      <c r="AD37" s="151"/>
      <c r="AE37" s="151"/>
      <c r="AF37" s="158" t="s">
        <v>45</v>
      </c>
      <c r="AG37" s="151"/>
      <c r="AH37" s="151"/>
      <c r="AI37" s="38">
        <v>10</v>
      </c>
      <c r="AJ37" s="160" t="s">
        <v>47</v>
      </c>
      <c r="AK37" s="151"/>
      <c r="AL37" s="151"/>
      <c r="AM37" s="151"/>
      <c r="AN37" s="151"/>
      <c r="AO37" s="151"/>
      <c r="AP37" s="37">
        <v>76630404</v>
      </c>
      <c r="AQ37" s="37">
        <v>75032000</v>
      </c>
      <c r="AR37" s="37">
        <v>1598404</v>
      </c>
      <c r="AS37" s="150">
        <v>0</v>
      </c>
      <c r="AT37" s="151"/>
      <c r="AU37" s="152">
        <v>75032000</v>
      </c>
      <c r="AV37" s="151"/>
      <c r="AW37" s="36">
        <v>0</v>
      </c>
      <c r="AX37" s="37">
        <v>75032000</v>
      </c>
      <c r="AY37" s="36">
        <v>0</v>
      </c>
      <c r="AZ37" s="37">
        <v>75032000</v>
      </c>
      <c r="BA37" s="36">
        <v>0</v>
      </c>
      <c r="BB37" s="37">
        <v>75032000</v>
      </c>
      <c r="BC37" s="36">
        <v>0</v>
      </c>
      <c r="BD37" s="36">
        <v>0</v>
      </c>
      <c r="BE37" s="22">
        <f t="shared" si="3"/>
        <v>0.97914138623097957</v>
      </c>
      <c r="BF37" s="22">
        <f t="shared" si="0"/>
        <v>0.97914138623097957</v>
      </c>
      <c r="BG37" s="22">
        <f t="shared" si="1"/>
        <v>0.97914138623097957</v>
      </c>
      <c r="BH37" s="23">
        <f t="shared" si="2"/>
        <v>0.97914138623097957</v>
      </c>
    </row>
    <row r="38" spans="1:96">
      <c r="A38" s="153" t="s">
        <v>43</v>
      </c>
      <c r="B38" s="154"/>
      <c r="C38" s="153" t="s">
        <v>52</v>
      </c>
      <c r="D38" s="154"/>
      <c r="E38" s="153" t="s">
        <v>52</v>
      </c>
      <c r="F38" s="154"/>
      <c r="G38" s="153" t="s">
        <v>85</v>
      </c>
      <c r="H38" s="154"/>
      <c r="I38" s="153"/>
      <c r="J38" s="154"/>
      <c r="K38" s="154"/>
      <c r="L38" s="153"/>
      <c r="M38" s="154"/>
      <c r="N38" s="154"/>
      <c r="O38" s="153"/>
      <c r="P38" s="154"/>
      <c r="Q38" s="153"/>
      <c r="R38" s="154"/>
      <c r="S38" s="161" t="s">
        <v>86</v>
      </c>
      <c r="T38" s="154"/>
      <c r="U38" s="154"/>
      <c r="V38" s="154"/>
      <c r="W38" s="154"/>
      <c r="X38" s="154"/>
      <c r="Y38" s="154"/>
      <c r="Z38" s="154"/>
      <c r="AA38" s="153" t="s">
        <v>44</v>
      </c>
      <c r="AB38" s="154"/>
      <c r="AC38" s="154"/>
      <c r="AD38" s="154"/>
      <c r="AE38" s="154"/>
      <c r="AF38" s="153" t="s">
        <v>45</v>
      </c>
      <c r="AG38" s="154"/>
      <c r="AH38" s="154"/>
      <c r="AI38" s="33">
        <v>10</v>
      </c>
      <c r="AJ38" s="155" t="s">
        <v>47</v>
      </c>
      <c r="AK38" s="154"/>
      <c r="AL38" s="154"/>
      <c r="AM38" s="154"/>
      <c r="AN38" s="154"/>
      <c r="AO38" s="154"/>
      <c r="AP38" s="34">
        <v>531595913</v>
      </c>
      <c r="AQ38" s="34">
        <v>523978625</v>
      </c>
      <c r="AR38" s="34">
        <v>7617288</v>
      </c>
      <c r="AS38" s="156">
        <v>0</v>
      </c>
      <c r="AT38" s="154"/>
      <c r="AU38" s="157">
        <v>523978625</v>
      </c>
      <c r="AV38" s="154"/>
      <c r="AW38" s="35">
        <v>0</v>
      </c>
      <c r="AX38" s="34">
        <v>523978625</v>
      </c>
      <c r="AY38" s="35">
        <v>0</v>
      </c>
      <c r="AZ38" s="34">
        <v>523978625</v>
      </c>
      <c r="BA38" s="35">
        <v>0</v>
      </c>
      <c r="BB38" s="34">
        <v>523978625</v>
      </c>
      <c r="BC38" s="36">
        <v>0</v>
      </c>
      <c r="BD38" s="37">
        <v>6319072</v>
      </c>
      <c r="BE38" s="21">
        <f t="shared" si="3"/>
        <v>0.98567090563768123</v>
      </c>
      <c r="BF38" s="21">
        <f t="shared" si="0"/>
        <v>0.98567090563768123</v>
      </c>
      <c r="BG38" s="21">
        <f t="shared" si="1"/>
        <v>0.98567090563768123</v>
      </c>
      <c r="BH38" s="21">
        <f t="shared" si="2"/>
        <v>0.98567090563768123</v>
      </c>
    </row>
    <row r="39" spans="1:96">
      <c r="A39" s="158" t="s">
        <v>43</v>
      </c>
      <c r="B39" s="151"/>
      <c r="C39" s="158" t="s">
        <v>52</v>
      </c>
      <c r="D39" s="151"/>
      <c r="E39" s="158" t="s">
        <v>52</v>
      </c>
      <c r="F39" s="151"/>
      <c r="G39" s="158" t="s">
        <v>85</v>
      </c>
      <c r="H39" s="151"/>
      <c r="I39" s="158" t="s">
        <v>56</v>
      </c>
      <c r="J39" s="151"/>
      <c r="K39" s="151"/>
      <c r="L39" s="158"/>
      <c r="M39" s="151"/>
      <c r="N39" s="151"/>
      <c r="O39" s="158"/>
      <c r="P39" s="151"/>
      <c r="Q39" s="158"/>
      <c r="R39" s="151"/>
      <c r="S39" s="159" t="s">
        <v>87</v>
      </c>
      <c r="T39" s="151"/>
      <c r="U39" s="151"/>
      <c r="V39" s="151"/>
      <c r="W39" s="151"/>
      <c r="X39" s="151"/>
      <c r="Y39" s="151"/>
      <c r="Z39" s="151"/>
      <c r="AA39" s="158" t="s">
        <v>44</v>
      </c>
      <c r="AB39" s="151"/>
      <c r="AC39" s="151"/>
      <c r="AD39" s="151"/>
      <c r="AE39" s="151"/>
      <c r="AF39" s="158" t="s">
        <v>45</v>
      </c>
      <c r="AG39" s="151"/>
      <c r="AH39" s="151"/>
      <c r="AI39" s="38">
        <v>10</v>
      </c>
      <c r="AJ39" s="160" t="s">
        <v>47</v>
      </c>
      <c r="AK39" s="151"/>
      <c r="AL39" s="151"/>
      <c r="AM39" s="151"/>
      <c r="AN39" s="151"/>
      <c r="AO39" s="151"/>
      <c r="AP39" s="37">
        <v>240547625</v>
      </c>
      <c r="AQ39" s="37">
        <v>236782304</v>
      </c>
      <c r="AR39" s="37">
        <v>3765321</v>
      </c>
      <c r="AS39" s="150">
        <v>0</v>
      </c>
      <c r="AT39" s="151"/>
      <c r="AU39" s="152">
        <v>236782304</v>
      </c>
      <c r="AV39" s="151"/>
      <c r="AW39" s="36">
        <v>0</v>
      </c>
      <c r="AX39" s="37">
        <v>236782304</v>
      </c>
      <c r="AY39" s="36">
        <v>0</v>
      </c>
      <c r="AZ39" s="37">
        <v>236782304</v>
      </c>
      <c r="BA39" s="36">
        <v>0</v>
      </c>
      <c r="BB39" s="37">
        <v>236782304</v>
      </c>
      <c r="BC39" s="36">
        <v>0</v>
      </c>
      <c r="BD39" s="36">
        <v>0</v>
      </c>
      <c r="BE39" s="22">
        <f t="shared" si="3"/>
        <v>0.98434687933418585</v>
      </c>
      <c r="BF39" s="22">
        <f t="shared" si="0"/>
        <v>0.98434687933418585</v>
      </c>
      <c r="BG39" s="22">
        <f t="shared" si="1"/>
        <v>0.98434687933418585</v>
      </c>
      <c r="BH39" s="23">
        <f t="shared" si="2"/>
        <v>0.98434687933418585</v>
      </c>
    </row>
    <row r="40" spans="1:96">
      <c r="A40" s="158" t="s">
        <v>43</v>
      </c>
      <c r="B40" s="151"/>
      <c r="C40" s="158" t="s">
        <v>52</v>
      </c>
      <c r="D40" s="151"/>
      <c r="E40" s="158" t="s">
        <v>52</v>
      </c>
      <c r="F40" s="151"/>
      <c r="G40" s="158" t="s">
        <v>85</v>
      </c>
      <c r="H40" s="151"/>
      <c r="I40" s="158" t="s">
        <v>56</v>
      </c>
      <c r="J40" s="151"/>
      <c r="K40" s="151"/>
      <c r="L40" s="158" t="s">
        <v>56</v>
      </c>
      <c r="M40" s="151"/>
      <c r="N40" s="151"/>
      <c r="O40" s="158"/>
      <c r="P40" s="151"/>
      <c r="Q40" s="158"/>
      <c r="R40" s="151"/>
      <c r="S40" s="159" t="s">
        <v>88</v>
      </c>
      <c r="T40" s="151"/>
      <c r="U40" s="151"/>
      <c r="V40" s="151"/>
      <c r="W40" s="151"/>
      <c r="X40" s="151"/>
      <c r="Y40" s="151"/>
      <c r="Z40" s="151"/>
      <c r="AA40" s="158" t="s">
        <v>44</v>
      </c>
      <c r="AB40" s="151"/>
      <c r="AC40" s="151"/>
      <c r="AD40" s="151"/>
      <c r="AE40" s="151"/>
      <c r="AF40" s="158" t="s">
        <v>45</v>
      </c>
      <c r="AG40" s="151"/>
      <c r="AH40" s="151"/>
      <c r="AI40" s="38">
        <v>10</v>
      </c>
      <c r="AJ40" s="160" t="s">
        <v>47</v>
      </c>
      <c r="AK40" s="151"/>
      <c r="AL40" s="151"/>
      <c r="AM40" s="151"/>
      <c r="AN40" s="151"/>
      <c r="AO40" s="151"/>
      <c r="AP40" s="37">
        <v>124327056</v>
      </c>
      <c r="AQ40" s="37">
        <v>123687138</v>
      </c>
      <c r="AR40" s="37">
        <v>639918</v>
      </c>
      <c r="AS40" s="150">
        <v>0</v>
      </c>
      <c r="AT40" s="151"/>
      <c r="AU40" s="152">
        <v>123687138</v>
      </c>
      <c r="AV40" s="151"/>
      <c r="AW40" s="36">
        <v>0</v>
      </c>
      <c r="AX40" s="37">
        <v>123687138</v>
      </c>
      <c r="AY40" s="36">
        <v>0</v>
      </c>
      <c r="AZ40" s="37">
        <v>123687138</v>
      </c>
      <c r="BA40" s="36">
        <v>0</v>
      </c>
      <c r="BB40" s="37">
        <v>123687138</v>
      </c>
      <c r="BC40" s="36">
        <v>0</v>
      </c>
      <c r="BD40" s="36">
        <v>0</v>
      </c>
      <c r="BE40" s="22">
        <f t="shared" si="3"/>
        <v>0.99485294657021395</v>
      </c>
      <c r="BF40" s="22">
        <f t="shared" si="0"/>
        <v>0.99485294657021395</v>
      </c>
      <c r="BG40" s="22">
        <f t="shared" si="1"/>
        <v>0.99485294657021395</v>
      </c>
      <c r="BH40" s="23">
        <f t="shared" si="2"/>
        <v>0.99485294657021395</v>
      </c>
    </row>
    <row r="41" spans="1:96">
      <c r="A41" s="158" t="s">
        <v>43</v>
      </c>
      <c r="B41" s="151"/>
      <c r="C41" s="158" t="s">
        <v>52</v>
      </c>
      <c r="D41" s="151"/>
      <c r="E41" s="158" t="s">
        <v>52</v>
      </c>
      <c r="F41" s="151"/>
      <c r="G41" s="158" t="s">
        <v>85</v>
      </c>
      <c r="H41" s="151"/>
      <c r="I41" s="158" t="s">
        <v>56</v>
      </c>
      <c r="J41" s="151"/>
      <c r="K41" s="151"/>
      <c r="L41" s="158" t="s">
        <v>78</v>
      </c>
      <c r="M41" s="151"/>
      <c r="N41" s="151"/>
      <c r="O41" s="158"/>
      <c r="P41" s="151"/>
      <c r="Q41" s="158"/>
      <c r="R41" s="151"/>
      <c r="S41" s="159" t="s">
        <v>89</v>
      </c>
      <c r="T41" s="151"/>
      <c r="U41" s="151"/>
      <c r="V41" s="151"/>
      <c r="W41" s="151"/>
      <c r="X41" s="151"/>
      <c r="Y41" s="151"/>
      <c r="Z41" s="151"/>
      <c r="AA41" s="158" t="s">
        <v>44</v>
      </c>
      <c r="AB41" s="151"/>
      <c r="AC41" s="151"/>
      <c r="AD41" s="151"/>
      <c r="AE41" s="151"/>
      <c r="AF41" s="158" t="s">
        <v>45</v>
      </c>
      <c r="AG41" s="151"/>
      <c r="AH41" s="151"/>
      <c r="AI41" s="38">
        <v>10</v>
      </c>
      <c r="AJ41" s="160" t="s">
        <v>47</v>
      </c>
      <c r="AK41" s="151"/>
      <c r="AL41" s="151"/>
      <c r="AM41" s="151"/>
      <c r="AN41" s="151"/>
      <c r="AO41" s="151"/>
      <c r="AP41" s="37">
        <v>98859432</v>
      </c>
      <c r="AQ41" s="37">
        <v>95854263</v>
      </c>
      <c r="AR41" s="37">
        <v>3005169</v>
      </c>
      <c r="AS41" s="150">
        <v>0</v>
      </c>
      <c r="AT41" s="151"/>
      <c r="AU41" s="152">
        <v>95854263</v>
      </c>
      <c r="AV41" s="151"/>
      <c r="AW41" s="36">
        <v>0</v>
      </c>
      <c r="AX41" s="37">
        <v>95854263</v>
      </c>
      <c r="AY41" s="36">
        <v>0</v>
      </c>
      <c r="AZ41" s="37">
        <v>95854263</v>
      </c>
      <c r="BA41" s="36">
        <v>0</v>
      </c>
      <c r="BB41" s="37">
        <v>95854263</v>
      </c>
      <c r="BC41" s="36">
        <v>0</v>
      </c>
      <c r="BD41" s="36">
        <v>0</v>
      </c>
      <c r="BE41" s="22">
        <f t="shared" si="3"/>
        <v>0.96960159552605962</v>
      </c>
      <c r="BF41" s="22">
        <f t="shared" si="0"/>
        <v>0.96960159552605962</v>
      </c>
      <c r="BG41" s="22">
        <f t="shared" si="1"/>
        <v>0.96960159552605962</v>
      </c>
      <c r="BH41" s="23">
        <f t="shared" si="2"/>
        <v>0.96960159552605962</v>
      </c>
    </row>
    <row r="42" spans="1:96">
      <c r="A42" s="158" t="s">
        <v>43</v>
      </c>
      <c r="B42" s="151"/>
      <c r="C42" s="158" t="s">
        <v>52</v>
      </c>
      <c r="D42" s="151"/>
      <c r="E42" s="158" t="s">
        <v>52</v>
      </c>
      <c r="F42" s="151"/>
      <c r="G42" s="158" t="s">
        <v>85</v>
      </c>
      <c r="H42" s="151"/>
      <c r="I42" s="158" t="s">
        <v>56</v>
      </c>
      <c r="J42" s="151"/>
      <c r="K42" s="151"/>
      <c r="L42" s="158" t="s">
        <v>59</v>
      </c>
      <c r="M42" s="151"/>
      <c r="N42" s="151"/>
      <c r="O42" s="158"/>
      <c r="P42" s="151"/>
      <c r="Q42" s="158"/>
      <c r="R42" s="151"/>
      <c r="S42" s="159" t="s">
        <v>90</v>
      </c>
      <c r="T42" s="151"/>
      <c r="U42" s="151"/>
      <c r="V42" s="151"/>
      <c r="W42" s="151"/>
      <c r="X42" s="151"/>
      <c r="Y42" s="151"/>
      <c r="Z42" s="151"/>
      <c r="AA42" s="158" t="s">
        <v>44</v>
      </c>
      <c r="AB42" s="151"/>
      <c r="AC42" s="151"/>
      <c r="AD42" s="151"/>
      <c r="AE42" s="151"/>
      <c r="AF42" s="158" t="s">
        <v>45</v>
      </c>
      <c r="AG42" s="151"/>
      <c r="AH42" s="151"/>
      <c r="AI42" s="38">
        <v>10</v>
      </c>
      <c r="AJ42" s="160" t="s">
        <v>47</v>
      </c>
      <c r="AK42" s="151"/>
      <c r="AL42" s="151"/>
      <c r="AM42" s="151"/>
      <c r="AN42" s="151"/>
      <c r="AO42" s="151"/>
      <c r="AP42" s="37">
        <v>17361137</v>
      </c>
      <c r="AQ42" s="37">
        <v>17240903</v>
      </c>
      <c r="AR42" s="37">
        <v>120234</v>
      </c>
      <c r="AS42" s="150">
        <v>0</v>
      </c>
      <c r="AT42" s="151"/>
      <c r="AU42" s="152">
        <v>17240903</v>
      </c>
      <c r="AV42" s="151"/>
      <c r="AW42" s="36">
        <v>0</v>
      </c>
      <c r="AX42" s="37">
        <v>17240903</v>
      </c>
      <c r="AY42" s="36">
        <v>0</v>
      </c>
      <c r="AZ42" s="37">
        <v>17240903</v>
      </c>
      <c r="BA42" s="36">
        <v>0</v>
      </c>
      <c r="BB42" s="37">
        <v>17240903</v>
      </c>
      <c r="BC42" s="36">
        <v>0</v>
      </c>
      <c r="BD42" s="36">
        <v>0</v>
      </c>
      <c r="BE42" s="22">
        <f t="shared" si="3"/>
        <v>0.99307453192725803</v>
      </c>
      <c r="BF42" s="22">
        <f t="shared" si="0"/>
        <v>0.99307453192725803</v>
      </c>
      <c r="BG42" s="22">
        <f t="shared" si="1"/>
        <v>0.99307453192725803</v>
      </c>
      <c r="BH42" s="23">
        <f t="shared" si="2"/>
        <v>0.99307453192725803</v>
      </c>
    </row>
    <row r="43" spans="1:96">
      <c r="A43" s="158" t="s">
        <v>43</v>
      </c>
      <c r="B43" s="151"/>
      <c r="C43" s="158" t="s">
        <v>52</v>
      </c>
      <c r="D43" s="151"/>
      <c r="E43" s="158" t="s">
        <v>52</v>
      </c>
      <c r="F43" s="151"/>
      <c r="G43" s="158" t="s">
        <v>85</v>
      </c>
      <c r="H43" s="151"/>
      <c r="I43" s="158" t="s">
        <v>78</v>
      </c>
      <c r="J43" s="151"/>
      <c r="K43" s="151"/>
      <c r="L43" s="158"/>
      <c r="M43" s="151"/>
      <c r="N43" s="151"/>
      <c r="O43" s="158"/>
      <c r="P43" s="151"/>
      <c r="Q43" s="158"/>
      <c r="R43" s="151"/>
      <c r="S43" s="159" t="s">
        <v>91</v>
      </c>
      <c r="T43" s="151"/>
      <c r="U43" s="151"/>
      <c r="V43" s="151"/>
      <c r="W43" s="151"/>
      <c r="X43" s="151"/>
      <c r="Y43" s="151"/>
      <c r="Z43" s="151"/>
      <c r="AA43" s="158" t="s">
        <v>44</v>
      </c>
      <c r="AB43" s="151"/>
      <c r="AC43" s="151"/>
      <c r="AD43" s="151"/>
      <c r="AE43" s="151"/>
      <c r="AF43" s="158" t="s">
        <v>45</v>
      </c>
      <c r="AG43" s="151"/>
      <c r="AH43" s="151"/>
      <c r="AI43" s="38">
        <v>10</v>
      </c>
      <c r="AJ43" s="160" t="s">
        <v>47</v>
      </c>
      <c r="AK43" s="151"/>
      <c r="AL43" s="151"/>
      <c r="AM43" s="151"/>
      <c r="AN43" s="151"/>
      <c r="AO43" s="151"/>
      <c r="AP43" s="37">
        <v>152357804</v>
      </c>
      <c r="AQ43" s="37">
        <v>150642127</v>
      </c>
      <c r="AR43" s="37">
        <v>1715677</v>
      </c>
      <c r="AS43" s="150">
        <v>0</v>
      </c>
      <c r="AT43" s="151"/>
      <c r="AU43" s="152">
        <v>150642127</v>
      </c>
      <c r="AV43" s="151"/>
      <c r="AW43" s="36">
        <v>0</v>
      </c>
      <c r="AX43" s="37">
        <v>150642127</v>
      </c>
      <c r="AY43" s="36">
        <v>0</v>
      </c>
      <c r="AZ43" s="37">
        <v>150642127</v>
      </c>
      <c r="BA43" s="36">
        <v>0</v>
      </c>
      <c r="BB43" s="37">
        <v>150642127</v>
      </c>
      <c r="BC43" s="36">
        <v>0</v>
      </c>
      <c r="BD43" s="37">
        <v>5162328</v>
      </c>
      <c r="BE43" s="22">
        <f t="shared" si="3"/>
        <v>0.98873915903907361</v>
      </c>
      <c r="BF43" s="22">
        <f t="shared" si="0"/>
        <v>0.98873915903907361</v>
      </c>
      <c r="BG43" s="22">
        <f t="shared" si="1"/>
        <v>0.98873915903907361</v>
      </c>
      <c r="BH43" s="23">
        <f t="shared" si="2"/>
        <v>0.98873915903907361</v>
      </c>
    </row>
    <row r="44" spans="1:96">
      <c r="A44" s="158" t="s">
        <v>43</v>
      </c>
      <c r="B44" s="151"/>
      <c r="C44" s="158" t="s">
        <v>52</v>
      </c>
      <c r="D44" s="151"/>
      <c r="E44" s="158" t="s">
        <v>52</v>
      </c>
      <c r="F44" s="151"/>
      <c r="G44" s="158" t="s">
        <v>85</v>
      </c>
      <c r="H44" s="151"/>
      <c r="I44" s="158" t="s">
        <v>92</v>
      </c>
      <c r="J44" s="151"/>
      <c r="K44" s="151"/>
      <c r="L44" s="158"/>
      <c r="M44" s="151"/>
      <c r="N44" s="151"/>
      <c r="O44" s="158"/>
      <c r="P44" s="151"/>
      <c r="Q44" s="158"/>
      <c r="R44" s="151"/>
      <c r="S44" s="159" t="s">
        <v>93</v>
      </c>
      <c r="T44" s="151"/>
      <c r="U44" s="151"/>
      <c r="V44" s="151"/>
      <c r="W44" s="151"/>
      <c r="X44" s="151"/>
      <c r="Y44" s="151"/>
      <c r="Z44" s="151"/>
      <c r="AA44" s="158" t="s">
        <v>44</v>
      </c>
      <c r="AB44" s="151"/>
      <c r="AC44" s="151"/>
      <c r="AD44" s="151"/>
      <c r="AE44" s="151"/>
      <c r="AF44" s="158" t="s">
        <v>45</v>
      </c>
      <c r="AG44" s="151"/>
      <c r="AH44" s="151"/>
      <c r="AI44" s="38">
        <v>10</v>
      </c>
      <c r="AJ44" s="160" t="s">
        <v>47</v>
      </c>
      <c r="AK44" s="151"/>
      <c r="AL44" s="151"/>
      <c r="AM44" s="151"/>
      <c r="AN44" s="151"/>
      <c r="AO44" s="151"/>
      <c r="AP44" s="37">
        <v>63261533</v>
      </c>
      <c r="AQ44" s="37">
        <v>61363766</v>
      </c>
      <c r="AR44" s="37">
        <v>1897767</v>
      </c>
      <c r="AS44" s="150">
        <v>0</v>
      </c>
      <c r="AT44" s="151"/>
      <c r="AU44" s="152">
        <v>61363766</v>
      </c>
      <c r="AV44" s="151"/>
      <c r="AW44" s="36">
        <v>0</v>
      </c>
      <c r="AX44" s="37">
        <v>61363766</v>
      </c>
      <c r="AY44" s="36">
        <v>0</v>
      </c>
      <c r="AZ44" s="37">
        <v>61363766</v>
      </c>
      <c r="BA44" s="36">
        <v>0</v>
      </c>
      <c r="BB44" s="37">
        <v>61363766</v>
      </c>
      <c r="BC44" s="36">
        <v>0</v>
      </c>
      <c r="BD44" s="37">
        <v>1156744</v>
      </c>
      <c r="BE44" s="22">
        <f t="shared" si="3"/>
        <v>0.97000124862608061</v>
      </c>
      <c r="BF44" s="22">
        <f t="shared" si="0"/>
        <v>0.97000124862608061</v>
      </c>
      <c r="BG44" s="22">
        <f t="shared" si="1"/>
        <v>0.97000124862608061</v>
      </c>
      <c r="BH44" s="23">
        <f t="shared" si="2"/>
        <v>0.97000124862608061</v>
      </c>
    </row>
    <row r="45" spans="1:96">
      <c r="A45" s="158" t="s">
        <v>43</v>
      </c>
      <c r="B45" s="151"/>
      <c r="C45" s="158" t="s">
        <v>52</v>
      </c>
      <c r="D45" s="151"/>
      <c r="E45" s="158" t="s">
        <v>52</v>
      </c>
      <c r="F45" s="151"/>
      <c r="G45" s="158" t="s">
        <v>85</v>
      </c>
      <c r="H45" s="151"/>
      <c r="I45" s="158" t="s">
        <v>94</v>
      </c>
      <c r="J45" s="151"/>
      <c r="K45" s="151"/>
      <c r="L45" s="158"/>
      <c r="M45" s="151"/>
      <c r="N45" s="151"/>
      <c r="O45" s="158"/>
      <c r="P45" s="151"/>
      <c r="Q45" s="158"/>
      <c r="R45" s="151"/>
      <c r="S45" s="159" t="s">
        <v>95</v>
      </c>
      <c r="T45" s="151"/>
      <c r="U45" s="151"/>
      <c r="V45" s="151"/>
      <c r="W45" s="151"/>
      <c r="X45" s="151"/>
      <c r="Y45" s="151"/>
      <c r="Z45" s="151"/>
      <c r="AA45" s="158" t="s">
        <v>44</v>
      </c>
      <c r="AB45" s="151"/>
      <c r="AC45" s="151"/>
      <c r="AD45" s="151"/>
      <c r="AE45" s="151"/>
      <c r="AF45" s="158" t="s">
        <v>45</v>
      </c>
      <c r="AG45" s="151"/>
      <c r="AH45" s="151"/>
      <c r="AI45" s="38">
        <v>10</v>
      </c>
      <c r="AJ45" s="160" t="s">
        <v>47</v>
      </c>
      <c r="AK45" s="151"/>
      <c r="AL45" s="151"/>
      <c r="AM45" s="151"/>
      <c r="AN45" s="151"/>
      <c r="AO45" s="151"/>
      <c r="AP45" s="37">
        <v>75428951</v>
      </c>
      <c r="AQ45" s="37">
        <v>75190428</v>
      </c>
      <c r="AR45" s="37">
        <v>238523</v>
      </c>
      <c r="AS45" s="150">
        <v>0</v>
      </c>
      <c r="AT45" s="151"/>
      <c r="AU45" s="152">
        <v>75190428</v>
      </c>
      <c r="AV45" s="151"/>
      <c r="AW45" s="36">
        <v>0</v>
      </c>
      <c r="AX45" s="37">
        <v>75190428</v>
      </c>
      <c r="AY45" s="36">
        <v>0</v>
      </c>
      <c r="AZ45" s="37">
        <v>75190428</v>
      </c>
      <c r="BA45" s="36">
        <v>0</v>
      </c>
      <c r="BB45" s="37">
        <v>75190428</v>
      </c>
      <c r="BC45" s="36">
        <v>0</v>
      </c>
      <c r="BD45" s="36">
        <v>0</v>
      </c>
      <c r="BE45" s="22">
        <f t="shared" si="3"/>
        <v>0.99683777917049388</v>
      </c>
      <c r="BF45" s="22">
        <f t="shared" si="0"/>
        <v>0.99683777917049388</v>
      </c>
      <c r="BG45" s="22">
        <f t="shared" si="1"/>
        <v>0.99683777917049388</v>
      </c>
      <c r="BH45" s="23">
        <f t="shared" si="2"/>
        <v>0.99683777917049388</v>
      </c>
    </row>
    <row r="46" spans="1:96" s="8" customFormat="1" ht="15">
      <c r="A46" s="105" t="s">
        <v>163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4">
        <f>+AP38+AP30+AP19</f>
        <v>5755679108</v>
      </c>
      <c r="AQ46" s="4">
        <f t="shared" ref="AQ46:AR46" si="4">+AQ38+AQ30+AQ19</f>
        <v>5633153343</v>
      </c>
      <c r="AR46" s="4">
        <f t="shared" si="4"/>
        <v>122525765</v>
      </c>
      <c r="AS46" s="109">
        <f>+AS38+AS30+AS19</f>
        <v>0</v>
      </c>
      <c r="AT46" s="109"/>
      <c r="AU46" s="109">
        <f>+AU38+AU30+AU19</f>
        <v>5633153343</v>
      </c>
      <c r="AV46" s="109"/>
      <c r="AW46" s="4">
        <f t="shared" ref="AW46:BD46" si="5">+AW38+AW30+AW19</f>
        <v>0</v>
      </c>
      <c r="AX46" s="4">
        <f t="shared" si="5"/>
        <v>5633153343</v>
      </c>
      <c r="AY46" s="4">
        <f t="shared" si="5"/>
        <v>0</v>
      </c>
      <c r="AZ46" s="4">
        <f t="shared" si="5"/>
        <v>5633153343</v>
      </c>
      <c r="BA46" s="4">
        <f t="shared" si="5"/>
        <v>0</v>
      </c>
      <c r="BB46" s="4">
        <f t="shared" si="5"/>
        <v>5633153343</v>
      </c>
      <c r="BC46" s="4">
        <f t="shared" si="5"/>
        <v>0</v>
      </c>
      <c r="BD46" s="4">
        <f t="shared" si="5"/>
        <v>70048844</v>
      </c>
      <c r="BE46" s="5">
        <f t="shared" si="3"/>
        <v>0.97871219664944531</v>
      </c>
      <c r="BF46" s="5">
        <f t="shared" si="0"/>
        <v>0.97871219664944531</v>
      </c>
      <c r="BG46" s="5">
        <f t="shared" si="1"/>
        <v>0.97871219664944531</v>
      </c>
      <c r="BH46" s="6">
        <f t="shared" si="2"/>
        <v>0.97871219664944531</v>
      </c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</row>
    <row r="47" spans="1:96">
      <c r="A47" s="158" t="s">
        <v>43</v>
      </c>
      <c r="B47" s="151"/>
      <c r="C47" s="158" t="s">
        <v>75</v>
      </c>
      <c r="D47" s="151"/>
      <c r="E47" s="158"/>
      <c r="F47" s="151"/>
      <c r="G47" s="158"/>
      <c r="H47" s="151"/>
      <c r="I47" s="158"/>
      <c r="J47" s="151"/>
      <c r="K47" s="151"/>
      <c r="L47" s="158"/>
      <c r="M47" s="151"/>
      <c r="N47" s="151"/>
      <c r="O47" s="158"/>
      <c r="P47" s="151"/>
      <c r="Q47" s="158"/>
      <c r="R47" s="151"/>
      <c r="S47" s="159" t="s">
        <v>96</v>
      </c>
      <c r="T47" s="151"/>
      <c r="U47" s="151"/>
      <c r="V47" s="151"/>
      <c r="W47" s="151"/>
      <c r="X47" s="151"/>
      <c r="Y47" s="151"/>
      <c r="Z47" s="151"/>
      <c r="AA47" s="158" t="s">
        <v>44</v>
      </c>
      <c r="AB47" s="151"/>
      <c r="AC47" s="151"/>
      <c r="AD47" s="151"/>
      <c r="AE47" s="151"/>
      <c r="AF47" s="158" t="s">
        <v>45</v>
      </c>
      <c r="AG47" s="151"/>
      <c r="AH47" s="151"/>
      <c r="AI47" s="38">
        <v>10</v>
      </c>
      <c r="AJ47" s="160" t="s">
        <v>47</v>
      </c>
      <c r="AK47" s="151"/>
      <c r="AL47" s="151"/>
      <c r="AM47" s="151"/>
      <c r="AN47" s="151"/>
      <c r="AO47" s="151"/>
      <c r="AP47" s="37">
        <v>708952682</v>
      </c>
      <c r="AQ47" s="37">
        <v>688850633.75999999</v>
      </c>
      <c r="AR47" s="37">
        <v>20102048.239999998</v>
      </c>
      <c r="AS47" s="150">
        <v>0</v>
      </c>
      <c r="AT47" s="151"/>
      <c r="AU47" s="152">
        <v>688850633.75999999</v>
      </c>
      <c r="AV47" s="151"/>
      <c r="AW47" s="36">
        <v>0</v>
      </c>
      <c r="AX47" s="37">
        <v>661886109.00999999</v>
      </c>
      <c r="AY47" s="37">
        <v>26964524.75</v>
      </c>
      <c r="AZ47" s="37">
        <v>658808109.00999999</v>
      </c>
      <c r="BA47" s="37">
        <v>3078000</v>
      </c>
      <c r="BB47" s="37">
        <v>658808109.00999999</v>
      </c>
      <c r="BC47" s="36">
        <v>0</v>
      </c>
      <c r="BD47" s="37">
        <v>624000</v>
      </c>
      <c r="BE47" s="22">
        <f t="shared" si="3"/>
        <v>0.97164543029403472</v>
      </c>
      <c r="BF47" s="22">
        <f t="shared" si="0"/>
        <v>0.97164543029403472</v>
      </c>
      <c r="BG47" s="22">
        <f t="shared" si="1"/>
        <v>0.93361112217359521</v>
      </c>
      <c r="BH47" s="23">
        <f t="shared" si="2"/>
        <v>0.92926950660721241</v>
      </c>
    </row>
    <row r="48" spans="1:96">
      <c r="A48" s="158" t="s">
        <v>43</v>
      </c>
      <c r="B48" s="151"/>
      <c r="C48" s="158" t="s">
        <v>75</v>
      </c>
      <c r="D48" s="151"/>
      <c r="E48" s="158"/>
      <c r="F48" s="151"/>
      <c r="G48" s="158"/>
      <c r="H48" s="151"/>
      <c r="I48" s="158"/>
      <c r="J48" s="151"/>
      <c r="K48" s="151"/>
      <c r="L48" s="158"/>
      <c r="M48" s="151"/>
      <c r="N48" s="151"/>
      <c r="O48" s="158"/>
      <c r="P48" s="151"/>
      <c r="Q48" s="158"/>
      <c r="R48" s="151"/>
      <c r="S48" s="159" t="s">
        <v>96</v>
      </c>
      <c r="T48" s="151"/>
      <c r="U48" s="151"/>
      <c r="V48" s="151"/>
      <c r="W48" s="151"/>
      <c r="X48" s="151"/>
      <c r="Y48" s="151"/>
      <c r="Z48" s="151"/>
      <c r="AA48" s="158" t="s">
        <v>50</v>
      </c>
      <c r="AB48" s="151"/>
      <c r="AC48" s="151"/>
      <c r="AD48" s="151"/>
      <c r="AE48" s="151"/>
      <c r="AF48" s="158" t="s">
        <v>45</v>
      </c>
      <c r="AG48" s="151"/>
      <c r="AH48" s="151"/>
      <c r="AI48" s="38">
        <v>20</v>
      </c>
      <c r="AJ48" s="160" t="s">
        <v>51</v>
      </c>
      <c r="AK48" s="151"/>
      <c r="AL48" s="151"/>
      <c r="AM48" s="151"/>
      <c r="AN48" s="151"/>
      <c r="AO48" s="151"/>
      <c r="AP48" s="37">
        <v>23818628</v>
      </c>
      <c r="AQ48" s="37">
        <v>19769471</v>
      </c>
      <c r="AR48" s="37">
        <v>4049157</v>
      </c>
      <c r="AS48" s="150">
        <v>0</v>
      </c>
      <c r="AT48" s="151"/>
      <c r="AU48" s="152">
        <v>19769471</v>
      </c>
      <c r="AV48" s="151"/>
      <c r="AW48" s="36">
        <v>0</v>
      </c>
      <c r="AX48" s="37">
        <v>15296166</v>
      </c>
      <c r="AY48" s="37">
        <v>4473305</v>
      </c>
      <c r="AZ48" s="37">
        <v>15296166</v>
      </c>
      <c r="BA48" s="36">
        <v>0</v>
      </c>
      <c r="BB48" s="37">
        <v>15296166</v>
      </c>
      <c r="BC48" s="36">
        <v>0</v>
      </c>
      <c r="BD48" s="36">
        <v>0</v>
      </c>
      <c r="BE48" s="22">
        <f t="shared" si="3"/>
        <v>0.83000040976331635</v>
      </c>
      <c r="BF48" s="22">
        <f t="shared" si="0"/>
        <v>0.83000040976331635</v>
      </c>
      <c r="BG48" s="22">
        <f t="shared" si="1"/>
        <v>0.64219341265164387</v>
      </c>
      <c r="BH48" s="23">
        <f t="shared" si="2"/>
        <v>0.64219341265164387</v>
      </c>
    </row>
    <row r="49" spans="1:60">
      <c r="A49" s="153" t="s">
        <v>43</v>
      </c>
      <c r="B49" s="154"/>
      <c r="C49" s="153" t="s">
        <v>75</v>
      </c>
      <c r="D49" s="154"/>
      <c r="E49" s="153" t="s">
        <v>75</v>
      </c>
      <c r="F49" s="154"/>
      <c r="G49" s="153" t="s">
        <v>52</v>
      </c>
      <c r="H49" s="154"/>
      <c r="I49" s="153"/>
      <c r="J49" s="154"/>
      <c r="K49" s="154"/>
      <c r="L49" s="153"/>
      <c r="M49" s="154"/>
      <c r="N49" s="154"/>
      <c r="O49" s="153"/>
      <c r="P49" s="154"/>
      <c r="Q49" s="153"/>
      <c r="R49" s="154"/>
      <c r="S49" s="161" t="s">
        <v>97</v>
      </c>
      <c r="T49" s="154"/>
      <c r="U49" s="154"/>
      <c r="V49" s="154"/>
      <c r="W49" s="154"/>
      <c r="X49" s="154"/>
      <c r="Y49" s="154"/>
      <c r="Z49" s="154"/>
      <c r="AA49" s="153" t="s">
        <v>44</v>
      </c>
      <c r="AB49" s="154"/>
      <c r="AC49" s="154"/>
      <c r="AD49" s="154"/>
      <c r="AE49" s="154"/>
      <c r="AF49" s="153" t="s">
        <v>45</v>
      </c>
      <c r="AG49" s="154"/>
      <c r="AH49" s="154"/>
      <c r="AI49" s="33">
        <v>10</v>
      </c>
      <c r="AJ49" s="155" t="s">
        <v>47</v>
      </c>
      <c r="AK49" s="154"/>
      <c r="AL49" s="154"/>
      <c r="AM49" s="154"/>
      <c r="AN49" s="154"/>
      <c r="AO49" s="154"/>
      <c r="AP49" s="34">
        <v>35210319.539999999</v>
      </c>
      <c r="AQ49" s="34">
        <v>33561615.539999999</v>
      </c>
      <c r="AR49" s="34">
        <v>1648704</v>
      </c>
      <c r="AS49" s="156">
        <v>0</v>
      </c>
      <c r="AT49" s="154"/>
      <c r="AU49" s="157">
        <v>33561615.539999999</v>
      </c>
      <c r="AV49" s="154"/>
      <c r="AW49" s="35">
        <v>0</v>
      </c>
      <c r="AX49" s="34">
        <v>33533584.57</v>
      </c>
      <c r="AY49" s="35">
        <v>28030.97</v>
      </c>
      <c r="AZ49" s="34">
        <v>33533584.57</v>
      </c>
      <c r="BA49" s="35">
        <v>0</v>
      </c>
      <c r="BB49" s="34">
        <v>33533584.57</v>
      </c>
      <c r="BC49" s="36">
        <v>0</v>
      </c>
      <c r="BD49" s="37">
        <v>160000</v>
      </c>
      <c r="BE49" s="21">
        <f t="shared" si="3"/>
        <v>0.95317554564856977</v>
      </c>
      <c r="BF49" s="21">
        <f t="shared" si="0"/>
        <v>0.95317554564856977</v>
      </c>
      <c r="BG49" s="21">
        <f t="shared" si="1"/>
        <v>0.95237944466549995</v>
      </c>
      <c r="BH49" s="21">
        <f t="shared" si="2"/>
        <v>0.95237944466549995</v>
      </c>
    </row>
    <row r="50" spans="1:60">
      <c r="A50" s="158" t="s">
        <v>43</v>
      </c>
      <c r="B50" s="151"/>
      <c r="C50" s="158" t="s">
        <v>75</v>
      </c>
      <c r="D50" s="151"/>
      <c r="E50" s="158" t="s">
        <v>75</v>
      </c>
      <c r="F50" s="151"/>
      <c r="G50" s="158" t="s">
        <v>52</v>
      </c>
      <c r="H50" s="151"/>
      <c r="I50" s="158" t="s">
        <v>98</v>
      </c>
      <c r="J50" s="151"/>
      <c r="K50" s="151"/>
      <c r="L50" s="158" t="s">
        <v>56</v>
      </c>
      <c r="M50" s="151"/>
      <c r="N50" s="151"/>
      <c r="O50" s="158"/>
      <c r="P50" s="151"/>
      <c r="Q50" s="158"/>
      <c r="R50" s="151"/>
      <c r="S50" s="159" t="s">
        <v>99</v>
      </c>
      <c r="T50" s="151"/>
      <c r="U50" s="151"/>
      <c r="V50" s="151"/>
      <c r="W50" s="151"/>
      <c r="X50" s="151"/>
      <c r="Y50" s="151"/>
      <c r="Z50" s="151"/>
      <c r="AA50" s="158" t="s">
        <v>44</v>
      </c>
      <c r="AB50" s="151"/>
      <c r="AC50" s="151"/>
      <c r="AD50" s="151"/>
      <c r="AE50" s="151"/>
      <c r="AF50" s="158" t="s">
        <v>45</v>
      </c>
      <c r="AG50" s="151"/>
      <c r="AH50" s="151"/>
      <c r="AI50" s="38">
        <v>10</v>
      </c>
      <c r="AJ50" s="160" t="s">
        <v>47</v>
      </c>
      <c r="AK50" s="151"/>
      <c r="AL50" s="151"/>
      <c r="AM50" s="151"/>
      <c r="AN50" s="151"/>
      <c r="AO50" s="151"/>
      <c r="AP50" s="37">
        <v>13958.41</v>
      </c>
      <c r="AQ50" s="37">
        <v>13958.41</v>
      </c>
      <c r="AR50" s="36">
        <v>0</v>
      </c>
      <c r="AS50" s="150">
        <v>0</v>
      </c>
      <c r="AT50" s="151"/>
      <c r="AU50" s="152">
        <v>13958.41</v>
      </c>
      <c r="AV50" s="151"/>
      <c r="AW50" s="36">
        <v>0</v>
      </c>
      <c r="AX50" s="37">
        <v>13958.41</v>
      </c>
      <c r="AY50" s="36">
        <v>0</v>
      </c>
      <c r="AZ50" s="37">
        <v>13958.41</v>
      </c>
      <c r="BA50" s="36">
        <v>0</v>
      </c>
      <c r="BB50" s="37">
        <v>13958.41</v>
      </c>
      <c r="BC50" s="36">
        <v>0</v>
      </c>
      <c r="BD50" s="36">
        <v>0</v>
      </c>
      <c r="BE50" s="22">
        <f t="shared" si="3"/>
        <v>1</v>
      </c>
      <c r="BF50" s="22">
        <f t="shared" si="0"/>
        <v>1</v>
      </c>
      <c r="BG50" s="22">
        <f t="shared" si="1"/>
        <v>1</v>
      </c>
      <c r="BH50" s="23">
        <f t="shared" si="2"/>
        <v>1</v>
      </c>
    </row>
    <row r="51" spans="1:60">
      <c r="A51" s="158" t="s">
        <v>43</v>
      </c>
      <c r="B51" s="151"/>
      <c r="C51" s="158" t="s">
        <v>75</v>
      </c>
      <c r="D51" s="151"/>
      <c r="E51" s="158" t="s">
        <v>75</v>
      </c>
      <c r="F51" s="151"/>
      <c r="G51" s="158" t="s">
        <v>52</v>
      </c>
      <c r="H51" s="151"/>
      <c r="I51" s="158" t="s">
        <v>78</v>
      </c>
      <c r="J51" s="151"/>
      <c r="K51" s="151"/>
      <c r="L51" s="158" t="s">
        <v>59</v>
      </c>
      <c r="M51" s="151"/>
      <c r="N51" s="151"/>
      <c r="O51" s="158"/>
      <c r="P51" s="151"/>
      <c r="Q51" s="158"/>
      <c r="R51" s="151"/>
      <c r="S51" s="159" t="s">
        <v>100</v>
      </c>
      <c r="T51" s="151"/>
      <c r="U51" s="151"/>
      <c r="V51" s="151"/>
      <c r="W51" s="151"/>
      <c r="X51" s="151"/>
      <c r="Y51" s="151"/>
      <c r="Z51" s="151"/>
      <c r="AA51" s="158" t="s">
        <v>44</v>
      </c>
      <c r="AB51" s="151"/>
      <c r="AC51" s="151"/>
      <c r="AD51" s="151"/>
      <c r="AE51" s="151"/>
      <c r="AF51" s="158" t="s">
        <v>45</v>
      </c>
      <c r="AG51" s="151"/>
      <c r="AH51" s="151"/>
      <c r="AI51" s="38">
        <v>10</v>
      </c>
      <c r="AJ51" s="160" t="s">
        <v>47</v>
      </c>
      <c r="AK51" s="151"/>
      <c r="AL51" s="151"/>
      <c r="AM51" s="151"/>
      <c r="AN51" s="151"/>
      <c r="AO51" s="151"/>
      <c r="AP51" s="37">
        <v>571096.19999999995</v>
      </c>
      <c r="AQ51" s="37">
        <v>520756.2</v>
      </c>
      <c r="AR51" s="37">
        <v>50340</v>
      </c>
      <c r="AS51" s="150">
        <v>0</v>
      </c>
      <c r="AT51" s="151"/>
      <c r="AU51" s="152">
        <v>520756.2</v>
      </c>
      <c r="AV51" s="151"/>
      <c r="AW51" s="36">
        <v>0</v>
      </c>
      <c r="AX51" s="37">
        <v>520756.2</v>
      </c>
      <c r="AY51" s="36">
        <v>0</v>
      </c>
      <c r="AZ51" s="37">
        <v>520756.2</v>
      </c>
      <c r="BA51" s="36">
        <v>0</v>
      </c>
      <c r="BB51" s="37">
        <v>520756.2</v>
      </c>
      <c r="BC51" s="36">
        <v>0</v>
      </c>
      <c r="BD51" s="37">
        <v>50000</v>
      </c>
      <c r="BE51" s="22">
        <f t="shared" si="3"/>
        <v>0.91185372972189283</v>
      </c>
      <c r="BF51" s="22">
        <f t="shared" si="0"/>
        <v>0.91185372972189283</v>
      </c>
      <c r="BG51" s="22">
        <f t="shared" si="1"/>
        <v>0.91185372972189283</v>
      </c>
      <c r="BH51" s="23">
        <f t="shared" si="2"/>
        <v>0.91185372972189283</v>
      </c>
    </row>
    <row r="52" spans="1:60">
      <c r="A52" s="158" t="s">
        <v>43</v>
      </c>
      <c r="B52" s="151"/>
      <c r="C52" s="158" t="s">
        <v>75</v>
      </c>
      <c r="D52" s="151"/>
      <c r="E52" s="158" t="s">
        <v>75</v>
      </c>
      <c r="F52" s="151"/>
      <c r="G52" s="158" t="s">
        <v>52</v>
      </c>
      <c r="H52" s="151"/>
      <c r="I52" s="158" t="s">
        <v>78</v>
      </c>
      <c r="J52" s="151"/>
      <c r="K52" s="151"/>
      <c r="L52" s="158" t="s">
        <v>67</v>
      </c>
      <c r="M52" s="151"/>
      <c r="N52" s="151"/>
      <c r="O52" s="158"/>
      <c r="P52" s="151"/>
      <c r="Q52" s="158"/>
      <c r="R52" s="151"/>
      <c r="S52" s="159" t="s">
        <v>101</v>
      </c>
      <c r="T52" s="151"/>
      <c r="U52" s="151"/>
      <c r="V52" s="151"/>
      <c r="W52" s="151"/>
      <c r="X52" s="151"/>
      <c r="Y52" s="151"/>
      <c r="Z52" s="151"/>
      <c r="AA52" s="158" t="s">
        <v>44</v>
      </c>
      <c r="AB52" s="151"/>
      <c r="AC52" s="151"/>
      <c r="AD52" s="151"/>
      <c r="AE52" s="151"/>
      <c r="AF52" s="158" t="s">
        <v>45</v>
      </c>
      <c r="AG52" s="151"/>
      <c r="AH52" s="151"/>
      <c r="AI52" s="38">
        <v>10</v>
      </c>
      <c r="AJ52" s="160" t="s">
        <v>47</v>
      </c>
      <c r="AK52" s="151"/>
      <c r="AL52" s="151"/>
      <c r="AM52" s="151"/>
      <c r="AN52" s="151"/>
      <c r="AO52" s="151"/>
      <c r="AP52" s="36">
        <v>0</v>
      </c>
      <c r="AQ52" s="36">
        <v>0</v>
      </c>
      <c r="AR52" s="36">
        <v>0</v>
      </c>
      <c r="AS52" s="150">
        <v>0</v>
      </c>
      <c r="AT52" s="151"/>
      <c r="AU52" s="150">
        <v>0</v>
      </c>
      <c r="AV52" s="151"/>
      <c r="AW52" s="36">
        <v>0</v>
      </c>
      <c r="AX52" s="36">
        <v>0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22"/>
      <c r="BF52" s="22"/>
      <c r="BG52" s="22"/>
      <c r="BH52" s="23"/>
    </row>
    <row r="53" spans="1:60">
      <c r="A53" s="158" t="s">
        <v>43</v>
      </c>
      <c r="B53" s="151"/>
      <c r="C53" s="158" t="s">
        <v>75</v>
      </c>
      <c r="D53" s="151"/>
      <c r="E53" s="158" t="s">
        <v>75</v>
      </c>
      <c r="F53" s="151"/>
      <c r="G53" s="158" t="s">
        <v>52</v>
      </c>
      <c r="H53" s="151"/>
      <c r="I53" s="158" t="s">
        <v>78</v>
      </c>
      <c r="J53" s="151"/>
      <c r="K53" s="151"/>
      <c r="L53" s="158" t="s">
        <v>69</v>
      </c>
      <c r="M53" s="151"/>
      <c r="N53" s="151"/>
      <c r="O53" s="158"/>
      <c r="P53" s="151"/>
      <c r="Q53" s="158"/>
      <c r="R53" s="151"/>
      <c r="S53" s="159" t="s">
        <v>102</v>
      </c>
      <c r="T53" s="151"/>
      <c r="U53" s="151"/>
      <c r="V53" s="151"/>
      <c r="W53" s="151"/>
      <c r="X53" s="151"/>
      <c r="Y53" s="151"/>
      <c r="Z53" s="151"/>
      <c r="AA53" s="158" t="s">
        <v>44</v>
      </c>
      <c r="AB53" s="151"/>
      <c r="AC53" s="151"/>
      <c r="AD53" s="151"/>
      <c r="AE53" s="151"/>
      <c r="AF53" s="158" t="s">
        <v>45</v>
      </c>
      <c r="AG53" s="151"/>
      <c r="AH53" s="151"/>
      <c r="AI53" s="38">
        <v>10</v>
      </c>
      <c r="AJ53" s="160" t="s">
        <v>47</v>
      </c>
      <c r="AK53" s="151"/>
      <c r="AL53" s="151"/>
      <c r="AM53" s="151"/>
      <c r="AN53" s="151"/>
      <c r="AO53" s="151"/>
      <c r="AP53" s="37">
        <v>18025000</v>
      </c>
      <c r="AQ53" s="37">
        <v>18024960</v>
      </c>
      <c r="AR53" s="36">
        <v>40</v>
      </c>
      <c r="AS53" s="150">
        <v>0</v>
      </c>
      <c r="AT53" s="151"/>
      <c r="AU53" s="152">
        <v>18024960</v>
      </c>
      <c r="AV53" s="151"/>
      <c r="AW53" s="36">
        <v>0</v>
      </c>
      <c r="AX53" s="37">
        <v>18024960</v>
      </c>
      <c r="AY53" s="36">
        <v>0</v>
      </c>
      <c r="AZ53" s="37">
        <v>18024960</v>
      </c>
      <c r="BA53" s="36">
        <v>0</v>
      </c>
      <c r="BB53" s="37">
        <v>18024960</v>
      </c>
      <c r="BC53" s="36">
        <v>0</v>
      </c>
      <c r="BD53" s="36">
        <v>0</v>
      </c>
      <c r="BE53" s="22">
        <f t="shared" si="3"/>
        <v>0.99999778085991675</v>
      </c>
      <c r="BF53" s="22">
        <f t="shared" si="0"/>
        <v>0.99999778085991675</v>
      </c>
      <c r="BG53" s="22">
        <f t="shared" si="1"/>
        <v>0.99999778085991675</v>
      </c>
      <c r="BH53" s="23">
        <f t="shared" si="2"/>
        <v>0.99999778085991675</v>
      </c>
    </row>
    <row r="54" spans="1:60">
      <c r="A54" s="158" t="s">
        <v>43</v>
      </c>
      <c r="B54" s="151"/>
      <c r="C54" s="158" t="s">
        <v>75</v>
      </c>
      <c r="D54" s="151"/>
      <c r="E54" s="158" t="s">
        <v>75</v>
      </c>
      <c r="F54" s="151"/>
      <c r="G54" s="158" t="s">
        <v>52</v>
      </c>
      <c r="H54" s="151"/>
      <c r="I54" s="158" t="s">
        <v>59</v>
      </c>
      <c r="J54" s="151"/>
      <c r="K54" s="151"/>
      <c r="L54" s="158" t="s">
        <v>78</v>
      </c>
      <c r="M54" s="151"/>
      <c r="N54" s="151"/>
      <c r="O54" s="158"/>
      <c r="P54" s="151"/>
      <c r="Q54" s="158"/>
      <c r="R54" s="151"/>
      <c r="S54" s="159" t="s">
        <v>103</v>
      </c>
      <c r="T54" s="151"/>
      <c r="U54" s="151"/>
      <c r="V54" s="151"/>
      <c r="W54" s="151"/>
      <c r="X54" s="151"/>
      <c r="Y54" s="151"/>
      <c r="Z54" s="151"/>
      <c r="AA54" s="158" t="s">
        <v>44</v>
      </c>
      <c r="AB54" s="151"/>
      <c r="AC54" s="151"/>
      <c r="AD54" s="151"/>
      <c r="AE54" s="151"/>
      <c r="AF54" s="158" t="s">
        <v>45</v>
      </c>
      <c r="AG54" s="151"/>
      <c r="AH54" s="151"/>
      <c r="AI54" s="38">
        <v>10</v>
      </c>
      <c r="AJ54" s="160" t="s">
        <v>47</v>
      </c>
      <c r="AK54" s="151"/>
      <c r="AL54" s="151"/>
      <c r="AM54" s="151"/>
      <c r="AN54" s="151"/>
      <c r="AO54" s="151"/>
      <c r="AP54" s="37">
        <v>4969166.93</v>
      </c>
      <c r="AQ54" s="37">
        <v>4699506.93</v>
      </c>
      <c r="AR54" s="37">
        <v>269660</v>
      </c>
      <c r="AS54" s="150">
        <v>0</v>
      </c>
      <c r="AT54" s="151"/>
      <c r="AU54" s="152">
        <v>4699506.93</v>
      </c>
      <c r="AV54" s="151"/>
      <c r="AW54" s="36">
        <v>0</v>
      </c>
      <c r="AX54" s="37">
        <v>4680036.26</v>
      </c>
      <c r="AY54" s="37">
        <v>19470.669999999998</v>
      </c>
      <c r="AZ54" s="37">
        <v>4680036.26</v>
      </c>
      <c r="BA54" s="36">
        <v>0</v>
      </c>
      <c r="BB54" s="37">
        <v>4680036.26</v>
      </c>
      <c r="BC54" s="36">
        <v>0</v>
      </c>
      <c r="BD54" s="37">
        <v>110000</v>
      </c>
      <c r="BE54" s="22">
        <f t="shared" si="3"/>
        <v>0.94573335856921992</v>
      </c>
      <c r="BF54" s="22">
        <f t="shared" si="0"/>
        <v>0.94573335856921992</v>
      </c>
      <c r="BG54" s="22">
        <f t="shared" si="1"/>
        <v>0.94181506194640963</v>
      </c>
      <c r="BH54" s="23">
        <f t="shared" si="2"/>
        <v>0.94181506194640963</v>
      </c>
    </row>
    <row r="55" spans="1:60">
      <c r="A55" s="158" t="s">
        <v>43</v>
      </c>
      <c r="B55" s="151"/>
      <c r="C55" s="158" t="s">
        <v>75</v>
      </c>
      <c r="D55" s="151"/>
      <c r="E55" s="158" t="s">
        <v>75</v>
      </c>
      <c r="F55" s="151"/>
      <c r="G55" s="158" t="s">
        <v>52</v>
      </c>
      <c r="H55" s="151"/>
      <c r="I55" s="158" t="s">
        <v>59</v>
      </c>
      <c r="J55" s="151"/>
      <c r="K55" s="151"/>
      <c r="L55" s="158" t="s">
        <v>59</v>
      </c>
      <c r="M55" s="151"/>
      <c r="N55" s="151"/>
      <c r="O55" s="158"/>
      <c r="P55" s="151"/>
      <c r="Q55" s="158"/>
      <c r="R55" s="151"/>
      <c r="S55" s="159" t="s">
        <v>104</v>
      </c>
      <c r="T55" s="151"/>
      <c r="U55" s="151"/>
      <c r="V55" s="151"/>
      <c r="W55" s="151"/>
      <c r="X55" s="151"/>
      <c r="Y55" s="151"/>
      <c r="Z55" s="151"/>
      <c r="AA55" s="158" t="s">
        <v>44</v>
      </c>
      <c r="AB55" s="151"/>
      <c r="AC55" s="151"/>
      <c r="AD55" s="151"/>
      <c r="AE55" s="151"/>
      <c r="AF55" s="158" t="s">
        <v>45</v>
      </c>
      <c r="AG55" s="151"/>
      <c r="AH55" s="151"/>
      <c r="AI55" s="38">
        <v>10</v>
      </c>
      <c r="AJ55" s="160" t="s">
        <v>47</v>
      </c>
      <c r="AK55" s="151"/>
      <c r="AL55" s="151"/>
      <c r="AM55" s="151"/>
      <c r="AN55" s="151"/>
      <c r="AO55" s="151"/>
      <c r="AP55" s="37">
        <v>3030048</v>
      </c>
      <c r="AQ55" s="37">
        <v>1701565</v>
      </c>
      <c r="AR55" s="37">
        <v>1328483</v>
      </c>
      <c r="AS55" s="150">
        <v>0</v>
      </c>
      <c r="AT55" s="151"/>
      <c r="AU55" s="152">
        <v>1701565</v>
      </c>
      <c r="AV55" s="151"/>
      <c r="AW55" s="36">
        <v>0</v>
      </c>
      <c r="AX55" s="37">
        <v>1701565</v>
      </c>
      <c r="AY55" s="36">
        <v>0</v>
      </c>
      <c r="AZ55" s="37">
        <v>1701565</v>
      </c>
      <c r="BA55" s="36">
        <v>0</v>
      </c>
      <c r="BB55" s="37">
        <v>1701565</v>
      </c>
      <c r="BC55" s="36">
        <v>0</v>
      </c>
      <c r="BD55" s="36">
        <v>0</v>
      </c>
      <c r="BE55" s="22">
        <f t="shared" si="3"/>
        <v>0.56156371120193471</v>
      </c>
      <c r="BF55" s="22">
        <f t="shared" si="0"/>
        <v>0.56156371120193471</v>
      </c>
      <c r="BG55" s="22">
        <f t="shared" si="1"/>
        <v>0.56156371120193471</v>
      </c>
      <c r="BH55" s="23">
        <f t="shared" si="2"/>
        <v>0.56156371120193471</v>
      </c>
    </row>
    <row r="56" spans="1:60">
      <c r="A56" s="158" t="s">
        <v>43</v>
      </c>
      <c r="B56" s="151"/>
      <c r="C56" s="158" t="s">
        <v>75</v>
      </c>
      <c r="D56" s="151"/>
      <c r="E56" s="158" t="s">
        <v>75</v>
      </c>
      <c r="F56" s="151"/>
      <c r="G56" s="158" t="s">
        <v>52</v>
      </c>
      <c r="H56" s="151"/>
      <c r="I56" s="158" t="s">
        <v>59</v>
      </c>
      <c r="J56" s="151"/>
      <c r="K56" s="151"/>
      <c r="L56" s="158" t="s">
        <v>63</v>
      </c>
      <c r="M56" s="151"/>
      <c r="N56" s="151"/>
      <c r="O56" s="158"/>
      <c r="P56" s="151"/>
      <c r="Q56" s="158"/>
      <c r="R56" s="151"/>
      <c r="S56" s="159" t="s">
        <v>105</v>
      </c>
      <c r="T56" s="151"/>
      <c r="U56" s="151"/>
      <c r="V56" s="151"/>
      <c r="W56" s="151"/>
      <c r="X56" s="151"/>
      <c r="Y56" s="151"/>
      <c r="Z56" s="151"/>
      <c r="AA56" s="158" t="s">
        <v>44</v>
      </c>
      <c r="AB56" s="151"/>
      <c r="AC56" s="151"/>
      <c r="AD56" s="151"/>
      <c r="AE56" s="151"/>
      <c r="AF56" s="158" t="s">
        <v>45</v>
      </c>
      <c r="AG56" s="151"/>
      <c r="AH56" s="151"/>
      <c r="AI56" s="38">
        <v>10</v>
      </c>
      <c r="AJ56" s="160" t="s">
        <v>47</v>
      </c>
      <c r="AK56" s="151"/>
      <c r="AL56" s="151"/>
      <c r="AM56" s="151"/>
      <c r="AN56" s="151"/>
      <c r="AO56" s="151"/>
      <c r="AP56" s="37">
        <v>8143601.3899999997</v>
      </c>
      <c r="AQ56" s="37">
        <v>8143420.3899999997</v>
      </c>
      <c r="AR56" s="36">
        <v>181</v>
      </c>
      <c r="AS56" s="150">
        <v>0</v>
      </c>
      <c r="AT56" s="151"/>
      <c r="AU56" s="152">
        <v>8143420.3899999997</v>
      </c>
      <c r="AV56" s="151"/>
      <c r="AW56" s="36">
        <v>0</v>
      </c>
      <c r="AX56" s="37">
        <v>8143420.3899999997</v>
      </c>
      <c r="AY56" s="36">
        <v>0</v>
      </c>
      <c r="AZ56" s="37">
        <v>8143420.3899999997</v>
      </c>
      <c r="BA56" s="36">
        <v>0</v>
      </c>
      <c r="BB56" s="37">
        <v>8143420.3899999997</v>
      </c>
      <c r="BC56" s="36">
        <v>0</v>
      </c>
      <c r="BD56" s="36">
        <v>0</v>
      </c>
      <c r="BE56" s="22">
        <f t="shared" si="3"/>
        <v>0.9999777739612572</v>
      </c>
      <c r="BF56" s="22">
        <f t="shared" si="0"/>
        <v>0.9999777739612572</v>
      </c>
      <c r="BG56" s="22">
        <f t="shared" si="1"/>
        <v>0.9999777739612572</v>
      </c>
      <c r="BH56" s="23">
        <f t="shared" si="2"/>
        <v>0.9999777739612572</v>
      </c>
    </row>
    <row r="57" spans="1:60">
      <c r="A57" s="158" t="s">
        <v>43</v>
      </c>
      <c r="B57" s="151"/>
      <c r="C57" s="158" t="s">
        <v>75</v>
      </c>
      <c r="D57" s="151"/>
      <c r="E57" s="158" t="s">
        <v>75</v>
      </c>
      <c r="F57" s="151"/>
      <c r="G57" s="158" t="s">
        <v>52</v>
      </c>
      <c r="H57" s="151"/>
      <c r="I57" s="158" t="s">
        <v>59</v>
      </c>
      <c r="J57" s="151"/>
      <c r="K57" s="151"/>
      <c r="L57" s="158" t="s">
        <v>65</v>
      </c>
      <c r="M57" s="151"/>
      <c r="N57" s="151"/>
      <c r="O57" s="158"/>
      <c r="P57" s="151"/>
      <c r="Q57" s="158"/>
      <c r="R57" s="151"/>
      <c r="S57" s="159" t="s">
        <v>106</v>
      </c>
      <c r="T57" s="151"/>
      <c r="U57" s="151"/>
      <c r="V57" s="151"/>
      <c r="W57" s="151"/>
      <c r="X57" s="151"/>
      <c r="Y57" s="151"/>
      <c r="Z57" s="151"/>
      <c r="AA57" s="158" t="s">
        <v>44</v>
      </c>
      <c r="AB57" s="151"/>
      <c r="AC57" s="151"/>
      <c r="AD57" s="151"/>
      <c r="AE57" s="151"/>
      <c r="AF57" s="158" t="s">
        <v>45</v>
      </c>
      <c r="AG57" s="151"/>
      <c r="AH57" s="151"/>
      <c r="AI57" s="38">
        <v>10</v>
      </c>
      <c r="AJ57" s="160" t="s">
        <v>47</v>
      </c>
      <c r="AK57" s="151"/>
      <c r="AL57" s="151"/>
      <c r="AM57" s="151"/>
      <c r="AN57" s="151"/>
      <c r="AO57" s="151"/>
      <c r="AP57" s="37">
        <v>457448.61</v>
      </c>
      <c r="AQ57" s="37">
        <v>457448.61</v>
      </c>
      <c r="AR57" s="36">
        <v>0</v>
      </c>
      <c r="AS57" s="150">
        <v>0</v>
      </c>
      <c r="AT57" s="151"/>
      <c r="AU57" s="152">
        <v>457448.61</v>
      </c>
      <c r="AV57" s="151"/>
      <c r="AW57" s="36">
        <v>0</v>
      </c>
      <c r="AX57" s="37">
        <v>448888.31</v>
      </c>
      <c r="AY57" s="37">
        <v>8560.2999999999993</v>
      </c>
      <c r="AZ57" s="37">
        <v>448888.31</v>
      </c>
      <c r="BA57" s="36">
        <v>0</v>
      </c>
      <c r="BB57" s="37">
        <v>448888.31</v>
      </c>
      <c r="BC57" s="36">
        <v>0</v>
      </c>
      <c r="BD57" s="36">
        <v>0</v>
      </c>
      <c r="BE57" s="22">
        <f t="shared" si="3"/>
        <v>1</v>
      </c>
      <c r="BF57" s="22">
        <f t="shared" si="0"/>
        <v>1</v>
      </c>
      <c r="BG57" s="22">
        <f t="shared" si="1"/>
        <v>0.98128685974146912</v>
      </c>
      <c r="BH57" s="23">
        <f t="shared" si="2"/>
        <v>0.98128685974146912</v>
      </c>
    </row>
    <row r="58" spans="1:60">
      <c r="A58" s="153" t="s">
        <v>43</v>
      </c>
      <c r="B58" s="154"/>
      <c r="C58" s="153" t="s">
        <v>75</v>
      </c>
      <c r="D58" s="154"/>
      <c r="E58" s="153" t="s">
        <v>75</v>
      </c>
      <c r="F58" s="154"/>
      <c r="G58" s="153" t="s">
        <v>75</v>
      </c>
      <c r="H58" s="154"/>
      <c r="I58" s="153"/>
      <c r="J58" s="154"/>
      <c r="K58" s="154"/>
      <c r="L58" s="153"/>
      <c r="M58" s="154"/>
      <c r="N58" s="154"/>
      <c r="O58" s="153"/>
      <c r="P58" s="154"/>
      <c r="Q58" s="153"/>
      <c r="R58" s="154"/>
      <c r="S58" s="161" t="s">
        <v>107</v>
      </c>
      <c r="T58" s="154"/>
      <c r="U58" s="154"/>
      <c r="V58" s="154"/>
      <c r="W58" s="154"/>
      <c r="X58" s="154"/>
      <c r="Y58" s="154"/>
      <c r="Z58" s="154"/>
      <c r="AA58" s="153" t="s">
        <v>44</v>
      </c>
      <c r="AB58" s="154"/>
      <c r="AC58" s="154"/>
      <c r="AD58" s="154"/>
      <c r="AE58" s="154"/>
      <c r="AF58" s="153" t="s">
        <v>45</v>
      </c>
      <c r="AG58" s="154"/>
      <c r="AH58" s="154"/>
      <c r="AI58" s="33">
        <v>10</v>
      </c>
      <c r="AJ58" s="155" t="s">
        <v>47</v>
      </c>
      <c r="AK58" s="154"/>
      <c r="AL58" s="154"/>
      <c r="AM58" s="154"/>
      <c r="AN58" s="154"/>
      <c r="AO58" s="154"/>
      <c r="AP58" s="34">
        <v>670558303.46000004</v>
      </c>
      <c r="AQ58" s="34">
        <v>655289018.22000003</v>
      </c>
      <c r="AR58" s="34">
        <v>15269285.24</v>
      </c>
      <c r="AS58" s="156">
        <v>0</v>
      </c>
      <c r="AT58" s="154"/>
      <c r="AU58" s="157">
        <v>655289018.22000003</v>
      </c>
      <c r="AV58" s="154"/>
      <c r="AW58" s="35">
        <v>0</v>
      </c>
      <c r="AX58" s="34">
        <v>628352524.44000006</v>
      </c>
      <c r="AY58" s="35">
        <v>26936493.780000001</v>
      </c>
      <c r="AZ58" s="34">
        <v>625274524.44000006</v>
      </c>
      <c r="BA58" s="35">
        <v>3078000</v>
      </c>
      <c r="BB58" s="34">
        <v>625274524.44000006</v>
      </c>
      <c r="BC58" s="36">
        <v>0</v>
      </c>
      <c r="BD58" s="37">
        <v>464000</v>
      </c>
      <c r="BE58" s="21">
        <f t="shared" si="3"/>
        <v>0.97722899685051645</v>
      </c>
      <c r="BF58" s="21">
        <f t="shared" si="0"/>
        <v>0.97722899685051645</v>
      </c>
      <c r="BG58" s="21">
        <f t="shared" si="1"/>
        <v>0.93705874820694446</v>
      </c>
      <c r="BH58" s="21">
        <f t="shared" si="2"/>
        <v>0.93246854332227169</v>
      </c>
    </row>
    <row r="59" spans="1:60">
      <c r="A59" s="153" t="s">
        <v>43</v>
      </c>
      <c r="B59" s="154"/>
      <c r="C59" s="153" t="s">
        <v>75</v>
      </c>
      <c r="D59" s="154"/>
      <c r="E59" s="153" t="s">
        <v>75</v>
      </c>
      <c r="F59" s="154"/>
      <c r="G59" s="153" t="s">
        <v>75</v>
      </c>
      <c r="H59" s="154"/>
      <c r="I59" s="153"/>
      <c r="J59" s="154"/>
      <c r="K59" s="154"/>
      <c r="L59" s="153"/>
      <c r="M59" s="154"/>
      <c r="N59" s="154"/>
      <c r="O59" s="153"/>
      <c r="P59" s="154"/>
      <c r="Q59" s="153"/>
      <c r="R59" s="154"/>
      <c r="S59" s="161" t="s">
        <v>107</v>
      </c>
      <c r="T59" s="154"/>
      <c r="U59" s="154"/>
      <c r="V59" s="154"/>
      <c r="W59" s="154"/>
      <c r="X59" s="154"/>
      <c r="Y59" s="154"/>
      <c r="Z59" s="154"/>
      <c r="AA59" s="153" t="s">
        <v>50</v>
      </c>
      <c r="AB59" s="154"/>
      <c r="AC59" s="154"/>
      <c r="AD59" s="154"/>
      <c r="AE59" s="154"/>
      <c r="AF59" s="153" t="s">
        <v>45</v>
      </c>
      <c r="AG59" s="154"/>
      <c r="AH59" s="154"/>
      <c r="AI59" s="33">
        <v>20</v>
      </c>
      <c r="AJ59" s="155" t="s">
        <v>51</v>
      </c>
      <c r="AK59" s="154"/>
      <c r="AL59" s="154"/>
      <c r="AM59" s="154"/>
      <c r="AN59" s="154"/>
      <c r="AO59" s="154"/>
      <c r="AP59" s="34">
        <v>23818628</v>
      </c>
      <c r="AQ59" s="34">
        <v>19769471</v>
      </c>
      <c r="AR59" s="34">
        <v>4049157</v>
      </c>
      <c r="AS59" s="156">
        <v>0</v>
      </c>
      <c r="AT59" s="154"/>
      <c r="AU59" s="157">
        <v>19769471</v>
      </c>
      <c r="AV59" s="154"/>
      <c r="AW59" s="35">
        <v>0</v>
      </c>
      <c r="AX59" s="34">
        <v>15296166</v>
      </c>
      <c r="AY59" s="35">
        <v>4473305</v>
      </c>
      <c r="AZ59" s="34">
        <v>15296166</v>
      </c>
      <c r="BA59" s="35">
        <v>0</v>
      </c>
      <c r="BB59" s="34">
        <v>15296166</v>
      </c>
      <c r="BC59" s="36">
        <v>0</v>
      </c>
      <c r="BD59" s="37">
        <v>0</v>
      </c>
      <c r="BE59" s="21">
        <f t="shared" si="3"/>
        <v>0.83000040976331635</v>
      </c>
      <c r="BF59" s="21">
        <f t="shared" si="0"/>
        <v>0.83000040976331635</v>
      </c>
      <c r="BG59" s="21">
        <f t="shared" si="1"/>
        <v>0.64219341265164387</v>
      </c>
      <c r="BH59" s="21">
        <f t="shared" si="2"/>
        <v>0.64219341265164387</v>
      </c>
    </row>
    <row r="60" spans="1:60">
      <c r="A60" s="158" t="s">
        <v>43</v>
      </c>
      <c r="B60" s="151"/>
      <c r="C60" s="158" t="s">
        <v>75</v>
      </c>
      <c r="D60" s="151"/>
      <c r="E60" s="158" t="s">
        <v>75</v>
      </c>
      <c r="F60" s="151"/>
      <c r="G60" s="158" t="s">
        <v>75</v>
      </c>
      <c r="H60" s="151"/>
      <c r="I60" s="158" t="s">
        <v>65</v>
      </c>
      <c r="J60" s="151"/>
      <c r="K60" s="151"/>
      <c r="L60" s="158" t="s">
        <v>61</v>
      </c>
      <c r="M60" s="151"/>
      <c r="N60" s="151"/>
      <c r="O60" s="158"/>
      <c r="P60" s="151"/>
      <c r="Q60" s="158"/>
      <c r="R60" s="151"/>
      <c r="S60" s="159" t="s">
        <v>108</v>
      </c>
      <c r="T60" s="151"/>
      <c r="U60" s="151"/>
      <c r="V60" s="151"/>
      <c r="W60" s="151"/>
      <c r="X60" s="151"/>
      <c r="Y60" s="151"/>
      <c r="Z60" s="151"/>
      <c r="AA60" s="158" t="s">
        <v>44</v>
      </c>
      <c r="AB60" s="151"/>
      <c r="AC60" s="151"/>
      <c r="AD60" s="151"/>
      <c r="AE60" s="151"/>
      <c r="AF60" s="158" t="s">
        <v>45</v>
      </c>
      <c r="AG60" s="151"/>
      <c r="AH60" s="151"/>
      <c r="AI60" s="38">
        <v>10</v>
      </c>
      <c r="AJ60" s="160" t="s">
        <v>47</v>
      </c>
      <c r="AK60" s="151"/>
      <c r="AL60" s="151"/>
      <c r="AM60" s="151"/>
      <c r="AN60" s="151"/>
      <c r="AO60" s="151"/>
      <c r="AP60" s="37">
        <v>499600</v>
      </c>
      <c r="AQ60" s="37">
        <v>259600</v>
      </c>
      <c r="AR60" s="37">
        <v>240000</v>
      </c>
      <c r="AS60" s="150">
        <v>0</v>
      </c>
      <c r="AT60" s="151"/>
      <c r="AU60" s="152">
        <v>259600</v>
      </c>
      <c r="AV60" s="151"/>
      <c r="AW60" s="36">
        <v>0</v>
      </c>
      <c r="AX60" s="37">
        <v>259600</v>
      </c>
      <c r="AY60" s="36">
        <v>0</v>
      </c>
      <c r="AZ60" s="37">
        <v>259600</v>
      </c>
      <c r="BA60" s="36">
        <v>0</v>
      </c>
      <c r="BB60" s="37">
        <v>259600</v>
      </c>
      <c r="BC60" s="36">
        <v>0</v>
      </c>
      <c r="BD60" s="37">
        <v>120000</v>
      </c>
      <c r="BE60" s="22">
        <f t="shared" si="3"/>
        <v>0.51961569255404327</v>
      </c>
      <c r="BF60" s="22">
        <f t="shared" si="0"/>
        <v>0.51961569255404327</v>
      </c>
      <c r="BG60" s="22">
        <f t="shared" si="1"/>
        <v>0.51961569255404327</v>
      </c>
      <c r="BH60" s="23">
        <f t="shared" si="2"/>
        <v>0.51961569255404327</v>
      </c>
    </row>
    <row r="61" spans="1:60">
      <c r="A61" s="158" t="s">
        <v>43</v>
      </c>
      <c r="B61" s="151"/>
      <c r="C61" s="158" t="s">
        <v>75</v>
      </c>
      <c r="D61" s="151"/>
      <c r="E61" s="158" t="s">
        <v>75</v>
      </c>
      <c r="F61" s="151"/>
      <c r="G61" s="158" t="s">
        <v>75</v>
      </c>
      <c r="H61" s="151"/>
      <c r="I61" s="158" t="s">
        <v>65</v>
      </c>
      <c r="J61" s="151"/>
      <c r="K61" s="151"/>
      <c r="L61" s="158" t="s">
        <v>71</v>
      </c>
      <c r="M61" s="151"/>
      <c r="N61" s="151"/>
      <c r="O61" s="158"/>
      <c r="P61" s="151"/>
      <c r="Q61" s="158"/>
      <c r="R61" s="151"/>
      <c r="S61" s="159" t="s">
        <v>109</v>
      </c>
      <c r="T61" s="151"/>
      <c r="U61" s="151"/>
      <c r="V61" s="151"/>
      <c r="W61" s="151"/>
      <c r="X61" s="151"/>
      <c r="Y61" s="151"/>
      <c r="Z61" s="151"/>
      <c r="AA61" s="158" t="s">
        <v>44</v>
      </c>
      <c r="AB61" s="151"/>
      <c r="AC61" s="151"/>
      <c r="AD61" s="151"/>
      <c r="AE61" s="151"/>
      <c r="AF61" s="158" t="s">
        <v>45</v>
      </c>
      <c r="AG61" s="151"/>
      <c r="AH61" s="151"/>
      <c r="AI61" s="38">
        <v>10</v>
      </c>
      <c r="AJ61" s="160" t="s">
        <v>47</v>
      </c>
      <c r="AK61" s="151"/>
      <c r="AL61" s="151"/>
      <c r="AM61" s="151"/>
      <c r="AN61" s="151"/>
      <c r="AO61" s="151"/>
      <c r="AP61" s="37">
        <v>55404597.57</v>
      </c>
      <c r="AQ61" s="37">
        <v>52790297</v>
      </c>
      <c r="AR61" s="37">
        <v>2614300.5699999998</v>
      </c>
      <c r="AS61" s="150">
        <v>0</v>
      </c>
      <c r="AT61" s="151"/>
      <c r="AU61" s="152">
        <v>52790297</v>
      </c>
      <c r="AV61" s="151"/>
      <c r="AW61" s="36">
        <v>0</v>
      </c>
      <c r="AX61" s="37">
        <v>52790297</v>
      </c>
      <c r="AY61" s="36">
        <v>0</v>
      </c>
      <c r="AZ61" s="37">
        <v>52790297</v>
      </c>
      <c r="BA61" s="36">
        <v>0</v>
      </c>
      <c r="BB61" s="37">
        <v>52790297</v>
      </c>
      <c r="BC61" s="36">
        <v>0</v>
      </c>
      <c r="BD61" s="36">
        <v>0</v>
      </c>
      <c r="BE61" s="22">
        <f t="shared" si="3"/>
        <v>0.95281437489556697</v>
      </c>
      <c r="BF61" s="22">
        <f t="shared" si="0"/>
        <v>0.95281437489556697</v>
      </c>
      <c r="BG61" s="22">
        <f t="shared" si="1"/>
        <v>0.95281437489556697</v>
      </c>
      <c r="BH61" s="23">
        <f t="shared" si="2"/>
        <v>0.95281437489556697</v>
      </c>
    </row>
    <row r="62" spans="1:60">
      <c r="A62" s="158" t="s">
        <v>43</v>
      </c>
      <c r="B62" s="151"/>
      <c r="C62" s="158" t="s">
        <v>75</v>
      </c>
      <c r="D62" s="151"/>
      <c r="E62" s="158" t="s">
        <v>75</v>
      </c>
      <c r="F62" s="151"/>
      <c r="G62" s="158" t="s">
        <v>75</v>
      </c>
      <c r="H62" s="151"/>
      <c r="I62" s="158" t="s">
        <v>65</v>
      </c>
      <c r="J62" s="151"/>
      <c r="K62" s="151"/>
      <c r="L62" s="158" t="s">
        <v>71</v>
      </c>
      <c r="M62" s="151"/>
      <c r="N62" s="151"/>
      <c r="O62" s="158"/>
      <c r="P62" s="151"/>
      <c r="Q62" s="158"/>
      <c r="R62" s="151"/>
      <c r="S62" s="159" t="s">
        <v>109</v>
      </c>
      <c r="T62" s="151"/>
      <c r="U62" s="151"/>
      <c r="V62" s="151"/>
      <c r="W62" s="151"/>
      <c r="X62" s="151"/>
      <c r="Y62" s="151"/>
      <c r="Z62" s="151"/>
      <c r="AA62" s="158" t="s">
        <v>50</v>
      </c>
      <c r="AB62" s="151"/>
      <c r="AC62" s="151"/>
      <c r="AD62" s="151"/>
      <c r="AE62" s="151"/>
      <c r="AF62" s="158" t="s">
        <v>45</v>
      </c>
      <c r="AG62" s="151"/>
      <c r="AH62" s="151"/>
      <c r="AI62" s="38">
        <v>20</v>
      </c>
      <c r="AJ62" s="160" t="s">
        <v>51</v>
      </c>
      <c r="AK62" s="151"/>
      <c r="AL62" s="151"/>
      <c r="AM62" s="151"/>
      <c r="AN62" s="151"/>
      <c r="AO62" s="151"/>
      <c r="AP62" s="37">
        <v>6000000</v>
      </c>
      <c r="AQ62" s="37">
        <v>1950843</v>
      </c>
      <c r="AR62" s="37">
        <v>4049157</v>
      </c>
      <c r="AS62" s="150">
        <v>0</v>
      </c>
      <c r="AT62" s="151"/>
      <c r="AU62" s="152">
        <v>1950843</v>
      </c>
      <c r="AV62" s="151"/>
      <c r="AW62" s="36">
        <v>0</v>
      </c>
      <c r="AX62" s="37">
        <v>1950843</v>
      </c>
      <c r="AY62" s="36">
        <v>0</v>
      </c>
      <c r="AZ62" s="37">
        <v>1950843</v>
      </c>
      <c r="BA62" s="36">
        <v>0</v>
      </c>
      <c r="BB62" s="37">
        <v>1950843</v>
      </c>
      <c r="BC62" s="36">
        <v>0</v>
      </c>
      <c r="BD62" s="36">
        <v>0</v>
      </c>
      <c r="BE62" s="22">
        <f t="shared" si="3"/>
        <v>0.3251405</v>
      </c>
      <c r="BF62" s="22">
        <f t="shared" si="0"/>
        <v>0.3251405</v>
      </c>
      <c r="BG62" s="22">
        <f t="shared" si="1"/>
        <v>0.3251405</v>
      </c>
      <c r="BH62" s="23">
        <f t="shared" si="2"/>
        <v>0.3251405</v>
      </c>
    </row>
    <row r="63" spans="1:60">
      <c r="A63" s="158" t="s">
        <v>43</v>
      </c>
      <c r="B63" s="151"/>
      <c r="C63" s="158" t="s">
        <v>75</v>
      </c>
      <c r="D63" s="151"/>
      <c r="E63" s="158" t="s">
        <v>75</v>
      </c>
      <c r="F63" s="151"/>
      <c r="G63" s="158" t="s">
        <v>75</v>
      </c>
      <c r="H63" s="151"/>
      <c r="I63" s="158" t="s">
        <v>67</v>
      </c>
      <c r="J63" s="151"/>
      <c r="K63" s="151"/>
      <c r="L63" s="158" t="s">
        <v>56</v>
      </c>
      <c r="M63" s="151"/>
      <c r="N63" s="151"/>
      <c r="O63" s="158"/>
      <c r="P63" s="151"/>
      <c r="Q63" s="158"/>
      <c r="R63" s="151"/>
      <c r="S63" s="159" t="s">
        <v>110</v>
      </c>
      <c r="T63" s="151"/>
      <c r="U63" s="151"/>
      <c r="V63" s="151"/>
      <c r="W63" s="151"/>
      <c r="X63" s="151"/>
      <c r="Y63" s="151"/>
      <c r="Z63" s="151"/>
      <c r="AA63" s="158" t="s">
        <v>44</v>
      </c>
      <c r="AB63" s="151"/>
      <c r="AC63" s="151"/>
      <c r="AD63" s="151"/>
      <c r="AE63" s="151"/>
      <c r="AF63" s="158" t="s">
        <v>45</v>
      </c>
      <c r="AG63" s="151"/>
      <c r="AH63" s="151"/>
      <c r="AI63" s="38">
        <v>10</v>
      </c>
      <c r="AJ63" s="160" t="s">
        <v>47</v>
      </c>
      <c r="AK63" s="151"/>
      <c r="AL63" s="151"/>
      <c r="AM63" s="151"/>
      <c r="AN63" s="151"/>
      <c r="AO63" s="151"/>
      <c r="AP63" s="37">
        <v>53751126</v>
      </c>
      <c r="AQ63" s="37">
        <v>53751126</v>
      </c>
      <c r="AR63" s="36">
        <v>0</v>
      </c>
      <c r="AS63" s="150">
        <v>0</v>
      </c>
      <c r="AT63" s="151"/>
      <c r="AU63" s="152">
        <v>53751126</v>
      </c>
      <c r="AV63" s="151"/>
      <c r="AW63" s="36">
        <v>0</v>
      </c>
      <c r="AX63" s="37">
        <v>48949416.979999997</v>
      </c>
      <c r="AY63" s="37">
        <v>4801709.0199999996</v>
      </c>
      <c r="AZ63" s="37">
        <v>48949416.979999997</v>
      </c>
      <c r="BA63" s="36">
        <v>0</v>
      </c>
      <c r="BB63" s="37">
        <v>48949416.979999997</v>
      </c>
      <c r="BC63" s="36">
        <v>0</v>
      </c>
      <c r="BD63" s="36">
        <v>0</v>
      </c>
      <c r="BE63" s="22">
        <f t="shared" si="3"/>
        <v>1</v>
      </c>
      <c r="BF63" s="22">
        <f t="shared" si="0"/>
        <v>1</v>
      </c>
      <c r="BG63" s="22">
        <f t="shared" si="1"/>
        <v>0.91066775010443501</v>
      </c>
      <c r="BH63" s="23">
        <f t="shared" si="2"/>
        <v>0.91066775010443501</v>
      </c>
    </row>
    <row r="64" spans="1:60">
      <c r="A64" s="158" t="s">
        <v>43</v>
      </c>
      <c r="B64" s="151"/>
      <c r="C64" s="158" t="s">
        <v>75</v>
      </c>
      <c r="D64" s="151"/>
      <c r="E64" s="158" t="s">
        <v>75</v>
      </c>
      <c r="F64" s="151"/>
      <c r="G64" s="158" t="s">
        <v>75</v>
      </c>
      <c r="H64" s="151"/>
      <c r="I64" s="158" t="s">
        <v>69</v>
      </c>
      <c r="J64" s="151"/>
      <c r="K64" s="151"/>
      <c r="L64" s="158" t="s">
        <v>78</v>
      </c>
      <c r="M64" s="151"/>
      <c r="N64" s="151"/>
      <c r="O64" s="158"/>
      <c r="P64" s="151"/>
      <c r="Q64" s="158"/>
      <c r="R64" s="151"/>
      <c r="S64" s="159" t="s">
        <v>111</v>
      </c>
      <c r="T64" s="151"/>
      <c r="U64" s="151"/>
      <c r="V64" s="151"/>
      <c r="W64" s="151"/>
      <c r="X64" s="151"/>
      <c r="Y64" s="151"/>
      <c r="Z64" s="151"/>
      <c r="AA64" s="158" t="s">
        <v>44</v>
      </c>
      <c r="AB64" s="151"/>
      <c r="AC64" s="151"/>
      <c r="AD64" s="151"/>
      <c r="AE64" s="151"/>
      <c r="AF64" s="158" t="s">
        <v>45</v>
      </c>
      <c r="AG64" s="151"/>
      <c r="AH64" s="151"/>
      <c r="AI64" s="38">
        <v>10</v>
      </c>
      <c r="AJ64" s="160" t="s">
        <v>47</v>
      </c>
      <c r="AK64" s="151"/>
      <c r="AL64" s="151"/>
      <c r="AM64" s="151"/>
      <c r="AN64" s="151"/>
      <c r="AO64" s="151"/>
      <c r="AP64" s="37">
        <v>88000</v>
      </c>
      <c r="AQ64" s="36">
        <v>0</v>
      </c>
      <c r="AR64" s="37">
        <v>88000</v>
      </c>
      <c r="AS64" s="150">
        <v>0</v>
      </c>
      <c r="AT64" s="151"/>
      <c r="AU64" s="150">
        <v>0</v>
      </c>
      <c r="AV64" s="151"/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7">
        <v>44000</v>
      </c>
      <c r="BE64" s="22">
        <f t="shared" si="3"/>
        <v>0</v>
      </c>
      <c r="BF64" s="22">
        <f t="shared" si="0"/>
        <v>0</v>
      </c>
      <c r="BG64" s="22">
        <f t="shared" si="1"/>
        <v>0</v>
      </c>
      <c r="BH64" s="23">
        <f t="shared" si="2"/>
        <v>0</v>
      </c>
    </row>
    <row r="65" spans="1:96">
      <c r="A65" s="158" t="s">
        <v>43</v>
      </c>
      <c r="B65" s="151"/>
      <c r="C65" s="158" t="s">
        <v>75</v>
      </c>
      <c r="D65" s="151"/>
      <c r="E65" s="158" t="s">
        <v>75</v>
      </c>
      <c r="F65" s="151"/>
      <c r="G65" s="158" t="s">
        <v>75</v>
      </c>
      <c r="H65" s="151"/>
      <c r="I65" s="158" t="s">
        <v>69</v>
      </c>
      <c r="J65" s="151"/>
      <c r="K65" s="151"/>
      <c r="L65" s="158" t="s">
        <v>59</v>
      </c>
      <c r="M65" s="151"/>
      <c r="N65" s="151"/>
      <c r="O65" s="158"/>
      <c r="P65" s="151"/>
      <c r="Q65" s="158"/>
      <c r="R65" s="151"/>
      <c r="S65" s="159" t="s">
        <v>112</v>
      </c>
      <c r="T65" s="151"/>
      <c r="U65" s="151"/>
      <c r="V65" s="151"/>
      <c r="W65" s="151"/>
      <c r="X65" s="151"/>
      <c r="Y65" s="151"/>
      <c r="Z65" s="151"/>
      <c r="AA65" s="158" t="s">
        <v>44</v>
      </c>
      <c r="AB65" s="151"/>
      <c r="AC65" s="151"/>
      <c r="AD65" s="151"/>
      <c r="AE65" s="151"/>
      <c r="AF65" s="158" t="s">
        <v>45</v>
      </c>
      <c r="AG65" s="151"/>
      <c r="AH65" s="151"/>
      <c r="AI65" s="38">
        <v>10</v>
      </c>
      <c r="AJ65" s="160" t="s">
        <v>47</v>
      </c>
      <c r="AK65" s="151"/>
      <c r="AL65" s="151"/>
      <c r="AM65" s="151"/>
      <c r="AN65" s="151"/>
      <c r="AO65" s="151"/>
      <c r="AP65" s="37">
        <v>294092837</v>
      </c>
      <c r="AQ65" s="37">
        <v>292401384</v>
      </c>
      <c r="AR65" s="37">
        <v>1691453</v>
      </c>
      <c r="AS65" s="150">
        <v>0</v>
      </c>
      <c r="AT65" s="151"/>
      <c r="AU65" s="152">
        <v>292401384</v>
      </c>
      <c r="AV65" s="151"/>
      <c r="AW65" s="36">
        <v>0</v>
      </c>
      <c r="AX65" s="37">
        <v>278450873</v>
      </c>
      <c r="AY65" s="37">
        <v>13950511</v>
      </c>
      <c r="AZ65" s="37">
        <v>275372873</v>
      </c>
      <c r="BA65" s="37">
        <v>3078000</v>
      </c>
      <c r="BB65" s="37">
        <v>275372873</v>
      </c>
      <c r="BC65" s="36">
        <v>0</v>
      </c>
      <c r="BD65" s="36">
        <v>0</v>
      </c>
      <c r="BE65" s="22">
        <f t="shared" si="3"/>
        <v>0.99424857464311511</v>
      </c>
      <c r="BF65" s="22">
        <f t="shared" si="0"/>
        <v>0.99424857464311511</v>
      </c>
      <c r="BG65" s="22">
        <f t="shared" si="1"/>
        <v>0.94681283583931697</v>
      </c>
      <c r="BH65" s="23">
        <f t="shared" si="2"/>
        <v>0.93634675298127035</v>
      </c>
    </row>
    <row r="66" spans="1:96">
      <c r="A66" s="158" t="s">
        <v>43</v>
      </c>
      <c r="B66" s="151"/>
      <c r="C66" s="158" t="s">
        <v>75</v>
      </c>
      <c r="D66" s="151"/>
      <c r="E66" s="158" t="s">
        <v>75</v>
      </c>
      <c r="F66" s="151"/>
      <c r="G66" s="158" t="s">
        <v>75</v>
      </c>
      <c r="H66" s="151"/>
      <c r="I66" s="158" t="s">
        <v>69</v>
      </c>
      <c r="J66" s="151"/>
      <c r="K66" s="151"/>
      <c r="L66" s="158" t="s">
        <v>61</v>
      </c>
      <c r="M66" s="151"/>
      <c r="N66" s="151"/>
      <c r="O66" s="158"/>
      <c r="P66" s="151"/>
      <c r="Q66" s="158"/>
      <c r="R66" s="151"/>
      <c r="S66" s="159" t="s">
        <v>113</v>
      </c>
      <c r="T66" s="151"/>
      <c r="U66" s="151"/>
      <c r="V66" s="151"/>
      <c r="W66" s="151"/>
      <c r="X66" s="151"/>
      <c r="Y66" s="151"/>
      <c r="Z66" s="151"/>
      <c r="AA66" s="158" t="s">
        <v>44</v>
      </c>
      <c r="AB66" s="151"/>
      <c r="AC66" s="151"/>
      <c r="AD66" s="151"/>
      <c r="AE66" s="151"/>
      <c r="AF66" s="158" t="s">
        <v>45</v>
      </c>
      <c r="AG66" s="151"/>
      <c r="AH66" s="151"/>
      <c r="AI66" s="38">
        <v>10</v>
      </c>
      <c r="AJ66" s="160" t="s">
        <v>47</v>
      </c>
      <c r="AK66" s="151"/>
      <c r="AL66" s="151"/>
      <c r="AM66" s="151"/>
      <c r="AN66" s="151"/>
      <c r="AO66" s="151"/>
      <c r="AP66" s="37">
        <v>25533597.629999999</v>
      </c>
      <c r="AQ66" s="37">
        <v>25533594.23</v>
      </c>
      <c r="AR66" s="36">
        <v>3.4</v>
      </c>
      <c r="AS66" s="150">
        <v>0</v>
      </c>
      <c r="AT66" s="151"/>
      <c r="AU66" s="152">
        <v>25533594.23</v>
      </c>
      <c r="AV66" s="151"/>
      <c r="AW66" s="36">
        <v>0</v>
      </c>
      <c r="AX66" s="37">
        <v>25533594.23</v>
      </c>
      <c r="AY66" s="36">
        <v>0</v>
      </c>
      <c r="AZ66" s="37">
        <v>25533594.23</v>
      </c>
      <c r="BA66" s="36">
        <v>0</v>
      </c>
      <c r="BB66" s="37">
        <v>25533594.23</v>
      </c>
      <c r="BC66" s="36">
        <v>0</v>
      </c>
      <c r="BD66" s="36">
        <v>0</v>
      </c>
      <c r="BE66" s="22">
        <f t="shared" si="3"/>
        <v>0.9999998668421094</v>
      </c>
      <c r="BF66" s="22">
        <f t="shared" si="0"/>
        <v>0.9999998668421094</v>
      </c>
      <c r="BG66" s="22">
        <f t="shared" si="1"/>
        <v>0.9999998668421094</v>
      </c>
      <c r="BH66" s="23">
        <f t="shared" si="2"/>
        <v>0.9999998668421094</v>
      </c>
    </row>
    <row r="67" spans="1:96">
      <c r="A67" s="158" t="s">
        <v>43</v>
      </c>
      <c r="B67" s="151"/>
      <c r="C67" s="158" t="s">
        <v>75</v>
      </c>
      <c r="D67" s="151"/>
      <c r="E67" s="158" t="s">
        <v>75</v>
      </c>
      <c r="F67" s="151"/>
      <c r="G67" s="158" t="s">
        <v>75</v>
      </c>
      <c r="H67" s="151"/>
      <c r="I67" s="158" t="s">
        <v>69</v>
      </c>
      <c r="J67" s="151"/>
      <c r="K67" s="151"/>
      <c r="L67" s="158" t="s">
        <v>63</v>
      </c>
      <c r="M67" s="151"/>
      <c r="N67" s="151"/>
      <c r="O67" s="158"/>
      <c r="P67" s="151"/>
      <c r="Q67" s="158"/>
      <c r="R67" s="151"/>
      <c r="S67" s="159" t="s">
        <v>114</v>
      </c>
      <c r="T67" s="151"/>
      <c r="U67" s="151"/>
      <c r="V67" s="151"/>
      <c r="W67" s="151"/>
      <c r="X67" s="151"/>
      <c r="Y67" s="151"/>
      <c r="Z67" s="151"/>
      <c r="AA67" s="158" t="s">
        <v>44</v>
      </c>
      <c r="AB67" s="151"/>
      <c r="AC67" s="151"/>
      <c r="AD67" s="151"/>
      <c r="AE67" s="151"/>
      <c r="AF67" s="158" t="s">
        <v>45</v>
      </c>
      <c r="AG67" s="151"/>
      <c r="AH67" s="151"/>
      <c r="AI67" s="38">
        <v>10</v>
      </c>
      <c r="AJ67" s="160" t="s">
        <v>47</v>
      </c>
      <c r="AK67" s="151"/>
      <c r="AL67" s="151"/>
      <c r="AM67" s="151"/>
      <c r="AN67" s="151"/>
      <c r="AO67" s="151"/>
      <c r="AP67" s="37">
        <v>197689286.19999999</v>
      </c>
      <c r="AQ67" s="37">
        <v>197340488.81</v>
      </c>
      <c r="AR67" s="37">
        <v>348797.39</v>
      </c>
      <c r="AS67" s="150">
        <v>0</v>
      </c>
      <c r="AT67" s="151"/>
      <c r="AU67" s="152">
        <v>197340488.81</v>
      </c>
      <c r="AV67" s="151"/>
      <c r="AW67" s="36">
        <v>0</v>
      </c>
      <c r="AX67" s="37">
        <v>190661205.05000001</v>
      </c>
      <c r="AY67" s="37">
        <v>6679283.7599999998</v>
      </c>
      <c r="AZ67" s="37">
        <v>190661205.05000001</v>
      </c>
      <c r="BA67" s="36">
        <v>0</v>
      </c>
      <c r="BB67" s="37">
        <v>190661205.05000001</v>
      </c>
      <c r="BC67" s="36">
        <v>0</v>
      </c>
      <c r="BD67" s="36">
        <v>0</v>
      </c>
      <c r="BE67" s="22">
        <f t="shared" si="3"/>
        <v>0.99823562825935286</v>
      </c>
      <c r="BF67" s="22">
        <f t="shared" si="0"/>
        <v>0.99823562825935286</v>
      </c>
      <c r="BG67" s="22">
        <f t="shared" si="1"/>
        <v>0.96444885160397742</v>
      </c>
      <c r="BH67" s="23">
        <f t="shared" si="2"/>
        <v>0.96444885160397742</v>
      </c>
    </row>
    <row r="68" spans="1:96">
      <c r="A68" s="158" t="s">
        <v>43</v>
      </c>
      <c r="B68" s="151"/>
      <c r="C68" s="158" t="s">
        <v>75</v>
      </c>
      <c r="D68" s="151"/>
      <c r="E68" s="158" t="s">
        <v>75</v>
      </c>
      <c r="F68" s="151"/>
      <c r="G68" s="158" t="s">
        <v>75</v>
      </c>
      <c r="H68" s="151"/>
      <c r="I68" s="158" t="s">
        <v>69</v>
      </c>
      <c r="J68" s="151"/>
      <c r="K68" s="151"/>
      <c r="L68" s="158" t="s">
        <v>63</v>
      </c>
      <c r="M68" s="151"/>
      <c r="N68" s="151"/>
      <c r="O68" s="158"/>
      <c r="P68" s="151"/>
      <c r="Q68" s="158"/>
      <c r="R68" s="151"/>
      <c r="S68" s="159" t="s">
        <v>114</v>
      </c>
      <c r="T68" s="151"/>
      <c r="U68" s="151"/>
      <c r="V68" s="151"/>
      <c r="W68" s="151"/>
      <c r="X68" s="151"/>
      <c r="Y68" s="151"/>
      <c r="Z68" s="151"/>
      <c r="AA68" s="158" t="s">
        <v>50</v>
      </c>
      <c r="AB68" s="151"/>
      <c r="AC68" s="151"/>
      <c r="AD68" s="151"/>
      <c r="AE68" s="151"/>
      <c r="AF68" s="158" t="s">
        <v>45</v>
      </c>
      <c r="AG68" s="151"/>
      <c r="AH68" s="151"/>
      <c r="AI68" s="38">
        <v>20</v>
      </c>
      <c r="AJ68" s="160" t="s">
        <v>51</v>
      </c>
      <c r="AK68" s="151"/>
      <c r="AL68" s="151"/>
      <c r="AM68" s="151"/>
      <c r="AN68" s="151"/>
      <c r="AO68" s="151"/>
      <c r="AP68" s="37">
        <v>13532444</v>
      </c>
      <c r="AQ68" s="37">
        <v>13532444</v>
      </c>
      <c r="AR68" s="36">
        <v>0</v>
      </c>
      <c r="AS68" s="150">
        <v>0</v>
      </c>
      <c r="AT68" s="151"/>
      <c r="AU68" s="152">
        <v>13532444</v>
      </c>
      <c r="AV68" s="151"/>
      <c r="AW68" s="36">
        <v>0</v>
      </c>
      <c r="AX68" s="37">
        <v>9059139</v>
      </c>
      <c r="AY68" s="37">
        <v>4473305</v>
      </c>
      <c r="AZ68" s="37">
        <v>9059139</v>
      </c>
      <c r="BA68" s="36">
        <v>0</v>
      </c>
      <c r="BB68" s="37">
        <v>9059139</v>
      </c>
      <c r="BC68" s="36">
        <v>0</v>
      </c>
      <c r="BD68" s="36">
        <v>0</v>
      </c>
      <c r="BE68" s="22">
        <f t="shared" si="3"/>
        <v>1</v>
      </c>
      <c r="BF68" s="22">
        <f t="shared" si="0"/>
        <v>1</v>
      </c>
      <c r="BG68" s="22">
        <f t="shared" si="1"/>
        <v>0.66943849906195807</v>
      </c>
      <c r="BH68" s="23">
        <f t="shared" si="2"/>
        <v>0.66943849906195807</v>
      </c>
    </row>
    <row r="69" spans="1:96">
      <c r="A69" s="158" t="s">
        <v>43</v>
      </c>
      <c r="B69" s="151"/>
      <c r="C69" s="158" t="s">
        <v>75</v>
      </c>
      <c r="D69" s="151"/>
      <c r="E69" s="158" t="s">
        <v>75</v>
      </c>
      <c r="F69" s="151"/>
      <c r="G69" s="158" t="s">
        <v>75</v>
      </c>
      <c r="H69" s="151"/>
      <c r="I69" s="158" t="s">
        <v>69</v>
      </c>
      <c r="J69" s="151"/>
      <c r="K69" s="151"/>
      <c r="L69" s="158" t="s">
        <v>67</v>
      </c>
      <c r="M69" s="151"/>
      <c r="N69" s="151"/>
      <c r="O69" s="158"/>
      <c r="P69" s="151"/>
      <c r="Q69" s="158"/>
      <c r="R69" s="151"/>
      <c r="S69" s="159" t="s">
        <v>115</v>
      </c>
      <c r="T69" s="151"/>
      <c r="U69" s="151"/>
      <c r="V69" s="151"/>
      <c r="W69" s="151"/>
      <c r="X69" s="151"/>
      <c r="Y69" s="151"/>
      <c r="Z69" s="151"/>
      <c r="AA69" s="158" t="s">
        <v>44</v>
      </c>
      <c r="AB69" s="151"/>
      <c r="AC69" s="151"/>
      <c r="AD69" s="151"/>
      <c r="AE69" s="151"/>
      <c r="AF69" s="158" t="s">
        <v>45</v>
      </c>
      <c r="AG69" s="151"/>
      <c r="AH69" s="151"/>
      <c r="AI69" s="38">
        <v>10</v>
      </c>
      <c r="AJ69" s="160" t="s">
        <v>47</v>
      </c>
      <c r="AK69" s="151"/>
      <c r="AL69" s="151"/>
      <c r="AM69" s="151"/>
      <c r="AN69" s="151"/>
      <c r="AO69" s="151"/>
      <c r="AP69" s="37">
        <v>33476723.059999999</v>
      </c>
      <c r="AQ69" s="37">
        <v>25437033.18</v>
      </c>
      <c r="AR69" s="37">
        <v>8039689.8799999999</v>
      </c>
      <c r="AS69" s="150">
        <v>0</v>
      </c>
      <c r="AT69" s="151"/>
      <c r="AU69" s="152">
        <v>25437033.18</v>
      </c>
      <c r="AV69" s="151"/>
      <c r="AW69" s="36">
        <v>0</v>
      </c>
      <c r="AX69" s="37">
        <v>23932043.18</v>
      </c>
      <c r="AY69" s="37">
        <v>1504990</v>
      </c>
      <c r="AZ69" s="37">
        <v>23932043.18</v>
      </c>
      <c r="BA69" s="36">
        <v>0</v>
      </c>
      <c r="BB69" s="37">
        <v>23932043.18</v>
      </c>
      <c r="BC69" s="36">
        <v>0</v>
      </c>
      <c r="BD69" s="37">
        <v>300000</v>
      </c>
      <c r="BE69" s="22">
        <f t="shared" si="3"/>
        <v>0.75984238763183176</v>
      </c>
      <c r="BF69" s="22">
        <f t="shared" si="0"/>
        <v>0.75984238763183176</v>
      </c>
      <c r="BG69" s="22">
        <f t="shared" si="1"/>
        <v>0.71488607582966934</v>
      </c>
      <c r="BH69" s="23">
        <f t="shared" si="2"/>
        <v>0.71488607582966934</v>
      </c>
    </row>
    <row r="70" spans="1:96">
      <c r="A70" s="158" t="s">
        <v>43</v>
      </c>
      <c r="B70" s="151"/>
      <c r="C70" s="158" t="s">
        <v>75</v>
      </c>
      <c r="D70" s="151"/>
      <c r="E70" s="158" t="s">
        <v>75</v>
      </c>
      <c r="F70" s="151"/>
      <c r="G70" s="158" t="s">
        <v>75</v>
      </c>
      <c r="H70" s="151"/>
      <c r="I70" s="158" t="s">
        <v>71</v>
      </c>
      <c r="J70" s="151"/>
      <c r="K70" s="151"/>
      <c r="L70" s="158" t="s">
        <v>61</v>
      </c>
      <c r="M70" s="151"/>
      <c r="N70" s="151"/>
      <c r="O70" s="158"/>
      <c r="P70" s="151"/>
      <c r="Q70" s="158"/>
      <c r="R70" s="151"/>
      <c r="S70" s="159" t="s">
        <v>116</v>
      </c>
      <c r="T70" s="151"/>
      <c r="U70" s="151"/>
      <c r="V70" s="151"/>
      <c r="W70" s="151"/>
      <c r="X70" s="151"/>
      <c r="Y70" s="151"/>
      <c r="Z70" s="151"/>
      <c r="AA70" s="158" t="s">
        <v>44</v>
      </c>
      <c r="AB70" s="151"/>
      <c r="AC70" s="151"/>
      <c r="AD70" s="151"/>
      <c r="AE70" s="151"/>
      <c r="AF70" s="158" t="s">
        <v>45</v>
      </c>
      <c r="AG70" s="151"/>
      <c r="AH70" s="151"/>
      <c r="AI70" s="38">
        <v>10</v>
      </c>
      <c r="AJ70" s="160" t="s">
        <v>47</v>
      </c>
      <c r="AK70" s="151"/>
      <c r="AL70" s="151"/>
      <c r="AM70" s="151"/>
      <c r="AN70" s="151"/>
      <c r="AO70" s="151"/>
      <c r="AP70" s="37">
        <v>3842536</v>
      </c>
      <c r="AQ70" s="37">
        <v>1595626</v>
      </c>
      <c r="AR70" s="37">
        <v>2246910</v>
      </c>
      <c r="AS70" s="150">
        <v>0</v>
      </c>
      <c r="AT70" s="151"/>
      <c r="AU70" s="152">
        <v>1595626</v>
      </c>
      <c r="AV70" s="151"/>
      <c r="AW70" s="36">
        <v>0</v>
      </c>
      <c r="AX70" s="37">
        <v>1595626</v>
      </c>
      <c r="AY70" s="36">
        <v>0</v>
      </c>
      <c r="AZ70" s="37">
        <v>1595626</v>
      </c>
      <c r="BA70" s="36">
        <v>0</v>
      </c>
      <c r="BB70" s="37">
        <v>1595626</v>
      </c>
      <c r="BC70" s="36">
        <v>0</v>
      </c>
      <c r="BD70" s="36">
        <v>0</v>
      </c>
      <c r="BE70" s="22">
        <f t="shared" si="3"/>
        <v>0.41525336392424173</v>
      </c>
      <c r="BF70" s="22">
        <f t="shared" si="0"/>
        <v>0.41525336392424173</v>
      </c>
      <c r="BG70" s="22">
        <f t="shared" si="1"/>
        <v>0.41525336392424173</v>
      </c>
      <c r="BH70" s="23">
        <f t="shared" si="2"/>
        <v>0.41525336392424173</v>
      </c>
    </row>
    <row r="71" spans="1:96">
      <c r="A71" s="158" t="s">
        <v>43</v>
      </c>
      <c r="B71" s="151"/>
      <c r="C71" s="158" t="s">
        <v>75</v>
      </c>
      <c r="D71" s="151"/>
      <c r="E71" s="158" t="s">
        <v>75</v>
      </c>
      <c r="F71" s="151"/>
      <c r="G71" s="158" t="s">
        <v>75</v>
      </c>
      <c r="H71" s="151"/>
      <c r="I71" s="158" t="s">
        <v>71</v>
      </c>
      <c r="J71" s="151"/>
      <c r="K71" s="151"/>
      <c r="L71" s="158" t="s">
        <v>61</v>
      </c>
      <c r="M71" s="151"/>
      <c r="N71" s="151"/>
      <c r="O71" s="158"/>
      <c r="P71" s="151"/>
      <c r="Q71" s="158"/>
      <c r="R71" s="151"/>
      <c r="S71" s="159" t="s">
        <v>116</v>
      </c>
      <c r="T71" s="151"/>
      <c r="U71" s="151"/>
      <c r="V71" s="151"/>
      <c r="W71" s="151"/>
      <c r="X71" s="151"/>
      <c r="Y71" s="151"/>
      <c r="Z71" s="151"/>
      <c r="AA71" s="158" t="s">
        <v>50</v>
      </c>
      <c r="AB71" s="151"/>
      <c r="AC71" s="151"/>
      <c r="AD71" s="151"/>
      <c r="AE71" s="151"/>
      <c r="AF71" s="158" t="s">
        <v>45</v>
      </c>
      <c r="AG71" s="151"/>
      <c r="AH71" s="151"/>
      <c r="AI71" s="38">
        <v>20</v>
      </c>
      <c r="AJ71" s="160" t="s">
        <v>51</v>
      </c>
      <c r="AK71" s="151"/>
      <c r="AL71" s="151"/>
      <c r="AM71" s="151"/>
      <c r="AN71" s="151"/>
      <c r="AO71" s="151"/>
      <c r="AP71" s="37">
        <v>4286184</v>
      </c>
      <c r="AQ71" s="37">
        <v>4286184</v>
      </c>
      <c r="AR71" s="36">
        <v>0</v>
      </c>
      <c r="AS71" s="150">
        <v>0</v>
      </c>
      <c r="AT71" s="151"/>
      <c r="AU71" s="152">
        <v>4286184</v>
      </c>
      <c r="AV71" s="151"/>
      <c r="AW71" s="36">
        <v>0</v>
      </c>
      <c r="AX71" s="37">
        <v>4286184</v>
      </c>
      <c r="AY71" s="36">
        <v>0</v>
      </c>
      <c r="AZ71" s="37">
        <v>4286184</v>
      </c>
      <c r="BA71" s="36">
        <v>0</v>
      </c>
      <c r="BB71" s="37">
        <v>4286184</v>
      </c>
      <c r="BC71" s="36">
        <v>0</v>
      </c>
      <c r="BD71" s="36">
        <v>0</v>
      </c>
      <c r="BE71" s="22">
        <f t="shared" si="3"/>
        <v>1</v>
      </c>
      <c r="BF71" s="22">
        <f t="shared" si="0"/>
        <v>1</v>
      </c>
      <c r="BG71" s="22">
        <f t="shared" si="1"/>
        <v>1</v>
      </c>
      <c r="BH71" s="23">
        <f t="shared" si="2"/>
        <v>1</v>
      </c>
    </row>
    <row r="72" spans="1:96">
      <c r="A72" s="158" t="s">
        <v>43</v>
      </c>
      <c r="B72" s="151"/>
      <c r="C72" s="158" t="s">
        <v>75</v>
      </c>
      <c r="D72" s="151"/>
      <c r="E72" s="158" t="s">
        <v>75</v>
      </c>
      <c r="F72" s="151"/>
      <c r="G72" s="158" t="s">
        <v>75</v>
      </c>
      <c r="H72" s="151"/>
      <c r="I72" s="158" t="s">
        <v>71</v>
      </c>
      <c r="J72" s="151"/>
      <c r="K72" s="151"/>
      <c r="L72" s="158" t="s">
        <v>65</v>
      </c>
      <c r="M72" s="151"/>
      <c r="N72" s="151"/>
      <c r="O72" s="158"/>
      <c r="P72" s="151"/>
      <c r="Q72" s="158"/>
      <c r="R72" s="151"/>
      <c r="S72" s="159" t="s">
        <v>117</v>
      </c>
      <c r="T72" s="151"/>
      <c r="U72" s="151"/>
      <c r="V72" s="151"/>
      <c r="W72" s="151"/>
      <c r="X72" s="151"/>
      <c r="Y72" s="151"/>
      <c r="Z72" s="151"/>
      <c r="AA72" s="158" t="s">
        <v>44</v>
      </c>
      <c r="AB72" s="151"/>
      <c r="AC72" s="151"/>
      <c r="AD72" s="151"/>
      <c r="AE72" s="151"/>
      <c r="AF72" s="158" t="s">
        <v>45</v>
      </c>
      <c r="AG72" s="151"/>
      <c r="AH72" s="151"/>
      <c r="AI72" s="38">
        <v>10</v>
      </c>
      <c r="AJ72" s="160" t="s">
        <v>47</v>
      </c>
      <c r="AK72" s="151"/>
      <c r="AL72" s="151"/>
      <c r="AM72" s="151"/>
      <c r="AN72" s="151"/>
      <c r="AO72" s="151"/>
      <c r="AP72" s="37">
        <v>6180000</v>
      </c>
      <c r="AQ72" s="37">
        <v>6179869</v>
      </c>
      <c r="AR72" s="36">
        <v>131</v>
      </c>
      <c r="AS72" s="150">
        <v>0</v>
      </c>
      <c r="AT72" s="151"/>
      <c r="AU72" s="152">
        <v>6179869</v>
      </c>
      <c r="AV72" s="151"/>
      <c r="AW72" s="36">
        <v>0</v>
      </c>
      <c r="AX72" s="37">
        <v>6179869</v>
      </c>
      <c r="AY72" s="36">
        <v>0</v>
      </c>
      <c r="AZ72" s="37">
        <v>6179869</v>
      </c>
      <c r="BA72" s="36">
        <v>0</v>
      </c>
      <c r="BB72" s="37">
        <v>6179869</v>
      </c>
      <c r="BC72" s="36">
        <v>0</v>
      </c>
      <c r="BD72" s="36">
        <v>0</v>
      </c>
      <c r="BE72" s="22">
        <f t="shared" si="3"/>
        <v>0.99997880258899674</v>
      </c>
      <c r="BF72" s="22">
        <f t="shared" si="0"/>
        <v>0.99997880258899674</v>
      </c>
      <c r="BG72" s="22">
        <f t="shared" si="1"/>
        <v>0.99997880258899674</v>
      </c>
      <c r="BH72" s="23">
        <f t="shared" si="2"/>
        <v>0.99997880258899674</v>
      </c>
    </row>
    <row r="73" spans="1:96">
      <c r="A73" s="158" t="s">
        <v>43</v>
      </c>
      <c r="B73" s="151"/>
      <c r="C73" s="158" t="s">
        <v>75</v>
      </c>
      <c r="D73" s="151"/>
      <c r="E73" s="158" t="s">
        <v>75</v>
      </c>
      <c r="F73" s="151"/>
      <c r="G73" s="158" t="s">
        <v>75</v>
      </c>
      <c r="H73" s="151"/>
      <c r="I73" s="158" t="s">
        <v>71</v>
      </c>
      <c r="J73" s="151"/>
      <c r="K73" s="151"/>
      <c r="L73" s="158" t="s">
        <v>67</v>
      </c>
      <c r="M73" s="151"/>
      <c r="N73" s="151"/>
      <c r="O73" s="158"/>
      <c r="P73" s="151"/>
      <c r="Q73" s="158"/>
      <c r="R73" s="151"/>
      <c r="S73" s="159" t="s">
        <v>118</v>
      </c>
      <c r="T73" s="151"/>
      <c r="U73" s="151"/>
      <c r="V73" s="151"/>
      <c r="W73" s="151"/>
      <c r="X73" s="151"/>
      <c r="Y73" s="151"/>
      <c r="Z73" s="151"/>
      <c r="AA73" s="158" t="s">
        <v>44</v>
      </c>
      <c r="AB73" s="151"/>
      <c r="AC73" s="151"/>
      <c r="AD73" s="151"/>
      <c r="AE73" s="151"/>
      <c r="AF73" s="158" t="s">
        <v>45</v>
      </c>
      <c r="AG73" s="151"/>
      <c r="AH73" s="151"/>
      <c r="AI73" s="38">
        <v>10</v>
      </c>
      <c r="AJ73" s="160" t="s">
        <v>47</v>
      </c>
      <c r="AK73" s="151"/>
      <c r="AL73" s="151"/>
      <c r="AM73" s="151"/>
      <c r="AN73" s="151"/>
      <c r="AO73" s="151"/>
      <c r="AP73" s="36">
        <v>0</v>
      </c>
      <c r="AQ73" s="36">
        <v>0</v>
      </c>
      <c r="AR73" s="36">
        <v>0</v>
      </c>
      <c r="AS73" s="150">
        <v>0</v>
      </c>
      <c r="AT73" s="151"/>
      <c r="AU73" s="150">
        <v>0</v>
      </c>
      <c r="AV73" s="151"/>
      <c r="AW73" s="36">
        <v>0</v>
      </c>
      <c r="AX73" s="36">
        <v>0</v>
      </c>
      <c r="AY73" s="36">
        <v>0</v>
      </c>
      <c r="AZ73" s="36">
        <v>0</v>
      </c>
      <c r="BA73" s="36">
        <v>0</v>
      </c>
      <c r="BB73" s="36">
        <v>0</v>
      </c>
      <c r="BC73" s="36">
        <v>0</v>
      </c>
      <c r="BD73" s="36">
        <v>0</v>
      </c>
      <c r="BE73" s="22"/>
      <c r="BF73" s="22"/>
      <c r="BG73" s="22"/>
      <c r="BH73" s="23"/>
    </row>
    <row r="74" spans="1:96" s="8" customFormat="1" ht="15">
      <c r="A74" s="105" t="s">
        <v>164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4">
        <f>+AP59+AP58+AP49</f>
        <v>729587251</v>
      </c>
      <c r="AQ74" s="4">
        <f t="shared" ref="AQ74:AR74" si="6">+AQ59+AQ58+AQ49</f>
        <v>708620104.75999999</v>
      </c>
      <c r="AR74" s="4">
        <f t="shared" si="6"/>
        <v>20967146.240000002</v>
      </c>
      <c r="AS74" s="109">
        <f>+AS48+AS47</f>
        <v>0</v>
      </c>
      <c r="AT74" s="109"/>
      <c r="AU74" s="109">
        <f>+AU59+AU58+AU49</f>
        <v>708620104.75999999</v>
      </c>
      <c r="AV74" s="109"/>
      <c r="AW74" s="4">
        <f>+AW59+AW58+AW49</f>
        <v>0</v>
      </c>
      <c r="AX74" s="4">
        <f t="shared" ref="AX74:BD74" si="7">+AX59+AX58+AX49</f>
        <v>677182275.01000011</v>
      </c>
      <c r="AY74" s="4">
        <f t="shared" si="7"/>
        <v>31437829.75</v>
      </c>
      <c r="AZ74" s="4">
        <f t="shared" si="7"/>
        <v>674104275.01000011</v>
      </c>
      <c r="BA74" s="4">
        <f t="shared" si="7"/>
        <v>3078000</v>
      </c>
      <c r="BB74" s="4">
        <f t="shared" si="7"/>
        <v>674104275.01000011</v>
      </c>
      <c r="BC74" s="4">
        <f t="shared" si="7"/>
        <v>0</v>
      </c>
      <c r="BD74" s="4">
        <f t="shared" si="7"/>
        <v>624000</v>
      </c>
      <c r="BE74" s="5">
        <f t="shared" si="3"/>
        <v>0.97126163291469025</v>
      </c>
      <c r="BF74" s="5">
        <f t="shared" si="0"/>
        <v>0.97126163291469025</v>
      </c>
      <c r="BG74" s="5">
        <f t="shared" si="1"/>
        <v>0.92817174927581092</v>
      </c>
      <c r="BH74" s="5">
        <f t="shared" si="2"/>
        <v>0.92395292555626096</v>
      </c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</row>
    <row r="75" spans="1:96">
      <c r="A75" s="158" t="s">
        <v>43</v>
      </c>
      <c r="B75" s="151"/>
      <c r="C75" s="158" t="s">
        <v>85</v>
      </c>
      <c r="D75" s="151"/>
      <c r="E75" s="158" t="s">
        <v>119</v>
      </c>
      <c r="F75" s="151"/>
      <c r="G75" s="158"/>
      <c r="H75" s="151"/>
      <c r="I75" s="158"/>
      <c r="J75" s="151"/>
      <c r="K75" s="151"/>
      <c r="L75" s="158"/>
      <c r="M75" s="151"/>
      <c r="N75" s="151"/>
      <c r="O75" s="158"/>
      <c r="P75" s="151"/>
      <c r="Q75" s="158"/>
      <c r="R75" s="151"/>
      <c r="S75" s="159" t="s">
        <v>120</v>
      </c>
      <c r="T75" s="151"/>
      <c r="U75" s="151"/>
      <c r="V75" s="151"/>
      <c r="W75" s="151"/>
      <c r="X75" s="151"/>
      <c r="Y75" s="151"/>
      <c r="Z75" s="151"/>
      <c r="AA75" s="158" t="s">
        <v>44</v>
      </c>
      <c r="AB75" s="151"/>
      <c r="AC75" s="151"/>
      <c r="AD75" s="151"/>
      <c r="AE75" s="151"/>
      <c r="AF75" s="158" t="s">
        <v>45</v>
      </c>
      <c r="AG75" s="151"/>
      <c r="AH75" s="151"/>
      <c r="AI75" s="38">
        <v>10</v>
      </c>
      <c r="AJ75" s="160" t="s">
        <v>47</v>
      </c>
      <c r="AK75" s="151"/>
      <c r="AL75" s="151"/>
      <c r="AM75" s="151"/>
      <c r="AN75" s="151"/>
      <c r="AO75" s="151"/>
      <c r="AP75" s="37">
        <v>63035300</v>
      </c>
      <c r="AQ75" s="37">
        <v>23303301</v>
      </c>
      <c r="AR75" s="37">
        <v>39731999</v>
      </c>
      <c r="AS75" s="150">
        <v>0</v>
      </c>
      <c r="AT75" s="151"/>
      <c r="AU75" s="152">
        <v>23303301</v>
      </c>
      <c r="AV75" s="151"/>
      <c r="AW75" s="36">
        <v>0</v>
      </c>
      <c r="AX75" s="37">
        <v>23303301</v>
      </c>
      <c r="AY75" s="36">
        <v>0</v>
      </c>
      <c r="AZ75" s="37">
        <v>23303301</v>
      </c>
      <c r="BA75" s="36">
        <v>0</v>
      </c>
      <c r="BB75" s="37">
        <v>23303301</v>
      </c>
      <c r="BC75" s="36">
        <v>0</v>
      </c>
      <c r="BD75" s="37">
        <v>42193223</v>
      </c>
      <c r="BE75" s="22">
        <f t="shared" si="3"/>
        <v>0.36968652485194803</v>
      </c>
      <c r="BF75" s="22">
        <f t="shared" si="0"/>
        <v>0.36968652485194803</v>
      </c>
      <c r="BG75" s="22">
        <f t="shared" si="1"/>
        <v>0.36968652485194803</v>
      </c>
      <c r="BH75" s="23">
        <f t="shared" si="2"/>
        <v>0.36968652485194803</v>
      </c>
    </row>
    <row r="76" spans="1:96">
      <c r="A76" s="158" t="s">
        <v>43</v>
      </c>
      <c r="B76" s="151"/>
      <c r="C76" s="158" t="s">
        <v>85</v>
      </c>
      <c r="D76" s="151"/>
      <c r="E76" s="158" t="s">
        <v>119</v>
      </c>
      <c r="F76" s="151"/>
      <c r="G76" s="158" t="s">
        <v>75</v>
      </c>
      <c r="H76" s="151"/>
      <c r="I76" s="158"/>
      <c r="J76" s="151"/>
      <c r="K76" s="151"/>
      <c r="L76" s="158"/>
      <c r="M76" s="151"/>
      <c r="N76" s="151"/>
      <c r="O76" s="158"/>
      <c r="P76" s="151"/>
      <c r="Q76" s="158"/>
      <c r="R76" s="151"/>
      <c r="S76" s="159" t="s">
        <v>121</v>
      </c>
      <c r="T76" s="151"/>
      <c r="U76" s="151"/>
      <c r="V76" s="151"/>
      <c r="W76" s="151"/>
      <c r="X76" s="151"/>
      <c r="Y76" s="151"/>
      <c r="Z76" s="151"/>
      <c r="AA76" s="158" t="s">
        <v>44</v>
      </c>
      <c r="AB76" s="151"/>
      <c r="AC76" s="151"/>
      <c r="AD76" s="151"/>
      <c r="AE76" s="151"/>
      <c r="AF76" s="158" t="s">
        <v>45</v>
      </c>
      <c r="AG76" s="151"/>
      <c r="AH76" s="151"/>
      <c r="AI76" s="38">
        <v>10</v>
      </c>
      <c r="AJ76" s="160" t="s">
        <v>47</v>
      </c>
      <c r="AK76" s="151"/>
      <c r="AL76" s="151"/>
      <c r="AM76" s="151"/>
      <c r="AN76" s="151"/>
      <c r="AO76" s="151"/>
      <c r="AP76" s="37">
        <v>63035300</v>
      </c>
      <c r="AQ76" s="37">
        <v>23303301</v>
      </c>
      <c r="AR76" s="37">
        <v>39731999</v>
      </c>
      <c r="AS76" s="150">
        <v>0</v>
      </c>
      <c r="AT76" s="151"/>
      <c r="AU76" s="152">
        <v>23303301</v>
      </c>
      <c r="AV76" s="151"/>
      <c r="AW76" s="36">
        <v>0</v>
      </c>
      <c r="AX76" s="37">
        <v>23303301</v>
      </c>
      <c r="AY76" s="36">
        <v>0</v>
      </c>
      <c r="AZ76" s="37">
        <v>23303301</v>
      </c>
      <c r="BA76" s="36">
        <v>0</v>
      </c>
      <c r="BB76" s="37">
        <v>23303301</v>
      </c>
      <c r="BC76" s="36">
        <v>0</v>
      </c>
      <c r="BD76" s="37">
        <v>42193223</v>
      </c>
      <c r="BE76" s="22">
        <f t="shared" si="3"/>
        <v>0.36968652485194803</v>
      </c>
      <c r="BF76" s="22">
        <f t="shared" si="0"/>
        <v>0.36968652485194803</v>
      </c>
      <c r="BG76" s="22">
        <f t="shared" si="1"/>
        <v>0.36968652485194803</v>
      </c>
      <c r="BH76" s="23">
        <f t="shared" si="2"/>
        <v>0.36968652485194803</v>
      </c>
    </row>
    <row r="77" spans="1:96">
      <c r="A77" s="153" t="s">
        <v>43</v>
      </c>
      <c r="B77" s="154"/>
      <c r="C77" s="153" t="s">
        <v>85</v>
      </c>
      <c r="D77" s="154"/>
      <c r="E77" s="153" t="s">
        <v>119</v>
      </c>
      <c r="F77" s="154"/>
      <c r="G77" s="153" t="s">
        <v>75</v>
      </c>
      <c r="H77" s="154"/>
      <c r="I77" s="153" t="s">
        <v>122</v>
      </c>
      <c r="J77" s="154"/>
      <c r="K77" s="154"/>
      <c r="L77" s="153"/>
      <c r="M77" s="154"/>
      <c r="N77" s="154"/>
      <c r="O77" s="153"/>
      <c r="P77" s="154"/>
      <c r="Q77" s="153"/>
      <c r="R77" s="154"/>
      <c r="S77" s="161" t="s">
        <v>123</v>
      </c>
      <c r="T77" s="154"/>
      <c r="U77" s="154"/>
      <c r="V77" s="154"/>
      <c r="W77" s="154"/>
      <c r="X77" s="154"/>
      <c r="Y77" s="154"/>
      <c r="Z77" s="154"/>
      <c r="AA77" s="153" t="s">
        <v>44</v>
      </c>
      <c r="AB77" s="154"/>
      <c r="AC77" s="154"/>
      <c r="AD77" s="154"/>
      <c r="AE77" s="154"/>
      <c r="AF77" s="153" t="s">
        <v>45</v>
      </c>
      <c r="AG77" s="154"/>
      <c r="AH77" s="154"/>
      <c r="AI77" s="33">
        <v>10</v>
      </c>
      <c r="AJ77" s="155" t="s">
        <v>47</v>
      </c>
      <c r="AK77" s="154"/>
      <c r="AL77" s="154"/>
      <c r="AM77" s="154"/>
      <c r="AN77" s="154"/>
      <c r="AO77" s="154"/>
      <c r="AP77" s="34">
        <v>63035300</v>
      </c>
      <c r="AQ77" s="34">
        <v>23303301</v>
      </c>
      <c r="AR77" s="34">
        <v>39731999</v>
      </c>
      <c r="AS77" s="156">
        <v>0</v>
      </c>
      <c r="AT77" s="154"/>
      <c r="AU77" s="157">
        <v>23303301</v>
      </c>
      <c r="AV77" s="154"/>
      <c r="AW77" s="35">
        <v>0</v>
      </c>
      <c r="AX77" s="34">
        <v>23303301</v>
      </c>
      <c r="AY77" s="35">
        <v>0</v>
      </c>
      <c r="AZ77" s="34">
        <v>23303301</v>
      </c>
      <c r="BA77" s="35">
        <v>0</v>
      </c>
      <c r="BB77" s="34">
        <v>23303301</v>
      </c>
      <c r="BC77" s="36">
        <v>0</v>
      </c>
      <c r="BD77" s="37">
        <v>42193223</v>
      </c>
      <c r="BE77" s="21">
        <f t="shared" si="3"/>
        <v>0.36968652485194803</v>
      </c>
      <c r="BF77" s="21">
        <f t="shared" si="0"/>
        <v>0.36968652485194803</v>
      </c>
      <c r="BG77" s="21">
        <f t="shared" si="1"/>
        <v>0.36968652485194803</v>
      </c>
      <c r="BH77" s="21">
        <f t="shared" si="2"/>
        <v>0.36968652485194803</v>
      </c>
    </row>
    <row r="78" spans="1:96">
      <c r="A78" s="158" t="s">
        <v>43</v>
      </c>
      <c r="B78" s="151"/>
      <c r="C78" s="158" t="s">
        <v>85</v>
      </c>
      <c r="D78" s="151"/>
      <c r="E78" s="158" t="s">
        <v>119</v>
      </c>
      <c r="F78" s="151"/>
      <c r="G78" s="158" t="s">
        <v>75</v>
      </c>
      <c r="H78" s="151"/>
      <c r="I78" s="158" t="s">
        <v>122</v>
      </c>
      <c r="J78" s="151"/>
      <c r="K78" s="151"/>
      <c r="L78" s="158" t="s">
        <v>56</v>
      </c>
      <c r="M78" s="151"/>
      <c r="N78" s="151"/>
      <c r="O78" s="158"/>
      <c r="P78" s="151"/>
      <c r="Q78" s="158"/>
      <c r="R78" s="151"/>
      <c r="S78" s="159" t="s">
        <v>124</v>
      </c>
      <c r="T78" s="151"/>
      <c r="U78" s="151"/>
      <c r="V78" s="151"/>
      <c r="W78" s="151"/>
      <c r="X78" s="151"/>
      <c r="Y78" s="151"/>
      <c r="Z78" s="151"/>
      <c r="AA78" s="158" t="s">
        <v>44</v>
      </c>
      <c r="AB78" s="151"/>
      <c r="AC78" s="151"/>
      <c r="AD78" s="151"/>
      <c r="AE78" s="151"/>
      <c r="AF78" s="158" t="s">
        <v>45</v>
      </c>
      <c r="AG78" s="151"/>
      <c r="AH78" s="151"/>
      <c r="AI78" s="38">
        <v>10</v>
      </c>
      <c r="AJ78" s="160" t="s">
        <v>47</v>
      </c>
      <c r="AK78" s="151"/>
      <c r="AL78" s="151"/>
      <c r="AM78" s="151"/>
      <c r="AN78" s="151"/>
      <c r="AO78" s="151"/>
      <c r="AP78" s="37">
        <v>26288513</v>
      </c>
      <c r="AQ78" s="37">
        <v>16425173</v>
      </c>
      <c r="AR78" s="37">
        <v>9863340</v>
      </c>
      <c r="AS78" s="150">
        <v>0</v>
      </c>
      <c r="AT78" s="151"/>
      <c r="AU78" s="152">
        <v>16425173</v>
      </c>
      <c r="AV78" s="151"/>
      <c r="AW78" s="36">
        <v>0</v>
      </c>
      <c r="AX78" s="37">
        <v>16425173</v>
      </c>
      <c r="AY78" s="36">
        <v>0</v>
      </c>
      <c r="AZ78" s="37">
        <v>16425173</v>
      </c>
      <c r="BA78" s="36">
        <v>0</v>
      </c>
      <c r="BB78" s="37">
        <v>16425173</v>
      </c>
      <c r="BC78" s="36">
        <v>0</v>
      </c>
      <c r="BD78" s="37">
        <v>20264497</v>
      </c>
      <c r="BE78" s="22">
        <f t="shared" si="3"/>
        <v>0.62480418728895015</v>
      </c>
      <c r="BF78" s="22">
        <f t="shared" si="0"/>
        <v>0.62480418728895015</v>
      </c>
      <c r="BG78" s="22">
        <f t="shared" si="1"/>
        <v>0.62480418728895015</v>
      </c>
      <c r="BH78" s="23">
        <f t="shared" si="2"/>
        <v>0.62480418728895015</v>
      </c>
    </row>
    <row r="79" spans="1:96">
      <c r="A79" s="158" t="s">
        <v>43</v>
      </c>
      <c r="B79" s="151"/>
      <c r="C79" s="158" t="s">
        <v>85</v>
      </c>
      <c r="D79" s="151"/>
      <c r="E79" s="158" t="s">
        <v>119</v>
      </c>
      <c r="F79" s="151"/>
      <c r="G79" s="158" t="s">
        <v>75</v>
      </c>
      <c r="H79" s="151"/>
      <c r="I79" s="158" t="s">
        <v>122</v>
      </c>
      <c r="J79" s="151"/>
      <c r="K79" s="151"/>
      <c r="L79" s="158" t="s">
        <v>78</v>
      </c>
      <c r="M79" s="151"/>
      <c r="N79" s="151"/>
      <c r="O79" s="158"/>
      <c r="P79" s="151"/>
      <c r="Q79" s="158"/>
      <c r="R79" s="151"/>
      <c r="S79" s="159" t="s">
        <v>125</v>
      </c>
      <c r="T79" s="151"/>
      <c r="U79" s="151"/>
      <c r="V79" s="151"/>
      <c r="W79" s="151"/>
      <c r="X79" s="151"/>
      <c r="Y79" s="151"/>
      <c r="Z79" s="151"/>
      <c r="AA79" s="158" t="s">
        <v>44</v>
      </c>
      <c r="AB79" s="151"/>
      <c r="AC79" s="151"/>
      <c r="AD79" s="151"/>
      <c r="AE79" s="151"/>
      <c r="AF79" s="158" t="s">
        <v>45</v>
      </c>
      <c r="AG79" s="151"/>
      <c r="AH79" s="151"/>
      <c r="AI79" s="38">
        <v>10</v>
      </c>
      <c r="AJ79" s="160" t="s">
        <v>47</v>
      </c>
      <c r="AK79" s="151"/>
      <c r="AL79" s="151"/>
      <c r="AM79" s="151"/>
      <c r="AN79" s="151"/>
      <c r="AO79" s="151"/>
      <c r="AP79" s="37">
        <v>36746787</v>
      </c>
      <c r="AQ79" s="37">
        <v>6878128</v>
      </c>
      <c r="AR79" s="37">
        <v>29868659</v>
      </c>
      <c r="AS79" s="150">
        <v>0</v>
      </c>
      <c r="AT79" s="151"/>
      <c r="AU79" s="152">
        <v>6878128</v>
      </c>
      <c r="AV79" s="151"/>
      <c r="AW79" s="36">
        <v>0</v>
      </c>
      <c r="AX79" s="37">
        <v>6878128</v>
      </c>
      <c r="AY79" s="36">
        <v>0</v>
      </c>
      <c r="AZ79" s="37">
        <v>6878128</v>
      </c>
      <c r="BA79" s="36">
        <v>0</v>
      </c>
      <c r="BB79" s="37">
        <v>6878128</v>
      </c>
      <c r="BC79" s="36">
        <v>0</v>
      </c>
      <c r="BD79" s="37">
        <v>21928726</v>
      </c>
      <c r="BE79" s="22">
        <f t="shared" si="3"/>
        <v>0.18717631013563171</v>
      </c>
      <c r="BF79" s="22">
        <f t="shared" si="0"/>
        <v>0.18717631013563171</v>
      </c>
      <c r="BG79" s="22">
        <f t="shared" si="1"/>
        <v>0.18717631013563171</v>
      </c>
      <c r="BH79" s="23">
        <f t="shared" si="2"/>
        <v>0.18717631013563171</v>
      </c>
    </row>
    <row r="80" spans="1:96">
      <c r="A80" s="153" t="s">
        <v>43</v>
      </c>
      <c r="B80" s="154"/>
      <c r="C80" s="153" t="s">
        <v>85</v>
      </c>
      <c r="D80" s="154"/>
      <c r="E80" s="153" t="s">
        <v>46</v>
      </c>
      <c r="F80" s="154"/>
      <c r="G80" s="153"/>
      <c r="H80" s="154"/>
      <c r="I80" s="153"/>
      <c r="J80" s="154"/>
      <c r="K80" s="154"/>
      <c r="L80" s="153"/>
      <c r="M80" s="154"/>
      <c r="N80" s="154"/>
      <c r="O80" s="153"/>
      <c r="P80" s="154"/>
      <c r="Q80" s="153"/>
      <c r="R80" s="154"/>
      <c r="S80" s="161" t="s">
        <v>126</v>
      </c>
      <c r="T80" s="154"/>
      <c r="U80" s="154"/>
      <c r="V80" s="154"/>
      <c r="W80" s="154"/>
      <c r="X80" s="154"/>
      <c r="Y80" s="154"/>
      <c r="Z80" s="154"/>
      <c r="AA80" s="153" t="s">
        <v>44</v>
      </c>
      <c r="AB80" s="154"/>
      <c r="AC80" s="154"/>
      <c r="AD80" s="154"/>
      <c r="AE80" s="154"/>
      <c r="AF80" s="153" t="s">
        <v>45</v>
      </c>
      <c r="AG80" s="154"/>
      <c r="AH80" s="154"/>
      <c r="AI80" s="33">
        <v>10</v>
      </c>
      <c r="AJ80" s="155" t="s">
        <v>47</v>
      </c>
      <c r="AK80" s="154"/>
      <c r="AL80" s="154"/>
      <c r="AM80" s="154"/>
      <c r="AN80" s="154"/>
      <c r="AO80" s="154"/>
      <c r="AP80" s="34">
        <v>498713275</v>
      </c>
      <c r="AQ80" s="34">
        <v>368473224</v>
      </c>
      <c r="AR80" s="34">
        <v>130240051</v>
      </c>
      <c r="AS80" s="156">
        <v>0</v>
      </c>
      <c r="AT80" s="154"/>
      <c r="AU80" s="157">
        <v>368473224</v>
      </c>
      <c r="AV80" s="154"/>
      <c r="AW80" s="35">
        <v>0</v>
      </c>
      <c r="AX80" s="34">
        <v>335652124</v>
      </c>
      <c r="AY80" s="35">
        <v>32821100</v>
      </c>
      <c r="AZ80" s="34">
        <v>335652124</v>
      </c>
      <c r="BA80" s="35">
        <v>0</v>
      </c>
      <c r="BB80" s="34">
        <v>335652124</v>
      </c>
      <c r="BC80" s="36">
        <v>0</v>
      </c>
      <c r="BD80" s="37">
        <v>0</v>
      </c>
      <c r="BE80" s="21">
        <f t="shared" si="3"/>
        <v>0.73884783596346015</v>
      </c>
      <c r="BF80" s="21">
        <f t="shared" si="0"/>
        <v>0.73884783596346015</v>
      </c>
      <c r="BG80" s="21">
        <f t="shared" si="1"/>
        <v>0.67303627319725945</v>
      </c>
      <c r="BH80" s="21">
        <f t="shared" si="2"/>
        <v>0.67303627319725945</v>
      </c>
    </row>
    <row r="81" spans="1:96">
      <c r="A81" s="158" t="s">
        <v>43</v>
      </c>
      <c r="B81" s="151"/>
      <c r="C81" s="158" t="s">
        <v>85</v>
      </c>
      <c r="D81" s="151"/>
      <c r="E81" s="158" t="s">
        <v>46</v>
      </c>
      <c r="F81" s="151"/>
      <c r="G81" s="158" t="s">
        <v>52</v>
      </c>
      <c r="H81" s="151"/>
      <c r="I81" s="158"/>
      <c r="J81" s="151"/>
      <c r="K81" s="151"/>
      <c r="L81" s="158"/>
      <c r="M81" s="151"/>
      <c r="N81" s="151"/>
      <c r="O81" s="158"/>
      <c r="P81" s="151"/>
      <c r="Q81" s="158"/>
      <c r="R81" s="151"/>
      <c r="S81" s="159" t="s">
        <v>127</v>
      </c>
      <c r="T81" s="151"/>
      <c r="U81" s="151"/>
      <c r="V81" s="151"/>
      <c r="W81" s="151"/>
      <c r="X81" s="151"/>
      <c r="Y81" s="151"/>
      <c r="Z81" s="151"/>
      <c r="AA81" s="158" t="s">
        <v>44</v>
      </c>
      <c r="AB81" s="151"/>
      <c r="AC81" s="151"/>
      <c r="AD81" s="151"/>
      <c r="AE81" s="151"/>
      <c r="AF81" s="158" t="s">
        <v>45</v>
      </c>
      <c r="AG81" s="151"/>
      <c r="AH81" s="151"/>
      <c r="AI81" s="38">
        <v>10</v>
      </c>
      <c r="AJ81" s="160" t="s">
        <v>47</v>
      </c>
      <c r="AK81" s="151"/>
      <c r="AL81" s="151"/>
      <c r="AM81" s="151"/>
      <c r="AN81" s="151"/>
      <c r="AO81" s="151"/>
      <c r="AP81" s="37">
        <v>498713275</v>
      </c>
      <c r="AQ81" s="37">
        <v>368473224</v>
      </c>
      <c r="AR81" s="37">
        <v>130240051</v>
      </c>
      <c r="AS81" s="150">
        <v>0</v>
      </c>
      <c r="AT81" s="151"/>
      <c r="AU81" s="152">
        <v>368473224</v>
      </c>
      <c r="AV81" s="151"/>
      <c r="AW81" s="36">
        <v>0</v>
      </c>
      <c r="AX81" s="37">
        <v>335652124</v>
      </c>
      <c r="AY81" s="37">
        <v>32821100</v>
      </c>
      <c r="AZ81" s="37">
        <v>335652124</v>
      </c>
      <c r="BA81" s="36">
        <v>0</v>
      </c>
      <c r="BB81" s="37">
        <v>335652124</v>
      </c>
      <c r="BC81" s="36">
        <v>0</v>
      </c>
      <c r="BD81" s="36">
        <v>0</v>
      </c>
      <c r="BE81" s="22">
        <f t="shared" si="3"/>
        <v>0.73884783596346015</v>
      </c>
      <c r="BF81" s="22">
        <f t="shared" ref="BF81:BF114" si="8">+AU81/AP81</f>
        <v>0.73884783596346015</v>
      </c>
      <c r="BG81" s="22">
        <f t="shared" ref="BG81:BG114" si="9">+AX81/AP81</f>
        <v>0.67303627319725945</v>
      </c>
      <c r="BH81" s="23">
        <f t="shared" ref="BH81:BH114" si="10">+BB81/AP81</f>
        <v>0.67303627319725945</v>
      </c>
    </row>
    <row r="82" spans="1:96">
      <c r="A82" s="158" t="s">
        <v>43</v>
      </c>
      <c r="B82" s="151"/>
      <c r="C82" s="158" t="s">
        <v>85</v>
      </c>
      <c r="D82" s="151"/>
      <c r="E82" s="158" t="s">
        <v>46</v>
      </c>
      <c r="F82" s="151"/>
      <c r="G82" s="158" t="s">
        <v>52</v>
      </c>
      <c r="H82" s="151"/>
      <c r="I82" s="158" t="s">
        <v>56</v>
      </c>
      <c r="J82" s="151"/>
      <c r="K82" s="151"/>
      <c r="L82" s="158"/>
      <c r="M82" s="151"/>
      <c r="N82" s="151"/>
      <c r="O82" s="158"/>
      <c r="P82" s="151"/>
      <c r="Q82" s="158"/>
      <c r="R82" s="151"/>
      <c r="S82" s="159" t="s">
        <v>128</v>
      </c>
      <c r="T82" s="151"/>
      <c r="U82" s="151"/>
      <c r="V82" s="151"/>
      <c r="W82" s="151"/>
      <c r="X82" s="151"/>
      <c r="Y82" s="151"/>
      <c r="Z82" s="151"/>
      <c r="AA82" s="158" t="s">
        <v>44</v>
      </c>
      <c r="AB82" s="151"/>
      <c r="AC82" s="151"/>
      <c r="AD82" s="151"/>
      <c r="AE82" s="151"/>
      <c r="AF82" s="158" t="s">
        <v>45</v>
      </c>
      <c r="AG82" s="151"/>
      <c r="AH82" s="151"/>
      <c r="AI82" s="38">
        <v>10</v>
      </c>
      <c r="AJ82" s="160" t="s">
        <v>47</v>
      </c>
      <c r="AK82" s="151"/>
      <c r="AL82" s="151"/>
      <c r="AM82" s="151"/>
      <c r="AN82" s="151"/>
      <c r="AO82" s="151"/>
      <c r="AP82" s="37">
        <v>498713275</v>
      </c>
      <c r="AQ82" s="37">
        <v>368473224</v>
      </c>
      <c r="AR82" s="37">
        <v>130240051</v>
      </c>
      <c r="AS82" s="150">
        <v>0</v>
      </c>
      <c r="AT82" s="151"/>
      <c r="AU82" s="152">
        <v>368473224</v>
      </c>
      <c r="AV82" s="151"/>
      <c r="AW82" s="36">
        <v>0</v>
      </c>
      <c r="AX82" s="37">
        <v>335652124</v>
      </c>
      <c r="AY82" s="37">
        <v>32821100</v>
      </c>
      <c r="AZ82" s="37">
        <v>335652124</v>
      </c>
      <c r="BA82" s="36">
        <v>0</v>
      </c>
      <c r="BB82" s="37">
        <v>335652124</v>
      </c>
      <c r="BC82" s="36">
        <v>0</v>
      </c>
      <c r="BD82" s="36">
        <v>0</v>
      </c>
      <c r="BE82" s="22">
        <f t="shared" ref="BE82:BE114" si="11">+AQ82/AP82</f>
        <v>0.73884783596346015</v>
      </c>
      <c r="BF82" s="22">
        <f t="shared" si="8"/>
        <v>0.73884783596346015</v>
      </c>
      <c r="BG82" s="22">
        <f t="shared" si="9"/>
        <v>0.67303627319725945</v>
      </c>
      <c r="BH82" s="23">
        <f t="shared" si="10"/>
        <v>0.67303627319725945</v>
      </c>
    </row>
    <row r="83" spans="1:96">
      <c r="A83" s="153" t="s">
        <v>43</v>
      </c>
      <c r="B83" s="154"/>
      <c r="C83" s="153" t="s">
        <v>129</v>
      </c>
      <c r="D83" s="154"/>
      <c r="E83" s="153" t="s">
        <v>52</v>
      </c>
      <c r="F83" s="154"/>
      <c r="G83" s="153"/>
      <c r="H83" s="154"/>
      <c r="I83" s="153"/>
      <c r="J83" s="154"/>
      <c r="K83" s="154"/>
      <c r="L83" s="153"/>
      <c r="M83" s="154"/>
      <c r="N83" s="154"/>
      <c r="O83" s="153"/>
      <c r="P83" s="154"/>
      <c r="Q83" s="153"/>
      <c r="R83" s="154"/>
      <c r="S83" s="161" t="s">
        <v>130</v>
      </c>
      <c r="T83" s="154"/>
      <c r="U83" s="154"/>
      <c r="V83" s="154"/>
      <c r="W83" s="154"/>
      <c r="X83" s="154"/>
      <c r="Y83" s="154"/>
      <c r="Z83" s="154"/>
      <c r="AA83" s="153" t="s">
        <v>44</v>
      </c>
      <c r="AB83" s="154"/>
      <c r="AC83" s="154"/>
      <c r="AD83" s="154"/>
      <c r="AE83" s="154"/>
      <c r="AF83" s="153" t="s">
        <v>45</v>
      </c>
      <c r="AG83" s="154"/>
      <c r="AH83" s="154"/>
      <c r="AI83" s="33">
        <v>10</v>
      </c>
      <c r="AJ83" s="155" t="s">
        <v>47</v>
      </c>
      <c r="AK83" s="154"/>
      <c r="AL83" s="154"/>
      <c r="AM83" s="154"/>
      <c r="AN83" s="154"/>
      <c r="AO83" s="154"/>
      <c r="AP83" s="34">
        <v>27052554</v>
      </c>
      <c r="AQ83" s="34">
        <v>26953867</v>
      </c>
      <c r="AR83" s="34">
        <v>98687</v>
      </c>
      <c r="AS83" s="156">
        <v>0</v>
      </c>
      <c r="AT83" s="154"/>
      <c r="AU83" s="157">
        <v>26953867</v>
      </c>
      <c r="AV83" s="154"/>
      <c r="AW83" s="35">
        <v>0</v>
      </c>
      <c r="AX83" s="34">
        <v>26953867</v>
      </c>
      <c r="AY83" s="35">
        <v>0</v>
      </c>
      <c r="AZ83" s="34">
        <v>26953867</v>
      </c>
      <c r="BA83" s="35">
        <v>0</v>
      </c>
      <c r="BB83" s="34">
        <v>26953867</v>
      </c>
      <c r="BC83" s="36">
        <v>0</v>
      </c>
      <c r="BD83" s="37">
        <v>0</v>
      </c>
      <c r="BE83" s="21">
        <f t="shared" si="11"/>
        <v>0.99635202650367138</v>
      </c>
      <c r="BF83" s="21">
        <f t="shared" si="8"/>
        <v>0.99635202650367138</v>
      </c>
      <c r="BG83" s="21">
        <f t="shared" si="9"/>
        <v>0.99635202650367138</v>
      </c>
      <c r="BH83" s="21">
        <f t="shared" si="10"/>
        <v>0.99635202650367138</v>
      </c>
    </row>
    <row r="84" spans="1:96">
      <c r="A84" s="153" t="s">
        <v>43</v>
      </c>
      <c r="B84" s="154"/>
      <c r="C84" s="153" t="s">
        <v>129</v>
      </c>
      <c r="D84" s="154"/>
      <c r="E84" s="153" t="s">
        <v>52</v>
      </c>
      <c r="F84" s="154"/>
      <c r="G84" s="153"/>
      <c r="H84" s="154"/>
      <c r="I84" s="153"/>
      <c r="J84" s="154"/>
      <c r="K84" s="154"/>
      <c r="L84" s="153"/>
      <c r="M84" s="154"/>
      <c r="N84" s="154"/>
      <c r="O84" s="153"/>
      <c r="P84" s="154"/>
      <c r="Q84" s="153"/>
      <c r="R84" s="154"/>
      <c r="S84" s="161" t="s">
        <v>130</v>
      </c>
      <c r="T84" s="154"/>
      <c r="U84" s="154"/>
      <c r="V84" s="154"/>
      <c r="W84" s="154"/>
      <c r="X84" s="154"/>
      <c r="Y84" s="154"/>
      <c r="Z84" s="154"/>
      <c r="AA84" s="153" t="s">
        <v>50</v>
      </c>
      <c r="AB84" s="154"/>
      <c r="AC84" s="154"/>
      <c r="AD84" s="154"/>
      <c r="AE84" s="154"/>
      <c r="AF84" s="153" t="s">
        <v>45</v>
      </c>
      <c r="AG84" s="154"/>
      <c r="AH84" s="154"/>
      <c r="AI84" s="33">
        <v>20</v>
      </c>
      <c r="AJ84" s="155" t="s">
        <v>51</v>
      </c>
      <c r="AK84" s="154"/>
      <c r="AL84" s="154"/>
      <c r="AM84" s="154"/>
      <c r="AN84" s="154"/>
      <c r="AO84" s="154"/>
      <c r="AP84" s="34">
        <v>6780000</v>
      </c>
      <c r="AQ84" s="34">
        <v>2004000</v>
      </c>
      <c r="AR84" s="34">
        <v>4776000</v>
      </c>
      <c r="AS84" s="156">
        <v>0</v>
      </c>
      <c r="AT84" s="154"/>
      <c r="AU84" s="157">
        <v>2004000</v>
      </c>
      <c r="AV84" s="154"/>
      <c r="AW84" s="35">
        <v>0</v>
      </c>
      <c r="AX84" s="34">
        <v>2004000</v>
      </c>
      <c r="AY84" s="35">
        <v>0</v>
      </c>
      <c r="AZ84" s="34">
        <v>2004000</v>
      </c>
      <c r="BA84" s="35">
        <v>0</v>
      </c>
      <c r="BB84" s="34">
        <v>2004000</v>
      </c>
      <c r="BC84" s="36">
        <v>0</v>
      </c>
      <c r="BD84" s="37">
        <v>0</v>
      </c>
      <c r="BE84" s="21">
        <f t="shared" si="11"/>
        <v>0.29557522123893804</v>
      </c>
      <c r="BF84" s="21">
        <f t="shared" si="8"/>
        <v>0.29557522123893804</v>
      </c>
      <c r="BG84" s="21">
        <f t="shared" si="9"/>
        <v>0.29557522123893804</v>
      </c>
      <c r="BH84" s="21">
        <f t="shared" si="10"/>
        <v>0.29557522123893804</v>
      </c>
    </row>
    <row r="85" spans="1:96">
      <c r="A85" s="158" t="s">
        <v>43</v>
      </c>
      <c r="B85" s="151"/>
      <c r="C85" s="158" t="s">
        <v>129</v>
      </c>
      <c r="D85" s="151"/>
      <c r="E85" s="158" t="s">
        <v>52</v>
      </c>
      <c r="F85" s="151"/>
      <c r="G85" s="158" t="s">
        <v>75</v>
      </c>
      <c r="H85" s="151"/>
      <c r="I85" s="158" t="s">
        <v>56</v>
      </c>
      <c r="J85" s="151"/>
      <c r="K85" s="151"/>
      <c r="L85" s="158"/>
      <c r="M85" s="151"/>
      <c r="N85" s="151"/>
      <c r="O85" s="158"/>
      <c r="P85" s="151"/>
      <c r="Q85" s="158"/>
      <c r="R85" s="151"/>
      <c r="S85" s="159" t="s">
        <v>131</v>
      </c>
      <c r="T85" s="151"/>
      <c r="U85" s="151"/>
      <c r="V85" s="151"/>
      <c r="W85" s="151"/>
      <c r="X85" s="151"/>
      <c r="Y85" s="151"/>
      <c r="Z85" s="151"/>
      <c r="AA85" s="158" t="s">
        <v>44</v>
      </c>
      <c r="AB85" s="151"/>
      <c r="AC85" s="151"/>
      <c r="AD85" s="151"/>
      <c r="AE85" s="151"/>
      <c r="AF85" s="158" t="s">
        <v>45</v>
      </c>
      <c r="AG85" s="151"/>
      <c r="AH85" s="151"/>
      <c r="AI85" s="38">
        <v>10</v>
      </c>
      <c r="AJ85" s="160" t="s">
        <v>47</v>
      </c>
      <c r="AK85" s="151"/>
      <c r="AL85" s="151"/>
      <c r="AM85" s="151"/>
      <c r="AN85" s="151"/>
      <c r="AO85" s="151"/>
      <c r="AP85" s="37">
        <v>26975554</v>
      </c>
      <c r="AQ85" s="37">
        <v>26876867</v>
      </c>
      <c r="AR85" s="37">
        <v>98687</v>
      </c>
      <c r="AS85" s="150">
        <v>0</v>
      </c>
      <c r="AT85" s="151"/>
      <c r="AU85" s="152">
        <v>26876867</v>
      </c>
      <c r="AV85" s="151"/>
      <c r="AW85" s="36">
        <v>0</v>
      </c>
      <c r="AX85" s="37">
        <v>26876867</v>
      </c>
      <c r="AY85" s="36">
        <v>0</v>
      </c>
      <c r="AZ85" s="37">
        <v>26876867</v>
      </c>
      <c r="BA85" s="36">
        <v>0</v>
      </c>
      <c r="BB85" s="37">
        <v>26876867</v>
      </c>
      <c r="BC85" s="36">
        <v>0</v>
      </c>
      <c r="BD85" s="36">
        <v>0</v>
      </c>
      <c r="BE85" s="22">
        <f t="shared" si="11"/>
        <v>0.99634161359577633</v>
      </c>
      <c r="BF85" s="22">
        <f t="shared" si="8"/>
        <v>0.99634161359577633</v>
      </c>
      <c r="BG85" s="22">
        <f t="shared" si="9"/>
        <v>0.99634161359577633</v>
      </c>
      <c r="BH85" s="23">
        <f t="shared" si="10"/>
        <v>0.99634161359577633</v>
      </c>
    </row>
    <row r="86" spans="1:96">
      <c r="A86" s="158" t="s">
        <v>43</v>
      </c>
      <c r="B86" s="151"/>
      <c r="C86" s="158" t="s">
        <v>129</v>
      </c>
      <c r="D86" s="151"/>
      <c r="E86" s="158" t="s">
        <v>52</v>
      </c>
      <c r="F86" s="151"/>
      <c r="G86" s="158" t="s">
        <v>75</v>
      </c>
      <c r="H86" s="151"/>
      <c r="I86" s="158" t="s">
        <v>59</v>
      </c>
      <c r="J86" s="151"/>
      <c r="K86" s="151"/>
      <c r="L86" s="158"/>
      <c r="M86" s="151"/>
      <c r="N86" s="151"/>
      <c r="O86" s="158"/>
      <c r="P86" s="151"/>
      <c r="Q86" s="158"/>
      <c r="R86" s="151"/>
      <c r="S86" s="159" t="s">
        <v>132</v>
      </c>
      <c r="T86" s="151"/>
      <c r="U86" s="151"/>
      <c r="V86" s="151"/>
      <c r="W86" s="151"/>
      <c r="X86" s="151"/>
      <c r="Y86" s="151"/>
      <c r="Z86" s="151"/>
      <c r="AA86" s="158" t="s">
        <v>50</v>
      </c>
      <c r="AB86" s="151"/>
      <c r="AC86" s="151"/>
      <c r="AD86" s="151"/>
      <c r="AE86" s="151"/>
      <c r="AF86" s="158" t="s">
        <v>45</v>
      </c>
      <c r="AG86" s="151"/>
      <c r="AH86" s="151"/>
      <c r="AI86" s="38">
        <v>20</v>
      </c>
      <c r="AJ86" s="160" t="s">
        <v>51</v>
      </c>
      <c r="AK86" s="151"/>
      <c r="AL86" s="151"/>
      <c r="AM86" s="151"/>
      <c r="AN86" s="151"/>
      <c r="AO86" s="151"/>
      <c r="AP86" s="37">
        <v>6780000</v>
      </c>
      <c r="AQ86" s="37">
        <v>2004000</v>
      </c>
      <c r="AR86" s="37">
        <v>4776000</v>
      </c>
      <c r="AS86" s="150">
        <v>0</v>
      </c>
      <c r="AT86" s="151"/>
      <c r="AU86" s="152">
        <v>2004000</v>
      </c>
      <c r="AV86" s="151"/>
      <c r="AW86" s="36">
        <v>0</v>
      </c>
      <c r="AX86" s="37">
        <v>2004000</v>
      </c>
      <c r="AY86" s="36">
        <v>0</v>
      </c>
      <c r="AZ86" s="37">
        <v>2004000</v>
      </c>
      <c r="BA86" s="36">
        <v>0</v>
      </c>
      <c r="BB86" s="37">
        <v>2004000</v>
      </c>
      <c r="BC86" s="36">
        <v>0</v>
      </c>
      <c r="BD86" s="36">
        <v>0</v>
      </c>
      <c r="BE86" s="22">
        <f t="shared" si="11"/>
        <v>0.29557522123893804</v>
      </c>
      <c r="BF86" s="22">
        <f t="shared" si="8"/>
        <v>0.29557522123893804</v>
      </c>
      <c r="BG86" s="22">
        <f t="shared" si="9"/>
        <v>0.29557522123893804</v>
      </c>
      <c r="BH86" s="23">
        <f t="shared" si="10"/>
        <v>0.29557522123893804</v>
      </c>
    </row>
    <row r="87" spans="1:96">
      <c r="A87" s="158" t="s">
        <v>43</v>
      </c>
      <c r="B87" s="151"/>
      <c r="C87" s="158" t="s">
        <v>129</v>
      </c>
      <c r="D87" s="151"/>
      <c r="E87" s="158" t="s">
        <v>52</v>
      </c>
      <c r="F87" s="151"/>
      <c r="G87" s="158" t="s">
        <v>75</v>
      </c>
      <c r="H87" s="151"/>
      <c r="I87" s="158" t="s">
        <v>65</v>
      </c>
      <c r="J87" s="151"/>
      <c r="K87" s="151"/>
      <c r="L87" s="158"/>
      <c r="M87" s="151"/>
      <c r="N87" s="151"/>
      <c r="O87" s="158"/>
      <c r="P87" s="151"/>
      <c r="Q87" s="158"/>
      <c r="R87" s="151"/>
      <c r="S87" s="159" t="s">
        <v>133</v>
      </c>
      <c r="T87" s="151"/>
      <c r="U87" s="151"/>
      <c r="V87" s="151"/>
      <c r="W87" s="151"/>
      <c r="X87" s="151"/>
      <c r="Y87" s="151"/>
      <c r="Z87" s="151"/>
      <c r="AA87" s="158" t="s">
        <v>44</v>
      </c>
      <c r="AB87" s="151"/>
      <c r="AC87" s="151"/>
      <c r="AD87" s="151"/>
      <c r="AE87" s="151"/>
      <c r="AF87" s="158" t="s">
        <v>45</v>
      </c>
      <c r="AG87" s="151"/>
      <c r="AH87" s="151"/>
      <c r="AI87" s="38">
        <v>10</v>
      </c>
      <c r="AJ87" s="160" t="s">
        <v>47</v>
      </c>
      <c r="AK87" s="151"/>
      <c r="AL87" s="151"/>
      <c r="AM87" s="151"/>
      <c r="AN87" s="151"/>
      <c r="AO87" s="151"/>
      <c r="AP87" s="37">
        <v>77000</v>
      </c>
      <c r="AQ87" s="37">
        <v>77000</v>
      </c>
      <c r="AR87" s="36">
        <v>0</v>
      </c>
      <c r="AS87" s="150">
        <v>0</v>
      </c>
      <c r="AT87" s="151"/>
      <c r="AU87" s="152">
        <v>77000</v>
      </c>
      <c r="AV87" s="151"/>
      <c r="AW87" s="36">
        <v>0</v>
      </c>
      <c r="AX87" s="37">
        <v>77000</v>
      </c>
      <c r="AY87" s="36">
        <v>0</v>
      </c>
      <c r="AZ87" s="37">
        <v>77000</v>
      </c>
      <c r="BA87" s="36">
        <v>0</v>
      </c>
      <c r="BB87" s="37">
        <v>77000</v>
      </c>
      <c r="BC87" s="36">
        <v>0</v>
      </c>
      <c r="BD87" s="36">
        <v>0</v>
      </c>
      <c r="BE87" s="22">
        <f t="shared" si="11"/>
        <v>1</v>
      </c>
      <c r="BF87" s="22">
        <f t="shared" si="8"/>
        <v>1</v>
      </c>
      <c r="BG87" s="22">
        <f t="shared" si="9"/>
        <v>1</v>
      </c>
      <c r="BH87" s="23">
        <f t="shared" si="10"/>
        <v>1</v>
      </c>
    </row>
    <row r="88" spans="1:96">
      <c r="A88" s="153" t="s">
        <v>43</v>
      </c>
      <c r="B88" s="154"/>
      <c r="C88" s="153" t="s">
        <v>129</v>
      </c>
      <c r="D88" s="154"/>
      <c r="E88" s="153" t="s">
        <v>119</v>
      </c>
      <c r="F88" s="154"/>
      <c r="G88" s="153"/>
      <c r="H88" s="154"/>
      <c r="I88" s="153"/>
      <c r="J88" s="154"/>
      <c r="K88" s="154"/>
      <c r="L88" s="153"/>
      <c r="M88" s="154"/>
      <c r="N88" s="154"/>
      <c r="O88" s="153"/>
      <c r="P88" s="154"/>
      <c r="Q88" s="153"/>
      <c r="R88" s="154"/>
      <c r="S88" s="161" t="s">
        <v>134</v>
      </c>
      <c r="T88" s="154"/>
      <c r="U88" s="154"/>
      <c r="V88" s="154"/>
      <c r="W88" s="154"/>
      <c r="X88" s="154"/>
      <c r="Y88" s="154"/>
      <c r="Z88" s="154"/>
      <c r="AA88" s="153" t="s">
        <v>44</v>
      </c>
      <c r="AB88" s="154"/>
      <c r="AC88" s="154"/>
      <c r="AD88" s="154"/>
      <c r="AE88" s="154"/>
      <c r="AF88" s="153" t="s">
        <v>48</v>
      </c>
      <c r="AG88" s="154"/>
      <c r="AH88" s="154"/>
      <c r="AI88" s="33">
        <v>11</v>
      </c>
      <c r="AJ88" s="155" t="s">
        <v>49</v>
      </c>
      <c r="AK88" s="154"/>
      <c r="AL88" s="154"/>
      <c r="AM88" s="154"/>
      <c r="AN88" s="154"/>
      <c r="AO88" s="154"/>
      <c r="AP88" s="34">
        <v>18000000</v>
      </c>
      <c r="AQ88" s="34">
        <v>15277495</v>
      </c>
      <c r="AR88" s="34">
        <v>2722505</v>
      </c>
      <c r="AS88" s="156">
        <v>0</v>
      </c>
      <c r="AT88" s="154"/>
      <c r="AU88" s="157">
        <v>15277495</v>
      </c>
      <c r="AV88" s="154"/>
      <c r="AW88" s="35">
        <v>0</v>
      </c>
      <c r="AX88" s="34">
        <v>15277495</v>
      </c>
      <c r="AY88" s="35">
        <v>0</v>
      </c>
      <c r="AZ88" s="34">
        <v>15277495</v>
      </c>
      <c r="BA88" s="35">
        <v>0</v>
      </c>
      <c r="BB88" s="34">
        <v>15277495</v>
      </c>
      <c r="BC88" s="36">
        <v>0</v>
      </c>
      <c r="BD88" s="37">
        <v>0</v>
      </c>
      <c r="BE88" s="21">
        <f t="shared" si="11"/>
        <v>0.84874972222222222</v>
      </c>
      <c r="BF88" s="21">
        <f t="shared" si="8"/>
        <v>0.84874972222222222</v>
      </c>
      <c r="BG88" s="21">
        <f t="shared" si="9"/>
        <v>0.84874972222222222</v>
      </c>
      <c r="BH88" s="21">
        <f t="shared" si="10"/>
        <v>0.84874972222222222</v>
      </c>
    </row>
    <row r="89" spans="1:96">
      <c r="A89" s="158" t="s">
        <v>43</v>
      </c>
      <c r="B89" s="151"/>
      <c r="C89" s="158" t="s">
        <v>129</v>
      </c>
      <c r="D89" s="151"/>
      <c r="E89" s="158" t="s">
        <v>119</v>
      </c>
      <c r="F89" s="151"/>
      <c r="G89" s="158" t="s">
        <v>52</v>
      </c>
      <c r="H89" s="151"/>
      <c r="I89" s="158"/>
      <c r="J89" s="151"/>
      <c r="K89" s="151"/>
      <c r="L89" s="158"/>
      <c r="M89" s="151"/>
      <c r="N89" s="151"/>
      <c r="O89" s="158"/>
      <c r="P89" s="151"/>
      <c r="Q89" s="158"/>
      <c r="R89" s="151"/>
      <c r="S89" s="159" t="s">
        <v>135</v>
      </c>
      <c r="T89" s="151"/>
      <c r="U89" s="151"/>
      <c r="V89" s="151"/>
      <c r="W89" s="151"/>
      <c r="X89" s="151"/>
      <c r="Y89" s="151"/>
      <c r="Z89" s="151"/>
      <c r="AA89" s="158" t="s">
        <v>44</v>
      </c>
      <c r="AB89" s="151"/>
      <c r="AC89" s="151"/>
      <c r="AD89" s="151"/>
      <c r="AE89" s="151"/>
      <c r="AF89" s="158" t="s">
        <v>48</v>
      </c>
      <c r="AG89" s="151"/>
      <c r="AH89" s="151"/>
      <c r="AI89" s="38">
        <v>11</v>
      </c>
      <c r="AJ89" s="160" t="s">
        <v>49</v>
      </c>
      <c r="AK89" s="151"/>
      <c r="AL89" s="151"/>
      <c r="AM89" s="151"/>
      <c r="AN89" s="151"/>
      <c r="AO89" s="151"/>
      <c r="AP89" s="37">
        <v>18000000</v>
      </c>
      <c r="AQ89" s="37">
        <v>15277495</v>
      </c>
      <c r="AR89" s="37">
        <v>2722505</v>
      </c>
      <c r="AS89" s="150">
        <v>0</v>
      </c>
      <c r="AT89" s="151"/>
      <c r="AU89" s="152">
        <v>15277495</v>
      </c>
      <c r="AV89" s="151"/>
      <c r="AW89" s="36">
        <v>0</v>
      </c>
      <c r="AX89" s="37">
        <v>15277495</v>
      </c>
      <c r="AY89" s="36">
        <v>0</v>
      </c>
      <c r="AZ89" s="37">
        <v>15277495</v>
      </c>
      <c r="BA89" s="36">
        <v>0</v>
      </c>
      <c r="BB89" s="37">
        <v>15277495</v>
      </c>
      <c r="BC89" s="36">
        <v>0</v>
      </c>
      <c r="BD89" s="36">
        <v>0</v>
      </c>
      <c r="BE89" s="22">
        <f t="shared" si="11"/>
        <v>0.84874972222222222</v>
      </c>
      <c r="BF89" s="22">
        <f t="shared" si="8"/>
        <v>0.84874972222222222</v>
      </c>
      <c r="BG89" s="22">
        <f t="shared" si="9"/>
        <v>0.84874972222222222</v>
      </c>
      <c r="BH89" s="23">
        <f t="shared" si="10"/>
        <v>0.84874972222222222</v>
      </c>
    </row>
    <row r="90" spans="1:96">
      <c r="A90" s="153" t="s">
        <v>43</v>
      </c>
      <c r="B90" s="154"/>
      <c r="C90" s="153" t="s">
        <v>129</v>
      </c>
      <c r="D90" s="154"/>
      <c r="E90" s="153" t="s">
        <v>136</v>
      </c>
      <c r="F90" s="154"/>
      <c r="G90" s="153"/>
      <c r="H90" s="154"/>
      <c r="I90" s="153"/>
      <c r="J90" s="154"/>
      <c r="K90" s="154"/>
      <c r="L90" s="153"/>
      <c r="M90" s="154"/>
      <c r="N90" s="154"/>
      <c r="O90" s="153"/>
      <c r="P90" s="154"/>
      <c r="Q90" s="153"/>
      <c r="R90" s="154"/>
      <c r="S90" s="161" t="s">
        <v>137</v>
      </c>
      <c r="T90" s="154"/>
      <c r="U90" s="154"/>
      <c r="V90" s="154"/>
      <c r="W90" s="154"/>
      <c r="X90" s="154"/>
      <c r="Y90" s="154"/>
      <c r="Z90" s="154"/>
      <c r="AA90" s="153" t="s">
        <v>50</v>
      </c>
      <c r="AB90" s="154"/>
      <c r="AC90" s="154"/>
      <c r="AD90" s="154"/>
      <c r="AE90" s="154"/>
      <c r="AF90" s="153" t="s">
        <v>45</v>
      </c>
      <c r="AG90" s="154"/>
      <c r="AH90" s="154"/>
      <c r="AI90" s="33">
        <v>20</v>
      </c>
      <c r="AJ90" s="155" t="s">
        <v>51</v>
      </c>
      <c r="AK90" s="154"/>
      <c r="AL90" s="154"/>
      <c r="AM90" s="154"/>
      <c r="AN90" s="154"/>
      <c r="AO90" s="154"/>
      <c r="AP90" s="34">
        <v>5220000</v>
      </c>
      <c r="AQ90" s="34">
        <v>5220000</v>
      </c>
      <c r="AR90" s="34">
        <v>0</v>
      </c>
      <c r="AS90" s="156">
        <v>0</v>
      </c>
      <c r="AT90" s="154"/>
      <c r="AU90" s="157">
        <v>5220000</v>
      </c>
      <c r="AV90" s="154"/>
      <c r="AW90" s="35">
        <v>0</v>
      </c>
      <c r="AX90" s="34">
        <v>5220000</v>
      </c>
      <c r="AY90" s="35">
        <v>0</v>
      </c>
      <c r="AZ90" s="34">
        <v>5220000</v>
      </c>
      <c r="BA90" s="35">
        <v>0</v>
      </c>
      <c r="BB90" s="34">
        <v>5220000</v>
      </c>
      <c r="BC90" s="36">
        <v>0</v>
      </c>
      <c r="BD90" s="37">
        <v>0</v>
      </c>
      <c r="BE90" s="21">
        <f t="shared" si="11"/>
        <v>1</v>
      </c>
      <c r="BF90" s="21">
        <f t="shared" si="8"/>
        <v>1</v>
      </c>
      <c r="BG90" s="21">
        <f t="shared" si="9"/>
        <v>1</v>
      </c>
      <c r="BH90" s="21">
        <f t="shared" si="10"/>
        <v>1</v>
      </c>
    </row>
    <row r="91" spans="1:96">
      <c r="A91" s="158" t="s">
        <v>43</v>
      </c>
      <c r="B91" s="151"/>
      <c r="C91" s="158" t="s">
        <v>129</v>
      </c>
      <c r="D91" s="151"/>
      <c r="E91" s="158" t="s">
        <v>136</v>
      </c>
      <c r="F91" s="151"/>
      <c r="G91" s="158" t="s">
        <v>52</v>
      </c>
      <c r="H91" s="151"/>
      <c r="I91" s="158"/>
      <c r="J91" s="151"/>
      <c r="K91" s="151"/>
      <c r="L91" s="158"/>
      <c r="M91" s="151"/>
      <c r="N91" s="151"/>
      <c r="O91" s="158"/>
      <c r="P91" s="151"/>
      <c r="Q91" s="158"/>
      <c r="R91" s="151"/>
      <c r="S91" s="159" t="s">
        <v>138</v>
      </c>
      <c r="T91" s="151"/>
      <c r="U91" s="151"/>
      <c r="V91" s="151"/>
      <c r="W91" s="151"/>
      <c r="X91" s="151"/>
      <c r="Y91" s="151"/>
      <c r="Z91" s="151"/>
      <c r="AA91" s="158" t="s">
        <v>50</v>
      </c>
      <c r="AB91" s="151"/>
      <c r="AC91" s="151"/>
      <c r="AD91" s="151"/>
      <c r="AE91" s="151"/>
      <c r="AF91" s="158" t="s">
        <v>45</v>
      </c>
      <c r="AG91" s="151"/>
      <c r="AH91" s="151"/>
      <c r="AI91" s="38">
        <v>20</v>
      </c>
      <c r="AJ91" s="160" t="s">
        <v>51</v>
      </c>
      <c r="AK91" s="151"/>
      <c r="AL91" s="151"/>
      <c r="AM91" s="151"/>
      <c r="AN91" s="151"/>
      <c r="AO91" s="151"/>
      <c r="AP91" s="37">
        <v>5220000</v>
      </c>
      <c r="AQ91" s="37">
        <v>5220000</v>
      </c>
      <c r="AR91" s="36">
        <v>0</v>
      </c>
      <c r="AS91" s="150">
        <v>0</v>
      </c>
      <c r="AT91" s="151"/>
      <c r="AU91" s="152">
        <v>5220000</v>
      </c>
      <c r="AV91" s="151"/>
      <c r="AW91" s="36">
        <v>0</v>
      </c>
      <c r="AX91" s="37">
        <v>5220000</v>
      </c>
      <c r="AY91" s="36">
        <v>0</v>
      </c>
      <c r="AZ91" s="37">
        <v>5220000</v>
      </c>
      <c r="BA91" s="36">
        <v>0</v>
      </c>
      <c r="BB91" s="37">
        <v>5220000</v>
      </c>
      <c r="BC91" s="36">
        <v>0</v>
      </c>
      <c r="BD91" s="36">
        <v>0</v>
      </c>
      <c r="BE91" s="22">
        <f t="shared" si="11"/>
        <v>1</v>
      </c>
      <c r="BF91" s="22">
        <f t="shared" si="8"/>
        <v>1</v>
      </c>
      <c r="BG91" s="22">
        <f t="shared" si="9"/>
        <v>1</v>
      </c>
      <c r="BH91" s="23">
        <f t="shared" si="10"/>
        <v>1</v>
      </c>
    </row>
    <row r="92" spans="1:96">
      <c r="A92" s="158" t="s">
        <v>43</v>
      </c>
      <c r="B92" s="151"/>
      <c r="C92" s="158" t="s">
        <v>129</v>
      </c>
      <c r="D92" s="151"/>
      <c r="E92" s="158" t="s">
        <v>136</v>
      </c>
      <c r="F92" s="151"/>
      <c r="G92" s="158" t="s">
        <v>52</v>
      </c>
      <c r="H92" s="151"/>
      <c r="I92" s="158" t="s">
        <v>59</v>
      </c>
      <c r="J92" s="151"/>
      <c r="K92" s="151"/>
      <c r="L92" s="158"/>
      <c r="M92" s="151"/>
      <c r="N92" s="151"/>
      <c r="O92" s="158"/>
      <c r="P92" s="151"/>
      <c r="Q92" s="158"/>
      <c r="R92" s="151"/>
      <c r="S92" s="159" t="s">
        <v>139</v>
      </c>
      <c r="T92" s="151"/>
      <c r="U92" s="151"/>
      <c r="V92" s="151"/>
      <c r="W92" s="151"/>
      <c r="X92" s="151"/>
      <c r="Y92" s="151"/>
      <c r="Z92" s="151"/>
      <c r="AA92" s="158" t="s">
        <v>50</v>
      </c>
      <c r="AB92" s="151"/>
      <c r="AC92" s="151"/>
      <c r="AD92" s="151"/>
      <c r="AE92" s="151"/>
      <c r="AF92" s="158" t="s">
        <v>45</v>
      </c>
      <c r="AG92" s="151"/>
      <c r="AH92" s="151"/>
      <c r="AI92" s="38">
        <v>20</v>
      </c>
      <c r="AJ92" s="160" t="s">
        <v>51</v>
      </c>
      <c r="AK92" s="151"/>
      <c r="AL92" s="151"/>
      <c r="AM92" s="151"/>
      <c r="AN92" s="151"/>
      <c r="AO92" s="151"/>
      <c r="AP92" s="37">
        <v>5220000</v>
      </c>
      <c r="AQ92" s="37">
        <v>5220000</v>
      </c>
      <c r="AR92" s="36">
        <v>0</v>
      </c>
      <c r="AS92" s="150">
        <v>0</v>
      </c>
      <c r="AT92" s="151"/>
      <c r="AU92" s="152">
        <v>5220000</v>
      </c>
      <c r="AV92" s="151"/>
      <c r="AW92" s="36">
        <v>0</v>
      </c>
      <c r="AX92" s="37">
        <v>5220000</v>
      </c>
      <c r="AY92" s="36">
        <v>0</v>
      </c>
      <c r="AZ92" s="37">
        <v>5220000</v>
      </c>
      <c r="BA92" s="36">
        <v>0</v>
      </c>
      <c r="BB92" s="37">
        <v>5220000</v>
      </c>
      <c r="BC92" s="36">
        <v>0</v>
      </c>
      <c r="BD92" s="36">
        <v>0</v>
      </c>
      <c r="BE92" s="24">
        <f t="shared" si="11"/>
        <v>1</v>
      </c>
      <c r="BF92" s="24">
        <f t="shared" si="8"/>
        <v>1</v>
      </c>
      <c r="BG92" s="24">
        <f t="shared" si="9"/>
        <v>1</v>
      </c>
      <c r="BH92" s="25">
        <f t="shared" si="10"/>
        <v>1</v>
      </c>
    </row>
    <row r="93" spans="1:96">
      <c r="A93" s="153" t="s">
        <v>140</v>
      </c>
      <c r="B93" s="154"/>
      <c r="C93" s="153" t="s">
        <v>46</v>
      </c>
      <c r="D93" s="154"/>
      <c r="E93" s="153" t="s">
        <v>119</v>
      </c>
      <c r="F93" s="154"/>
      <c r="G93" s="153"/>
      <c r="H93" s="154"/>
      <c r="I93" s="153"/>
      <c r="J93" s="154"/>
      <c r="K93" s="154"/>
      <c r="L93" s="153"/>
      <c r="M93" s="154"/>
      <c r="N93" s="154"/>
      <c r="O93" s="153"/>
      <c r="P93" s="154"/>
      <c r="Q93" s="153"/>
      <c r="R93" s="154"/>
      <c r="S93" s="161" t="s">
        <v>141</v>
      </c>
      <c r="T93" s="154"/>
      <c r="U93" s="154"/>
      <c r="V93" s="154"/>
      <c r="W93" s="154"/>
      <c r="X93" s="154"/>
      <c r="Y93" s="154"/>
      <c r="Z93" s="154"/>
      <c r="AA93" s="153" t="s">
        <v>44</v>
      </c>
      <c r="AB93" s="154"/>
      <c r="AC93" s="154"/>
      <c r="AD93" s="154"/>
      <c r="AE93" s="154"/>
      <c r="AF93" s="153" t="s">
        <v>45</v>
      </c>
      <c r="AG93" s="154"/>
      <c r="AH93" s="154"/>
      <c r="AI93" s="33">
        <v>11</v>
      </c>
      <c r="AJ93" s="155" t="s">
        <v>49</v>
      </c>
      <c r="AK93" s="154"/>
      <c r="AL93" s="154"/>
      <c r="AM93" s="154"/>
      <c r="AN93" s="154"/>
      <c r="AO93" s="154"/>
      <c r="AP93" s="34">
        <v>3538067</v>
      </c>
      <c r="AQ93" s="34">
        <v>3538067</v>
      </c>
      <c r="AR93" s="34">
        <v>0</v>
      </c>
      <c r="AS93" s="156">
        <v>0</v>
      </c>
      <c r="AT93" s="154"/>
      <c r="AU93" s="157">
        <v>3538067</v>
      </c>
      <c r="AV93" s="154"/>
      <c r="AW93" s="35">
        <v>0</v>
      </c>
      <c r="AX93" s="34">
        <v>3538067</v>
      </c>
      <c r="AY93" s="35">
        <v>0</v>
      </c>
      <c r="AZ93" s="34">
        <v>3538067</v>
      </c>
      <c r="BA93" s="35">
        <v>0</v>
      </c>
      <c r="BB93" s="34">
        <v>3538067</v>
      </c>
      <c r="BC93" s="36">
        <v>0</v>
      </c>
      <c r="BD93" s="37">
        <v>0</v>
      </c>
      <c r="BE93" s="21">
        <f t="shared" si="11"/>
        <v>1</v>
      </c>
      <c r="BF93" s="21">
        <f t="shared" si="8"/>
        <v>1</v>
      </c>
      <c r="BG93" s="21">
        <f t="shared" si="9"/>
        <v>1</v>
      </c>
      <c r="BH93" s="21">
        <f t="shared" si="10"/>
        <v>1</v>
      </c>
    </row>
    <row r="94" spans="1:96">
      <c r="A94" s="158" t="s">
        <v>140</v>
      </c>
      <c r="B94" s="151"/>
      <c r="C94" s="158" t="s">
        <v>46</v>
      </c>
      <c r="D94" s="151"/>
      <c r="E94" s="158" t="s">
        <v>119</v>
      </c>
      <c r="F94" s="151"/>
      <c r="G94" s="158" t="s">
        <v>52</v>
      </c>
      <c r="H94" s="151"/>
      <c r="I94" s="158"/>
      <c r="J94" s="151"/>
      <c r="K94" s="151"/>
      <c r="L94" s="158"/>
      <c r="M94" s="151"/>
      <c r="N94" s="151"/>
      <c r="O94" s="158"/>
      <c r="P94" s="151"/>
      <c r="Q94" s="158"/>
      <c r="R94" s="151"/>
      <c r="S94" s="159" t="s">
        <v>142</v>
      </c>
      <c r="T94" s="151"/>
      <c r="U94" s="151"/>
      <c r="V94" s="151"/>
      <c r="W94" s="151"/>
      <c r="X94" s="151"/>
      <c r="Y94" s="151"/>
      <c r="Z94" s="151"/>
      <c r="AA94" s="158" t="s">
        <v>44</v>
      </c>
      <c r="AB94" s="151"/>
      <c r="AC94" s="151"/>
      <c r="AD94" s="151"/>
      <c r="AE94" s="151"/>
      <c r="AF94" s="158" t="s">
        <v>45</v>
      </c>
      <c r="AG94" s="151"/>
      <c r="AH94" s="151"/>
      <c r="AI94" s="38">
        <v>11</v>
      </c>
      <c r="AJ94" s="160" t="s">
        <v>49</v>
      </c>
      <c r="AK94" s="151"/>
      <c r="AL94" s="151"/>
      <c r="AM94" s="151"/>
      <c r="AN94" s="151"/>
      <c r="AO94" s="151"/>
      <c r="AP94" s="37">
        <v>3538067</v>
      </c>
      <c r="AQ94" s="37">
        <v>3538067</v>
      </c>
      <c r="AR94" s="36">
        <v>0</v>
      </c>
      <c r="AS94" s="150">
        <v>0</v>
      </c>
      <c r="AT94" s="151"/>
      <c r="AU94" s="152">
        <v>3538067</v>
      </c>
      <c r="AV94" s="151"/>
      <c r="AW94" s="36">
        <v>0</v>
      </c>
      <c r="AX94" s="37">
        <v>3538067</v>
      </c>
      <c r="AY94" s="36">
        <v>0</v>
      </c>
      <c r="AZ94" s="37">
        <v>3538067</v>
      </c>
      <c r="BA94" s="36">
        <v>0</v>
      </c>
      <c r="BB94" s="37">
        <v>3538067</v>
      </c>
      <c r="BC94" s="36">
        <v>0</v>
      </c>
      <c r="BD94" s="36">
        <v>0</v>
      </c>
      <c r="BE94" s="22">
        <f t="shared" si="11"/>
        <v>1</v>
      </c>
      <c r="BF94" s="22">
        <f t="shared" si="8"/>
        <v>1</v>
      </c>
      <c r="BG94" s="22">
        <f t="shared" si="9"/>
        <v>1</v>
      </c>
      <c r="BH94" s="23">
        <f t="shared" si="10"/>
        <v>1</v>
      </c>
    </row>
    <row r="95" spans="1:96" s="8" customFormat="1" ht="15">
      <c r="A95" s="105" t="s">
        <v>165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4">
        <f>+AP77+AP80+AP83+AP90+AP93+AP88</f>
        <v>615559196</v>
      </c>
      <c r="AQ95" s="4">
        <f>+AQ77+AQ80+AQ83+AQ90+AQ88+AQ93</f>
        <v>442765954</v>
      </c>
      <c r="AR95" s="4">
        <f t="shared" ref="AR95" si="12">+AR77+AR80+AR83+AR84+AR90+AR92</f>
        <v>174846737</v>
      </c>
      <c r="AS95" s="109">
        <f>+AS92+AS90+AS84+AS83+AS80+AS77</f>
        <v>0</v>
      </c>
      <c r="AT95" s="109"/>
      <c r="AU95" s="109">
        <f>+AU77+AU80+AU83+AU90+AU88+AU93</f>
        <v>442765954</v>
      </c>
      <c r="AV95" s="109"/>
      <c r="AW95" s="4">
        <f t="shared" ref="AW95:BD95" si="13">+AW77+AW80+AW83+AW84+AW90+AW92</f>
        <v>0</v>
      </c>
      <c r="AX95" s="4">
        <f>+AX77+AX80+AX83+AX90+AX88+AX93</f>
        <v>409944854</v>
      </c>
      <c r="AY95" s="4">
        <f t="shared" si="13"/>
        <v>32821100</v>
      </c>
      <c r="AZ95" s="4">
        <f t="shared" si="13"/>
        <v>398353292</v>
      </c>
      <c r="BA95" s="4">
        <f t="shared" si="13"/>
        <v>0</v>
      </c>
      <c r="BB95" s="4">
        <f>+BB77+BB80+BB83+BB90+BB88+BB93</f>
        <v>409944854</v>
      </c>
      <c r="BC95" s="4">
        <f t="shared" si="13"/>
        <v>0</v>
      </c>
      <c r="BD95" s="4">
        <f t="shared" si="13"/>
        <v>42193223</v>
      </c>
      <c r="BE95" s="5">
        <f t="shared" si="11"/>
        <v>0.71929061717729581</v>
      </c>
      <c r="BF95" s="5">
        <f t="shared" si="8"/>
        <v>0.71929061717729581</v>
      </c>
      <c r="BG95" s="5">
        <f t="shared" si="9"/>
        <v>0.66597145597675389</v>
      </c>
      <c r="BH95" s="5">
        <f t="shared" si="10"/>
        <v>0.66597145597675389</v>
      </c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</row>
    <row r="96" spans="1:96" s="12" customFormat="1" ht="15">
      <c r="A96" s="103" t="s">
        <v>166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">
        <f>+AP95+AP74+AP46</f>
        <v>7100825555</v>
      </c>
      <c r="AQ96" s="10">
        <f>+AQ95+AQ74+AQ46</f>
        <v>6784539401.7600002</v>
      </c>
      <c r="AR96" s="10">
        <f>+AR95+AR74+AR46</f>
        <v>318339648.24000001</v>
      </c>
      <c r="AS96" s="104">
        <f>+AS95+AS74+AS46</f>
        <v>0</v>
      </c>
      <c r="AT96" s="104"/>
      <c r="AU96" s="104">
        <f>+AU95+AU74+AU46</f>
        <v>6784539401.7600002</v>
      </c>
      <c r="AV96" s="104"/>
      <c r="AW96" s="10">
        <f>+AW95+AW74+AW46</f>
        <v>0</v>
      </c>
      <c r="AX96" s="10">
        <f t="shared" ref="AX96:BD96" si="14">+AX95+AX74+AX46</f>
        <v>6720280472.0100002</v>
      </c>
      <c r="AY96" s="10">
        <f t="shared" si="14"/>
        <v>64258929.75</v>
      </c>
      <c r="AZ96" s="10">
        <f t="shared" si="14"/>
        <v>6705610910.0100002</v>
      </c>
      <c r="BA96" s="10">
        <f t="shared" si="14"/>
        <v>3078000</v>
      </c>
      <c r="BB96" s="10">
        <f>+BB95+BB74+BB46</f>
        <v>6717202472.0100002</v>
      </c>
      <c r="BC96" s="10">
        <f t="shared" si="14"/>
        <v>0</v>
      </c>
      <c r="BD96" s="10">
        <f t="shared" si="14"/>
        <v>112866067</v>
      </c>
      <c r="BE96" s="11">
        <f t="shared" si="11"/>
        <v>0.95545783362931813</v>
      </c>
      <c r="BF96" s="11">
        <f t="shared" si="8"/>
        <v>0.95545783362931813</v>
      </c>
      <c r="BG96" s="11">
        <f t="shared" si="9"/>
        <v>0.94640833237734712</v>
      </c>
      <c r="BH96" s="11">
        <f t="shared" si="10"/>
        <v>0.94597486165254774</v>
      </c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</row>
    <row r="97" spans="1:96" ht="50.1" customHeight="1">
      <c r="A97" s="126" t="s">
        <v>143</v>
      </c>
      <c r="B97" s="127"/>
      <c r="C97" s="126" t="s">
        <v>145</v>
      </c>
      <c r="D97" s="127"/>
      <c r="E97" s="126" t="s">
        <v>146</v>
      </c>
      <c r="F97" s="127"/>
      <c r="G97" s="126" t="s">
        <v>147</v>
      </c>
      <c r="H97" s="127"/>
      <c r="I97" s="126" t="s">
        <v>149</v>
      </c>
      <c r="J97" s="127"/>
      <c r="K97" s="127"/>
      <c r="L97" s="126"/>
      <c r="M97" s="127"/>
      <c r="N97" s="127"/>
      <c r="O97" s="126"/>
      <c r="P97" s="127"/>
      <c r="Q97" s="126"/>
      <c r="R97" s="127"/>
      <c r="S97" s="131" t="s">
        <v>148</v>
      </c>
      <c r="T97" s="127"/>
      <c r="U97" s="127"/>
      <c r="V97" s="127"/>
      <c r="W97" s="127"/>
      <c r="X97" s="127"/>
      <c r="Y97" s="127"/>
      <c r="Z97" s="127"/>
      <c r="AA97" s="126" t="s">
        <v>44</v>
      </c>
      <c r="AB97" s="127"/>
      <c r="AC97" s="127"/>
      <c r="AD97" s="127"/>
      <c r="AE97" s="127"/>
      <c r="AF97" s="126" t="s">
        <v>45</v>
      </c>
      <c r="AG97" s="127"/>
      <c r="AH97" s="127"/>
      <c r="AI97" s="39"/>
      <c r="AJ97" s="128" t="s">
        <v>47</v>
      </c>
      <c r="AK97" s="127"/>
      <c r="AL97" s="127"/>
      <c r="AM97" s="127"/>
      <c r="AN97" s="127"/>
      <c r="AO97" s="127"/>
      <c r="AP97" s="40">
        <f>SUM(AP98:AP105)</f>
        <v>1603655553</v>
      </c>
      <c r="AQ97" s="40">
        <f>SUM(AQ98:AQ105)</f>
        <v>1553180361</v>
      </c>
      <c r="AR97" s="40">
        <v>37506074</v>
      </c>
      <c r="AS97" s="129">
        <v>0</v>
      </c>
      <c r="AT97" s="127"/>
      <c r="AU97" s="130">
        <f>SUM(AU98:AV105)</f>
        <v>1553180361</v>
      </c>
      <c r="AV97" s="127"/>
      <c r="AW97" s="41">
        <v>0</v>
      </c>
      <c r="AX97" s="40">
        <f>SUM(AX98:AX105)</f>
        <v>1314329578.8199999</v>
      </c>
      <c r="AY97" s="40">
        <v>168955951.21000001</v>
      </c>
      <c r="AZ97" s="40">
        <v>1071300975.79</v>
      </c>
      <c r="BA97" s="41">
        <v>0</v>
      </c>
      <c r="BB97" s="40">
        <f>SUM(BB98:BB105)</f>
        <v>1314329578.8199999</v>
      </c>
      <c r="BC97" s="41">
        <v>0</v>
      </c>
      <c r="BD97" s="40">
        <v>128000</v>
      </c>
      <c r="BE97" s="54">
        <f t="shared" si="11"/>
        <v>0.96852491677182495</v>
      </c>
      <c r="BF97" s="54">
        <f t="shared" si="8"/>
        <v>0.96852491677182495</v>
      </c>
      <c r="BG97" s="54">
        <f t="shared" si="9"/>
        <v>0.81958346751037003</v>
      </c>
      <c r="BH97" s="54">
        <f t="shared" si="10"/>
        <v>0.81958346751037003</v>
      </c>
    </row>
    <row r="98" spans="1:96" ht="50.1" customHeight="1">
      <c r="A98" s="147" t="s">
        <v>143</v>
      </c>
      <c r="B98" s="139"/>
      <c r="C98" s="147" t="s">
        <v>145</v>
      </c>
      <c r="D98" s="139"/>
      <c r="E98" s="147" t="s">
        <v>146</v>
      </c>
      <c r="F98" s="139"/>
      <c r="G98" s="147" t="s">
        <v>147</v>
      </c>
      <c r="H98" s="139"/>
      <c r="I98" s="147" t="s">
        <v>149</v>
      </c>
      <c r="J98" s="139"/>
      <c r="K98" s="139"/>
      <c r="L98" s="147" t="s">
        <v>150</v>
      </c>
      <c r="M98" s="139"/>
      <c r="N98" s="139"/>
      <c r="O98" s="147" t="s">
        <v>75</v>
      </c>
      <c r="P98" s="139"/>
      <c r="Q98" s="147"/>
      <c r="R98" s="139"/>
      <c r="S98" s="148" t="s">
        <v>154</v>
      </c>
      <c r="T98" s="139"/>
      <c r="U98" s="139"/>
      <c r="V98" s="139"/>
      <c r="W98" s="139"/>
      <c r="X98" s="139"/>
      <c r="Y98" s="139"/>
      <c r="Z98" s="139"/>
      <c r="AA98" s="147" t="s">
        <v>44</v>
      </c>
      <c r="AB98" s="139"/>
      <c r="AC98" s="139"/>
      <c r="AD98" s="139"/>
      <c r="AE98" s="139"/>
      <c r="AF98" s="147" t="s">
        <v>45</v>
      </c>
      <c r="AG98" s="139"/>
      <c r="AH98" s="139"/>
      <c r="AI98" s="42">
        <v>10</v>
      </c>
      <c r="AJ98" s="149" t="s">
        <v>47</v>
      </c>
      <c r="AK98" s="139"/>
      <c r="AL98" s="139"/>
      <c r="AM98" s="139"/>
      <c r="AN98" s="139"/>
      <c r="AO98" s="139"/>
      <c r="AP98" s="43">
        <v>842970273</v>
      </c>
      <c r="AQ98" s="43">
        <v>816094371</v>
      </c>
      <c r="AR98" s="43">
        <v>26875902</v>
      </c>
      <c r="AS98" s="138">
        <v>0</v>
      </c>
      <c r="AT98" s="139"/>
      <c r="AU98" s="140">
        <v>816094371</v>
      </c>
      <c r="AV98" s="139"/>
      <c r="AW98" s="44">
        <v>0</v>
      </c>
      <c r="AX98" s="43">
        <v>650406825.78999996</v>
      </c>
      <c r="AY98" s="43">
        <v>165687545.21000001</v>
      </c>
      <c r="AZ98" s="43">
        <v>650406825.78999996</v>
      </c>
      <c r="BA98" s="44">
        <v>0</v>
      </c>
      <c r="BB98" s="43">
        <v>650406825.78999996</v>
      </c>
      <c r="BC98" s="44">
        <v>0</v>
      </c>
      <c r="BD98" s="44">
        <v>0</v>
      </c>
      <c r="BE98" s="55">
        <f t="shared" si="11"/>
        <v>0.96811761593400814</v>
      </c>
      <c r="BF98" s="55">
        <f t="shared" si="8"/>
        <v>0.96811761593400814</v>
      </c>
      <c r="BG98" s="55">
        <f t="shared" si="9"/>
        <v>0.77156555411533467</v>
      </c>
      <c r="BH98" s="55">
        <f t="shared" si="10"/>
        <v>0.77156555411533467</v>
      </c>
    </row>
    <row r="99" spans="1:96" ht="50.1" customHeight="1">
      <c r="A99" s="147" t="s">
        <v>143</v>
      </c>
      <c r="B99" s="139"/>
      <c r="C99" s="147" t="s">
        <v>145</v>
      </c>
      <c r="D99" s="139"/>
      <c r="E99" s="147" t="s">
        <v>146</v>
      </c>
      <c r="F99" s="139"/>
      <c r="G99" s="147" t="s">
        <v>147</v>
      </c>
      <c r="H99" s="139"/>
      <c r="I99" s="147" t="s">
        <v>149</v>
      </c>
      <c r="J99" s="139"/>
      <c r="K99" s="139"/>
      <c r="L99" s="147" t="s">
        <v>150</v>
      </c>
      <c r="M99" s="139"/>
      <c r="N99" s="139"/>
      <c r="O99" s="147" t="s">
        <v>75</v>
      </c>
      <c r="P99" s="139"/>
      <c r="Q99" s="147"/>
      <c r="R99" s="139"/>
      <c r="S99" s="148" t="s">
        <v>154</v>
      </c>
      <c r="T99" s="139"/>
      <c r="U99" s="139"/>
      <c r="V99" s="139"/>
      <c r="W99" s="139"/>
      <c r="X99" s="139"/>
      <c r="Y99" s="139"/>
      <c r="Z99" s="139"/>
      <c r="AA99" s="147" t="s">
        <v>50</v>
      </c>
      <c r="AB99" s="139"/>
      <c r="AC99" s="139"/>
      <c r="AD99" s="139"/>
      <c r="AE99" s="139"/>
      <c r="AF99" s="147" t="s">
        <v>45</v>
      </c>
      <c r="AG99" s="139"/>
      <c r="AH99" s="139"/>
      <c r="AI99" s="42">
        <v>20</v>
      </c>
      <c r="AJ99" s="149" t="s">
        <v>51</v>
      </c>
      <c r="AK99" s="139"/>
      <c r="AL99" s="139"/>
      <c r="AM99" s="139"/>
      <c r="AN99" s="139"/>
      <c r="AO99" s="139"/>
      <c r="AP99" s="43">
        <v>113716646</v>
      </c>
      <c r="AQ99" s="43">
        <v>112614548</v>
      </c>
      <c r="AR99" s="43">
        <v>1102098</v>
      </c>
      <c r="AS99" s="138">
        <v>0</v>
      </c>
      <c r="AT99" s="139"/>
      <c r="AU99" s="140">
        <v>112614548</v>
      </c>
      <c r="AV99" s="139"/>
      <c r="AW99" s="44">
        <v>0</v>
      </c>
      <c r="AX99" s="43">
        <v>42719908</v>
      </c>
      <c r="AY99" s="43">
        <v>69894640</v>
      </c>
      <c r="AZ99" s="43">
        <v>42719908</v>
      </c>
      <c r="BA99" s="44">
        <v>0</v>
      </c>
      <c r="BB99" s="43">
        <v>42719908</v>
      </c>
      <c r="BC99" s="44">
        <v>0</v>
      </c>
      <c r="BD99" s="44">
        <v>0</v>
      </c>
      <c r="BE99" s="55">
        <f t="shared" si="11"/>
        <v>0.9903083845789824</v>
      </c>
      <c r="BF99" s="55">
        <f t="shared" si="8"/>
        <v>0.9903083845789824</v>
      </c>
      <c r="BG99" s="55">
        <f t="shared" si="9"/>
        <v>0.37566978540679086</v>
      </c>
      <c r="BH99" s="55">
        <f t="shared" si="10"/>
        <v>0.37566978540679086</v>
      </c>
    </row>
    <row r="100" spans="1:96" ht="50.1" customHeight="1">
      <c r="A100" s="147" t="s">
        <v>143</v>
      </c>
      <c r="B100" s="139"/>
      <c r="C100" s="147" t="s">
        <v>145</v>
      </c>
      <c r="D100" s="139"/>
      <c r="E100" s="147" t="s">
        <v>146</v>
      </c>
      <c r="F100" s="139"/>
      <c r="G100" s="147" t="s">
        <v>147</v>
      </c>
      <c r="H100" s="139"/>
      <c r="I100" s="147" t="s">
        <v>149</v>
      </c>
      <c r="J100" s="139"/>
      <c r="K100" s="139"/>
      <c r="L100" s="147" t="s">
        <v>150</v>
      </c>
      <c r="M100" s="139"/>
      <c r="N100" s="139"/>
      <c r="O100" s="147" t="s">
        <v>75</v>
      </c>
      <c r="P100" s="139"/>
      <c r="Q100" s="147"/>
      <c r="R100" s="139"/>
      <c r="S100" s="148" t="s">
        <v>154</v>
      </c>
      <c r="T100" s="139"/>
      <c r="U100" s="139"/>
      <c r="V100" s="139"/>
      <c r="W100" s="139"/>
      <c r="X100" s="139"/>
      <c r="Y100" s="139"/>
      <c r="Z100" s="139"/>
      <c r="AA100" s="147" t="s">
        <v>50</v>
      </c>
      <c r="AB100" s="139"/>
      <c r="AC100" s="139"/>
      <c r="AD100" s="139"/>
      <c r="AE100" s="139"/>
      <c r="AF100" s="147" t="s">
        <v>45</v>
      </c>
      <c r="AG100" s="139"/>
      <c r="AH100" s="139"/>
      <c r="AI100" s="42">
        <v>21</v>
      </c>
      <c r="AJ100" s="149" t="s">
        <v>144</v>
      </c>
      <c r="AK100" s="139"/>
      <c r="AL100" s="139"/>
      <c r="AM100" s="139"/>
      <c r="AN100" s="139"/>
      <c r="AO100" s="139"/>
      <c r="AP100" s="43">
        <v>109257131</v>
      </c>
      <c r="AQ100" s="43">
        <v>109253131</v>
      </c>
      <c r="AR100" s="43">
        <v>4000</v>
      </c>
      <c r="AS100" s="138">
        <v>0</v>
      </c>
      <c r="AT100" s="139"/>
      <c r="AU100" s="140">
        <v>109253131</v>
      </c>
      <c r="AV100" s="139"/>
      <c r="AW100" s="44">
        <v>0</v>
      </c>
      <c r="AX100" s="43">
        <v>109252940.03</v>
      </c>
      <c r="AY100" s="44">
        <v>190.97</v>
      </c>
      <c r="AZ100" s="43">
        <v>109252940.03</v>
      </c>
      <c r="BA100" s="44">
        <v>0</v>
      </c>
      <c r="BB100" s="43">
        <v>109252940.03</v>
      </c>
      <c r="BC100" s="44">
        <v>0</v>
      </c>
      <c r="BD100" s="44">
        <v>0</v>
      </c>
      <c r="BE100" s="55">
        <f t="shared" si="11"/>
        <v>0.99996338911736571</v>
      </c>
      <c r="BF100" s="55">
        <f t="shared" si="8"/>
        <v>0.99996338911736571</v>
      </c>
      <c r="BG100" s="55">
        <f t="shared" si="9"/>
        <v>0.99996164122230158</v>
      </c>
      <c r="BH100" s="55">
        <f t="shared" si="10"/>
        <v>0.99996164122230158</v>
      </c>
    </row>
    <row r="101" spans="1:96" ht="50.1" customHeight="1">
      <c r="A101" s="141" t="s">
        <v>143</v>
      </c>
      <c r="B101" s="142"/>
      <c r="C101" s="141" t="s">
        <v>145</v>
      </c>
      <c r="D101" s="142"/>
      <c r="E101" s="141" t="s">
        <v>146</v>
      </c>
      <c r="F101" s="142"/>
      <c r="G101" s="141" t="s">
        <v>147</v>
      </c>
      <c r="H101" s="142"/>
      <c r="I101" s="141" t="s">
        <v>149</v>
      </c>
      <c r="J101" s="142"/>
      <c r="K101" s="142"/>
      <c r="L101" s="141" t="s">
        <v>151</v>
      </c>
      <c r="M101" s="142"/>
      <c r="N101" s="142"/>
      <c r="O101" s="141" t="s">
        <v>75</v>
      </c>
      <c r="P101" s="142"/>
      <c r="Q101" s="141"/>
      <c r="R101" s="142"/>
      <c r="S101" s="143" t="s">
        <v>153</v>
      </c>
      <c r="T101" s="142"/>
      <c r="U101" s="142"/>
      <c r="V101" s="142"/>
      <c r="W101" s="142"/>
      <c r="X101" s="142"/>
      <c r="Y101" s="142"/>
      <c r="Z101" s="142"/>
      <c r="AA101" s="141" t="s">
        <v>44</v>
      </c>
      <c r="AB101" s="142"/>
      <c r="AC101" s="142"/>
      <c r="AD101" s="142"/>
      <c r="AE101" s="142"/>
      <c r="AF101" s="141" t="s">
        <v>45</v>
      </c>
      <c r="AG101" s="142"/>
      <c r="AH101" s="142"/>
      <c r="AI101" s="45">
        <v>10</v>
      </c>
      <c r="AJ101" s="144" t="s">
        <v>47</v>
      </c>
      <c r="AK101" s="142"/>
      <c r="AL101" s="142"/>
      <c r="AM101" s="142"/>
      <c r="AN101" s="142"/>
      <c r="AO101" s="142"/>
      <c r="AP101" s="46">
        <v>99687218</v>
      </c>
      <c r="AQ101" s="46">
        <v>94590027</v>
      </c>
      <c r="AR101" s="46">
        <v>5097191</v>
      </c>
      <c r="AS101" s="145">
        <v>0</v>
      </c>
      <c r="AT101" s="142"/>
      <c r="AU101" s="146">
        <v>94590027</v>
      </c>
      <c r="AV101" s="142"/>
      <c r="AW101" s="47">
        <v>0</v>
      </c>
      <c r="AX101" s="46">
        <v>91321621</v>
      </c>
      <c r="AY101" s="46">
        <v>3268406</v>
      </c>
      <c r="AZ101" s="46">
        <v>91321621</v>
      </c>
      <c r="BA101" s="47">
        <v>0</v>
      </c>
      <c r="BB101" s="46">
        <v>91321621</v>
      </c>
      <c r="BC101" s="47">
        <v>0</v>
      </c>
      <c r="BD101" s="46">
        <v>70000</v>
      </c>
      <c r="BE101" s="56">
        <f>+AQ101/AP101</f>
        <v>0.94886815880447184</v>
      </c>
      <c r="BF101" s="56">
        <f>+AU101/AP101</f>
        <v>0.94886815880447184</v>
      </c>
      <c r="BG101" s="56">
        <f>+AX101/AP101</f>
        <v>0.91608154818805354</v>
      </c>
      <c r="BH101" s="56">
        <f>+BB101/AP101</f>
        <v>0.91608154818805354</v>
      </c>
    </row>
    <row r="102" spans="1:96" ht="50.1" customHeight="1">
      <c r="A102" s="141" t="s">
        <v>143</v>
      </c>
      <c r="B102" s="142"/>
      <c r="C102" s="141" t="s">
        <v>145</v>
      </c>
      <c r="D102" s="142"/>
      <c r="E102" s="141" t="s">
        <v>146</v>
      </c>
      <c r="F102" s="142"/>
      <c r="G102" s="141" t="s">
        <v>147</v>
      </c>
      <c r="H102" s="142"/>
      <c r="I102" s="141" t="s">
        <v>149</v>
      </c>
      <c r="J102" s="142"/>
      <c r="K102" s="142"/>
      <c r="L102" s="141" t="s">
        <v>151</v>
      </c>
      <c r="M102" s="142"/>
      <c r="N102" s="142"/>
      <c r="O102" s="141" t="s">
        <v>75</v>
      </c>
      <c r="P102" s="142"/>
      <c r="Q102" s="141"/>
      <c r="R102" s="142"/>
      <c r="S102" s="143" t="s">
        <v>153</v>
      </c>
      <c r="T102" s="142"/>
      <c r="U102" s="142"/>
      <c r="V102" s="142"/>
      <c r="W102" s="142"/>
      <c r="X102" s="142"/>
      <c r="Y102" s="142"/>
      <c r="Z102" s="142"/>
      <c r="AA102" s="141" t="s">
        <v>50</v>
      </c>
      <c r="AB102" s="142"/>
      <c r="AC102" s="142"/>
      <c r="AD102" s="142"/>
      <c r="AE102" s="142"/>
      <c r="AF102" s="141" t="s">
        <v>45</v>
      </c>
      <c r="AG102" s="142"/>
      <c r="AH102" s="142"/>
      <c r="AI102" s="45">
        <v>21</v>
      </c>
      <c r="AJ102" s="144" t="s">
        <v>144</v>
      </c>
      <c r="AK102" s="142"/>
      <c r="AL102" s="142"/>
      <c r="AM102" s="142"/>
      <c r="AN102" s="142"/>
      <c r="AO102" s="142"/>
      <c r="AP102" s="46">
        <v>20000000</v>
      </c>
      <c r="AQ102" s="46">
        <v>17921728</v>
      </c>
      <c r="AR102" s="46">
        <v>2078272</v>
      </c>
      <c r="AS102" s="145">
        <v>0</v>
      </c>
      <c r="AT102" s="142"/>
      <c r="AU102" s="146">
        <v>17921728</v>
      </c>
      <c r="AV102" s="142"/>
      <c r="AW102" s="47">
        <v>0</v>
      </c>
      <c r="AX102" s="46">
        <v>17921728</v>
      </c>
      <c r="AY102" s="47">
        <v>0</v>
      </c>
      <c r="AZ102" s="46">
        <v>17921728</v>
      </c>
      <c r="BA102" s="47">
        <v>0</v>
      </c>
      <c r="BB102" s="46">
        <v>17921728</v>
      </c>
      <c r="BC102" s="47">
        <v>0</v>
      </c>
      <c r="BD102" s="47">
        <v>0</v>
      </c>
      <c r="BE102" s="56">
        <f>+AQ102/AP102</f>
        <v>0.89608639999999995</v>
      </c>
      <c r="BF102" s="56">
        <f>+AU102/AP102</f>
        <v>0.89608639999999995</v>
      </c>
      <c r="BG102" s="56">
        <f>+AX102/AP102</f>
        <v>0.89608639999999995</v>
      </c>
      <c r="BH102" s="56">
        <f>+BB102/AP102</f>
        <v>0.89608639999999995</v>
      </c>
    </row>
    <row r="103" spans="1:96" ht="50.1" customHeight="1">
      <c r="A103" s="135" t="s">
        <v>143</v>
      </c>
      <c r="B103" s="133"/>
      <c r="C103" s="135" t="s">
        <v>145</v>
      </c>
      <c r="D103" s="133"/>
      <c r="E103" s="135" t="s">
        <v>146</v>
      </c>
      <c r="F103" s="133"/>
      <c r="G103" s="135" t="s">
        <v>147</v>
      </c>
      <c r="H103" s="133"/>
      <c r="I103" s="135" t="s">
        <v>149</v>
      </c>
      <c r="J103" s="133"/>
      <c r="K103" s="133"/>
      <c r="L103" s="135" t="s">
        <v>152</v>
      </c>
      <c r="M103" s="133"/>
      <c r="N103" s="133"/>
      <c r="O103" s="135" t="s">
        <v>75</v>
      </c>
      <c r="P103" s="133"/>
      <c r="Q103" s="135" t="s">
        <v>12</v>
      </c>
      <c r="R103" s="133"/>
      <c r="S103" s="136" t="s">
        <v>155</v>
      </c>
      <c r="T103" s="133"/>
      <c r="U103" s="133"/>
      <c r="V103" s="133"/>
      <c r="W103" s="133"/>
      <c r="X103" s="133"/>
      <c r="Y103" s="133"/>
      <c r="Z103" s="133"/>
      <c r="AA103" s="135" t="s">
        <v>44</v>
      </c>
      <c r="AB103" s="133"/>
      <c r="AC103" s="133"/>
      <c r="AD103" s="133"/>
      <c r="AE103" s="133"/>
      <c r="AF103" s="135" t="s">
        <v>45</v>
      </c>
      <c r="AG103" s="133"/>
      <c r="AH103" s="133"/>
      <c r="AI103" s="48">
        <v>10</v>
      </c>
      <c r="AJ103" s="137" t="s">
        <v>47</v>
      </c>
      <c r="AK103" s="133"/>
      <c r="AL103" s="133"/>
      <c r="AM103" s="133"/>
      <c r="AN103" s="133"/>
      <c r="AO103" s="133"/>
      <c r="AP103" s="49">
        <v>335105510</v>
      </c>
      <c r="AQ103" s="49">
        <v>329572529</v>
      </c>
      <c r="AR103" s="49">
        <v>5532981</v>
      </c>
      <c r="AS103" s="132">
        <v>0</v>
      </c>
      <c r="AT103" s="133"/>
      <c r="AU103" s="134">
        <v>329572529</v>
      </c>
      <c r="AV103" s="133"/>
      <c r="AW103" s="50">
        <v>0</v>
      </c>
      <c r="AX103" s="49">
        <v>329572529</v>
      </c>
      <c r="AY103" s="50">
        <v>0</v>
      </c>
      <c r="AZ103" s="49">
        <v>329572529</v>
      </c>
      <c r="BA103" s="50">
        <v>0</v>
      </c>
      <c r="BB103" s="49">
        <v>329572529</v>
      </c>
      <c r="BC103" s="50">
        <v>0</v>
      </c>
      <c r="BD103" s="49">
        <v>58000</v>
      </c>
      <c r="BE103" s="57">
        <f t="shared" si="11"/>
        <v>0.98348883908235352</v>
      </c>
      <c r="BF103" s="57">
        <f t="shared" si="8"/>
        <v>0.98348883908235352</v>
      </c>
      <c r="BG103" s="57">
        <f t="shared" si="9"/>
        <v>0.98348883908235352</v>
      </c>
      <c r="BH103" s="57">
        <f t="shared" si="10"/>
        <v>0.98348883908235352</v>
      </c>
    </row>
    <row r="104" spans="1:96" ht="50.1" customHeight="1">
      <c r="A104" s="135" t="s">
        <v>143</v>
      </c>
      <c r="B104" s="133"/>
      <c r="C104" s="135" t="s">
        <v>145</v>
      </c>
      <c r="D104" s="133"/>
      <c r="E104" s="135" t="s">
        <v>146</v>
      </c>
      <c r="F104" s="133"/>
      <c r="G104" s="135" t="s">
        <v>147</v>
      </c>
      <c r="H104" s="133"/>
      <c r="I104" s="135" t="s">
        <v>149</v>
      </c>
      <c r="J104" s="133"/>
      <c r="K104" s="133"/>
      <c r="L104" s="135" t="s">
        <v>152</v>
      </c>
      <c r="M104" s="133"/>
      <c r="N104" s="133"/>
      <c r="O104" s="135" t="s">
        <v>75</v>
      </c>
      <c r="P104" s="133"/>
      <c r="Q104" s="135" t="s">
        <v>12</v>
      </c>
      <c r="R104" s="133"/>
      <c r="S104" s="136" t="s">
        <v>155</v>
      </c>
      <c r="T104" s="133"/>
      <c r="U104" s="133"/>
      <c r="V104" s="133"/>
      <c r="W104" s="133"/>
      <c r="X104" s="133"/>
      <c r="Y104" s="133"/>
      <c r="Z104" s="133"/>
      <c r="AA104" s="135" t="s">
        <v>50</v>
      </c>
      <c r="AB104" s="133"/>
      <c r="AC104" s="133"/>
      <c r="AD104" s="133"/>
      <c r="AE104" s="133"/>
      <c r="AF104" s="135" t="s">
        <v>45</v>
      </c>
      <c r="AG104" s="133"/>
      <c r="AH104" s="133"/>
      <c r="AI104" s="48">
        <v>20</v>
      </c>
      <c r="AJ104" s="137" t="s">
        <v>51</v>
      </c>
      <c r="AK104" s="133"/>
      <c r="AL104" s="133"/>
      <c r="AM104" s="133"/>
      <c r="AN104" s="133"/>
      <c r="AO104" s="133"/>
      <c r="AP104" s="49">
        <v>72998530</v>
      </c>
      <c r="AQ104" s="49">
        <v>63213782</v>
      </c>
      <c r="AR104" s="49">
        <v>9784748</v>
      </c>
      <c r="AS104" s="132">
        <v>0</v>
      </c>
      <c r="AT104" s="133"/>
      <c r="AU104" s="134">
        <v>63213782</v>
      </c>
      <c r="AV104" s="133"/>
      <c r="AW104" s="50">
        <v>0</v>
      </c>
      <c r="AX104" s="49">
        <v>63213782</v>
      </c>
      <c r="AY104" s="50">
        <v>0</v>
      </c>
      <c r="AZ104" s="49">
        <v>63213782</v>
      </c>
      <c r="BA104" s="50">
        <v>0</v>
      </c>
      <c r="BB104" s="49">
        <v>63213782</v>
      </c>
      <c r="BC104" s="50">
        <v>0</v>
      </c>
      <c r="BD104" s="49">
        <v>291788</v>
      </c>
      <c r="BE104" s="57">
        <f t="shared" si="11"/>
        <v>0.86595965699583266</v>
      </c>
      <c r="BF104" s="57">
        <f t="shared" si="8"/>
        <v>0.86595965699583266</v>
      </c>
      <c r="BG104" s="57">
        <f t="shared" si="9"/>
        <v>0.86595965699583266</v>
      </c>
      <c r="BH104" s="57">
        <f t="shared" si="10"/>
        <v>0.86595965699583266</v>
      </c>
    </row>
    <row r="105" spans="1:96" ht="50.1" customHeight="1">
      <c r="A105" s="135" t="s">
        <v>143</v>
      </c>
      <c r="B105" s="133"/>
      <c r="C105" s="135" t="s">
        <v>145</v>
      </c>
      <c r="D105" s="133"/>
      <c r="E105" s="135" t="s">
        <v>146</v>
      </c>
      <c r="F105" s="133"/>
      <c r="G105" s="135" t="s">
        <v>147</v>
      </c>
      <c r="H105" s="133"/>
      <c r="I105" s="135" t="s">
        <v>149</v>
      </c>
      <c r="J105" s="133"/>
      <c r="K105" s="133"/>
      <c r="L105" s="135" t="s">
        <v>152</v>
      </c>
      <c r="M105" s="133"/>
      <c r="N105" s="133"/>
      <c r="O105" s="135" t="s">
        <v>75</v>
      </c>
      <c r="P105" s="133"/>
      <c r="Q105" s="135" t="s">
        <v>12</v>
      </c>
      <c r="R105" s="133"/>
      <c r="S105" s="136" t="s">
        <v>155</v>
      </c>
      <c r="T105" s="133"/>
      <c r="U105" s="133"/>
      <c r="V105" s="133"/>
      <c r="W105" s="133"/>
      <c r="X105" s="133"/>
      <c r="Y105" s="133"/>
      <c r="Z105" s="133"/>
      <c r="AA105" s="135" t="s">
        <v>50</v>
      </c>
      <c r="AB105" s="133"/>
      <c r="AC105" s="133"/>
      <c r="AD105" s="133"/>
      <c r="AE105" s="133"/>
      <c r="AF105" s="135" t="s">
        <v>45</v>
      </c>
      <c r="AG105" s="133"/>
      <c r="AH105" s="133"/>
      <c r="AI105" s="48">
        <v>21</v>
      </c>
      <c r="AJ105" s="137" t="s">
        <v>144</v>
      </c>
      <c r="AK105" s="133"/>
      <c r="AL105" s="133"/>
      <c r="AM105" s="133"/>
      <c r="AN105" s="133"/>
      <c r="AO105" s="133"/>
      <c r="AP105" s="49">
        <v>9920245</v>
      </c>
      <c r="AQ105" s="49">
        <v>9920245</v>
      </c>
      <c r="AR105" s="50">
        <v>0</v>
      </c>
      <c r="AS105" s="132">
        <v>0</v>
      </c>
      <c r="AT105" s="133"/>
      <c r="AU105" s="134">
        <v>9920245</v>
      </c>
      <c r="AV105" s="133"/>
      <c r="AW105" s="50">
        <v>0</v>
      </c>
      <c r="AX105" s="49">
        <v>9920245</v>
      </c>
      <c r="AY105" s="50">
        <v>0</v>
      </c>
      <c r="AZ105" s="49">
        <v>9920245</v>
      </c>
      <c r="BA105" s="50">
        <v>0</v>
      </c>
      <c r="BB105" s="49">
        <v>9920245</v>
      </c>
      <c r="BC105" s="50">
        <v>0</v>
      </c>
      <c r="BD105" s="50">
        <v>0</v>
      </c>
      <c r="BE105" s="57">
        <f>+AQ105/AP105</f>
        <v>1</v>
      </c>
      <c r="BF105" s="57">
        <f>+AU105/AP105</f>
        <v>1</v>
      </c>
      <c r="BG105" s="57">
        <f>+AX105/AP105</f>
        <v>1</v>
      </c>
      <c r="BH105" s="57">
        <f>+BB105/AP105</f>
        <v>1</v>
      </c>
    </row>
    <row r="106" spans="1:96" ht="50.1" customHeight="1">
      <c r="A106" s="126" t="s">
        <v>143</v>
      </c>
      <c r="B106" s="127"/>
      <c r="C106" s="126" t="s">
        <v>156</v>
      </c>
      <c r="D106" s="127"/>
      <c r="E106" s="126" t="s">
        <v>146</v>
      </c>
      <c r="F106" s="127"/>
      <c r="G106" s="126" t="s">
        <v>157</v>
      </c>
      <c r="H106" s="127"/>
      <c r="I106" s="126" t="s">
        <v>149</v>
      </c>
      <c r="J106" s="127"/>
      <c r="K106" s="127"/>
      <c r="L106" s="126"/>
      <c r="M106" s="127"/>
      <c r="N106" s="127"/>
      <c r="O106" s="126"/>
      <c r="P106" s="127"/>
      <c r="Q106" s="126"/>
      <c r="R106" s="127"/>
      <c r="S106" s="131" t="s">
        <v>158</v>
      </c>
      <c r="T106" s="127"/>
      <c r="U106" s="127"/>
      <c r="V106" s="127"/>
      <c r="W106" s="127"/>
      <c r="X106" s="127"/>
      <c r="Y106" s="127"/>
      <c r="Z106" s="127"/>
      <c r="AA106" s="126" t="s">
        <v>44</v>
      </c>
      <c r="AB106" s="127"/>
      <c r="AC106" s="127"/>
      <c r="AD106" s="127"/>
      <c r="AE106" s="127"/>
      <c r="AF106" s="126" t="s">
        <v>45</v>
      </c>
      <c r="AG106" s="127"/>
      <c r="AH106" s="127"/>
      <c r="AI106" s="39"/>
      <c r="AJ106" s="128" t="s">
        <v>47</v>
      </c>
      <c r="AK106" s="127"/>
      <c r="AL106" s="127"/>
      <c r="AM106" s="127"/>
      <c r="AN106" s="127"/>
      <c r="AO106" s="127"/>
      <c r="AP106" s="40">
        <f>SUM(AP107:AP111)</f>
        <v>617069569</v>
      </c>
      <c r="AQ106" s="40">
        <f>SUM(AQ107:AQ111)</f>
        <v>610580538</v>
      </c>
      <c r="AR106" s="40">
        <v>4242716</v>
      </c>
      <c r="AS106" s="129">
        <v>0</v>
      </c>
      <c r="AT106" s="127"/>
      <c r="AU106" s="130">
        <f>SUM(AU107:AV111)</f>
        <v>610580538</v>
      </c>
      <c r="AV106" s="127"/>
      <c r="AW106" s="41">
        <v>0</v>
      </c>
      <c r="AX106" s="40">
        <f>SUM(AX107:AX111)</f>
        <v>546649850</v>
      </c>
      <c r="AY106" s="40">
        <v>44978836</v>
      </c>
      <c r="AZ106" s="40">
        <v>450381821</v>
      </c>
      <c r="BA106" s="41">
        <v>0</v>
      </c>
      <c r="BB106" s="40">
        <f>SUM(BB107:BB111)</f>
        <v>546649850</v>
      </c>
      <c r="BC106" s="41">
        <v>0</v>
      </c>
      <c r="BD106" s="41">
        <v>0</v>
      </c>
      <c r="BE106" s="54">
        <f t="shared" si="11"/>
        <v>0.98948411763277211</v>
      </c>
      <c r="BF106" s="54">
        <f t="shared" si="8"/>
        <v>0.98948411763277211</v>
      </c>
      <c r="BG106" s="54">
        <f t="shared" si="9"/>
        <v>0.88588042169358705</v>
      </c>
      <c r="BH106" s="54">
        <f t="shared" si="10"/>
        <v>0.88588042169358705</v>
      </c>
    </row>
    <row r="107" spans="1:96" ht="50.1" customHeight="1">
      <c r="A107" s="112" t="s">
        <v>143</v>
      </c>
      <c r="B107" s="113"/>
      <c r="C107" s="112" t="s">
        <v>156</v>
      </c>
      <c r="D107" s="113"/>
      <c r="E107" s="112" t="s">
        <v>146</v>
      </c>
      <c r="F107" s="113"/>
      <c r="G107" s="112" t="s">
        <v>157</v>
      </c>
      <c r="H107" s="113"/>
      <c r="I107" s="112" t="s">
        <v>149</v>
      </c>
      <c r="J107" s="113"/>
      <c r="K107" s="113"/>
      <c r="L107" s="112" t="s">
        <v>159</v>
      </c>
      <c r="M107" s="113"/>
      <c r="N107" s="113"/>
      <c r="O107" s="112" t="s">
        <v>75</v>
      </c>
      <c r="P107" s="113"/>
      <c r="Q107" s="112"/>
      <c r="R107" s="113"/>
      <c r="S107" s="117" t="s">
        <v>161</v>
      </c>
      <c r="T107" s="113"/>
      <c r="U107" s="113"/>
      <c r="V107" s="113"/>
      <c r="W107" s="113"/>
      <c r="X107" s="113"/>
      <c r="Y107" s="113"/>
      <c r="Z107" s="113"/>
      <c r="AA107" s="112" t="s">
        <v>44</v>
      </c>
      <c r="AB107" s="113"/>
      <c r="AC107" s="113"/>
      <c r="AD107" s="113"/>
      <c r="AE107" s="113"/>
      <c r="AF107" s="112" t="s">
        <v>45</v>
      </c>
      <c r="AG107" s="113"/>
      <c r="AH107" s="113"/>
      <c r="AI107" s="51">
        <v>10</v>
      </c>
      <c r="AJ107" s="114" t="s">
        <v>47</v>
      </c>
      <c r="AK107" s="113"/>
      <c r="AL107" s="113"/>
      <c r="AM107" s="113"/>
      <c r="AN107" s="113"/>
      <c r="AO107" s="113"/>
      <c r="AP107" s="52">
        <v>2138739</v>
      </c>
      <c r="AQ107" s="52">
        <v>2138739</v>
      </c>
      <c r="AR107" s="53">
        <v>0</v>
      </c>
      <c r="AS107" s="115">
        <v>0</v>
      </c>
      <c r="AT107" s="113"/>
      <c r="AU107" s="116">
        <v>2138739</v>
      </c>
      <c r="AV107" s="113"/>
      <c r="AW107" s="53">
        <v>0</v>
      </c>
      <c r="AX107" s="52">
        <v>2138739</v>
      </c>
      <c r="AY107" s="53">
        <v>0</v>
      </c>
      <c r="AZ107" s="52">
        <v>2138739</v>
      </c>
      <c r="BA107" s="53">
        <v>0</v>
      </c>
      <c r="BB107" s="52">
        <v>2138739</v>
      </c>
      <c r="BC107" s="53">
        <v>0</v>
      </c>
      <c r="BD107" s="53">
        <v>0</v>
      </c>
      <c r="BE107" s="58">
        <f t="shared" si="11"/>
        <v>1</v>
      </c>
      <c r="BF107" s="58">
        <f t="shared" si="8"/>
        <v>1</v>
      </c>
      <c r="BG107" s="58">
        <f t="shared" si="9"/>
        <v>1</v>
      </c>
      <c r="BH107" s="58">
        <f t="shared" si="10"/>
        <v>1</v>
      </c>
    </row>
    <row r="108" spans="1:96" ht="50.1" customHeight="1">
      <c r="A108" s="112" t="s">
        <v>143</v>
      </c>
      <c r="B108" s="113"/>
      <c r="C108" s="112" t="s">
        <v>156</v>
      </c>
      <c r="D108" s="113"/>
      <c r="E108" s="112" t="s">
        <v>146</v>
      </c>
      <c r="F108" s="113"/>
      <c r="G108" s="112" t="s">
        <v>157</v>
      </c>
      <c r="H108" s="113"/>
      <c r="I108" s="112" t="s">
        <v>149</v>
      </c>
      <c r="J108" s="113"/>
      <c r="K108" s="113"/>
      <c r="L108" s="112" t="s">
        <v>159</v>
      </c>
      <c r="M108" s="113"/>
      <c r="N108" s="113"/>
      <c r="O108" s="112" t="s">
        <v>75</v>
      </c>
      <c r="P108" s="113"/>
      <c r="Q108" s="112"/>
      <c r="R108" s="113"/>
      <c r="S108" s="117" t="s">
        <v>161</v>
      </c>
      <c r="T108" s="113"/>
      <c r="U108" s="113"/>
      <c r="V108" s="113"/>
      <c r="W108" s="113"/>
      <c r="X108" s="113"/>
      <c r="Y108" s="113"/>
      <c r="Z108" s="113"/>
      <c r="AA108" s="112" t="s">
        <v>50</v>
      </c>
      <c r="AB108" s="113"/>
      <c r="AC108" s="113"/>
      <c r="AD108" s="113"/>
      <c r="AE108" s="113"/>
      <c r="AF108" s="112" t="s">
        <v>45</v>
      </c>
      <c r="AG108" s="113"/>
      <c r="AH108" s="113"/>
      <c r="AI108" s="51">
        <v>20</v>
      </c>
      <c r="AJ108" s="114" t="s">
        <v>51</v>
      </c>
      <c r="AK108" s="113"/>
      <c r="AL108" s="113"/>
      <c r="AM108" s="113"/>
      <c r="AN108" s="113"/>
      <c r="AO108" s="113"/>
      <c r="AP108" s="52">
        <v>10000000</v>
      </c>
      <c r="AQ108" s="52">
        <v>9044004</v>
      </c>
      <c r="AR108" s="52">
        <v>955996</v>
      </c>
      <c r="AS108" s="115">
        <v>0</v>
      </c>
      <c r="AT108" s="113"/>
      <c r="AU108" s="116">
        <v>9044004</v>
      </c>
      <c r="AV108" s="113"/>
      <c r="AW108" s="53">
        <v>0</v>
      </c>
      <c r="AX108" s="52">
        <v>9044004</v>
      </c>
      <c r="AY108" s="53">
        <v>0</v>
      </c>
      <c r="AZ108" s="52">
        <v>9044004</v>
      </c>
      <c r="BA108" s="53">
        <v>0</v>
      </c>
      <c r="BB108" s="52">
        <v>9044004</v>
      </c>
      <c r="BC108" s="53">
        <v>0</v>
      </c>
      <c r="BD108" s="53">
        <v>0</v>
      </c>
      <c r="BE108" s="59">
        <f t="shared" si="11"/>
        <v>0.90440039999999999</v>
      </c>
      <c r="BF108" s="59">
        <f t="shared" si="8"/>
        <v>0.90440039999999999</v>
      </c>
      <c r="BG108" s="59">
        <f t="shared" si="9"/>
        <v>0.90440039999999999</v>
      </c>
      <c r="BH108" s="59">
        <f t="shared" si="10"/>
        <v>0.90440039999999999</v>
      </c>
    </row>
    <row r="109" spans="1:96" ht="50.1" customHeight="1">
      <c r="A109" s="112" t="s">
        <v>143</v>
      </c>
      <c r="B109" s="113"/>
      <c r="C109" s="112" t="s">
        <v>156</v>
      </c>
      <c r="D109" s="113"/>
      <c r="E109" s="112" t="s">
        <v>146</v>
      </c>
      <c r="F109" s="113"/>
      <c r="G109" s="112" t="s">
        <v>157</v>
      </c>
      <c r="H109" s="113"/>
      <c r="I109" s="112" t="s">
        <v>149</v>
      </c>
      <c r="J109" s="113"/>
      <c r="K109" s="113"/>
      <c r="L109" s="112" t="s">
        <v>159</v>
      </c>
      <c r="M109" s="113"/>
      <c r="N109" s="113"/>
      <c r="O109" s="112" t="s">
        <v>75</v>
      </c>
      <c r="P109" s="113"/>
      <c r="Q109" s="112"/>
      <c r="R109" s="113"/>
      <c r="S109" s="117" t="s">
        <v>161</v>
      </c>
      <c r="T109" s="113"/>
      <c r="U109" s="113"/>
      <c r="V109" s="113"/>
      <c r="W109" s="113"/>
      <c r="X109" s="113"/>
      <c r="Y109" s="113"/>
      <c r="Z109" s="113"/>
      <c r="AA109" s="112" t="s">
        <v>50</v>
      </c>
      <c r="AB109" s="113"/>
      <c r="AC109" s="113"/>
      <c r="AD109" s="113"/>
      <c r="AE109" s="113"/>
      <c r="AF109" s="112" t="s">
        <v>45</v>
      </c>
      <c r="AG109" s="113"/>
      <c r="AH109" s="113"/>
      <c r="AI109" s="51">
        <v>21</v>
      </c>
      <c r="AJ109" s="114" t="s">
        <v>144</v>
      </c>
      <c r="AK109" s="113"/>
      <c r="AL109" s="113"/>
      <c r="AM109" s="113"/>
      <c r="AN109" s="113"/>
      <c r="AO109" s="113"/>
      <c r="AP109" s="52">
        <v>20000000</v>
      </c>
      <c r="AQ109" s="52">
        <v>20000000</v>
      </c>
      <c r="AR109" s="53">
        <v>0</v>
      </c>
      <c r="AS109" s="115">
        <v>0</v>
      </c>
      <c r="AT109" s="113"/>
      <c r="AU109" s="116">
        <v>20000000</v>
      </c>
      <c r="AV109" s="113"/>
      <c r="AW109" s="53">
        <v>0</v>
      </c>
      <c r="AX109" s="52">
        <v>20000000</v>
      </c>
      <c r="AY109" s="53">
        <v>0</v>
      </c>
      <c r="AZ109" s="52">
        <v>20000000</v>
      </c>
      <c r="BA109" s="53">
        <v>0</v>
      </c>
      <c r="BB109" s="52">
        <v>20000000</v>
      </c>
      <c r="BC109" s="53">
        <v>0</v>
      </c>
      <c r="BD109" s="53">
        <v>0</v>
      </c>
      <c r="BE109" s="59">
        <f t="shared" si="11"/>
        <v>1</v>
      </c>
      <c r="BF109" s="59">
        <f t="shared" si="8"/>
        <v>1</v>
      </c>
      <c r="BG109" s="59">
        <f t="shared" si="9"/>
        <v>1</v>
      </c>
      <c r="BH109" s="59">
        <f t="shared" si="10"/>
        <v>1</v>
      </c>
    </row>
    <row r="110" spans="1:96" ht="50.1" customHeight="1">
      <c r="A110" s="123" t="s">
        <v>143</v>
      </c>
      <c r="B110" s="124"/>
      <c r="C110" s="123" t="s">
        <v>156</v>
      </c>
      <c r="D110" s="124"/>
      <c r="E110" s="123" t="s">
        <v>146</v>
      </c>
      <c r="F110" s="124"/>
      <c r="G110" s="123" t="s">
        <v>157</v>
      </c>
      <c r="H110" s="124"/>
      <c r="I110" s="123" t="s">
        <v>149</v>
      </c>
      <c r="J110" s="124"/>
      <c r="K110" s="124"/>
      <c r="L110" s="121" t="s">
        <v>160</v>
      </c>
      <c r="M110" s="119"/>
      <c r="N110" s="119"/>
      <c r="O110" s="121" t="s">
        <v>75</v>
      </c>
      <c r="P110" s="119"/>
      <c r="Q110" s="121"/>
      <c r="R110" s="119"/>
      <c r="S110" s="125" t="s">
        <v>162</v>
      </c>
      <c r="T110" s="119"/>
      <c r="U110" s="119"/>
      <c r="V110" s="119"/>
      <c r="W110" s="119"/>
      <c r="X110" s="119"/>
      <c r="Y110" s="119"/>
      <c r="Z110" s="119"/>
      <c r="AA110" s="121" t="s">
        <v>44</v>
      </c>
      <c r="AB110" s="119"/>
      <c r="AC110" s="119"/>
      <c r="AD110" s="119"/>
      <c r="AE110" s="119"/>
      <c r="AF110" s="121" t="s">
        <v>45</v>
      </c>
      <c r="AG110" s="119"/>
      <c r="AH110" s="119"/>
      <c r="AI110" s="61">
        <v>10</v>
      </c>
      <c r="AJ110" s="122" t="s">
        <v>47</v>
      </c>
      <c r="AK110" s="119"/>
      <c r="AL110" s="119"/>
      <c r="AM110" s="119"/>
      <c r="AN110" s="119"/>
      <c r="AO110" s="119"/>
      <c r="AP110" s="62">
        <v>497464634</v>
      </c>
      <c r="AQ110" s="62">
        <v>493221918</v>
      </c>
      <c r="AR110" s="62">
        <v>4242716</v>
      </c>
      <c r="AS110" s="118">
        <v>0</v>
      </c>
      <c r="AT110" s="119"/>
      <c r="AU110" s="120">
        <v>493221918</v>
      </c>
      <c r="AV110" s="119"/>
      <c r="AW110" s="63">
        <v>0</v>
      </c>
      <c r="AX110" s="62">
        <v>448243082</v>
      </c>
      <c r="AY110" s="62">
        <v>44978836</v>
      </c>
      <c r="AZ110" s="62">
        <v>448243082</v>
      </c>
      <c r="BA110" s="63">
        <v>0</v>
      </c>
      <c r="BB110" s="62">
        <v>448243082</v>
      </c>
      <c r="BC110" s="63">
        <v>0</v>
      </c>
      <c r="BD110" s="63">
        <v>0</v>
      </c>
      <c r="BE110" s="64">
        <f t="shared" si="11"/>
        <v>0.99147132135628357</v>
      </c>
      <c r="BF110" s="64">
        <f t="shared" si="8"/>
        <v>0.99147132135628357</v>
      </c>
      <c r="BG110" s="64">
        <f t="shared" si="9"/>
        <v>0.90105517330102303</v>
      </c>
      <c r="BH110" s="64">
        <f t="shared" si="10"/>
        <v>0.90105517330102303</v>
      </c>
    </row>
    <row r="111" spans="1:96" ht="50.1" customHeight="1">
      <c r="A111" s="123" t="s">
        <v>143</v>
      </c>
      <c r="B111" s="124"/>
      <c r="C111" s="123" t="s">
        <v>156</v>
      </c>
      <c r="D111" s="124"/>
      <c r="E111" s="123" t="s">
        <v>146</v>
      </c>
      <c r="F111" s="124"/>
      <c r="G111" s="123" t="s">
        <v>157</v>
      </c>
      <c r="H111" s="124"/>
      <c r="I111" s="123" t="s">
        <v>149</v>
      </c>
      <c r="J111" s="124"/>
      <c r="K111" s="124"/>
      <c r="L111" s="121" t="s">
        <v>160</v>
      </c>
      <c r="M111" s="119"/>
      <c r="N111" s="119"/>
      <c r="O111" s="121" t="s">
        <v>75</v>
      </c>
      <c r="P111" s="119"/>
      <c r="Q111" s="121"/>
      <c r="R111" s="119"/>
      <c r="S111" s="125" t="s">
        <v>162</v>
      </c>
      <c r="T111" s="119"/>
      <c r="U111" s="119"/>
      <c r="V111" s="119"/>
      <c r="W111" s="119"/>
      <c r="X111" s="119"/>
      <c r="Y111" s="119"/>
      <c r="Z111" s="119"/>
      <c r="AA111" s="121" t="s">
        <v>50</v>
      </c>
      <c r="AB111" s="119"/>
      <c r="AC111" s="119"/>
      <c r="AD111" s="119"/>
      <c r="AE111" s="119"/>
      <c r="AF111" s="121" t="s">
        <v>45</v>
      </c>
      <c r="AG111" s="119"/>
      <c r="AH111" s="119"/>
      <c r="AI111" s="61">
        <v>20</v>
      </c>
      <c r="AJ111" s="122" t="s">
        <v>51</v>
      </c>
      <c r="AK111" s="119"/>
      <c r="AL111" s="119"/>
      <c r="AM111" s="119"/>
      <c r="AN111" s="119"/>
      <c r="AO111" s="119"/>
      <c r="AP111" s="62">
        <v>87466196</v>
      </c>
      <c r="AQ111" s="62">
        <v>86175877</v>
      </c>
      <c r="AR111" s="62">
        <v>1290319</v>
      </c>
      <c r="AS111" s="118">
        <v>0</v>
      </c>
      <c r="AT111" s="119"/>
      <c r="AU111" s="120">
        <v>86175877</v>
      </c>
      <c r="AV111" s="119"/>
      <c r="AW111" s="63">
        <v>0</v>
      </c>
      <c r="AX111" s="62">
        <v>67224025</v>
      </c>
      <c r="AY111" s="62">
        <v>18951852</v>
      </c>
      <c r="AZ111" s="62">
        <v>67224025</v>
      </c>
      <c r="BA111" s="63">
        <v>0</v>
      </c>
      <c r="BB111" s="62">
        <v>67224025</v>
      </c>
      <c r="BC111" s="63">
        <v>0</v>
      </c>
      <c r="BD111" s="63">
        <v>0</v>
      </c>
      <c r="BE111" s="65">
        <f t="shared" si="11"/>
        <v>0.98524779790354666</v>
      </c>
      <c r="BF111" s="65">
        <f t="shared" si="8"/>
        <v>0.98524779790354666</v>
      </c>
      <c r="BG111" s="65">
        <f t="shared" si="9"/>
        <v>0.76857149475209829</v>
      </c>
      <c r="BH111" s="65">
        <f t="shared" si="10"/>
        <v>0.76857149475209829</v>
      </c>
    </row>
    <row r="112" spans="1:96" s="8" customFormat="1" ht="15">
      <c r="A112" s="105" t="s">
        <v>167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4">
        <f>+AP97+AP106</f>
        <v>2220725122</v>
      </c>
      <c r="AQ112" s="4">
        <f>+AQ97+AQ106</f>
        <v>2163760899</v>
      </c>
      <c r="AR112" s="4">
        <f>+AR110+AR106+AR100+AR95+AR91+AR81</f>
        <v>313576220</v>
      </c>
      <c r="AS112" s="109">
        <f>+AS110+AS106+AS100+AS95+AS91+AS81</f>
        <v>0</v>
      </c>
      <c r="AT112" s="109"/>
      <c r="AU112" s="109">
        <f>+AU97+AU106</f>
        <v>2163760899</v>
      </c>
      <c r="AV112" s="109"/>
      <c r="AW112" s="4">
        <f>+AW110+AW106+AW100+AW95+AW91+AW81</f>
        <v>0</v>
      </c>
      <c r="AX112" s="4">
        <f>+AX97+AX106</f>
        <v>1860979428.8199999</v>
      </c>
      <c r="AY112" s="4">
        <f>+AY110+AY106+AY100+AY95+AY91+AY81</f>
        <v>155600062.97</v>
      </c>
      <c r="AZ112" s="4">
        <f>+AZ110+AZ106+AZ100+AZ95+AZ91+AZ81</f>
        <v>1747103259.03</v>
      </c>
      <c r="BA112" s="4">
        <f>+BA110+BA106+BA100+BA95+BA91+BA81</f>
        <v>0</v>
      </c>
      <c r="BB112" s="4">
        <f>+BB97+BB106</f>
        <v>1860979428.8199999</v>
      </c>
      <c r="BC112" s="4">
        <f>+BC110+BC106+BC100+BC95+BC91+BC81</f>
        <v>0</v>
      </c>
      <c r="BD112" s="4">
        <f>+BD110+BD106+BD100+BD95+BD91+BD81</f>
        <v>42193223</v>
      </c>
      <c r="BE112" s="60">
        <f t="shared" si="11"/>
        <v>0.97434881857476463</v>
      </c>
      <c r="BF112" s="60">
        <f t="shared" si="8"/>
        <v>0.97434881857476463</v>
      </c>
      <c r="BG112" s="60">
        <f t="shared" si="9"/>
        <v>0.83800530303542897</v>
      </c>
      <c r="BH112" s="60">
        <f t="shared" si="10"/>
        <v>0.83800530303542897</v>
      </c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</row>
    <row r="113" spans="1:190" s="14" customFormat="1" ht="12.7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AP113" s="15"/>
      <c r="AQ113" s="15"/>
      <c r="AR113" s="15"/>
      <c r="AS113" s="15"/>
      <c r="AT113" s="15"/>
      <c r="AU113" s="16"/>
      <c r="AV113" s="17"/>
      <c r="AW113" s="15"/>
      <c r="AX113" s="15"/>
      <c r="AY113" s="15"/>
      <c r="AZ113" s="15"/>
      <c r="BA113" s="15"/>
      <c r="BB113" s="15"/>
      <c r="BC113" s="18"/>
      <c r="BD113" s="18"/>
      <c r="BE113" s="22"/>
      <c r="BF113" s="22"/>
      <c r="BG113" s="22"/>
      <c r="BH113" s="2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</row>
    <row r="114" spans="1:190" s="12" customFormat="1" ht="15">
      <c r="A114" s="106" t="s">
        <v>168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8"/>
      <c r="AP114" s="10">
        <f>+AP112+AP96</f>
        <v>9321550677</v>
      </c>
      <c r="AQ114" s="10">
        <f>+AQ112+AQ96</f>
        <v>8948300300.7600002</v>
      </c>
      <c r="AR114" s="10">
        <f>+AR112+AR80</f>
        <v>443816271</v>
      </c>
      <c r="AS114" s="110">
        <f>+AS112+AS80</f>
        <v>0</v>
      </c>
      <c r="AT114" s="111"/>
      <c r="AU114" s="110">
        <f>+AU112+AU96</f>
        <v>8948300300.7600002</v>
      </c>
      <c r="AV114" s="111"/>
      <c r="AW114" s="10">
        <f t="shared" ref="AW114:BD114" si="15">+AW112+AW80</f>
        <v>0</v>
      </c>
      <c r="AX114" s="10">
        <f>+AX112+AX96</f>
        <v>8581259900.8299999</v>
      </c>
      <c r="AY114" s="10">
        <f t="shared" si="15"/>
        <v>188421162.97</v>
      </c>
      <c r="AZ114" s="10">
        <f t="shared" si="15"/>
        <v>2082755383.03</v>
      </c>
      <c r="BA114" s="10">
        <f t="shared" si="15"/>
        <v>0</v>
      </c>
      <c r="BB114" s="10">
        <f>+BB112+BB96</f>
        <v>8578181900.8299999</v>
      </c>
      <c r="BC114" s="10">
        <f t="shared" si="15"/>
        <v>0</v>
      </c>
      <c r="BD114" s="10">
        <f t="shared" si="15"/>
        <v>42193223</v>
      </c>
      <c r="BE114" s="11">
        <f t="shared" si="11"/>
        <v>0.95995833856689128</v>
      </c>
      <c r="BF114" s="11">
        <f t="shared" si="8"/>
        <v>0.95995833856689128</v>
      </c>
      <c r="BG114" s="11">
        <f t="shared" si="9"/>
        <v>0.92058287276208306</v>
      </c>
      <c r="BH114" s="9">
        <f t="shared" si="10"/>
        <v>0.92025267019100276</v>
      </c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</row>
    <row r="115" spans="1:190">
      <c r="BE115" s="26"/>
      <c r="BF115" s="26"/>
      <c r="BG115" s="26"/>
      <c r="BH115" s="26"/>
    </row>
    <row r="116" spans="1:190">
      <c r="BE116" s="26"/>
      <c r="BF116" s="26"/>
      <c r="BG116" s="26"/>
      <c r="BH116" s="26"/>
    </row>
    <row r="117" spans="1:190" s="73" customFormat="1" ht="16.5">
      <c r="A117" s="66" t="s">
        <v>173</v>
      </c>
      <c r="B117" s="67"/>
      <c r="C117" s="67"/>
      <c r="D117" s="66"/>
      <c r="E117" s="66"/>
      <c r="F117" s="68"/>
      <c r="G117" s="69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1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L117" s="72"/>
      <c r="AM117" s="72"/>
      <c r="AN117" s="72"/>
      <c r="AO117" s="72"/>
      <c r="AP117" s="66" t="s">
        <v>174</v>
      </c>
      <c r="AQ117" s="70"/>
      <c r="AR117" s="70"/>
      <c r="AS117" s="70"/>
      <c r="AT117" s="72"/>
      <c r="AU117" s="72"/>
      <c r="AV117" s="72"/>
      <c r="AW117" s="74"/>
    </row>
    <row r="118" spans="1:190" s="73" customFormat="1" ht="13.5" customHeight="1">
      <c r="A118" s="66" t="s">
        <v>175</v>
      </c>
      <c r="B118" s="67"/>
      <c r="C118" s="67"/>
      <c r="D118" s="66"/>
      <c r="E118" s="66"/>
      <c r="F118" s="68"/>
      <c r="G118" s="69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1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L118" s="72"/>
      <c r="AM118" s="72"/>
      <c r="AN118" s="72"/>
      <c r="AO118" s="72"/>
      <c r="AP118" s="66" t="s">
        <v>176</v>
      </c>
      <c r="AQ118" s="70"/>
      <c r="AR118" s="70"/>
      <c r="AS118" s="70"/>
      <c r="AT118" s="72"/>
      <c r="AU118" s="72"/>
      <c r="AV118" s="72"/>
      <c r="AW118" s="74"/>
    </row>
    <row r="119" spans="1:190">
      <c r="BE119" s="27"/>
      <c r="BF119" s="27"/>
      <c r="BG119" s="27"/>
      <c r="BH119" s="27"/>
    </row>
    <row r="120" spans="1:190">
      <c r="BE120" s="28"/>
      <c r="BF120" s="28"/>
      <c r="BG120" s="28"/>
      <c r="BH120" s="28"/>
    </row>
  </sheetData>
  <mergeCells count="1332">
    <mergeCell ref="AU13:AV13"/>
    <mergeCell ref="A14:F14"/>
    <mergeCell ref="G14:AG14"/>
    <mergeCell ref="AM14:AO14"/>
    <mergeCell ref="AS14:AT14"/>
    <mergeCell ref="AU14:AV14"/>
    <mergeCell ref="AD9:AM9"/>
    <mergeCell ref="AO9:AS9"/>
    <mergeCell ref="A13:E13"/>
    <mergeCell ref="F13:H13"/>
    <mergeCell ref="I13:P13"/>
    <mergeCell ref="Q13:W13"/>
    <mergeCell ref="X13:AD13"/>
    <mergeCell ref="AE13:AJ13"/>
    <mergeCell ref="AM13:AO13"/>
    <mergeCell ref="AS13:AT13"/>
    <mergeCell ref="A2:J6"/>
    <mergeCell ref="M3:AA5"/>
    <mergeCell ref="AD3:AM3"/>
    <mergeCell ref="AO3:AS3"/>
    <mergeCell ref="AD5:AM7"/>
    <mergeCell ref="AO5:AS7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5:G15"/>
    <mergeCell ref="H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F45:AH45"/>
    <mergeCell ref="AJ45:AO45"/>
    <mergeCell ref="AS45:AT45"/>
    <mergeCell ref="AU45:AV45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S49:AT49"/>
    <mergeCell ref="AU49:AV49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O54:P54"/>
    <mergeCell ref="Q54:R54"/>
    <mergeCell ref="S54:Z54"/>
    <mergeCell ref="AA54:AE54"/>
    <mergeCell ref="AF54:AH54"/>
    <mergeCell ref="AJ54:AO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S55:AT55"/>
    <mergeCell ref="AU55:AV55"/>
    <mergeCell ref="A54:B54"/>
    <mergeCell ref="C54:D54"/>
    <mergeCell ref="E54:F54"/>
    <mergeCell ref="G54:H54"/>
    <mergeCell ref="I54:K54"/>
    <mergeCell ref="L54:N54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S58:AT58"/>
    <mergeCell ref="AU58:AV58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F59:AH59"/>
    <mergeCell ref="AJ59:AO59"/>
    <mergeCell ref="AS59:AT59"/>
    <mergeCell ref="AU59:AV59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O64:P64"/>
    <mergeCell ref="Q64:R64"/>
    <mergeCell ref="S64:Z64"/>
    <mergeCell ref="AA64:AE64"/>
    <mergeCell ref="AF64:AH64"/>
    <mergeCell ref="AJ64:AO64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64:B64"/>
    <mergeCell ref="C64:D64"/>
    <mergeCell ref="E64:F64"/>
    <mergeCell ref="G64:H64"/>
    <mergeCell ref="I64:K64"/>
    <mergeCell ref="L64:N64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F69:AH69"/>
    <mergeCell ref="AJ69:AO69"/>
    <mergeCell ref="AS69:AT69"/>
    <mergeCell ref="AU69:AV69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82:B82"/>
    <mergeCell ref="C82:D82"/>
    <mergeCell ref="E82:F82"/>
    <mergeCell ref="G82:H82"/>
    <mergeCell ref="I82:K82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F82:AH82"/>
    <mergeCell ref="AJ82:AO82"/>
    <mergeCell ref="AS82:AT82"/>
    <mergeCell ref="AU82:AV82"/>
    <mergeCell ref="L82:N82"/>
    <mergeCell ref="O82:P82"/>
    <mergeCell ref="Q82:R82"/>
    <mergeCell ref="S82:Z82"/>
    <mergeCell ref="AA82:AE82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5:AT85"/>
    <mergeCell ref="AU85:AV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83:B83"/>
    <mergeCell ref="C83:D83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F92:AH92"/>
    <mergeCell ref="AJ92:AO92"/>
    <mergeCell ref="AS92:AT92"/>
    <mergeCell ref="AU92:AV92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S97:AT97"/>
    <mergeCell ref="AU97:AV97"/>
    <mergeCell ref="AS94:AT94"/>
    <mergeCell ref="AU94:AV94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8:AT98"/>
    <mergeCell ref="AU98:AV98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F99:AH99"/>
    <mergeCell ref="AJ99:AO99"/>
    <mergeCell ref="AS99:AT99"/>
    <mergeCell ref="AU99:AV99"/>
    <mergeCell ref="A100:B100"/>
    <mergeCell ref="C100:D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S100:AT100"/>
    <mergeCell ref="AU100:AV100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E100:F100"/>
    <mergeCell ref="G100:H100"/>
    <mergeCell ref="I100:K100"/>
    <mergeCell ref="L100:N100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U105:AV105"/>
    <mergeCell ref="AF103:AH103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7:AH107"/>
    <mergeCell ref="AJ107:AO107"/>
    <mergeCell ref="AS107:AT107"/>
    <mergeCell ref="AU107:AV107"/>
    <mergeCell ref="AF106:AH106"/>
    <mergeCell ref="AJ106:AO106"/>
    <mergeCell ref="AS106:AT106"/>
    <mergeCell ref="AU106:AV106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S111:AT111"/>
    <mergeCell ref="AU111:AV111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96:AO96"/>
    <mergeCell ref="AS96:AT96"/>
    <mergeCell ref="AU96:AV96"/>
    <mergeCell ref="A112:AO112"/>
    <mergeCell ref="A114:AO114"/>
    <mergeCell ref="A95:AO95"/>
    <mergeCell ref="AS95:AT95"/>
    <mergeCell ref="AU95:AV95"/>
    <mergeCell ref="A74:AO74"/>
    <mergeCell ref="AS74:AT74"/>
    <mergeCell ref="AU74:AV74"/>
    <mergeCell ref="A46:AO46"/>
    <mergeCell ref="AS46:AT46"/>
    <mergeCell ref="AU46:AV46"/>
    <mergeCell ref="AS112:AT112"/>
    <mergeCell ref="AU112:AV112"/>
    <mergeCell ref="AS114:AT114"/>
    <mergeCell ref="AU114:AV114"/>
    <mergeCell ref="AF109:AH109"/>
    <mergeCell ref="AJ109:AO109"/>
    <mergeCell ref="AS109:AT109"/>
    <mergeCell ref="AU109:AV109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65"/>
  <sheetViews>
    <sheetView showGridLines="0" tabSelected="1" topLeftCell="S105" zoomScale="70" zoomScaleNormal="70" workbookViewId="0">
      <selection activeCell="BJ116" sqref="BJ116"/>
    </sheetView>
  </sheetViews>
  <sheetFormatPr baseColWidth="10" defaultRowHeight="13.5"/>
  <cols>
    <col min="1" max="1" width="2.85546875" style="75" hidden="1" customWidth="1"/>
    <col min="2" max="5" width="2.7109375" style="75" hidden="1" customWidth="1"/>
    <col min="6" max="6" width="2.85546875" style="75" hidden="1" customWidth="1"/>
    <col min="7" max="9" width="2.7109375" style="75" hidden="1" customWidth="1"/>
    <col min="10" max="10" width="2.42578125" style="75" hidden="1" customWidth="1"/>
    <col min="11" max="11" width="0.28515625" style="75" hidden="1" customWidth="1"/>
    <col min="12" max="12" width="1" style="75" hidden="1" customWidth="1"/>
    <col min="13" max="13" width="1.5703125" style="75" hidden="1" customWidth="1"/>
    <col min="14" max="14" width="5" style="75" hidden="1" customWidth="1"/>
    <col min="15" max="18" width="2.7109375" style="75" hidden="1" customWidth="1"/>
    <col min="19" max="25" width="2.7109375" style="75" customWidth="1"/>
    <col min="26" max="26" width="27.7109375" style="75" customWidth="1"/>
    <col min="27" max="27" width="2.42578125" style="75" hidden="1" customWidth="1"/>
    <col min="28" max="28" width="0.28515625" style="75" hidden="1" customWidth="1"/>
    <col min="29" max="29" width="1.85546875" style="75" hidden="1" customWidth="1"/>
    <col min="30" max="30" width="0.85546875" style="75" hidden="1" customWidth="1"/>
    <col min="31" max="34" width="2.7109375" style="75" hidden="1" customWidth="1"/>
    <col min="35" max="35" width="3.28515625" style="75" hidden="1" customWidth="1"/>
    <col min="36" max="36" width="3.140625" style="75" hidden="1" customWidth="1"/>
    <col min="37" max="38" width="2.7109375" style="75" hidden="1" customWidth="1"/>
    <col min="39" max="40" width="0.85546875" style="75" hidden="1" customWidth="1"/>
    <col min="41" max="41" width="1" style="75" hidden="1" customWidth="1"/>
    <col min="42" max="42" width="20" style="75" customWidth="1"/>
    <col min="43" max="43" width="17.7109375" style="75" hidden="1" customWidth="1"/>
    <col min="44" max="44" width="10.85546875" style="75" hidden="1" customWidth="1"/>
    <col min="45" max="45" width="3.85546875" style="75" hidden="1" customWidth="1"/>
    <col min="46" max="46" width="7" style="75" hidden="1" customWidth="1"/>
    <col min="47" max="47" width="6.85546875" style="75" customWidth="1"/>
    <col min="48" max="48" width="12.7109375" style="75" customWidth="1"/>
    <col min="49" max="49" width="10.85546875" style="75" hidden="1" customWidth="1"/>
    <col min="50" max="50" width="17.7109375" style="75" hidden="1" customWidth="1"/>
    <col min="51" max="53" width="10.85546875" style="75" hidden="1" customWidth="1"/>
    <col min="54" max="54" width="20" style="75" customWidth="1"/>
    <col min="55" max="56" width="10.85546875" style="75" hidden="1" customWidth="1"/>
    <col min="57" max="57" width="13.5703125" style="20" customWidth="1"/>
    <col min="58" max="58" width="13" style="20" customWidth="1"/>
    <col min="59" max="59" width="13.85546875" style="20" customWidth="1"/>
    <col min="60" max="60" width="13.7109375" style="20" customWidth="1"/>
    <col min="61" max="16384" width="11.42578125" style="75"/>
  </cols>
  <sheetData>
    <row r="1" spans="1:60" ht="29.25" customHeight="1">
      <c r="A1" s="162" t="s">
        <v>17</v>
      </c>
      <c r="B1" s="163"/>
      <c r="C1" s="170" t="s">
        <v>18</v>
      </c>
      <c r="D1" s="163"/>
      <c r="E1" s="162" t="s">
        <v>19</v>
      </c>
      <c r="F1" s="163"/>
      <c r="G1" s="162" t="s">
        <v>20</v>
      </c>
      <c r="H1" s="163"/>
      <c r="I1" s="162" t="s">
        <v>21</v>
      </c>
      <c r="J1" s="171"/>
      <c r="K1" s="163"/>
      <c r="L1" s="162" t="s">
        <v>22</v>
      </c>
      <c r="M1" s="171"/>
      <c r="N1" s="163"/>
      <c r="O1" s="162" t="s">
        <v>23</v>
      </c>
      <c r="P1" s="163"/>
      <c r="Q1" s="162" t="s">
        <v>24</v>
      </c>
      <c r="R1" s="163"/>
      <c r="S1" s="162" t="s">
        <v>25</v>
      </c>
      <c r="T1" s="171"/>
      <c r="U1" s="171"/>
      <c r="V1" s="171"/>
      <c r="W1" s="171"/>
      <c r="X1" s="171"/>
      <c r="Y1" s="171"/>
      <c r="Z1" s="163"/>
      <c r="AA1" s="162" t="s">
        <v>26</v>
      </c>
      <c r="AB1" s="171"/>
      <c r="AC1" s="171"/>
      <c r="AD1" s="171"/>
      <c r="AE1" s="163"/>
      <c r="AF1" s="162" t="s">
        <v>27</v>
      </c>
      <c r="AG1" s="171"/>
      <c r="AH1" s="163"/>
      <c r="AI1" s="79" t="s">
        <v>28</v>
      </c>
      <c r="AJ1" s="162" t="s">
        <v>29</v>
      </c>
      <c r="AK1" s="171"/>
      <c r="AL1" s="171"/>
      <c r="AM1" s="171"/>
      <c r="AN1" s="171"/>
      <c r="AO1" s="163"/>
      <c r="AP1" s="79" t="s">
        <v>178</v>
      </c>
      <c r="AQ1" s="79" t="s">
        <v>31</v>
      </c>
      <c r="AR1" s="79" t="s">
        <v>32</v>
      </c>
      <c r="AS1" s="194" t="s">
        <v>33</v>
      </c>
      <c r="AT1" s="195"/>
      <c r="AU1" s="194" t="s">
        <v>179</v>
      </c>
      <c r="AV1" s="195"/>
      <c r="AW1" s="79" t="s">
        <v>35</v>
      </c>
      <c r="AX1" s="79" t="s">
        <v>36</v>
      </c>
      <c r="AY1" s="79" t="s">
        <v>37</v>
      </c>
      <c r="AZ1" s="79" t="s">
        <v>38</v>
      </c>
      <c r="BA1" s="79" t="s">
        <v>39</v>
      </c>
      <c r="BB1" s="79" t="s">
        <v>180</v>
      </c>
      <c r="BC1" s="79" t="s">
        <v>41</v>
      </c>
      <c r="BD1" s="79" t="s">
        <v>42</v>
      </c>
      <c r="BE1" s="31" t="s">
        <v>169</v>
      </c>
      <c r="BF1" s="31" t="s">
        <v>170</v>
      </c>
      <c r="BG1" s="31" t="s">
        <v>171</v>
      </c>
      <c r="BH1" s="32" t="s">
        <v>172</v>
      </c>
    </row>
    <row r="2" spans="1:60" hidden="1">
      <c r="A2" s="153" t="s">
        <v>43</v>
      </c>
      <c r="B2" s="154"/>
      <c r="C2" s="153" t="s">
        <v>52</v>
      </c>
      <c r="D2" s="154"/>
      <c r="E2" s="153"/>
      <c r="F2" s="154"/>
      <c r="G2" s="153"/>
      <c r="H2" s="154"/>
      <c r="I2" s="153"/>
      <c r="J2" s="154"/>
      <c r="K2" s="154"/>
      <c r="L2" s="153"/>
      <c r="M2" s="154"/>
      <c r="N2" s="154"/>
      <c r="O2" s="153"/>
      <c r="P2" s="154"/>
      <c r="Q2" s="153"/>
      <c r="R2" s="154"/>
      <c r="S2" s="161" t="s">
        <v>53</v>
      </c>
      <c r="T2" s="154"/>
      <c r="U2" s="154"/>
      <c r="V2" s="154"/>
      <c r="W2" s="154"/>
      <c r="X2" s="154"/>
      <c r="Y2" s="154"/>
      <c r="Z2" s="154"/>
      <c r="AA2" s="153" t="s">
        <v>44</v>
      </c>
      <c r="AB2" s="154"/>
      <c r="AC2" s="154"/>
      <c r="AD2" s="154"/>
      <c r="AE2" s="154"/>
      <c r="AF2" s="153" t="s">
        <v>45</v>
      </c>
      <c r="AG2" s="154"/>
      <c r="AH2" s="154"/>
      <c r="AI2" s="76">
        <v>10</v>
      </c>
      <c r="AJ2" s="155" t="s">
        <v>47</v>
      </c>
      <c r="AK2" s="154"/>
      <c r="AL2" s="154"/>
      <c r="AM2" s="154"/>
      <c r="AN2" s="154"/>
      <c r="AO2" s="154"/>
      <c r="AP2" s="78">
        <v>5755679108</v>
      </c>
      <c r="AQ2" s="78">
        <v>5633153343</v>
      </c>
      <c r="AR2" s="78">
        <v>122525765</v>
      </c>
      <c r="AS2" s="156">
        <v>0</v>
      </c>
      <c r="AT2" s="154"/>
      <c r="AU2" s="157">
        <v>5633153343</v>
      </c>
      <c r="AV2" s="154"/>
      <c r="AW2" s="77">
        <v>0</v>
      </c>
      <c r="AX2" s="78">
        <v>5633153343</v>
      </c>
      <c r="AY2" s="77">
        <v>0</v>
      </c>
      <c r="AZ2" s="78">
        <v>5633153343</v>
      </c>
      <c r="BA2" s="77">
        <v>0</v>
      </c>
      <c r="BB2" s="78">
        <v>5633153343</v>
      </c>
      <c r="BC2" s="81">
        <v>0</v>
      </c>
      <c r="BD2" s="82">
        <v>70048844</v>
      </c>
      <c r="BE2" s="21">
        <f>+AQ2/AP2</f>
        <v>0.97871219664944531</v>
      </c>
      <c r="BF2" s="21">
        <f t="shared" ref="BF2:BF65" si="0">+AU2/AP2</f>
        <v>0.97871219664944531</v>
      </c>
      <c r="BG2" s="21">
        <f t="shared" ref="BG2:BG65" si="1">+AX2/AP2</f>
        <v>0.97871219664944531</v>
      </c>
      <c r="BH2" s="21">
        <f t="shared" ref="BH2:BH65" si="2">+BB2/AP2</f>
        <v>0.97871219664944531</v>
      </c>
    </row>
    <row r="3" spans="1:60" hidden="1">
      <c r="A3" s="158" t="s">
        <v>43</v>
      </c>
      <c r="B3" s="151"/>
      <c r="C3" s="158" t="s">
        <v>52</v>
      </c>
      <c r="D3" s="151"/>
      <c r="E3" s="158" t="s">
        <v>52</v>
      </c>
      <c r="F3" s="151"/>
      <c r="G3" s="158"/>
      <c r="H3" s="151"/>
      <c r="I3" s="158"/>
      <c r="J3" s="151"/>
      <c r="K3" s="151"/>
      <c r="L3" s="158"/>
      <c r="M3" s="151"/>
      <c r="N3" s="151"/>
      <c r="O3" s="158"/>
      <c r="P3" s="151"/>
      <c r="Q3" s="158"/>
      <c r="R3" s="151"/>
      <c r="S3" s="159" t="s">
        <v>54</v>
      </c>
      <c r="T3" s="151"/>
      <c r="U3" s="151"/>
      <c r="V3" s="151"/>
      <c r="W3" s="151"/>
      <c r="X3" s="151"/>
      <c r="Y3" s="151"/>
      <c r="Z3" s="151"/>
      <c r="AA3" s="158" t="s">
        <v>44</v>
      </c>
      <c r="AB3" s="151"/>
      <c r="AC3" s="151"/>
      <c r="AD3" s="151"/>
      <c r="AE3" s="151"/>
      <c r="AF3" s="158" t="s">
        <v>45</v>
      </c>
      <c r="AG3" s="151"/>
      <c r="AH3" s="151"/>
      <c r="AI3" s="80">
        <v>10</v>
      </c>
      <c r="AJ3" s="160" t="s">
        <v>47</v>
      </c>
      <c r="AK3" s="151"/>
      <c r="AL3" s="151"/>
      <c r="AM3" s="151"/>
      <c r="AN3" s="151"/>
      <c r="AO3" s="151"/>
      <c r="AP3" s="82">
        <v>5755679108</v>
      </c>
      <c r="AQ3" s="82">
        <v>5633153343</v>
      </c>
      <c r="AR3" s="82">
        <v>122525765</v>
      </c>
      <c r="AS3" s="150">
        <v>0</v>
      </c>
      <c r="AT3" s="151"/>
      <c r="AU3" s="152">
        <v>5633153343</v>
      </c>
      <c r="AV3" s="151"/>
      <c r="AW3" s="81">
        <v>0</v>
      </c>
      <c r="AX3" s="82">
        <v>5633153343</v>
      </c>
      <c r="AY3" s="81">
        <v>0</v>
      </c>
      <c r="AZ3" s="82">
        <v>5633153343</v>
      </c>
      <c r="BA3" s="81">
        <v>0</v>
      </c>
      <c r="BB3" s="82">
        <v>5633153343</v>
      </c>
      <c r="BC3" s="81">
        <v>0</v>
      </c>
      <c r="BD3" s="82">
        <v>70048844</v>
      </c>
      <c r="BE3" s="22">
        <f t="shared" ref="BE3:BE66" si="3">+AQ3/AP3</f>
        <v>0.97871219664944531</v>
      </c>
      <c r="BF3" s="22">
        <f t="shared" si="0"/>
        <v>0.97871219664944531</v>
      </c>
      <c r="BG3" s="22">
        <f t="shared" si="1"/>
        <v>0.97871219664944531</v>
      </c>
      <c r="BH3" s="23">
        <f t="shared" si="2"/>
        <v>0.97871219664944531</v>
      </c>
    </row>
    <row r="4" spans="1:60" hidden="1">
      <c r="A4" s="153" t="s">
        <v>43</v>
      </c>
      <c r="B4" s="154"/>
      <c r="C4" s="153" t="s">
        <v>52</v>
      </c>
      <c r="D4" s="154"/>
      <c r="E4" s="153" t="s">
        <v>52</v>
      </c>
      <c r="F4" s="154"/>
      <c r="G4" s="153" t="s">
        <v>52</v>
      </c>
      <c r="H4" s="154"/>
      <c r="I4" s="153"/>
      <c r="J4" s="154"/>
      <c r="K4" s="154"/>
      <c r="L4" s="153"/>
      <c r="M4" s="154"/>
      <c r="N4" s="154"/>
      <c r="O4" s="153"/>
      <c r="P4" s="154"/>
      <c r="Q4" s="153"/>
      <c r="R4" s="154"/>
      <c r="S4" s="161" t="s">
        <v>55</v>
      </c>
      <c r="T4" s="154"/>
      <c r="U4" s="154"/>
      <c r="V4" s="154"/>
      <c r="W4" s="154"/>
      <c r="X4" s="154"/>
      <c r="Y4" s="154"/>
      <c r="Z4" s="154"/>
      <c r="AA4" s="153" t="s">
        <v>44</v>
      </c>
      <c r="AB4" s="154"/>
      <c r="AC4" s="154"/>
      <c r="AD4" s="154"/>
      <c r="AE4" s="154"/>
      <c r="AF4" s="153" t="s">
        <v>45</v>
      </c>
      <c r="AG4" s="154"/>
      <c r="AH4" s="154"/>
      <c r="AI4" s="76">
        <v>10</v>
      </c>
      <c r="AJ4" s="155" t="s">
        <v>47</v>
      </c>
      <c r="AK4" s="154"/>
      <c r="AL4" s="154"/>
      <c r="AM4" s="154"/>
      <c r="AN4" s="154"/>
      <c r="AO4" s="154"/>
      <c r="AP4" s="78">
        <v>3841419175</v>
      </c>
      <c r="AQ4" s="78">
        <v>3754664059</v>
      </c>
      <c r="AR4" s="78">
        <v>86755116</v>
      </c>
      <c r="AS4" s="156">
        <v>0</v>
      </c>
      <c r="AT4" s="154"/>
      <c r="AU4" s="157">
        <v>3754664059</v>
      </c>
      <c r="AV4" s="154"/>
      <c r="AW4" s="77">
        <v>0</v>
      </c>
      <c r="AX4" s="78">
        <v>3754664059</v>
      </c>
      <c r="AY4" s="77">
        <v>0</v>
      </c>
      <c r="AZ4" s="78">
        <v>3754664059</v>
      </c>
      <c r="BA4" s="77">
        <v>0</v>
      </c>
      <c r="BB4" s="78">
        <v>3754664059</v>
      </c>
      <c r="BC4" s="81">
        <v>0</v>
      </c>
      <c r="BD4" s="82">
        <v>63729772</v>
      </c>
      <c r="BE4" s="21">
        <f t="shared" si="3"/>
        <v>0.97741586844658779</v>
      </c>
      <c r="BF4" s="21">
        <f t="shared" si="0"/>
        <v>0.97741586844658779</v>
      </c>
      <c r="BG4" s="21">
        <f t="shared" si="1"/>
        <v>0.97741586844658779</v>
      </c>
      <c r="BH4" s="21">
        <f t="shared" si="2"/>
        <v>0.97741586844658779</v>
      </c>
    </row>
    <row r="5" spans="1:60" hidden="1">
      <c r="A5" s="158" t="s">
        <v>43</v>
      </c>
      <c r="B5" s="151"/>
      <c r="C5" s="158" t="s">
        <v>52</v>
      </c>
      <c r="D5" s="151"/>
      <c r="E5" s="158" t="s">
        <v>52</v>
      </c>
      <c r="F5" s="151"/>
      <c r="G5" s="158" t="s">
        <v>52</v>
      </c>
      <c r="H5" s="151"/>
      <c r="I5" s="158" t="s">
        <v>56</v>
      </c>
      <c r="J5" s="151"/>
      <c r="K5" s="151"/>
      <c r="L5" s="158"/>
      <c r="M5" s="151"/>
      <c r="N5" s="151"/>
      <c r="O5" s="158"/>
      <c r="P5" s="151"/>
      <c r="Q5" s="158"/>
      <c r="R5" s="151"/>
      <c r="S5" s="159" t="s">
        <v>57</v>
      </c>
      <c r="T5" s="151"/>
      <c r="U5" s="151"/>
      <c r="V5" s="151"/>
      <c r="W5" s="151"/>
      <c r="X5" s="151"/>
      <c r="Y5" s="151"/>
      <c r="Z5" s="151"/>
      <c r="AA5" s="158" t="s">
        <v>44</v>
      </c>
      <c r="AB5" s="151"/>
      <c r="AC5" s="151"/>
      <c r="AD5" s="151"/>
      <c r="AE5" s="151"/>
      <c r="AF5" s="158" t="s">
        <v>45</v>
      </c>
      <c r="AG5" s="151"/>
      <c r="AH5" s="151"/>
      <c r="AI5" s="80">
        <v>10</v>
      </c>
      <c r="AJ5" s="160" t="s">
        <v>47</v>
      </c>
      <c r="AK5" s="151"/>
      <c r="AL5" s="151"/>
      <c r="AM5" s="151"/>
      <c r="AN5" s="151"/>
      <c r="AO5" s="151"/>
      <c r="AP5" s="82">
        <v>3841419175</v>
      </c>
      <c r="AQ5" s="82">
        <v>3754664059</v>
      </c>
      <c r="AR5" s="82">
        <v>86755116</v>
      </c>
      <c r="AS5" s="150">
        <v>0</v>
      </c>
      <c r="AT5" s="151"/>
      <c r="AU5" s="152">
        <v>3754664059</v>
      </c>
      <c r="AV5" s="151"/>
      <c r="AW5" s="81">
        <v>0</v>
      </c>
      <c r="AX5" s="82">
        <v>3754664059</v>
      </c>
      <c r="AY5" s="81">
        <v>0</v>
      </c>
      <c r="AZ5" s="82">
        <v>3754664059</v>
      </c>
      <c r="BA5" s="81">
        <v>0</v>
      </c>
      <c r="BB5" s="82">
        <v>3754664059</v>
      </c>
      <c r="BC5" s="81">
        <v>0</v>
      </c>
      <c r="BD5" s="82">
        <v>63729772</v>
      </c>
      <c r="BE5" s="22">
        <f t="shared" si="3"/>
        <v>0.97741586844658779</v>
      </c>
      <c r="BF5" s="22">
        <f t="shared" si="0"/>
        <v>0.97741586844658779</v>
      </c>
      <c r="BG5" s="22">
        <f t="shared" si="1"/>
        <v>0.97741586844658779</v>
      </c>
      <c r="BH5" s="23">
        <f t="shared" si="2"/>
        <v>0.97741586844658779</v>
      </c>
    </row>
    <row r="6" spans="1:60" hidden="1">
      <c r="A6" s="158" t="s">
        <v>43</v>
      </c>
      <c r="B6" s="151"/>
      <c r="C6" s="158" t="s">
        <v>52</v>
      </c>
      <c r="D6" s="151"/>
      <c r="E6" s="158" t="s">
        <v>52</v>
      </c>
      <c r="F6" s="151"/>
      <c r="G6" s="158" t="s">
        <v>52</v>
      </c>
      <c r="H6" s="151"/>
      <c r="I6" s="158" t="s">
        <v>56</v>
      </c>
      <c r="J6" s="151"/>
      <c r="K6" s="151"/>
      <c r="L6" s="158" t="s">
        <v>56</v>
      </c>
      <c r="M6" s="151"/>
      <c r="N6" s="151"/>
      <c r="O6" s="158"/>
      <c r="P6" s="151"/>
      <c r="Q6" s="158"/>
      <c r="R6" s="151"/>
      <c r="S6" s="159" t="s">
        <v>58</v>
      </c>
      <c r="T6" s="151"/>
      <c r="U6" s="151"/>
      <c r="V6" s="151"/>
      <c r="W6" s="151"/>
      <c r="X6" s="151"/>
      <c r="Y6" s="151"/>
      <c r="Z6" s="151"/>
      <c r="AA6" s="158" t="s">
        <v>44</v>
      </c>
      <c r="AB6" s="151"/>
      <c r="AC6" s="151"/>
      <c r="AD6" s="151"/>
      <c r="AE6" s="151"/>
      <c r="AF6" s="158" t="s">
        <v>45</v>
      </c>
      <c r="AG6" s="151"/>
      <c r="AH6" s="151"/>
      <c r="AI6" s="80">
        <v>10</v>
      </c>
      <c r="AJ6" s="160" t="s">
        <v>47</v>
      </c>
      <c r="AK6" s="151"/>
      <c r="AL6" s="151"/>
      <c r="AM6" s="151"/>
      <c r="AN6" s="151"/>
      <c r="AO6" s="151"/>
      <c r="AP6" s="82">
        <v>2947588167</v>
      </c>
      <c r="AQ6" s="82">
        <v>2875698653</v>
      </c>
      <c r="AR6" s="82">
        <v>71889514</v>
      </c>
      <c r="AS6" s="150">
        <v>0</v>
      </c>
      <c r="AT6" s="151"/>
      <c r="AU6" s="152">
        <v>2875698653</v>
      </c>
      <c r="AV6" s="151"/>
      <c r="AW6" s="81">
        <v>0</v>
      </c>
      <c r="AX6" s="82">
        <v>2875698653</v>
      </c>
      <c r="AY6" s="81">
        <v>0</v>
      </c>
      <c r="AZ6" s="82">
        <v>2875698653</v>
      </c>
      <c r="BA6" s="81">
        <v>0</v>
      </c>
      <c r="BB6" s="82">
        <v>2875698653</v>
      </c>
      <c r="BC6" s="81">
        <v>0</v>
      </c>
      <c r="BD6" s="82">
        <v>62911877</v>
      </c>
      <c r="BE6" s="22">
        <f t="shared" si="3"/>
        <v>0.97561073327514147</v>
      </c>
      <c r="BF6" s="22">
        <f t="shared" si="0"/>
        <v>0.97561073327514147</v>
      </c>
      <c r="BG6" s="22">
        <f t="shared" si="1"/>
        <v>0.97561073327514147</v>
      </c>
      <c r="BH6" s="23">
        <f t="shared" si="2"/>
        <v>0.97561073327514147</v>
      </c>
    </row>
    <row r="7" spans="1:60" hidden="1">
      <c r="A7" s="158" t="s">
        <v>43</v>
      </c>
      <c r="B7" s="151"/>
      <c r="C7" s="158" t="s">
        <v>52</v>
      </c>
      <c r="D7" s="151"/>
      <c r="E7" s="158" t="s">
        <v>52</v>
      </c>
      <c r="F7" s="151"/>
      <c r="G7" s="158" t="s">
        <v>52</v>
      </c>
      <c r="H7" s="151"/>
      <c r="I7" s="158" t="s">
        <v>56</v>
      </c>
      <c r="J7" s="151"/>
      <c r="K7" s="151"/>
      <c r="L7" s="158" t="s">
        <v>59</v>
      </c>
      <c r="M7" s="151"/>
      <c r="N7" s="151"/>
      <c r="O7" s="158"/>
      <c r="P7" s="151"/>
      <c r="Q7" s="158"/>
      <c r="R7" s="151"/>
      <c r="S7" s="159" t="s">
        <v>60</v>
      </c>
      <c r="T7" s="151"/>
      <c r="U7" s="151"/>
      <c r="V7" s="151"/>
      <c r="W7" s="151"/>
      <c r="X7" s="151"/>
      <c r="Y7" s="151"/>
      <c r="Z7" s="151"/>
      <c r="AA7" s="158" t="s">
        <v>44</v>
      </c>
      <c r="AB7" s="151"/>
      <c r="AC7" s="151"/>
      <c r="AD7" s="151"/>
      <c r="AE7" s="151"/>
      <c r="AF7" s="158" t="s">
        <v>45</v>
      </c>
      <c r="AG7" s="151"/>
      <c r="AH7" s="151"/>
      <c r="AI7" s="80">
        <v>10</v>
      </c>
      <c r="AJ7" s="160" t="s">
        <v>47</v>
      </c>
      <c r="AK7" s="151"/>
      <c r="AL7" s="151"/>
      <c r="AM7" s="151"/>
      <c r="AN7" s="151"/>
      <c r="AO7" s="151"/>
      <c r="AP7" s="82">
        <v>149801751</v>
      </c>
      <c r="AQ7" s="82">
        <v>149799987</v>
      </c>
      <c r="AR7" s="82">
        <v>1764</v>
      </c>
      <c r="AS7" s="150">
        <v>0</v>
      </c>
      <c r="AT7" s="151"/>
      <c r="AU7" s="152">
        <v>149799987</v>
      </c>
      <c r="AV7" s="151"/>
      <c r="AW7" s="81">
        <v>0</v>
      </c>
      <c r="AX7" s="82">
        <v>149799987</v>
      </c>
      <c r="AY7" s="81">
        <v>0</v>
      </c>
      <c r="AZ7" s="82">
        <v>149799987</v>
      </c>
      <c r="BA7" s="81">
        <v>0</v>
      </c>
      <c r="BB7" s="82">
        <v>149799987</v>
      </c>
      <c r="BC7" s="81">
        <v>0</v>
      </c>
      <c r="BD7" s="81">
        <v>0</v>
      </c>
      <c r="BE7" s="22">
        <f t="shared" si="3"/>
        <v>0.99998822443670898</v>
      </c>
      <c r="BF7" s="22">
        <f t="shared" si="0"/>
        <v>0.99998822443670898</v>
      </c>
      <c r="BG7" s="22">
        <f t="shared" si="1"/>
        <v>0.99998822443670898</v>
      </c>
      <c r="BH7" s="23">
        <f t="shared" si="2"/>
        <v>0.99998822443670898</v>
      </c>
    </row>
    <row r="8" spans="1:60" hidden="1">
      <c r="A8" s="158" t="s">
        <v>43</v>
      </c>
      <c r="B8" s="151"/>
      <c r="C8" s="158" t="s">
        <v>52</v>
      </c>
      <c r="D8" s="151"/>
      <c r="E8" s="158" t="s">
        <v>52</v>
      </c>
      <c r="F8" s="151"/>
      <c r="G8" s="158" t="s">
        <v>52</v>
      </c>
      <c r="H8" s="151"/>
      <c r="I8" s="158" t="s">
        <v>56</v>
      </c>
      <c r="J8" s="151"/>
      <c r="K8" s="151"/>
      <c r="L8" s="158" t="s">
        <v>61</v>
      </c>
      <c r="M8" s="151"/>
      <c r="N8" s="151"/>
      <c r="O8" s="158"/>
      <c r="P8" s="151"/>
      <c r="Q8" s="158"/>
      <c r="R8" s="151"/>
      <c r="S8" s="159" t="s">
        <v>62</v>
      </c>
      <c r="T8" s="151"/>
      <c r="U8" s="151"/>
      <c r="V8" s="151"/>
      <c r="W8" s="151"/>
      <c r="X8" s="151"/>
      <c r="Y8" s="151"/>
      <c r="Z8" s="151"/>
      <c r="AA8" s="158" t="s">
        <v>44</v>
      </c>
      <c r="AB8" s="151"/>
      <c r="AC8" s="151"/>
      <c r="AD8" s="151"/>
      <c r="AE8" s="151"/>
      <c r="AF8" s="158" t="s">
        <v>45</v>
      </c>
      <c r="AG8" s="151"/>
      <c r="AH8" s="151"/>
      <c r="AI8" s="80">
        <v>10</v>
      </c>
      <c r="AJ8" s="160" t="s">
        <v>47</v>
      </c>
      <c r="AK8" s="151"/>
      <c r="AL8" s="151"/>
      <c r="AM8" s="151"/>
      <c r="AN8" s="151"/>
      <c r="AO8" s="151"/>
      <c r="AP8" s="82">
        <v>15420072</v>
      </c>
      <c r="AQ8" s="82">
        <v>14188234</v>
      </c>
      <c r="AR8" s="82">
        <v>1231838</v>
      </c>
      <c r="AS8" s="150">
        <v>0</v>
      </c>
      <c r="AT8" s="151"/>
      <c r="AU8" s="152">
        <v>14188234</v>
      </c>
      <c r="AV8" s="151"/>
      <c r="AW8" s="81">
        <v>0</v>
      </c>
      <c r="AX8" s="82">
        <v>14188234</v>
      </c>
      <c r="AY8" s="81">
        <v>0</v>
      </c>
      <c r="AZ8" s="82">
        <v>14188234</v>
      </c>
      <c r="BA8" s="81">
        <v>0</v>
      </c>
      <c r="BB8" s="82">
        <v>14188234</v>
      </c>
      <c r="BC8" s="81">
        <v>0</v>
      </c>
      <c r="BD8" s="82">
        <v>208593</v>
      </c>
      <c r="BE8" s="22">
        <f t="shared" si="3"/>
        <v>0.9201146401910445</v>
      </c>
      <c r="BF8" s="22">
        <f t="shared" si="0"/>
        <v>0.9201146401910445</v>
      </c>
      <c r="BG8" s="22">
        <f t="shared" si="1"/>
        <v>0.9201146401910445</v>
      </c>
      <c r="BH8" s="23">
        <f t="shared" si="2"/>
        <v>0.9201146401910445</v>
      </c>
    </row>
    <row r="9" spans="1:60" hidden="1">
      <c r="A9" s="158" t="s">
        <v>43</v>
      </c>
      <c r="B9" s="151"/>
      <c r="C9" s="158" t="s">
        <v>52</v>
      </c>
      <c r="D9" s="151"/>
      <c r="E9" s="158" t="s">
        <v>52</v>
      </c>
      <c r="F9" s="151"/>
      <c r="G9" s="158" t="s">
        <v>52</v>
      </c>
      <c r="H9" s="151"/>
      <c r="I9" s="158" t="s">
        <v>56</v>
      </c>
      <c r="J9" s="151"/>
      <c r="K9" s="151"/>
      <c r="L9" s="158" t="s">
        <v>63</v>
      </c>
      <c r="M9" s="151"/>
      <c r="N9" s="151"/>
      <c r="O9" s="158"/>
      <c r="P9" s="151"/>
      <c r="Q9" s="158"/>
      <c r="R9" s="151"/>
      <c r="S9" s="159" t="s">
        <v>64</v>
      </c>
      <c r="T9" s="151"/>
      <c r="U9" s="151"/>
      <c r="V9" s="151"/>
      <c r="W9" s="151"/>
      <c r="X9" s="151"/>
      <c r="Y9" s="151"/>
      <c r="Z9" s="151"/>
      <c r="AA9" s="158" t="s">
        <v>44</v>
      </c>
      <c r="AB9" s="151"/>
      <c r="AC9" s="151"/>
      <c r="AD9" s="151"/>
      <c r="AE9" s="151"/>
      <c r="AF9" s="158" t="s">
        <v>45</v>
      </c>
      <c r="AG9" s="151"/>
      <c r="AH9" s="151"/>
      <c r="AI9" s="80">
        <v>10</v>
      </c>
      <c r="AJ9" s="160" t="s">
        <v>47</v>
      </c>
      <c r="AK9" s="151"/>
      <c r="AL9" s="151"/>
      <c r="AM9" s="151"/>
      <c r="AN9" s="151"/>
      <c r="AO9" s="151"/>
      <c r="AP9" s="82">
        <v>28284701</v>
      </c>
      <c r="AQ9" s="82">
        <v>27502546</v>
      </c>
      <c r="AR9" s="82">
        <v>782155</v>
      </c>
      <c r="AS9" s="150">
        <v>0</v>
      </c>
      <c r="AT9" s="151"/>
      <c r="AU9" s="152">
        <v>27502546</v>
      </c>
      <c r="AV9" s="151"/>
      <c r="AW9" s="81">
        <v>0</v>
      </c>
      <c r="AX9" s="82">
        <v>27502546</v>
      </c>
      <c r="AY9" s="81">
        <v>0</v>
      </c>
      <c r="AZ9" s="82">
        <v>27502546</v>
      </c>
      <c r="BA9" s="81">
        <v>0</v>
      </c>
      <c r="BB9" s="82">
        <v>27502546</v>
      </c>
      <c r="BC9" s="81">
        <v>0</v>
      </c>
      <c r="BD9" s="82">
        <v>609302</v>
      </c>
      <c r="BE9" s="22">
        <f t="shared" si="3"/>
        <v>0.97234706493803846</v>
      </c>
      <c r="BF9" s="22">
        <f t="shared" si="0"/>
        <v>0.97234706493803846</v>
      </c>
      <c r="BG9" s="22">
        <f t="shared" si="1"/>
        <v>0.97234706493803846</v>
      </c>
      <c r="BH9" s="23">
        <f t="shared" si="2"/>
        <v>0.97234706493803846</v>
      </c>
    </row>
    <row r="10" spans="1:60" hidden="1">
      <c r="A10" s="158" t="s">
        <v>43</v>
      </c>
      <c r="B10" s="151"/>
      <c r="C10" s="158" t="s">
        <v>52</v>
      </c>
      <c r="D10" s="151"/>
      <c r="E10" s="158" t="s">
        <v>52</v>
      </c>
      <c r="F10" s="151"/>
      <c r="G10" s="158" t="s">
        <v>52</v>
      </c>
      <c r="H10" s="151"/>
      <c r="I10" s="158" t="s">
        <v>56</v>
      </c>
      <c r="J10" s="151"/>
      <c r="K10" s="151"/>
      <c r="L10" s="158" t="s">
        <v>65</v>
      </c>
      <c r="M10" s="151"/>
      <c r="N10" s="151"/>
      <c r="O10" s="158"/>
      <c r="P10" s="151"/>
      <c r="Q10" s="158"/>
      <c r="R10" s="151"/>
      <c r="S10" s="159" t="s">
        <v>66</v>
      </c>
      <c r="T10" s="151"/>
      <c r="U10" s="151"/>
      <c r="V10" s="151"/>
      <c r="W10" s="151"/>
      <c r="X10" s="151"/>
      <c r="Y10" s="151"/>
      <c r="Z10" s="151"/>
      <c r="AA10" s="158" t="s">
        <v>44</v>
      </c>
      <c r="AB10" s="151"/>
      <c r="AC10" s="151"/>
      <c r="AD10" s="151"/>
      <c r="AE10" s="151"/>
      <c r="AF10" s="158" t="s">
        <v>45</v>
      </c>
      <c r="AG10" s="151"/>
      <c r="AH10" s="151"/>
      <c r="AI10" s="80">
        <v>10</v>
      </c>
      <c r="AJ10" s="160" t="s">
        <v>47</v>
      </c>
      <c r="AK10" s="151"/>
      <c r="AL10" s="151"/>
      <c r="AM10" s="151"/>
      <c r="AN10" s="151"/>
      <c r="AO10" s="151"/>
      <c r="AP10" s="82">
        <v>146893019</v>
      </c>
      <c r="AQ10" s="82">
        <v>144892102</v>
      </c>
      <c r="AR10" s="82">
        <v>2000917</v>
      </c>
      <c r="AS10" s="150">
        <v>0</v>
      </c>
      <c r="AT10" s="151"/>
      <c r="AU10" s="152">
        <v>144892102</v>
      </c>
      <c r="AV10" s="151"/>
      <c r="AW10" s="81">
        <v>0</v>
      </c>
      <c r="AX10" s="82">
        <v>144892102</v>
      </c>
      <c r="AY10" s="81">
        <v>0</v>
      </c>
      <c r="AZ10" s="82">
        <v>144892102</v>
      </c>
      <c r="BA10" s="81">
        <v>0</v>
      </c>
      <c r="BB10" s="82">
        <v>144892102</v>
      </c>
      <c r="BC10" s="81">
        <v>0</v>
      </c>
      <c r="BD10" s="81">
        <v>0</v>
      </c>
      <c r="BE10" s="22">
        <f t="shared" si="3"/>
        <v>0.98637840645102404</v>
      </c>
      <c r="BF10" s="22">
        <f t="shared" si="0"/>
        <v>0.98637840645102404</v>
      </c>
      <c r="BG10" s="22">
        <f t="shared" si="1"/>
        <v>0.98637840645102404</v>
      </c>
      <c r="BH10" s="23">
        <f t="shared" si="2"/>
        <v>0.98637840645102404</v>
      </c>
    </row>
    <row r="11" spans="1:60" hidden="1">
      <c r="A11" s="158" t="s">
        <v>43</v>
      </c>
      <c r="B11" s="151"/>
      <c r="C11" s="158" t="s">
        <v>52</v>
      </c>
      <c r="D11" s="151"/>
      <c r="E11" s="158" t="s">
        <v>52</v>
      </c>
      <c r="F11" s="151"/>
      <c r="G11" s="158" t="s">
        <v>52</v>
      </c>
      <c r="H11" s="151"/>
      <c r="I11" s="158" t="s">
        <v>56</v>
      </c>
      <c r="J11" s="151"/>
      <c r="K11" s="151"/>
      <c r="L11" s="158" t="s">
        <v>67</v>
      </c>
      <c r="M11" s="151"/>
      <c r="N11" s="151"/>
      <c r="O11" s="158"/>
      <c r="P11" s="151"/>
      <c r="Q11" s="158"/>
      <c r="R11" s="151"/>
      <c r="S11" s="159" t="s">
        <v>68</v>
      </c>
      <c r="T11" s="151"/>
      <c r="U11" s="151"/>
      <c r="V11" s="151"/>
      <c r="W11" s="151"/>
      <c r="X11" s="151"/>
      <c r="Y11" s="151"/>
      <c r="Z11" s="151"/>
      <c r="AA11" s="158" t="s">
        <v>44</v>
      </c>
      <c r="AB11" s="151"/>
      <c r="AC11" s="151"/>
      <c r="AD11" s="151"/>
      <c r="AE11" s="151"/>
      <c r="AF11" s="158" t="s">
        <v>45</v>
      </c>
      <c r="AG11" s="151"/>
      <c r="AH11" s="151"/>
      <c r="AI11" s="80">
        <v>10</v>
      </c>
      <c r="AJ11" s="160" t="s">
        <v>47</v>
      </c>
      <c r="AK11" s="151"/>
      <c r="AL11" s="151"/>
      <c r="AM11" s="151"/>
      <c r="AN11" s="151"/>
      <c r="AO11" s="151"/>
      <c r="AP11" s="82">
        <v>107014102</v>
      </c>
      <c r="AQ11" s="82">
        <v>99770547</v>
      </c>
      <c r="AR11" s="82">
        <v>7243555</v>
      </c>
      <c r="AS11" s="150">
        <v>0</v>
      </c>
      <c r="AT11" s="151"/>
      <c r="AU11" s="152">
        <v>99770547</v>
      </c>
      <c r="AV11" s="151"/>
      <c r="AW11" s="81">
        <v>0</v>
      </c>
      <c r="AX11" s="82">
        <v>99770547</v>
      </c>
      <c r="AY11" s="81">
        <v>0</v>
      </c>
      <c r="AZ11" s="82">
        <v>99770547</v>
      </c>
      <c r="BA11" s="81">
        <v>0</v>
      </c>
      <c r="BB11" s="82">
        <v>99770547</v>
      </c>
      <c r="BC11" s="81">
        <v>0</v>
      </c>
      <c r="BD11" s="81">
        <v>0</v>
      </c>
      <c r="BE11" s="22">
        <f t="shared" si="3"/>
        <v>0.93231214517877281</v>
      </c>
      <c r="BF11" s="22">
        <f t="shared" si="0"/>
        <v>0.93231214517877281</v>
      </c>
      <c r="BG11" s="22">
        <f t="shared" si="1"/>
        <v>0.93231214517877281</v>
      </c>
      <c r="BH11" s="23">
        <f t="shared" si="2"/>
        <v>0.93231214517877281</v>
      </c>
    </row>
    <row r="12" spans="1:60" hidden="1">
      <c r="A12" s="158" t="s">
        <v>43</v>
      </c>
      <c r="B12" s="151"/>
      <c r="C12" s="158" t="s">
        <v>52</v>
      </c>
      <c r="D12" s="151"/>
      <c r="E12" s="158" t="s">
        <v>52</v>
      </c>
      <c r="F12" s="151"/>
      <c r="G12" s="158" t="s">
        <v>52</v>
      </c>
      <c r="H12" s="151"/>
      <c r="I12" s="158" t="s">
        <v>56</v>
      </c>
      <c r="J12" s="151"/>
      <c r="K12" s="151"/>
      <c r="L12" s="158" t="s">
        <v>69</v>
      </c>
      <c r="M12" s="151"/>
      <c r="N12" s="151"/>
      <c r="O12" s="158"/>
      <c r="P12" s="151"/>
      <c r="Q12" s="158"/>
      <c r="R12" s="151"/>
      <c r="S12" s="159" t="s">
        <v>70</v>
      </c>
      <c r="T12" s="151"/>
      <c r="U12" s="151"/>
      <c r="V12" s="151"/>
      <c r="W12" s="151"/>
      <c r="X12" s="151"/>
      <c r="Y12" s="151"/>
      <c r="Z12" s="151"/>
      <c r="AA12" s="158" t="s">
        <v>44</v>
      </c>
      <c r="AB12" s="151"/>
      <c r="AC12" s="151"/>
      <c r="AD12" s="151"/>
      <c r="AE12" s="151"/>
      <c r="AF12" s="158" t="s">
        <v>45</v>
      </c>
      <c r="AG12" s="151"/>
      <c r="AH12" s="151"/>
      <c r="AI12" s="80">
        <v>10</v>
      </c>
      <c r="AJ12" s="160" t="s">
        <v>47</v>
      </c>
      <c r="AK12" s="151"/>
      <c r="AL12" s="151"/>
      <c r="AM12" s="151"/>
      <c r="AN12" s="151"/>
      <c r="AO12" s="151"/>
      <c r="AP12" s="82">
        <v>2376031</v>
      </c>
      <c r="AQ12" s="82">
        <v>1457752</v>
      </c>
      <c r="AR12" s="82">
        <v>918279</v>
      </c>
      <c r="AS12" s="150">
        <v>0</v>
      </c>
      <c r="AT12" s="151"/>
      <c r="AU12" s="152">
        <v>1457752</v>
      </c>
      <c r="AV12" s="151"/>
      <c r="AW12" s="81">
        <v>0</v>
      </c>
      <c r="AX12" s="82">
        <v>1457752</v>
      </c>
      <c r="AY12" s="81">
        <v>0</v>
      </c>
      <c r="AZ12" s="82">
        <v>1457752</v>
      </c>
      <c r="BA12" s="81">
        <v>0</v>
      </c>
      <c r="BB12" s="82">
        <v>1457752</v>
      </c>
      <c r="BC12" s="81">
        <v>0</v>
      </c>
      <c r="BD12" s="81">
        <v>0</v>
      </c>
      <c r="BE12" s="22">
        <f t="shared" si="3"/>
        <v>0.61352398179990075</v>
      </c>
      <c r="BF12" s="22">
        <f t="shared" si="0"/>
        <v>0.61352398179990075</v>
      </c>
      <c r="BG12" s="22">
        <f t="shared" si="1"/>
        <v>0.61352398179990075</v>
      </c>
      <c r="BH12" s="23">
        <f t="shared" si="2"/>
        <v>0.61352398179990075</v>
      </c>
    </row>
    <row r="13" spans="1:60" hidden="1">
      <c r="A13" s="158" t="s">
        <v>43</v>
      </c>
      <c r="B13" s="151"/>
      <c r="C13" s="158" t="s">
        <v>52</v>
      </c>
      <c r="D13" s="151"/>
      <c r="E13" s="158" t="s">
        <v>52</v>
      </c>
      <c r="F13" s="151"/>
      <c r="G13" s="158" t="s">
        <v>52</v>
      </c>
      <c r="H13" s="151"/>
      <c r="I13" s="158" t="s">
        <v>56</v>
      </c>
      <c r="J13" s="151"/>
      <c r="K13" s="151"/>
      <c r="L13" s="158" t="s">
        <v>71</v>
      </c>
      <c r="M13" s="151"/>
      <c r="N13" s="151"/>
      <c r="O13" s="158"/>
      <c r="P13" s="151"/>
      <c r="Q13" s="158"/>
      <c r="R13" s="151"/>
      <c r="S13" s="159" t="s">
        <v>72</v>
      </c>
      <c r="T13" s="151"/>
      <c r="U13" s="151"/>
      <c r="V13" s="151"/>
      <c r="W13" s="151"/>
      <c r="X13" s="151"/>
      <c r="Y13" s="151"/>
      <c r="Z13" s="151"/>
      <c r="AA13" s="158" t="s">
        <v>44</v>
      </c>
      <c r="AB13" s="151"/>
      <c r="AC13" s="151"/>
      <c r="AD13" s="151"/>
      <c r="AE13" s="151"/>
      <c r="AF13" s="158" t="s">
        <v>45</v>
      </c>
      <c r="AG13" s="151"/>
      <c r="AH13" s="151"/>
      <c r="AI13" s="80">
        <v>10</v>
      </c>
      <c r="AJ13" s="160" t="s">
        <v>47</v>
      </c>
      <c r="AK13" s="151"/>
      <c r="AL13" s="151"/>
      <c r="AM13" s="151"/>
      <c r="AN13" s="151"/>
      <c r="AO13" s="151"/>
      <c r="AP13" s="82">
        <v>301255061</v>
      </c>
      <c r="AQ13" s="82">
        <v>299025024</v>
      </c>
      <c r="AR13" s="82">
        <v>2230037</v>
      </c>
      <c r="AS13" s="150">
        <v>0</v>
      </c>
      <c r="AT13" s="151"/>
      <c r="AU13" s="152">
        <v>299025024</v>
      </c>
      <c r="AV13" s="151"/>
      <c r="AW13" s="81">
        <v>0</v>
      </c>
      <c r="AX13" s="82">
        <v>299025024</v>
      </c>
      <c r="AY13" s="81">
        <v>0</v>
      </c>
      <c r="AZ13" s="82">
        <v>299025024</v>
      </c>
      <c r="BA13" s="81">
        <v>0</v>
      </c>
      <c r="BB13" s="82">
        <v>299025024</v>
      </c>
      <c r="BC13" s="81">
        <v>0</v>
      </c>
      <c r="BD13" s="81">
        <v>0</v>
      </c>
      <c r="BE13" s="22">
        <f t="shared" si="3"/>
        <v>0.99259751191366707</v>
      </c>
      <c r="BF13" s="22">
        <f t="shared" si="0"/>
        <v>0.99259751191366707</v>
      </c>
      <c r="BG13" s="22">
        <f t="shared" si="1"/>
        <v>0.99259751191366707</v>
      </c>
      <c r="BH13" s="23">
        <f t="shared" si="2"/>
        <v>0.99259751191366707</v>
      </c>
    </row>
    <row r="14" spans="1:60" hidden="1">
      <c r="A14" s="158" t="s">
        <v>43</v>
      </c>
      <c r="B14" s="151"/>
      <c r="C14" s="158" t="s">
        <v>52</v>
      </c>
      <c r="D14" s="151"/>
      <c r="E14" s="158" t="s">
        <v>52</v>
      </c>
      <c r="F14" s="151"/>
      <c r="G14" s="158" t="s">
        <v>52</v>
      </c>
      <c r="H14" s="151"/>
      <c r="I14" s="158" t="s">
        <v>56</v>
      </c>
      <c r="J14" s="151"/>
      <c r="K14" s="151"/>
      <c r="L14" s="158" t="s">
        <v>73</v>
      </c>
      <c r="M14" s="151"/>
      <c r="N14" s="151"/>
      <c r="O14" s="158"/>
      <c r="P14" s="151"/>
      <c r="Q14" s="158"/>
      <c r="R14" s="151"/>
      <c r="S14" s="159" t="s">
        <v>74</v>
      </c>
      <c r="T14" s="151"/>
      <c r="U14" s="151"/>
      <c r="V14" s="151"/>
      <c r="W14" s="151"/>
      <c r="X14" s="151"/>
      <c r="Y14" s="151"/>
      <c r="Z14" s="151"/>
      <c r="AA14" s="158" t="s">
        <v>44</v>
      </c>
      <c r="AB14" s="151"/>
      <c r="AC14" s="151"/>
      <c r="AD14" s="151"/>
      <c r="AE14" s="151"/>
      <c r="AF14" s="158" t="s">
        <v>45</v>
      </c>
      <c r="AG14" s="151"/>
      <c r="AH14" s="151"/>
      <c r="AI14" s="80">
        <v>10</v>
      </c>
      <c r="AJ14" s="160" t="s">
        <v>47</v>
      </c>
      <c r="AK14" s="151"/>
      <c r="AL14" s="151"/>
      <c r="AM14" s="151"/>
      <c r="AN14" s="151"/>
      <c r="AO14" s="151"/>
      <c r="AP14" s="82">
        <v>142786271</v>
      </c>
      <c r="AQ14" s="82">
        <v>142329214</v>
      </c>
      <c r="AR14" s="82">
        <v>457057</v>
      </c>
      <c r="AS14" s="150">
        <v>0</v>
      </c>
      <c r="AT14" s="151"/>
      <c r="AU14" s="152">
        <v>142329214</v>
      </c>
      <c r="AV14" s="151"/>
      <c r="AW14" s="81">
        <v>0</v>
      </c>
      <c r="AX14" s="82">
        <v>142329214</v>
      </c>
      <c r="AY14" s="81">
        <v>0</v>
      </c>
      <c r="AZ14" s="82">
        <v>142329214</v>
      </c>
      <c r="BA14" s="81">
        <v>0</v>
      </c>
      <c r="BB14" s="82">
        <v>142329214</v>
      </c>
      <c r="BC14" s="81">
        <v>0</v>
      </c>
      <c r="BD14" s="81">
        <v>0</v>
      </c>
      <c r="BE14" s="22">
        <f t="shared" si="3"/>
        <v>0.99679901298073681</v>
      </c>
      <c r="BF14" s="22">
        <f t="shared" si="0"/>
        <v>0.99679901298073681</v>
      </c>
      <c r="BG14" s="22">
        <f t="shared" si="1"/>
        <v>0.99679901298073681</v>
      </c>
      <c r="BH14" s="23">
        <f t="shared" si="2"/>
        <v>0.99679901298073681</v>
      </c>
    </row>
    <row r="15" spans="1:60" hidden="1">
      <c r="A15" s="153" t="s">
        <v>43</v>
      </c>
      <c r="B15" s="154"/>
      <c r="C15" s="153" t="s">
        <v>52</v>
      </c>
      <c r="D15" s="154"/>
      <c r="E15" s="153" t="s">
        <v>52</v>
      </c>
      <c r="F15" s="154"/>
      <c r="G15" s="153" t="s">
        <v>75</v>
      </c>
      <c r="H15" s="154"/>
      <c r="I15" s="153"/>
      <c r="J15" s="154"/>
      <c r="K15" s="154"/>
      <c r="L15" s="153"/>
      <c r="M15" s="154"/>
      <c r="N15" s="154"/>
      <c r="O15" s="153"/>
      <c r="P15" s="154"/>
      <c r="Q15" s="153"/>
      <c r="R15" s="154"/>
      <c r="S15" s="161" t="s">
        <v>76</v>
      </c>
      <c r="T15" s="154"/>
      <c r="U15" s="154"/>
      <c r="V15" s="154"/>
      <c r="W15" s="154"/>
      <c r="X15" s="154"/>
      <c r="Y15" s="154"/>
      <c r="Z15" s="154"/>
      <c r="AA15" s="153" t="s">
        <v>44</v>
      </c>
      <c r="AB15" s="154"/>
      <c r="AC15" s="154"/>
      <c r="AD15" s="154"/>
      <c r="AE15" s="154"/>
      <c r="AF15" s="153" t="s">
        <v>45</v>
      </c>
      <c r="AG15" s="154"/>
      <c r="AH15" s="154"/>
      <c r="AI15" s="76">
        <v>10</v>
      </c>
      <c r="AJ15" s="155" t="s">
        <v>47</v>
      </c>
      <c r="AK15" s="154"/>
      <c r="AL15" s="154"/>
      <c r="AM15" s="154"/>
      <c r="AN15" s="154"/>
      <c r="AO15" s="154"/>
      <c r="AP15" s="78">
        <v>1382664020</v>
      </c>
      <c r="AQ15" s="78">
        <v>1354510659</v>
      </c>
      <c r="AR15" s="78">
        <v>28153361</v>
      </c>
      <c r="AS15" s="156">
        <v>0</v>
      </c>
      <c r="AT15" s="154"/>
      <c r="AU15" s="157">
        <v>1354510659</v>
      </c>
      <c r="AV15" s="154"/>
      <c r="AW15" s="77">
        <v>0</v>
      </c>
      <c r="AX15" s="78">
        <v>1354510659</v>
      </c>
      <c r="AY15" s="77">
        <v>0</v>
      </c>
      <c r="AZ15" s="78">
        <v>1354510659</v>
      </c>
      <c r="BA15" s="77">
        <v>0</v>
      </c>
      <c r="BB15" s="78">
        <v>1354510659</v>
      </c>
      <c r="BC15" s="81">
        <v>0</v>
      </c>
      <c r="BD15" s="82">
        <v>0</v>
      </c>
      <c r="BE15" s="21">
        <f t="shared" si="3"/>
        <v>0.97963832095667025</v>
      </c>
      <c r="BF15" s="21">
        <f t="shared" si="0"/>
        <v>0.97963832095667025</v>
      </c>
      <c r="BG15" s="21">
        <f t="shared" si="1"/>
        <v>0.97963832095667025</v>
      </c>
      <c r="BH15" s="21">
        <f t="shared" si="2"/>
        <v>0.97963832095667025</v>
      </c>
    </row>
    <row r="16" spans="1:60" hidden="1">
      <c r="A16" s="158" t="s">
        <v>43</v>
      </c>
      <c r="B16" s="151"/>
      <c r="C16" s="158" t="s">
        <v>52</v>
      </c>
      <c r="D16" s="151"/>
      <c r="E16" s="158" t="s">
        <v>52</v>
      </c>
      <c r="F16" s="151"/>
      <c r="G16" s="158" t="s">
        <v>75</v>
      </c>
      <c r="H16" s="151"/>
      <c r="I16" s="158" t="s">
        <v>56</v>
      </c>
      <c r="J16" s="151"/>
      <c r="K16" s="151"/>
      <c r="L16" s="158"/>
      <c r="M16" s="151"/>
      <c r="N16" s="151"/>
      <c r="O16" s="158"/>
      <c r="P16" s="151"/>
      <c r="Q16" s="158"/>
      <c r="R16" s="151"/>
      <c r="S16" s="159" t="s">
        <v>77</v>
      </c>
      <c r="T16" s="151"/>
      <c r="U16" s="151"/>
      <c r="V16" s="151"/>
      <c r="W16" s="151"/>
      <c r="X16" s="151"/>
      <c r="Y16" s="151"/>
      <c r="Z16" s="151"/>
      <c r="AA16" s="158" t="s">
        <v>44</v>
      </c>
      <c r="AB16" s="151"/>
      <c r="AC16" s="151"/>
      <c r="AD16" s="151"/>
      <c r="AE16" s="151"/>
      <c r="AF16" s="158" t="s">
        <v>45</v>
      </c>
      <c r="AG16" s="151"/>
      <c r="AH16" s="151"/>
      <c r="AI16" s="80">
        <v>10</v>
      </c>
      <c r="AJ16" s="160" t="s">
        <v>47</v>
      </c>
      <c r="AK16" s="151"/>
      <c r="AL16" s="151"/>
      <c r="AM16" s="151"/>
      <c r="AN16" s="151"/>
      <c r="AO16" s="151"/>
      <c r="AP16" s="82">
        <v>390496354</v>
      </c>
      <c r="AQ16" s="82">
        <v>383849204</v>
      </c>
      <c r="AR16" s="82">
        <v>6647150</v>
      </c>
      <c r="AS16" s="150">
        <v>0</v>
      </c>
      <c r="AT16" s="151"/>
      <c r="AU16" s="152">
        <v>383849204</v>
      </c>
      <c r="AV16" s="151"/>
      <c r="AW16" s="81">
        <v>0</v>
      </c>
      <c r="AX16" s="82">
        <v>383849204</v>
      </c>
      <c r="AY16" s="81">
        <v>0</v>
      </c>
      <c r="AZ16" s="82">
        <v>383849204</v>
      </c>
      <c r="BA16" s="81">
        <v>0</v>
      </c>
      <c r="BB16" s="82">
        <v>383849204</v>
      </c>
      <c r="BC16" s="81">
        <v>0</v>
      </c>
      <c r="BD16" s="81">
        <v>0</v>
      </c>
      <c r="BE16" s="22">
        <f t="shared" si="3"/>
        <v>0.98297768997863677</v>
      </c>
      <c r="BF16" s="22">
        <f t="shared" si="0"/>
        <v>0.98297768997863677</v>
      </c>
      <c r="BG16" s="22">
        <f t="shared" si="1"/>
        <v>0.98297768997863677</v>
      </c>
      <c r="BH16" s="23">
        <f t="shared" si="2"/>
        <v>0.98297768997863677</v>
      </c>
    </row>
    <row r="17" spans="1:96" hidden="1">
      <c r="A17" s="158" t="s">
        <v>43</v>
      </c>
      <c r="B17" s="151"/>
      <c r="C17" s="158" t="s">
        <v>52</v>
      </c>
      <c r="D17" s="151"/>
      <c r="E17" s="158" t="s">
        <v>52</v>
      </c>
      <c r="F17" s="151"/>
      <c r="G17" s="158" t="s">
        <v>75</v>
      </c>
      <c r="H17" s="151"/>
      <c r="I17" s="158" t="s">
        <v>78</v>
      </c>
      <c r="J17" s="151"/>
      <c r="K17" s="151"/>
      <c r="L17" s="158"/>
      <c r="M17" s="151"/>
      <c r="N17" s="151"/>
      <c r="O17" s="158"/>
      <c r="P17" s="151"/>
      <c r="Q17" s="158"/>
      <c r="R17" s="151"/>
      <c r="S17" s="159" t="s">
        <v>79</v>
      </c>
      <c r="T17" s="151"/>
      <c r="U17" s="151"/>
      <c r="V17" s="151"/>
      <c r="W17" s="151"/>
      <c r="X17" s="151"/>
      <c r="Y17" s="151"/>
      <c r="Z17" s="151"/>
      <c r="AA17" s="158" t="s">
        <v>44</v>
      </c>
      <c r="AB17" s="151"/>
      <c r="AC17" s="151"/>
      <c r="AD17" s="151"/>
      <c r="AE17" s="151"/>
      <c r="AF17" s="158" t="s">
        <v>45</v>
      </c>
      <c r="AG17" s="151"/>
      <c r="AH17" s="151"/>
      <c r="AI17" s="80">
        <v>10</v>
      </c>
      <c r="AJ17" s="160" t="s">
        <v>47</v>
      </c>
      <c r="AK17" s="151"/>
      <c r="AL17" s="151"/>
      <c r="AM17" s="151"/>
      <c r="AN17" s="151"/>
      <c r="AO17" s="151"/>
      <c r="AP17" s="82">
        <v>295396745</v>
      </c>
      <c r="AQ17" s="82">
        <v>290282916</v>
      </c>
      <c r="AR17" s="82">
        <v>5113829</v>
      </c>
      <c r="AS17" s="150">
        <v>0</v>
      </c>
      <c r="AT17" s="151"/>
      <c r="AU17" s="152">
        <v>290282916</v>
      </c>
      <c r="AV17" s="151"/>
      <c r="AW17" s="81">
        <v>0</v>
      </c>
      <c r="AX17" s="82">
        <v>290282916</v>
      </c>
      <c r="AY17" s="81">
        <v>0</v>
      </c>
      <c r="AZ17" s="82">
        <v>290282916</v>
      </c>
      <c r="BA17" s="81">
        <v>0</v>
      </c>
      <c r="BB17" s="82">
        <v>290282916</v>
      </c>
      <c r="BC17" s="81">
        <v>0</v>
      </c>
      <c r="BD17" s="81">
        <v>0</v>
      </c>
      <c r="BE17" s="22">
        <f t="shared" si="3"/>
        <v>0.98268826895841388</v>
      </c>
      <c r="BF17" s="22">
        <f t="shared" si="0"/>
        <v>0.98268826895841388</v>
      </c>
      <c r="BG17" s="22">
        <f t="shared" si="1"/>
        <v>0.98268826895841388</v>
      </c>
      <c r="BH17" s="23">
        <f t="shared" si="2"/>
        <v>0.98268826895841388</v>
      </c>
    </row>
    <row r="18" spans="1:96" hidden="1">
      <c r="A18" s="158" t="s">
        <v>43</v>
      </c>
      <c r="B18" s="151"/>
      <c r="C18" s="158" t="s">
        <v>52</v>
      </c>
      <c r="D18" s="151"/>
      <c r="E18" s="158" t="s">
        <v>52</v>
      </c>
      <c r="F18" s="151"/>
      <c r="G18" s="158" t="s">
        <v>75</v>
      </c>
      <c r="H18" s="151"/>
      <c r="I18" s="158" t="s">
        <v>59</v>
      </c>
      <c r="J18" s="151"/>
      <c r="K18" s="151"/>
      <c r="L18" s="158"/>
      <c r="M18" s="151"/>
      <c r="N18" s="151"/>
      <c r="O18" s="158"/>
      <c r="P18" s="151"/>
      <c r="Q18" s="158"/>
      <c r="R18" s="151"/>
      <c r="S18" s="159" t="s">
        <v>80</v>
      </c>
      <c r="T18" s="151"/>
      <c r="U18" s="151"/>
      <c r="V18" s="151"/>
      <c r="W18" s="151"/>
      <c r="X18" s="151"/>
      <c r="Y18" s="151"/>
      <c r="Z18" s="151"/>
      <c r="AA18" s="158" t="s">
        <v>44</v>
      </c>
      <c r="AB18" s="151"/>
      <c r="AC18" s="151"/>
      <c r="AD18" s="151"/>
      <c r="AE18" s="151"/>
      <c r="AF18" s="158" t="s">
        <v>45</v>
      </c>
      <c r="AG18" s="151"/>
      <c r="AH18" s="151"/>
      <c r="AI18" s="80">
        <v>10</v>
      </c>
      <c r="AJ18" s="160" t="s">
        <v>47</v>
      </c>
      <c r="AK18" s="151"/>
      <c r="AL18" s="151"/>
      <c r="AM18" s="151"/>
      <c r="AN18" s="151"/>
      <c r="AO18" s="151"/>
      <c r="AP18" s="82">
        <v>322919909</v>
      </c>
      <c r="AQ18" s="82">
        <v>320554939</v>
      </c>
      <c r="AR18" s="82">
        <v>2364970</v>
      </c>
      <c r="AS18" s="150">
        <v>0</v>
      </c>
      <c r="AT18" s="151"/>
      <c r="AU18" s="152">
        <v>320554939</v>
      </c>
      <c r="AV18" s="151"/>
      <c r="AW18" s="81">
        <v>0</v>
      </c>
      <c r="AX18" s="82">
        <v>320554939</v>
      </c>
      <c r="AY18" s="81">
        <v>0</v>
      </c>
      <c r="AZ18" s="82">
        <v>320554939</v>
      </c>
      <c r="BA18" s="81">
        <v>0</v>
      </c>
      <c r="BB18" s="82">
        <v>320554939</v>
      </c>
      <c r="BC18" s="81">
        <v>0</v>
      </c>
      <c r="BD18" s="81">
        <v>0</v>
      </c>
      <c r="BE18" s="22">
        <f t="shared" si="3"/>
        <v>0.99267629547114733</v>
      </c>
      <c r="BF18" s="22">
        <f t="shared" si="0"/>
        <v>0.99267629547114733</v>
      </c>
      <c r="BG18" s="22">
        <f t="shared" si="1"/>
        <v>0.99267629547114733</v>
      </c>
      <c r="BH18" s="23">
        <f t="shared" si="2"/>
        <v>0.99267629547114733</v>
      </c>
    </row>
    <row r="19" spans="1:96" hidden="1">
      <c r="A19" s="158" t="s">
        <v>43</v>
      </c>
      <c r="B19" s="151"/>
      <c r="C19" s="158" t="s">
        <v>52</v>
      </c>
      <c r="D19" s="151"/>
      <c r="E19" s="158" t="s">
        <v>52</v>
      </c>
      <c r="F19" s="151"/>
      <c r="G19" s="158" t="s">
        <v>75</v>
      </c>
      <c r="H19" s="151"/>
      <c r="I19" s="158" t="s">
        <v>61</v>
      </c>
      <c r="J19" s="151"/>
      <c r="K19" s="151"/>
      <c r="L19" s="158"/>
      <c r="M19" s="151"/>
      <c r="N19" s="151"/>
      <c r="O19" s="158"/>
      <c r="P19" s="151"/>
      <c r="Q19" s="158"/>
      <c r="R19" s="151"/>
      <c r="S19" s="159" t="s">
        <v>81</v>
      </c>
      <c r="T19" s="151"/>
      <c r="U19" s="151"/>
      <c r="V19" s="151"/>
      <c r="W19" s="151"/>
      <c r="X19" s="151"/>
      <c r="Y19" s="151"/>
      <c r="Z19" s="151"/>
      <c r="AA19" s="158" t="s">
        <v>44</v>
      </c>
      <c r="AB19" s="151"/>
      <c r="AC19" s="151"/>
      <c r="AD19" s="151"/>
      <c r="AE19" s="151"/>
      <c r="AF19" s="158" t="s">
        <v>45</v>
      </c>
      <c r="AG19" s="151"/>
      <c r="AH19" s="151"/>
      <c r="AI19" s="80">
        <v>10</v>
      </c>
      <c r="AJ19" s="160" t="s">
        <v>47</v>
      </c>
      <c r="AK19" s="151"/>
      <c r="AL19" s="151"/>
      <c r="AM19" s="151"/>
      <c r="AN19" s="151"/>
      <c r="AO19" s="151"/>
      <c r="AP19" s="82">
        <v>151216136</v>
      </c>
      <c r="AQ19" s="82">
        <v>149612900</v>
      </c>
      <c r="AR19" s="82">
        <v>1603236</v>
      </c>
      <c r="AS19" s="150">
        <v>0</v>
      </c>
      <c r="AT19" s="151"/>
      <c r="AU19" s="152">
        <v>149612900</v>
      </c>
      <c r="AV19" s="151"/>
      <c r="AW19" s="81">
        <v>0</v>
      </c>
      <c r="AX19" s="82">
        <v>149612900</v>
      </c>
      <c r="AY19" s="81">
        <v>0</v>
      </c>
      <c r="AZ19" s="82">
        <v>149612900</v>
      </c>
      <c r="BA19" s="81">
        <v>0</v>
      </c>
      <c r="BB19" s="82">
        <v>149612900</v>
      </c>
      <c r="BC19" s="81">
        <v>0</v>
      </c>
      <c r="BD19" s="81">
        <v>0</v>
      </c>
      <c r="BE19" s="22">
        <f t="shared" si="3"/>
        <v>0.98939771877255211</v>
      </c>
      <c r="BF19" s="22">
        <f t="shared" si="0"/>
        <v>0.98939771877255211</v>
      </c>
      <c r="BG19" s="22">
        <f t="shared" si="1"/>
        <v>0.98939771877255211</v>
      </c>
      <c r="BH19" s="23">
        <f t="shared" si="2"/>
        <v>0.98939771877255211</v>
      </c>
    </row>
    <row r="20" spans="1:96" hidden="1">
      <c r="A20" s="158" t="s">
        <v>43</v>
      </c>
      <c r="B20" s="151"/>
      <c r="C20" s="158" t="s">
        <v>52</v>
      </c>
      <c r="D20" s="151"/>
      <c r="E20" s="158" t="s">
        <v>52</v>
      </c>
      <c r="F20" s="151"/>
      <c r="G20" s="158" t="s">
        <v>75</v>
      </c>
      <c r="H20" s="151"/>
      <c r="I20" s="158" t="s">
        <v>63</v>
      </c>
      <c r="J20" s="151"/>
      <c r="K20" s="151"/>
      <c r="L20" s="158"/>
      <c r="M20" s="151"/>
      <c r="N20" s="151"/>
      <c r="O20" s="158"/>
      <c r="P20" s="151"/>
      <c r="Q20" s="158"/>
      <c r="R20" s="151"/>
      <c r="S20" s="159" t="s">
        <v>82</v>
      </c>
      <c r="T20" s="151"/>
      <c r="U20" s="151"/>
      <c r="V20" s="151"/>
      <c r="W20" s="151"/>
      <c r="X20" s="151"/>
      <c r="Y20" s="151"/>
      <c r="Z20" s="151"/>
      <c r="AA20" s="158" t="s">
        <v>44</v>
      </c>
      <c r="AB20" s="151"/>
      <c r="AC20" s="151"/>
      <c r="AD20" s="151"/>
      <c r="AE20" s="151"/>
      <c r="AF20" s="158" t="s">
        <v>45</v>
      </c>
      <c r="AG20" s="151"/>
      <c r="AH20" s="151"/>
      <c r="AI20" s="80">
        <v>10</v>
      </c>
      <c r="AJ20" s="160" t="s">
        <v>47</v>
      </c>
      <c r="AK20" s="151"/>
      <c r="AL20" s="151"/>
      <c r="AM20" s="151"/>
      <c r="AN20" s="151"/>
      <c r="AO20" s="151"/>
      <c r="AP20" s="82">
        <v>33087684</v>
      </c>
      <c r="AQ20" s="82">
        <v>22634300</v>
      </c>
      <c r="AR20" s="82">
        <v>10453384</v>
      </c>
      <c r="AS20" s="150">
        <v>0</v>
      </c>
      <c r="AT20" s="151"/>
      <c r="AU20" s="152">
        <v>22634300</v>
      </c>
      <c r="AV20" s="151"/>
      <c r="AW20" s="81">
        <v>0</v>
      </c>
      <c r="AX20" s="82">
        <v>22634300</v>
      </c>
      <c r="AY20" s="81">
        <v>0</v>
      </c>
      <c r="AZ20" s="82">
        <v>22634300</v>
      </c>
      <c r="BA20" s="81">
        <v>0</v>
      </c>
      <c r="BB20" s="82">
        <v>22634300</v>
      </c>
      <c r="BC20" s="81">
        <v>0</v>
      </c>
      <c r="BD20" s="81">
        <v>0</v>
      </c>
      <c r="BE20" s="22">
        <f t="shared" si="3"/>
        <v>0.68407024196676924</v>
      </c>
      <c r="BF20" s="22">
        <f t="shared" si="0"/>
        <v>0.68407024196676924</v>
      </c>
      <c r="BG20" s="22">
        <f t="shared" si="1"/>
        <v>0.68407024196676924</v>
      </c>
      <c r="BH20" s="23">
        <f t="shared" si="2"/>
        <v>0.68407024196676924</v>
      </c>
    </row>
    <row r="21" spans="1:96" hidden="1">
      <c r="A21" s="158" t="s">
        <v>43</v>
      </c>
      <c r="B21" s="151"/>
      <c r="C21" s="158" t="s">
        <v>52</v>
      </c>
      <c r="D21" s="151"/>
      <c r="E21" s="158" t="s">
        <v>52</v>
      </c>
      <c r="F21" s="151"/>
      <c r="G21" s="158" t="s">
        <v>75</v>
      </c>
      <c r="H21" s="151"/>
      <c r="I21" s="158" t="s">
        <v>65</v>
      </c>
      <c r="J21" s="151"/>
      <c r="K21" s="151"/>
      <c r="L21" s="158"/>
      <c r="M21" s="151"/>
      <c r="N21" s="151"/>
      <c r="O21" s="158"/>
      <c r="P21" s="151"/>
      <c r="Q21" s="158"/>
      <c r="R21" s="151"/>
      <c r="S21" s="159" t="s">
        <v>83</v>
      </c>
      <c r="T21" s="151"/>
      <c r="U21" s="151"/>
      <c r="V21" s="151"/>
      <c r="W21" s="151"/>
      <c r="X21" s="151"/>
      <c r="Y21" s="151"/>
      <c r="Z21" s="151"/>
      <c r="AA21" s="158" t="s">
        <v>44</v>
      </c>
      <c r="AB21" s="151"/>
      <c r="AC21" s="151"/>
      <c r="AD21" s="151"/>
      <c r="AE21" s="151"/>
      <c r="AF21" s="158" t="s">
        <v>45</v>
      </c>
      <c r="AG21" s="151"/>
      <c r="AH21" s="151"/>
      <c r="AI21" s="80">
        <v>10</v>
      </c>
      <c r="AJ21" s="160" t="s">
        <v>47</v>
      </c>
      <c r="AK21" s="151"/>
      <c r="AL21" s="151"/>
      <c r="AM21" s="151"/>
      <c r="AN21" s="151"/>
      <c r="AO21" s="151"/>
      <c r="AP21" s="82">
        <v>112916788</v>
      </c>
      <c r="AQ21" s="82">
        <v>112544400</v>
      </c>
      <c r="AR21" s="82">
        <v>372388</v>
      </c>
      <c r="AS21" s="150">
        <v>0</v>
      </c>
      <c r="AT21" s="151"/>
      <c r="AU21" s="152">
        <v>112544400</v>
      </c>
      <c r="AV21" s="151"/>
      <c r="AW21" s="81">
        <v>0</v>
      </c>
      <c r="AX21" s="82">
        <v>112544400</v>
      </c>
      <c r="AY21" s="81">
        <v>0</v>
      </c>
      <c r="AZ21" s="82">
        <v>112544400</v>
      </c>
      <c r="BA21" s="81">
        <v>0</v>
      </c>
      <c r="BB21" s="82">
        <v>112544400</v>
      </c>
      <c r="BC21" s="81">
        <v>0</v>
      </c>
      <c r="BD21" s="81">
        <v>0</v>
      </c>
      <c r="BE21" s="22">
        <f t="shared" si="3"/>
        <v>0.99670210243670765</v>
      </c>
      <c r="BF21" s="22">
        <f t="shared" si="0"/>
        <v>0.99670210243670765</v>
      </c>
      <c r="BG21" s="22">
        <f t="shared" si="1"/>
        <v>0.99670210243670765</v>
      </c>
      <c r="BH21" s="23">
        <f t="shared" si="2"/>
        <v>0.99670210243670765</v>
      </c>
    </row>
    <row r="22" spans="1:96" hidden="1">
      <c r="A22" s="158" t="s">
        <v>43</v>
      </c>
      <c r="B22" s="151"/>
      <c r="C22" s="158" t="s">
        <v>52</v>
      </c>
      <c r="D22" s="151"/>
      <c r="E22" s="158" t="s">
        <v>52</v>
      </c>
      <c r="F22" s="151"/>
      <c r="G22" s="158" t="s">
        <v>75</v>
      </c>
      <c r="H22" s="151"/>
      <c r="I22" s="158" t="s">
        <v>67</v>
      </c>
      <c r="J22" s="151"/>
      <c r="K22" s="151"/>
      <c r="L22" s="158"/>
      <c r="M22" s="151"/>
      <c r="N22" s="151"/>
      <c r="O22" s="158"/>
      <c r="P22" s="151"/>
      <c r="Q22" s="158"/>
      <c r="R22" s="151"/>
      <c r="S22" s="159" t="s">
        <v>84</v>
      </c>
      <c r="T22" s="151"/>
      <c r="U22" s="151"/>
      <c r="V22" s="151"/>
      <c r="W22" s="151"/>
      <c r="X22" s="151"/>
      <c r="Y22" s="151"/>
      <c r="Z22" s="151"/>
      <c r="AA22" s="158" t="s">
        <v>44</v>
      </c>
      <c r="AB22" s="151"/>
      <c r="AC22" s="151"/>
      <c r="AD22" s="151"/>
      <c r="AE22" s="151"/>
      <c r="AF22" s="158" t="s">
        <v>45</v>
      </c>
      <c r="AG22" s="151"/>
      <c r="AH22" s="151"/>
      <c r="AI22" s="80">
        <v>10</v>
      </c>
      <c r="AJ22" s="160" t="s">
        <v>47</v>
      </c>
      <c r="AK22" s="151"/>
      <c r="AL22" s="151"/>
      <c r="AM22" s="151"/>
      <c r="AN22" s="151"/>
      <c r="AO22" s="151"/>
      <c r="AP22" s="82">
        <v>76630404</v>
      </c>
      <c r="AQ22" s="82">
        <v>75032000</v>
      </c>
      <c r="AR22" s="82">
        <v>1598404</v>
      </c>
      <c r="AS22" s="150">
        <v>0</v>
      </c>
      <c r="AT22" s="151"/>
      <c r="AU22" s="152">
        <v>75032000</v>
      </c>
      <c r="AV22" s="151"/>
      <c r="AW22" s="81">
        <v>0</v>
      </c>
      <c r="AX22" s="82">
        <v>75032000</v>
      </c>
      <c r="AY22" s="81">
        <v>0</v>
      </c>
      <c r="AZ22" s="82">
        <v>75032000</v>
      </c>
      <c r="BA22" s="81">
        <v>0</v>
      </c>
      <c r="BB22" s="82">
        <v>75032000</v>
      </c>
      <c r="BC22" s="81">
        <v>0</v>
      </c>
      <c r="BD22" s="81">
        <v>0</v>
      </c>
      <c r="BE22" s="22">
        <f t="shared" si="3"/>
        <v>0.97914138623097957</v>
      </c>
      <c r="BF22" s="22">
        <f t="shared" si="0"/>
        <v>0.97914138623097957</v>
      </c>
      <c r="BG22" s="22">
        <f t="shared" si="1"/>
        <v>0.97914138623097957</v>
      </c>
      <c r="BH22" s="23">
        <f t="shared" si="2"/>
        <v>0.97914138623097957</v>
      </c>
    </row>
    <row r="23" spans="1:96" hidden="1">
      <c r="A23" s="153" t="s">
        <v>43</v>
      </c>
      <c r="B23" s="154"/>
      <c r="C23" s="153" t="s">
        <v>52</v>
      </c>
      <c r="D23" s="154"/>
      <c r="E23" s="153" t="s">
        <v>52</v>
      </c>
      <c r="F23" s="154"/>
      <c r="G23" s="153" t="s">
        <v>85</v>
      </c>
      <c r="H23" s="154"/>
      <c r="I23" s="153"/>
      <c r="J23" s="154"/>
      <c r="K23" s="154"/>
      <c r="L23" s="153"/>
      <c r="M23" s="154"/>
      <c r="N23" s="154"/>
      <c r="O23" s="153"/>
      <c r="P23" s="154"/>
      <c r="Q23" s="153"/>
      <c r="R23" s="154"/>
      <c r="S23" s="161" t="s">
        <v>86</v>
      </c>
      <c r="T23" s="154"/>
      <c r="U23" s="154"/>
      <c r="V23" s="154"/>
      <c r="W23" s="154"/>
      <c r="X23" s="154"/>
      <c r="Y23" s="154"/>
      <c r="Z23" s="154"/>
      <c r="AA23" s="153" t="s">
        <v>44</v>
      </c>
      <c r="AB23" s="154"/>
      <c r="AC23" s="154"/>
      <c r="AD23" s="154"/>
      <c r="AE23" s="154"/>
      <c r="AF23" s="153" t="s">
        <v>45</v>
      </c>
      <c r="AG23" s="154"/>
      <c r="AH23" s="154"/>
      <c r="AI23" s="76">
        <v>10</v>
      </c>
      <c r="AJ23" s="155" t="s">
        <v>47</v>
      </c>
      <c r="AK23" s="154"/>
      <c r="AL23" s="154"/>
      <c r="AM23" s="154"/>
      <c r="AN23" s="154"/>
      <c r="AO23" s="154"/>
      <c r="AP23" s="78">
        <v>531595913</v>
      </c>
      <c r="AQ23" s="78">
        <v>523978625</v>
      </c>
      <c r="AR23" s="78">
        <v>7617288</v>
      </c>
      <c r="AS23" s="156">
        <v>0</v>
      </c>
      <c r="AT23" s="154"/>
      <c r="AU23" s="157">
        <v>523978625</v>
      </c>
      <c r="AV23" s="154"/>
      <c r="AW23" s="77">
        <v>0</v>
      </c>
      <c r="AX23" s="78">
        <v>523978625</v>
      </c>
      <c r="AY23" s="77">
        <v>0</v>
      </c>
      <c r="AZ23" s="78">
        <v>523978625</v>
      </c>
      <c r="BA23" s="77">
        <v>0</v>
      </c>
      <c r="BB23" s="78">
        <v>523978625</v>
      </c>
      <c r="BC23" s="81">
        <v>0</v>
      </c>
      <c r="BD23" s="82">
        <v>6319072</v>
      </c>
      <c r="BE23" s="21">
        <f t="shared" si="3"/>
        <v>0.98567090563768123</v>
      </c>
      <c r="BF23" s="21">
        <f t="shared" si="0"/>
        <v>0.98567090563768123</v>
      </c>
      <c r="BG23" s="21">
        <f t="shared" si="1"/>
        <v>0.98567090563768123</v>
      </c>
      <c r="BH23" s="21">
        <f t="shared" si="2"/>
        <v>0.98567090563768123</v>
      </c>
    </row>
    <row r="24" spans="1:96" hidden="1">
      <c r="A24" s="158" t="s">
        <v>43</v>
      </c>
      <c r="B24" s="151"/>
      <c r="C24" s="158" t="s">
        <v>52</v>
      </c>
      <c r="D24" s="151"/>
      <c r="E24" s="158" t="s">
        <v>52</v>
      </c>
      <c r="F24" s="151"/>
      <c r="G24" s="158" t="s">
        <v>85</v>
      </c>
      <c r="H24" s="151"/>
      <c r="I24" s="158" t="s">
        <v>56</v>
      </c>
      <c r="J24" s="151"/>
      <c r="K24" s="151"/>
      <c r="L24" s="158"/>
      <c r="M24" s="151"/>
      <c r="N24" s="151"/>
      <c r="O24" s="158"/>
      <c r="P24" s="151"/>
      <c r="Q24" s="158"/>
      <c r="R24" s="151"/>
      <c r="S24" s="159" t="s">
        <v>87</v>
      </c>
      <c r="T24" s="151"/>
      <c r="U24" s="151"/>
      <c r="V24" s="151"/>
      <c r="W24" s="151"/>
      <c r="X24" s="151"/>
      <c r="Y24" s="151"/>
      <c r="Z24" s="151"/>
      <c r="AA24" s="158" t="s">
        <v>44</v>
      </c>
      <c r="AB24" s="151"/>
      <c r="AC24" s="151"/>
      <c r="AD24" s="151"/>
      <c r="AE24" s="151"/>
      <c r="AF24" s="158" t="s">
        <v>45</v>
      </c>
      <c r="AG24" s="151"/>
      <c r="AH24" s="151"/>
      <c r="AI24" s="80">
        <v>10</v>
      </c>
      <c r="AJ24" s="160" t="s">
        <v>47</v>
      </c>
      <c r="AK24" s="151"/>
      <c r="AL24" s="151"/>
      <c r="AM24" s="151"/>
      <c r="AN24" s="151"/>
      <c r="AO24" s="151"/>
      <c r="AP24" s="82">
        <v>240547625</v>
      </c>
      <c r="AQ24" s="82">
        <v>236782304</v>
      </c>
      <c r="AR24" s="82">
        <v>3765321</v>
      </c>
      <c r="AS24" s="150">
        <v>0</v>
      </c>
      <c r="AT24" s="151"/>
      <c r="AU24" s="152">
        <v>236782304</v>
      </c>
      <c r="AV24" s="151"/>
      <c r="AW24" s="81">
        <v>0</v>
      </c>
      <c r="AX24" s="82">
        <v>236782304</v>
      </c>
      <c r="AY24" s="81">
        <v>0</v>
      </c>
      <c r="AZ24" s="82">
        <v>236782304</v>
      </c>
      <c r="BA24" s="81">
        <v>0</v>
      </c>
      <c r="BB24" s="82">
        <v>236782304</v>
      </c>
      <c r="BC24" s="81">
        <v>0</v>
      </c>
      <c r="BD24" s="81">
        <v>0</v>
      </c>
      <c r="BE24" s="22">
        <f t="shared" si="3"/>
        <v>0.98434687933418585</v>
      </c>
      <c r="BF24" s="22">
        <f t="shared" si="0"/>
        <v>0.98434687933418585</v>
      </c>
      <c r="BG24" s="22">
        <f t="shared" si="1"/>
        <v>0.98434687933418585</v>
      </c>
      <c r="BH24" s="23">
        <f t="shared" si="2"/>
        <v>0.98434687933418585</v>
      </c>
    </row>
    <row r="25" spans="1:96" hidden="1">
      <c r="A25" s="158" t="s">
        <v>43</v>
      </c>
      <c r="B25" s="151"/>
      <c r="C25" s="158" t="s">
        <v>52</v>
      </c>
      <c r="D25" s="151"/>
      <c r="E25" s="158" t="s">
        <v>52</v>
      </c>
      <c r="F25" s="151"/>
      <c r="G25" s="158" t="s">
        <v>85</v>
      </c>
      <c r="H25" s="151"/>
      <c r="I25" s="158" t="s">
        <v>56</v>
      </c>
      <c r="J25" s="151"/>
      <c r="K25" s="151"/>
      <c r="L25" s="158" t="s">
        <v>56</v>
      </c>
      <c r="M25" s="151"/>
      <c r="N25" s="151"/>
      <c r="O25" s="158"/>
      <c r="P25" s="151"/>
      <c r="Q25" s="158"/>
      <c r="R25" s="151"/>
      <c r="S25" s="159" t="s">
        <v>88</v>
      </c>
      <c r="T25" s="151"/>
      <c r="U25" s="151"/>
      <c r="V25" s="151"/>
      <c r="W25" s="151"/>
      <c r="X25" s="151"/>
      <c r="Y25" s="151"/>
      <c r="Z25" s="151"/>
      <c r="AA25" s="158" t="s">
        <v>44</v>
      </c>
      <c r="AB25" s="151"/>
      <c r="AC25" s="151"/>
      <c r="AD25" s="151"/>
      <c r="AE25" s="151"/>
      <c r="AF25" s="158" t="s">
        <v>45</v>
      </c>
      <c r="AG25" s="151"/>
      <c r="AH25" s="151"/>
      <c r="AI25" s="80">
        <v>10</v>
      </c>
      <c r="AJ25" s="160" t="s">
        <v>47</v>
      </c>
      <c r="AK25" s="151"/>
      <c r="AL25" s="151"/>
      <c r="AM25" s="151"/>
      <c r="AN25" s="151"/>
      <c r="AO25" s="151"/>
      <c r="AP25" s="82">
        <v>124327056</v>
      </c>
      <c r="AQ25" s="82">
        <v>123687138</v>
      </c>
      <c r="AR25" s="82">
        <v>639918</v>
      </c>
      <c r="AS25" s="150">
        <v>0</v>
      </c>
      <c r="AT25" s="151"/>
      <c r="AU25" s="152">
        <v>123687138</v>
      </c>
      <c r="AV25" s="151"/>
      <c r="AW25" s="81">
        <v>0</v>
      </c>
      <c r="AX25" s="82">
        <v>123687138</v>
      </c>
      <c r="AY25" s="81">
        <v>0</v>
      </c>
      <c r="AZ25" s="82">
        <v>123687138</v>
      </c>
      <c r="BA25" s="81">
        <v>0</v>
      </c>
      <c r="BB25" s="82">
        <v>123687138</v>
      </c>
      <c r="BC25" s="81">
        <v>0</v>
      </c>
      <c r="BD25" s="81">
        <v>0</v>
      </c>
      <c r="BE25" s="22">
        <f t="shared" si="3"/>
        <v>0.99485294657021395</v>
      </c>
      <c r="BF25" s="22">
        <f t="shared" si="0"/>
        <v>0.99485294657021395</v>
      </c>
      <c r="BG25" s="22">
        <f t="shared" si="1"/>
        <v>0.99485294657021395</v>
      </c>
      <c r="BH25" s="23">
        <f t="shared" si="2"/>
        <v>0.99485294657021395</v>
      </c>
    </row>
    <row r="26" spans="1:96" hidden="1">
      <c r="A26" s="158" t="s">
        <v>43</v>
      </c>
      <c r="B26" s="151"/>
      <c r="C26" s="158" t="s">
        <v>52</v>
      </c>
      <c r="D26" s="151"/>
      <c r="E26" s="158" t="s">
        <v>52</v>
      </c>
      <c r="F26" s="151"/>
      <c r="G26" s="158" t="s">
        <v>85</v>
      </c>
      <c r="H26" s="151"/>
      <c r="I26" s="158" t="s">
        <v>56</v>
      </c>
      <c r="J26" s="151"/>
      <c r="K26" s="151"/>
      <c r="L26" s="158" t="s">
        <v>78</v>
      </c>
      <c r="M26" s="151"/>
      <c r="N26" s="151"/>
      <c r="O26" s="158"/>
      <c r="P26" s="151"/>
      <c r="Q26" s="158"/>
      <c r="R26" s="151"/>
      <c r="S26" s="159" t="s">
        <v>89</v>
      </c>
      <c r="T26" s="151"/>
      <c r="U26" s="151"/>
      <c r="V26" s="151"/>
      <c r="W26" s="151"/>
      <c r="X26" s="151"/>
      <c r="Y26" s="151"/>
      <c r="Z26" s="151"/>
      <c r="AA26" s="158" t="s">
        <v>44</v>
      </c>
      <c r="AB26" s="151"/>
      <c r="AC26" s="151"/>
      <c r="AD26" s="151"/>
      <c r="AE26" s="151"/>
      <c r="AF26" s="158" t="s">
        <v>45</v>
      </c>
      <c r="AG26" s="151"/>
      <c r="AH26" s="151"/>
      <c r="AI26" s="80">
        <v>10</v>
      </c>
      <c r="AJ26" s="160" t="s">
        <v>47</v>
      </c>
      <c r="AK26" s="151"/>
      <c r="AL26" s="151"/>
      <c r="AM26" s="151"/>
      <c r="AN26" s="151"/>
      <c r="AO26" s="151"/>
      <c r="AP26" s="82">
        <v>98859432</v>
      </c>
      <c r="AQ26" s="82">
        <v>95854263</v>
      </c>
      <c r="AR26" s="82">
        <v>3005169</v>
      </c>
      <c r="AS26" s="150">
        <v>0</v>
      </c>
      <c r="AT26" s="151"/>
      <c r="AU26" s="152">
        <v>95854263</v>
      </c>
      <c r="AV26" s="151"/>
      <c r="AW26" s="81">
        <v>0</v>
      </c>
      <c r="AX26" s="82">
        <v>95854263</v>
      </c>
      <c r="AY26" s="81">
        <v>0</v>
      </c>
      <c r="AZ26" s="82">
        <v>95854263</v>
      </c>
      <c r="BA26" s="81">
        <v>0</v>
      </c>
      <c r="BB26" s="82">
        <v>95854263</v>
      </c>
      <c r="BC26" s="81">
        <v>0</v>
      </c>
      <c r="BD26" s="81">
        <v>0</v>
      </c>
      <c r="BE26" s="22">
        <f t="shared" si="3"/>
        <v>0.96960159552605962</v>
      </c>
      <c r="BF26" s="22">
        <f t="shared" si="0"/>
        <v>0.96960159552605962</v>
      </c>
      <c r="BG26" s="22">
        <f t="shared" si="1"/>
        <v>0.96960159552605962</v>
      </c>
      <c r="BH26" s="23">
        <f t="shared" si="2"/>
        <v>0.96960159552605962</v>
      </c>
    </row>
    <row r="27" spans="1:96" hidden="1">
      <c r="A27" s="158" t="s">
        <v>43</v>
      </c>
      <c r="B27" s="151"/>
      <c r="C27" s="158" t="s">
        <v>52</v>
      </c>
      <c r="D27" s="151"/>
      <c r="E27" s="158" t="s">
        <v>52</v>
      </c>
      <c r="F27" s="151"/>
      <c r="G27" s="158" t="s">
        <v>85</v>
      </c>
      <c r="H27" s="151"/>
      <c r="I27" s="158" t="s">
        <v>56</v>
      </c>
      <c r="J27" s="151"/>
      <c r="K27" s="151"/>
      <c r="L27" s="158" t="s">
        <v>59</v>
      </c>
      <c r="M27" s="151"/>
      <c r="N27" s="151"/>
      <c r="O27" s="158"/>
      <c r="P27" s="151"/>
      <c r="Q27" s="158"/>
      <c r="R27" s="151"/>
      <c r="S27" s="159" t="s">
        <v>90</v>
      </c>
      <c r="T27" s="151"/>
      <c r="U27" s="151"/>
      <c r="V27" s="151"/>
      <c r="W27" s="151"/>
      <c r="X27" s="151"/>
      <c r="Y27" s="151"/>
      <c r="Z27" s="151"/>
      <c r="AA27" s="158" t="s">
        <v>44</v>
      </c>
      <c r="AB27" s="151"/>
      <c r="AC27" s="151"/>
      <c r="AD27" s="151"/>
      <c r="AE27" s="151"/>
      <c r="AF27" s="158" t="s">
        <v>45</v>
      </c>
      <c r="AG27" s="151"/>
      <c r="AH27" s="151"/>
      <c r="AI27" s="80">
        <v>10</v>
      </c>
      <c r="AJ27" s="160" t="s">
        <v>47</v>
      </c>
      <c r="AK27" s="151"/>
      <c r="AL27" s="151"/>
      <c r="AM27" s="151"/>
      <c r="AN27" s="151"/>
      <c r="AO27" s="151"/>
      <c r="AP27" s="82">
        <v>17361137</v>
      </c>
      <c r="AQ27" s="82">
        <v>17240903</v>
      </c>
      <c r="AR27" s="82">
        <v>120234</v>
      </c>
      <c r="AS27" s="150">
        <v>0</v>
      </c>
      <c r="AT27" s="151"/>
      <c r="AU27" s="152">
        <v>17240903</v>
      </c>
      <c r="AV27" s="151"/>
      <c r="AW27" s="81">
        <v>0</v>
      </c>
      <c r="AX27" s="82">
        <v>17240903</v>
      </c>
      <c r="AY27" s="81">
        <v>0</v>
      </c>
      <c r="AZ27" s="82">
        <v>17240903</v>
      </c>
      <c r="BA27" s="81">
        <v>0</v>
      </c>
      <c r="BB27" s="82">
        <v>17240903</v>
      </c>
      <c r="BC27" s="81">
        <v>0</v>
      </c>
      <c r="BD27" s="81">
        <v>0</v>
      </c>
      <c r="BE27" s="22">
        <f t="shared" si="3"/>
        <v>0.99307453192725803</v>
      </c>
      <c r="BF27" s="22">
        <f t="shared" si="0"/>
        <v>0.99307453192725803</v>
      </c>
      <c r="BG27" s="22">
        <f t="shared" si="1"/>
        <v>0.99307453192725803</v>
      </c>
      <c r="BH27" s="23">
        <f t="shared" si="2"/>
        <v>0.99307453192725803</v>
      </c>
    </row>
    <row r="28" spans="1:96" hidden="1">
      <c r="A28" s="158" t="s">
        <v>43</v>
      </c>
      <c r="B28" s="151"/>
      <c r="C28" s="158" t="s">
        <v>52</v>
      </c>
      <c r="D28" s="151"/>
      <c r="E28" s="158" t="s">
        <v>52</v>
      </c>
      <c r="F28" s="151"/>
      <c r="G28" s="158" t="s">
        <v>85</v>
      </c>
      <c r="H28" s="151"/>
      <c r="I28" s="158" t="s">
        <v>78</v>
      </c>
      <c r="J28" s="151"/>
      <c r="K28" s="151"/>
      <c r="L28" s="158"/>
      <c r="M28" s="151"/>
      <c r="N28" s="151"/>
      <c r="O28" s="158"/>
      <c r="P28" s="151"/>
      <c r="Q28" s="158"/>
      <c r="R28" s="151"/>
      <c r="S28" s="159" t="s">
        <v>91</v>
      </c>
      <c r="T28" s="151"/>
      <c r="U28" s="151"/>
      <c r="V28" s="151"/>
      <c r="W28" s="151"/>
      <c r="X28" s="151"/>
      <c r="Y28" s="151"/>
      <c r="Z28" s="151"/>
      <c r="AA28" s="158" t="s">
        <v>44</v>
      </c>
      <c r="AB28" s="151"/>
      <c r="AC28" s="151"/>
      <c r="AD28" s="151"/>
      <c r="AE28" s="151"/>
      <c r="AF28" s="158" t="s">
        <v>45</v>
      </c>
      <c r="AG28" s="151"/>
      <c r="AH28" s="151"/>
      <c r="AI28" s="80">
        <v>10</v>
      </c>
      <c r="AJ28" s="160" t="s">
        <v>47</v>
      </c>
      <c r="AK28" s="151"/>
      <c r="AL28" s="151"/>
      <c r="AM28" s="151"/>
      <c r="AN28" s="151"/>
      <c r="AO28" s="151"/>
      <c r="AP28" s="82">
        <v>152357804</v>
      </c>
      <c r="AQ28" s="82">
        <v>150642127</v>
      </c>
      <c r="AR28" s="82">
        <v>1715677</v>
      </c>
      <c r="AS28" s="150">
        <v>0</v>
      </c>
      <c r="AT28" s="151"/>
      <c r="AU28" s="152">
        <v>150642127</v>
      </c>
      <c r="AV28" s="151"/>
      <c r="AW28" s="81">
        <v>0</v>
      </c>
      <c r="AX28" s="82">
        <v>150642127</v>
      </c>
      <c r="AY28" s="81">
        <v>0</v>
      </c>
      <c r="AZ28" s="82">
        <v>150642127</v>
      </c>
      <c r="BA28" s="81">
        <v>0</v>
      </c>
      <c r="BB28" s="82">
        <v>150642127</v>
      </c>
      <c r="BC28" s="81">
        <v>0</v>
      </c>
      <c r="BD28" s="82">
        <v>5162328</v>
      </c>
      <c r="BE28" s="22">
        <f t="shared" si="3"/>
        <v>0.98873915903907361</v>
      </c>
      <c r="BF28" s="22">
        <f t="shared" si="0"/>
        <v>0.98873915903907361</v>
      </c>
      <c r="BG28" s="22">
        <f t="shared" si="1"/>
        <v>0.98873915903907361</v>
      </c>
      <c r="BH28" s="23">
        <f t="shared" si="2"/>
        <v>0.98873915903907361</v>
      </c>
    </row>
    <row r="29" spans="1:96" hidden="1">
      <c r="A29" s="158" t="s">
        <v>43</v>
      </c>
      <c r="B29" s="151"/>
      <c r="C29" s="158" t="s">
        <v>52</v>
      </c>
      <c r="D29" s="151"/>
      <c r="E29" s="158" t="s">
        <v>52</v>
      </c>
      <c r="F29" s="151"/>
      <c r="G29" s="158" t="s">
        <v>85</v>
      </c>
      <c r="H29" s="151"/>
      <c r="I29" s="158" t="s">
        <v>92</v>
      </c>
      <c r="J29" s="151"/>
      <c r="K29" s="151"/>
      <c r="L29" s="158"/>
      <c r="M29" s="151"/>
      <c r="N29" s="151"/>
      <c r="O29" s="158"/>
      <c r="P29" s="151"/>
      <c r="Q29" s="158"/>
      <c r="R29" s="151"/>
      <c r="S29" s="159" t="s">
        <v>93</v>
      </c>
      <c r="T29" s="151"/>
      <c r="U29" s="151"/>
      <c r="V29" s="151"/>
      <c r="W29" s="151"/>
      <c r="X29" s="151"/>
      <c r="Y29" s="151"/>
      <c r="Z29" s="151"/>
      <c r="AA29" s="158" t="s">
        <v>44</v>
      </c>
      <c r="AB29" s="151"/>
      <c r="AC29" s="151"/>
      <c r="AD29" s="151"/>
      <c r="AE29" s="151"/>
      <c r="AF29" s="158" t="s">
        <v>45</v>
      </c>
      <c r="AG29" s="151"/>
      <c r="AH29" s="151"/>
      <c r="AI29" s="80">
        <v>10</v>
      </c>
      <c r="AJ29" s="160" t="s">
        <v>47</v>
      </c>
      <c r="AK29" s="151"/>
      <c r="AL29" s="151"/>
      <c r="AM29" s="151"/>
      <c r="AN29" s="151"/>
      <c r="AO29" s="151"/>
      <c r="AP29" s="82">
        <v>63261533</v>
      </c>
      <c r="AQ29" s="82">
        <v>61363766</v>
      </c>
      <c r="AR29" s="82">
        <v>1897767</v>
      </c>
      <c r="AS29" s="150">
        <v>0</v>
      </c>
      <c r="AT29" s="151"/>
      <c r="AU29" s="152">
        <v>61363766</v>
      </c>
      <c r="AV29" s="151"/>
      <c r="AW29" s="81">
        <v>0</v>
      </c>
      <c r="AX29" s="82">
        <v>61363766</v>
      </c>
      <c r="AY29" s="81">
        <v>0</v>
      </c>
      <c r="AZ29" s="82">
        <v>61363766</v>
      </c>
      <c r="BA29" s="81">
        <v>0</v>
      </c>
      <c r="BB29" s="82">
        <v>61363766</v>
      </c>
      <c r="BC29" s="81">
        <v>0</v>
      </c>
      <c r="BD29" s="82">
        <v>1156744</v>
      </c>
      <c r="BE29" s="22">
        <f t="shared" si="3"/>
        <v>0.97000124862608061</v>
      </c>
      <c r="BF29" s="22">
        <f t="shared" si="0"/>
        <v>0.97000124862608061</v>
      </c>
      <c r="BG29" s="22">
        <f t="shared" si="1"/>
        <v>0.97000124862608061</v>
      </c>
      <c r="BH29" s="23">
        <f t="shared" si="2"/>
        <v>0.97000124862608061</v>
      </c>
    </row>
    <row r="30" spans="1:96" hidden="1">
      <c r="A30" s="158" t="s">
        <v>43</v>
      </c>
      <c r="B30" s="151"/>
      <c r="C30" s="158" t="s">
        <v>52</v>
      </c>
      <c r="D30" s="151"/>
      <c r="E30" s="158" t="s">
        <v>52</v>
      </c>
      <c r="F30" s="151"/>
      <c r="G30" s="158" t="s">
        <v>85</v>
      </c>
      <c r="H30" s="151"/>
      <c r="I30" s="158" t="s">
        <v>94</v>
      </c>
      <c r="J30" s="151"/>
      <c r="K30" s="151"/>
      <c r="L30" s="158"/>
      <c r="M30" s="151"/>
      <c r="N30" s="151"/>
      <c r="O30" s="158"/>
      <c r="P30" s="151"/>
      <c r="Q30" s="158"/>
      <c r="R30" s="151"/>
      <c r="S30" s="159" t="s">
        <v>95</v>
      </c>
      <c r="T30" s="151"/>
      <c r="U30" s="151"/>
      <c r="V30" s="151"/>
      <c r="W30" s="151"/>
      <c r="X30" s="151"/>
      <c r="Y30" s="151"/>
      <c r="Z30" s="151"/>
      <c r="AA30" s="158" t="s">
        <v>44</v>
      </c>
      <c r="AB30" s="151"/>
      <c r="AC30" s="151"/>
      <c r="AD30" s="151"/>
      <c r="AE30" s="151"/>
      <c r="AF30" s="158" t="s">
        <v>45</v>
      </c>
      <c r="AG30" s="151"/>
      <c r="AH30" s="151"/>
      <c r="AI30" s="80">
        <v>10</v>
      </c>
      <c r="AJ30" s="160" t="s">
        <v>47</v>
      </c>
      <c r="AK30" s="151"/>
      <c r="AL30" s="151"/>
      <c r="AM30" s="151"/>
      <c r="AN30" s="151"/>
      <c r="AO30" s="151"/>
      <c r="AP30" s="82">
        <v>75428951</v>
      </c>
      <c r="AQ30" s="82">
        <v>75190428</v>
      </c>
      <c r="AR30" s="82">
        <v>238523</v>
      </c>
      <c r="AS30" s="150">
        <v>0</v>
      </c>
      <c r="AT30" s="151"/>
      <c r="AU30" s="152">
        <v>75190428</v>
      </c>
      <c r="AV30" s="151"/>
      <c r="AW30" s="81">
        <v>0</v>
      </c>
      <c r="AX30" s="82">
        <v>75190428</v>
      </c>
      <c r="AY30" s="81">
        <v>0</v>
      </c>
      <c r="AZ30" s="82">
        <v>75190428</v>
      </c>
      <c r="BA30" s="81">
        <v>0</v>
      </c>
      <c r="BB30" s="82">
        <v>75190428</v>
      </c>
      <c r="BC30" s="81">
        <v>0</v>
      </c>
      <c r="BD30" s="81">
        <v>0</v>
      </c>
      <c r="BE30" s="22">
        <f t="shared" si="3"/>
        <v>0.99683777917049388</v>
      </c>
      <c r="BF30" s="22">
        <f t="shared" si="0"/>
        <v>0.99683777917049388</v>
      </c>
      <c r="BG30" s="22">
        <f t="shared" si="1"/>
        <v>0.99683777917049388</v>
      </c>
      <c r="BH30" s="23">
        <f t="shared" si="2"/>
        <v>0.99683777917049388</v>
      </c>
    </row>
    <row r="31" spans="1:96" s="8" customFormat="1" ht="15">
      <c r="A31" s="180" t="s">
        <v>53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02">
        <f>+AP23+AP15+AP4</f>
        <v>5755679108</v>
      </c>
      <c r="AQ31" s="102">
        <f t="shared" ref="AQ31:AR31" si="4">+AQ23+AQ15+AQ4</f>
        <v>5633153343</v>
      </c>
      <c r="AR31" s="102">
        <f t="shared" si="4"/>
        <v>122525765</v>
      </c>
      <c r="AS31" s="109">
        <f>+AS23+AS15+AS4</f>
        <v>0</v>
      </c>
      <c r="AT31" s="109"/>
      <c r="AU31" s="109">
        <f>+AU23+AU15+AU4</f>
        <v>5633153343</v>
      </c>
      <c r="AV31" s="109"/>
      <c r="AW31" s="102">
        <f t="shared" ref="AW31:BD31" si="5">+AW23+AW15+AW4</f>
        <v>0</v>
      </c>
      <c r="AX31" s="102">
        <f t="shared" si="5"/>
        <v>5633153343</v>
      </c>
      <c r="AY31" s="102">
        <f t="shared" si="5"/>
        <v>0</v>
      </c>
      <c r="AZ31" s="102">
        <f t="shared" si="5"/>
        <v>5633153343</v>
      </c>
      <c r="BA31" s="102">
        <f t="shared" si="5"/>
        <v>0</v>
      </c>
      <c r="BB31" s="102">
        <f t="shared" si="5"/>
        <v>5633153343</v>
      </c>
      <c r="BC31" s="102">
        <f t="shared" si="5"/>
        <v>0</v>
      </c>
      <c r="BD31" s="102">
        <f t="shared" si="5"/>
        <v>70048844</v>
      </c>
      <c r="BE31" s="5">
        <f t="shared" si="3"/>
        <v>0.97871219664944531</v>
      </c>
      <c r="BF31" s="5">
        <f t="shared" si="0"/>
        <v>0.97871219664944531</v>
      </c>
      <c r="BG31" s="5">
        <f t="shared" si="1"/>
        <v>0.97871219664944531</v>
      </c>
      <c r="BH31" s="6">
        <f t="shared" si="2"/>
        <v>0.97871219664944531</v>
      </c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</row>
    <row r="32" spans="1:96" hidden="1">
      <c r="A32" s="181" t="s">
        <v>43</v>
      </c>
      <c r="B32" s="182"/>
      <c r="C32" s="181" t="s">
        <v>75</v>
      </c>
      <c r="D32" s="182"/>
      <c r="E32" s="181"/>
      <c r="F32" s="182"/>
      <c r="G32" s="181"/>
      <c r="H32" s="182"/>
      <c r="I32" s="181"/>
      <c r="J32" s="182"/>
      <c r="K32" s="182"/>
      <c r="L32" s="181"/>
      <c r="M32" s="182"/>
      <c r="N32" s="182"/>
      <c r="O32" s="181"/>
      <c r="P32" s="182"/>
      <c r="Q32" s="181"/>
      <c r="R32" s="182"/>
      <c r="S32" s="181" t="s">
        <v>96</v>
      </c>
      <c r="T32" s="182"/>
      <c r="U32" s="182"/>
      <c r="V32" s="182"/>
      <c r="W32" s="182"/>
      <c r="X32" s="182"/>
      <c r="Y32" s="182"/>
      <c r="Z32" s="182"/>
      <c r="AA32" s="181" t="s">
        <v>44</v>
      </c>
      <c r="AB32" s="182"/>
      <c r="AC32" s="182"/>
      <c r="AD32" s="182"/>
      <c r="AE32" s="182"/>
      <c r="AF32" s="181" t="s">
        <v>45</v>
      </c>
      <c r="AG32" s="182"/>
      <c r="AH32" s="182"/>
      <c r="AI32" s="183">
        <v>10</v>
      </c>
      <c r="AJ32" s="181" t="s">
        <v>47</v>
      </c>
      <c r="AK32" s="182"/>
      <c r="AL32" s="182"/>
      <c r="AM32" s="182"/>
      <c r="AN32" s="182"/>
      <c r="AO32" s="182"/>
      <c r="AP32" s="82">
        <v>708952682</v>
      </c>
      <c r="AQ32" s="82">
        <v>688850633.75999999</v>
      </c>
      <c r="AR32" s="82">
        <v>20102048.239999998</v>
      </c>
      <c r="AS32" s="150">
        <v>0</v>
      </c>
      <c r="AT32" s="151"/>
      <c r="AU32" s="152">
        <v>688850633.75999999</v>
      </c>
      <c r="AV32" s="151"/>
      <c r="AW32" s="81">
        <v>0</v>
      </c>
      <c r="AX32" s="82">
        <v>661886109.00999999</v>
      </c>
      <c r="AY32" s="82">
        <v>26964524.75</v>
      </c>
      <c r="AZ32" s="82">
        <v>658808109.00999999</v>
      </c>
      <c r="BA32" s="82">
        <v>3078000</v>
      </c>
      <c r="BB32" s="82">
        <v>658808109.00999999</v>
      </c>
      <c r="BC32" s="81">
        <v>0</v>
      </c>
      <c r="BD32" s="82">
        <v>624000</v>
      </c>
      <c r="BE32" s="22">
        <f t="shared" si="3"/>
        <v>0.97164543029403472</v>
      </c>
      <c r="BF32" s="22">
        <f t="shared" si="0"/>
        <v>0.97164543029403472</v>
      </c>
      <c r="BG32" s="22">
        <f t="shared" si="1"/>
        <v>0.93361112217359521</v>
      </c>
      <c r="BH32" s="23">
        <f t="shared" si="2"/>
        <v>0.92926950660721241</v>
      </c>
    </row>
    <row r="33" spans="1:60" hidden="1">
      <c r="A33" s="181" t="s">
        <v>43</v>
      </c>
      <c r="B33" s="182"/>
      <c r="C33" s="181" t="s">
        <v>75</v>
      </c>
      <c r="D33" s="182"/>
      <c r="E33" s="181"/>
      <c r="F33" s="182"/>
      <c r="G33" s="181"/>
      <c r="H33" s="182"/>
      <c r="I33" s="181"/>
      <c r="J33" s="182"/>
      <c r="K33" s="182"/>
      <c r="L33" s="181"/>
      <c r="M33" s="182"/>
      <c r="N33" s="182"/>
      <c r="O33" s="181"/>
      <c r="P33" s="182"/>
      <c r="Q33" s="181"/>
      <c r="R33" s="182"/>
      <c r="S33" s="181" t="s">
        <v>96</v>
      </c>
      <c r="T33" s="182"/>
      <c r="U33" s="182"/>
      <c r="V33" s="182"/>
      <c r="W33" s="182"/>
      <c r="X33" s="182"/>
      <c r="Y33" s="182"/>
      <c r="Z33" s="182"/>
      <c r="AA33" s="181" t="s">
        <v>50</v>
      </c>
      <c r="AB33" s="182"/>
      <c r="AC33" s="182"/>
      <c r="AD33" s="182"/>
      <c r="AE33" s="182"/>
      <c r="AF33" s="181" t="s">
        <v>45</v>
      </c>
      <c r="AG33" s="182"/>
      <c r="AH33" s="182"/>
      <c r="AI33" s="183">
        <v>20</v>
      </c>
      <c r="AJ33" s="181" t="s">
        <v>51</v>
      </c>
      <c r="AK33" s="182"/>
      <c r="AL33" s="182"/>
      <c r="AM33" s="182"/>
      <c r="AN33" s="182"/>
      <c r="AO33" s="182"/>
      <c r="AP33" s="82">
        <v>23818628</v>
      </c>
      <c r="AQ33" s="82">
        <v>19769471</v>
      </c>
      <c r="AR33" s="82">
        <v>4049157</v>
      </c>
      <c r="AS33" s="150">
        <v>0</v>
      </c>
      <c r="AT33" s="151"/>
      <c r="AU33" s="152">
        <v>19769471</v>
      </c>
      <c r="AV33" s="151"/>
      <c r="AW33" s="81">
        <v>0</v>
      </c>
      <c r="AX33" s="82">
        <v>15296166</v>
      </c>
      <c r="AY33" s="82">
        <v>4473305</v>
      </c>
      <c r="AZ33" s="82">
        <v>15296166</v>
      </c>
      <c r="BA33" s="81">
        <v>0</v>
      </c>
      <c r="BB33" s="82">
        <v>15296166</v>
      </c>
      <c r="BC33" s="81">
        <v>0</v>
      </c>
      <c r="BD33" s="81">
        <v>0</v>
      </c>
      <c r="BE33" s="22">
        <f t="shared" si="3"/>
        <v>0.83000040976331635</v>
      </c>
      <c r="BF33" s="22">
        <f t="shared" si="0"/>
        <v>0.83000040976331635</v>
      </c>
      <c r="BG33" s="22">
        <f t="shared" si="1"/>
        <v>0.64219341265164387</v>
      </c>
      <c r="BH33" s="23">
        <f t="shared" si="2"/>
        <v>0.64219341265164387</v>
      </c>
    </row>
    <row r="34" spans="1:60" hidden="1">
      <c r="A34" s="184" t="s">
        <v>43</v>
      </c>
      <c r="B34" s="185"/>
      <c r="C34" s="184" t="s">
        <v>75</v>
      </c>
      <c r="D34" s="185"/>
      <c r="E34" s="184" t="s">
        <v>75</v>
      </c>
      <c r="F34" s="185"/>
      <c r="G34" s="184" t="s">
        <v>52</v>
      </c>
      <c r="H34" s="185"/>
      <c r="I34" s="184"/>
      <c r="J34" s="185"/>
      <c r="K34" s="185"/>
      <c r="L34" s="184"/>
      <c r="M34" s="185"/>
      <c r="N34" s="185"/>
      <c r="O34" s="184"/>
      <c r="P34" s="185"/>
      <c r="Q34" s="184"/>
      <c r="R34" s="185"/>
      <c r="S34" s="184" t="s">
        <v>97</v>
      </c>
      <c r="T34" s="185"/>
      <c r="U34" s="185"/>
      <c r="V34" s="185"/>
      <c r="W34" s="185"/>
      <c r="X34" s="185"/>
      <c r="Y34" s="185"/>
      <c r="Z34" s="185"/>
      <c r="AA34" s="184" t="s">
        <v>44</v>
      </c>
      <c r="AB34" s="185"/>
      <c r="AC34" s="185"/>
      <c r="AD34" s="185"/>
      <c r="AE34" s="185"/>
      <c r="AF34" s="184" t="s">
        <v>45</v>
      </c>
      <c r="AG34" s="185"/>
      <c r="AH34" s="185"/>
      <c r="AI34" s="186">
        <v>10</v>
      </c>
      <c r="AJ34" s="184" t="s">
        <v>47</v>
      </c>
      <c r="AK34" s="185"/>
      <c r="AL34" s="185"/>
      <c r="AM34" s="185"/>
      <c r="AN34" s="185"/>
      <c r="AO34" s="185"/>
      <c r="AP34" s="78">
        <v>35210319.539999999</v>
      </c>
      <c r="AQ34" s="78">
        <v>33561615.539999999</v>
      </c>
      <c r="AR34" s="78">
        <v>1648704</v>
      </c>
      <c r="AS34" s="156">
        <v>0</v>
      </c>
      <c r="AT34" s="154"/>
      <c r="AU34" s="157">
        <v>33561615.539999999</v>
      </c>
      <c r="AV34" s="154"/>
      <c r="AW34" s="77">
        <v>0</v>
      </c>
      <c r="AX34" s="78">
        <v>33533584.57</v>
      </c>
      <c r="AY34" s="77">
        <v>28030.97</v>
      </c>
      <c r="AZ34" s="78">
        <v>33533584.57</v>
      </c>
      <c r="BA34" s="77">
        <v>0</v>
      </c>
      <c r="BB34" s="78">
        <v>33533584.57</v>
      </c>
      <c r="BC34" s="81">
        <v>0</v>
      </c>
      <c r="BD34" s="82">
        <v>160000</v>
      </c>
      <c r="BE34" s="21">
        <f t="shared" si="3"/>
        <v>0.95317554564856977</v>
      </c>
      <c r="BF34" s="21">
        <f t="shared" si="0"/>
        <v>0.95317554564856977</v>
      </c>
      <c r="BG34" s="21">
        <f t="shared" si="1"/>
        <v>0.95237944466549995</v>
      </c>
      <c r="BH34" s="21">
        <f t="shared" si="2"/>
        <v>0.95237944466549995</v>
      </c>
    </row>
    <row r="35" spans="1:60" hidden="1">
      <c r="A35" s="181" t="s">
        <v>43</v>
      </c>
      <c r="B35" s="182"/>
      <c r="C35" s="181" t="s">
        <v>75</v>
      </c>
      <c r="D35" s="182"/>
      <c r="E35" s="181" t="s">
        <v>75</v>
      </c>
      <c r="F35" s="182"/>
      <c r="G35" s="181" t="s">
        <v>52</v>
      </c>
      <c r="H35" s="182"/>
      <c r="I35" s="181" t="s">
        <v>98</v>
      </c>
      <c r="J35" s="182"/>
      <c r="K35" s="182"/>
      <c r="L35" s="181" t="s">
        <v>56</v>
      </c>
      <c r="M35" s="182"/>
      <c r="N35" s="182"/>
      <c r="O35" s="181"/>
      <c r="P35" s="182"/>
      <c r="Q35" s="181"/>
      <c r="R35" s="182"/>
      <c r="S35" s="181" t="s">
        <v>99</v>
      </c>
      <c r="T35" s="182"/>
      <c r="U35" s="182"/>
      <c r="V35" s="182"/>
      <c r="W35" s="182"/>
      <c r="X35" s="182"/>
      <c r="Y35" s="182"/>
      <c r="Z35" s="182"/>
      <c r="AA35" s="181" t="s">
        <v>44</v>
      </c>
      <c r="AB35" s="182"/>
      <c r="AC35" s="182"/>
      <c r="AD35" s="182"/>
      <c r="AE35" s="182"/>
      <c r="AF35" s="181" t="s">
        <v>45</v>
      </c>
      <c r="AG35" s="182"/>
      <c r="AH35" s="182"/>
      <c r="AI35" s="183">
        <v>10</v>
      </c>
      <c r="AJ35" s="181" t="s">
        <v>47</v>
      </c>
      <c r="AK35" s="182"/>
      <c r="AL35" s="182"/>
      <c r="AM35" s="182"/>
      <c r="AN35" s="182"/>
      <c r="AO35" s="182"/>
      <c r="AP35" s="82">
        <v>13958.41</v>
      </c>
      <c r="AQ35" s="82">
        <v>13958.41</v>
      </c>
      <c r="AR35" s="81">
        <v>0</v>
      </c>
      <c r="AS35" s="150">
        <v>0</v>
      </c>
      <c r="AT35" s="151"/>
      <c r="AU35" s="152">
        <v>13958.41</v>
      </c>
      <c r="AV35" s="151"/>
      <c r="AW35" s="81">
        <v>0</v>
      </c>
      <c r="AX35" s="82">
        <v>13958.41</v>
      </c>
      <c r="AY35" s="81">
        <v>0</v>
      </c>
      <c r="AZ35" s="82">
        <v>13958.41</v>
      </c>
      <c r="BA35" s="81">
        <v>0</v>
      </c>
      <c r="BB35" s="82">
        <v>13958.41</v>
      </c>
      <c r="BC35" s="81">
        <v>0</v>
      </c>
      <c r="BD35" s="81">
        <v>0</v>
      </c>
      <c r="BE35" s="22">
        <f t="shared" si="3"/>
        <v>1</v>
      </c>
      <c r="BF35" s="22">
        <f t="shared" si="0"/>
        <v>1</v>
      </c>
      <c r="BG35" s="22">
        <f t="shared" si="1"/>
        <v>1</v>
      </c>
      <c r="BH35" s="23">
        <f t="shared" si="2"/>
        <v>1</v>
      </c>
    </row>
    <row r="36" spans="1:60" hidden="1">
      <c r="A36" s="181" t="s">
        <v>43</v>
      </c>
      <c r="B36" s="182"/>
      <c r="C36" s="181" t="s">
        <v>75</v>
      </c>
      <c r="D36" s="182"/>
      <c r="E36" s="181" t="s">
        <v>75</v>
      </c>
      <c r="F36" s="182"/>
      <c r="G36" s="181" t="s">
        <v>52</v>
      </c>
      <c r="H36" s="182"/>
      <c r="I36" s="181" t="s">
        <v>78</v>
      </c>
      <c r="J36" s="182"/>
      <c r="K36" s="182"/>
      <c r="L36" s="181" t="s">
        <v>59</v>
      </c>
      <c r="M36" s="182"/>
      <c r="N36" s="182"/>
      <c r="O36" s="181"/>
      <c r="P36" s="182"/>
      <c r="Q36" s="181"/>
      <c r="R36" s="182"/>
      <c r="S36" s="181" t="s">
        <v>100</v>
      </c>
      <c r="T36" s="182"/>
      <c r="U36" s="182"/>
      <c r="V36" s="182"/>
      <c r="W36" s="182"/>
      <c r="X36" s="182"/>
      <c r="Y36" s="182"/>
      <c r="Z36" s="182"/>
      <c r="AA36" s="181" t="s">
        <v>44</v>
      </c>
      <c r="AB36" s="182"/>
      <c r="AC36" s="182"/>
      <c r="AD36" s="182"/>
      <c r="AE36" s="182"/>
      <c r="AF36" s="181" t="s">
        <v>45</v>
      </c>
      <c r="AG36" s="182"/>
      <c r="AH36" s="182"/>
      <c r="AI36" s="183">
        <v>10</v>
      </c>
      <c r="AJ36" s="181" t="s">
        <v>47</v>
      </c>
      <c r="AK36" s="182"/>
      <c r="AL36" s="182"/>
      <c r="AM36" s="182"/>
      <c r="AN36" s="182"/>
      <c r="AO36" s="182"/>
      <c r="AP36" s="82">
        <v>571096.19999999995</v>
      </c>
      <c r="AQ36" s="82">
        <v>520756.2</v>
      </c>
      <c r="AR36" s="82">
        <v>50340</v>
      </c>
      <c r="AS36" s="150">
        <v>0</v>
      </c>
      <c r="AT36" s="151"/>
      <c r="AU36" s="152">
        <v>520756.2</v>
      </c>
      <c r="AV36" s="151"/>
      <c r="AW36" s="81">
        <v>0</v>
      </c>
      <c r="AX36" s="82">
        <v>520756.2</v>
      </c>
      <c r="AY36" s="81">
        <v>0</v>
      </c>
      <c r="AZ36" s="82">
        <v>520756.2</v>
      </c>
      <c r="BA36" s="81">
        <v>0</v>
      </c>
      <c r="BB36" s="82">
        <v>520756.2</v>
      </c>
      <c r="BC36" s="81">
        <v>0</v>
      </c>
      <c r="BD36" s="82">
        <v>50000</v>
      </c>
      <c r="BE36" s="22">
        <f t="shared" si="3"/>
        <v>0.91185372972189283</v>
      </c>
      <c r="BF36" s="22">
        <f t="shared" si="0"/>
        <v>0.91185372972189283</v>
      </c>
      <c r="BG36" s="22">
        <f t="shared" si="1"/>
        <v>0.91185372972189283</v>
      </c>
      <c r="BH36" s="23">
        <f t="shared" si="2"/>
        <v>0.91185372972189283</v>
      </c>
    </row>
    <row r="37" spans="1:60" hidden="1">
      <c r="A37" s="181" t="s">
        <v>43</v>
      </c>
      <c r="B37" s="182"/>
      <c r="C37" s="181" t="s">
        <v>75</v>
      </c>
      <c r="D37" s="182"/>
      <c r="E37" s="181" t="s">
        <v>75</v>
      </c>
      <c r="F37" s="182"/>
      <c r="G37" s="181" t="s">
        <v>52</v>
      </c>
      <c r="H37" s="182"/>
      <c r="I37" s="181" t="s">
        <v>78</v>
      </c>
      <c r="J37" s="182"/>
      <c r="K37" s="182"/>
      <c r="L37" s="181" t="s">
        <v>67</v>
      </c>
      <c r="M37" s="182"/>
      <c r="N37" s="182"/>
      <c r="O37" s="181"/>
      <c r="P37" s="182"/>
      <c r="Q37" s="181"/>
      <c r="R37" s="182"/>
      <c r="S37" s="181" t="s">
        <v>101</v>
      </c>
      <c r="T37" s="182"/>
      <c r="U37" s="182"/>
      <c r="V37" s="182"/>
      <c r="W37" s="182"/>
      <c r="X37" s="182"/>
      <c r="Y37" s="182"/>
      <c r="Z37" s="182"/>
      <c r="AA37" s="181" t="s">
        <v>44</v>
      </c>
      <c r="AB37" s="182"/>
      <c r="AC37" s="182"/>
      <c r="AD37" s="182"/>
      <c r="AE37" s="182"/>
      <c r="AF37" s="181" t="s">
        <v>45</v>
      </c>
      <c r="AG37" s="182"/>
      <c r="AH37" s="182"/>
      <c r="AI37" s="183">
        <v>10</v>
      </c>
      <c r="AJ37" s="181" t="s">
        <v>47</v>
      </c>
      <c r="AK37" s="182"/>
      <c r="AL37" s="182"/>
      <c r="AM37" s="182"/>
      <c r="AN37" s="182"/>
      <c r="AO37" s="182"/>
      <c r="AP37" s="81">
        <v>0</v>
      </c>
      <c r="AQ37" s="81">
        <v>0</v>
      </c>
      <c r="AR37" s="81">
        <v>0</v>
      </c>
      <c r="AS37" s="150">
        <v>0</v>
      </c>
      <c r="AT37" s="151"/>
      <c r="AU37" s="150">
        <v>0</v>
      </c>
      <c r="AV37" s="151"/>
      <c r="AW37" s="81">
        <v>0</v>
      </c>
      <c r="AX37" s="81">
        <v>0</v>
      </c>
      <c r="AY37" s="81">
        <v>0</v>
      </c>
      <c r="AZ37" s="81">
        <v>0</v>
      </c>
      <c r="BA37" s="81">
        <v>0</v>
      </c>
      <c r="BB37" s="81">
        <v>0</v>
      </c>
      <c r="BC37" s="81">
        <v>0</v>
      </c>
      <c r="BD37" s="81">
        <v>0</v>
      </c>
      <c r="BE37" s="22"/>
      <c r="BF37" s="22"/>
      <c r="BG37" s="22"/>
      <c r="BH37" s="23"/>
    </row>
    <row r="38" spans="1:60" hidden="1">
      <c r="A38" s="181" t="s">
        <v>43</v>
      </c>
      <c r="B38" s="182"/>
      <c r="C38" s="181" t="s">
        <v>75</v>
      </c>
      <c r="D38" s="182"/>
      <c r="E38" s="181" t="s">
        <v>75</v>
      </c>
      <c r="F38" s="182"/>
      <c r="G38" s="181" t="s">
        <v>52</v>
      </c>
      <c r="H38" s="182"/>
      <c r="I38" s="181" t="s">
        <v>78</v>
      </c>
      <c r="J38" s="182"/>
      <c r="K38" s="182"/>
      <c r="L38" s="181" t="s">
        <v>69</v>
      </c>
      <c r="M38" s="182"/>
      <c r="N38" s="182"/>
      <c r="O38" s="181"/>
      <c r="P38" s="182"/>
      <c r="Q38" s="181"/>
      <c r="R38" s="182"/>
      <c r="S38" s="181" t="s">
        <v>102</v>
      </c>
      <c r="T38" s="182"/>
      <c r="U38" s="182"/>
      <c r="V38" s="182"/>
      <c r="W38" s="182"/>
      <c r="X38" s="182"/>
      <c r="Y38" s="182"/>
      <c r="Z38" s="182"/>
      <c r="AA38" s="181" t="s">
        <v>44</v>
      </c>
      <c r="AB38" s="182"/>
      <c r="AC38" s="182"/>
      <c r="AD38" s="182"/>
      <c r="AE38" s="182"/>
      <c r="AF38" s="181" t="s">
        <v>45</v>
      </c>
      <c r="AG38" s="182"/>
      <c r="AH38" s="182"/>
      <c r="AI38" s="183">
        <v>10</v>
      </c>
      <c r="AJ38" s="181" t="s">
        <v>47</v>
      </c>
      <c r="AK38" s="182"/>
      <c r="AL38" s="182"/>
      <c r="AM38" s="182"/>
      <c r="AN38" s="182"/>
      <c r="AO38" s="182"/>
      <c r="AP38" s="82">
        <v>18025000</v>
      </c>
      <c r="AQ38" s="82">
        <v>18024960</v>
      </c>
      <c r="AR38" s="81">
        <v>40</v>
      </c>
      <c r="AS38" s="150">
        <v>0</v>
      </c>
      <c r="AT38" s="151"/>
      <c r="AU38" s="152">
        <v>18024960</v>
      </c>
      <c r="AV38" s="151"/>
      <c r="AW38" s="81">
        <v>0</v>
      </c>
      <c r="AX38" s="82">
        <v>18024960</v>
      </c>
      <c r="AY38" s="81">
        <v>0</v>
      </c>
      <c r="AZ38" s="82">
        <v>18024960</v>
      </c>
      <c r="BA38" s="81">
        <v>0</v>
      </c>
      <c r="BB38" s="82">
        <v>18024960</v>
      </c>
      <c r="BC38" s="81">
        <v>0</v>
      </c>
      <c r="BD38" s="81">
        <v>0</v>
      </c>
      <c r="BE38" s="22">
        <f t="shared" si="3"/>
        <v>0.99999778085991675</v>
      </c>
      <c r="BF38" s="22">
        <f t="shared" si="0"/>
        <v>0.99999778085991675</v>
      </c>
      <c r="BG38" s="22">
        <f t="shared" si="1"/>
        <v>0.99999778085991675</v>
      </c>
      <c r="BH38" s="23">
        <f t="shared" si="2"/>
        <v>0.99999778085991675</v>
      </c>
    </row>
    <row r="39" spans="1:60" hidden="1">
      <c r="A39" s="181" t="s">
        <v>43</v>
      </c>
      <c r="B39" s="182"/>
      <c r="C39" s="181" t="s">
        <v>75</v>
      </c>
      <c r="D39" s="182"/>
      <c r="E39" s="181" t="s">
        <v>75</v>
      </c>
      <c r="F39" s="182"/>
      <c r="G39" s="181" t="s">
        <v>52</v>
      </c>
      <c r="H39" s="182"/>
      <c r="I39" s="181" t="s">
        <v>59</v>
      </c>
      <c r="J39" s="182"/>
      <c r="K39" s="182"/>
      <c r="L39" s="181" t="s">
        <v>78</v>
      </c>
      <c r="M39" s="182"/>
      <c r="N39" s="182"/>
      <c r="O39" s="181"/>
      <c r="P39" s="182"/>
      <c r="Q39" s="181"/>
      <c r="R39" s="182"/>
      <c r="S39" s="181" t="s">
        <v>103</v>
      </c>
      <c r="T39" s="182"/>
      <c r="U39" s="182"/>
      <c r="V39" s="182"/>
      <c r="W39" s="182"/>
      <c r="X39" s="182"/>
      <c r="Y39" s="182"/>
      <c r="Z39" s="182"/>
      <c r="AA39" s="181" t="s">
        <v>44</v>
      </c>
      <c r="AB39" s="182"/>
      <c r="AC39" s="182"/>
      <c r="AD39" s="182"/>
      <c r="AE39" s="182"/>
      <c r="AF39" s="181" t="s">
        <v>45</v>
      </c>
      <c r="AG39" s="182"/>
      <c r="AH39" s="182"/>
      <c r="AI39" s="183">
        <v>10</v>
      </c>
      <c r="AJ39" s="181" t="s">
        <v>47</v>
      </c>
      <c r="AK39" s="182"/>
      <c r="AL39" s="182"/>
      <c r="AM39" s="182"/>
      <c r="AN39" s="182"/>
      <c r="AO39" s="182"/>
      <c r="AP39" s="82">
        <v>4969166.93</v>
      </c>
      <c r="AQ39" s="82">
        <v>4699506.93</v>
      </c>
      <c r="AR39" s="82">
        <v>269660</v>
      </c>
      <c r="AS39" s="150">
        <v>0</v>
      </c>
      <c r="AT39" s="151"/>
      <c r="AU39" s="152">
        <v>4699506.93</v>
      </c>
      <c r="AV39" s="151"/>
      <c r="AW39" s="81">
        <v>0</v>
      </c>
      <c r="AX39" s="82">
        <v>4680036.26</v>
      </c>
      <c r="AY39" s="82">
        <v>19470.669999999998</v>
      </c>
      <c r="AZ39" s="82">
        <v>4680036.26</v>
      </c>
      <c r="BA39" s="81">
        <v>0</v>
      </c>
      <c r="BB39" s="82">
        <v>4680036.26</v>
      </c>
      <c r="BC39" s="81">
        <v>0</v>
      </c>
      <c r="BD39" s="82">
        <v>110000</v>
      </c>
      <c r="BE39" s="22">
        <f t="shared" si="3"/>
        <v>0.94573335856921992</v>
      </c>
      <c r="BF39" s="22">
        <f t="shared" si="0"/>
        <v>0.94573335856921992</v>
      </c>
      <c r="BG39" s="22">
        <f t="shared" si="1"/>
        <v>0.94181506194640963</v>
      </c>
      <c r="BH39" s="23">
        <f t="shared" si="2"/>
        <v>0.94181506194640963</v>
      </c>
    </row>
    <row r="40" spans="1:60" hidden="1">
      <c r="A40" s="181" t="s">
        <v>43</v>
      </c>
      <c r="B40" s="182"/>
      <c r="C40" s="181" t="s">
        <v>75</v>
      </c>
      <c r="D40" s="182"/>
      <c r="E40" s="181" t="s">
        <v>75</v>
      </c>
      <c r="F40" s="182"/>
      <c r="G40" s="181" t="s">
        <v>52</v>
      </c>
      <c r="H40" s="182"/>
      <c r="I40" s="181" t="s">
        <v>59</v>
      </c>
      <c r="J40" s="182"/>
      <c r="K40" s="182"/>
      <c r="L40" s="181" t="s">
        <v>59</v>
      </c>
      <c r="M40" s="182"/>
      <c r="N40" s="182"/>
      <c r="O40" s="181"/>
      <c r="P40" s="182"/>
      <c r="Q40" s="181"/>
      <c r="R40" s="182"/>
      <c r="S40" s="181" t="s">
        <v>104</v>
      </c>
      <c r="T40" s="182"/>
      <c r="U40" s="182"/>
      <c r="V40" s="182"/>
      <c r="W40" s="182"/>
      <c r="X40" s="182"/>
      <c r="Y40" s="182"/>
      <c r="Z40" s="182"/>
      <c r="AA40" s="181" t="s">
        <v>44</v>
      </c>
      <c r="AB40" s="182"/>
      <c r="AC40" s="182"/>
      <c r="AD40" s="182"/>
      <c r="AE40" s="182"/>
      <c r="AF40" s="181" t="s">
        <v>45</v>
      </c>
      <c r="AG40" s="182"/>
      <c r="AH40" s="182"/>
      <c r="AI40" s="183">
        <v>10</v>
      </c>
      <c r="AJ40" s="181" t="s">
        <v>47</v>
      </c>
      <c r="AK40" s="182"/>
      <c r="AL40" s="182"/>
      <c r="AM40" s="182"/>
      <c r="AN40" s="182"/>
      <c r="AO40" s="182"/>
      <c r="AP40" s="82">
        <v>3030048</v>
      </c>
      <c r="AQ40" s="82">
        <v>1701565</v>
      </c>
      <c r="AR40" s="82">
        <v>1328483</v>
      </c>
      <c r="AS40" s="150">
        <v>0</v>
      </c>
      <c r="AT40" s="151"/>
      <c r="AU40" s="152">
        <v>1701565</v>
      </c>
      <c r="AV40" s="151"/>
      <c r="AW40" s="81">
        <v>0</v>
      </c>
      <c r="AX40" s="82">
        <v>1701565</v>
      </c>
      <c r="AY40" s="81">
        <v>0</v>
      </c>
      <c r="AZ40" s="82">
        <v>1701565</v>
      </c>
      <c r="BA40" s="81">
        <v>0</v>
      </c>
      <c r="BB40" s="82">
        <v>1701565</v>
      </c>
      <c r="BC40" s="81">
        <v>0</v>
      </c>
      <c r="BD40" s="81">
        <v>0</v>
      </c>
      <c r="BE40" s="22">
        <f t="shared" si="3"/>
        <v>0.56156371120193471</v>
      </c>
      <c r="BF40" s="22">
        <f t="shared" si="0"/>
        <v>0.56156371120193471</v>
      </c>
      <c r="BG40" s="22">
        <f t="shared" si="1"/>
        <v>0.56156371120193471</v>
      </c>
      <c r="BH40" s="23">
        <f t="shared" si="2"/>
        <v>0.56156371120193471</v>
      </c>
    </row>
    <row r="41" spans="1:60" hidden="1">
      <c r="A41" s="181" t="s">
        <v>43</v>
      </c>
      <c r="B41" s="182"/>
      <c r="C41" s="181" t="s">
        <v>75</v>
      </c>
      <c r="D41" s="182"/>
      <c r="E41" s="181" t="s">
        <v>75</v>
      </c>
      <c r="F41" s="182"/>
      <c r="G41" s="181" t="s">
        <v>52</v>
      </c>
      <c r="H41" s="182"/>
      <c r="I41" s="181" t="s">
        <v>59</v>
      </c>
      <c r="J41" s="182"/>
      <c r="K41" s="182"/>
      <c r="L41" s="181" t="s">
        <v>63</v>
      </c>
      <c r="M41" s="182"/>
      <c r="N41" s="182"/>
      <c r="O41" s="181"/>
      <c r="P41" s="182"/>
      <c r="Q41" s="181"/>
      <c r="R41" s="182"/>
      <c r="S41" s="181" t="s">
        <v>105</v>
      </c>
      <c r="T41" s="182"/>
      <c r="U41" s="182"/>
      <c r="V41" s="182"/>
      <c r="W41" s="182"/>
      <c r="X41" s="182"/>
      <c r="Y41" s="182"/>
      <c r="Z41" s="182"/>
      <c r="AA41" s="181" t="s">
        <v>44</v>
      </c>
      <c r="AB41" s="182"/>
      <c r="AC41" s="182"/>
      <c r="AD41" s="182"/>
      <c r="AE41" s="182"/>
      <c r="AF41" s="181" t="s">
        <v>45</v>
      </c>
      <c r="AG41" s="182"/>
      <c r="AH41" s="182"/>
      <c r="AI41" s="183">
        <v>10</v>
      </c>
      <c r="AJ41" s="181" t="s">
        <v>47</v>
      </c>
      <c r="AK41" s="182"/>
      <c r="AL41" s="182"/>
      <c r="AM41" s="182"/>
      <c r="AN41" s="182"/>
      <c r="AO41" s="182"/>
      <c r="AP41" s="82">
        <v>8143601.3899999997</v>
      </c>
      <c r="AQ41" s="82">
        <v>8143420.3899999997</v>
      </c>
      <c r="AR41" s="81">
        <v>181</v>
      </c>
      <c r="AS41" s="150">
        <v>0</v>
      </c>
      <c r="AT41" s="151"/>
      <c r="AU41" s="152">
        <v>8143420.3899999997</v>
      </c>
      <c r="AV41" s="151"/>
      <c r="AW41" s="81">
        <v>0</v>
      </c>
      <c r="AX41" s="82">
        <v>8143420.3899999997</v>
      </c>
      <c r="AY41" s="81">
        <v>0</v>
      </c>
      <c r="AZ41" s="82">
        <v>8143420.3899999997</v>
      </c>
      <c r="BA41" s="81">
        <v>0</v>
      </c>
      <c r="BB41" s="82">
        <v>8143420.3899999997</v>
      </c>
      <c r="BC41" s="81">
        <v>0</v>
      </c>
      <c r="BD41" s="81">
        <v>0</v>
      </c>
      <c r="BE41" s="22">
        <f t="shared" si="3"/>
        <v>0.9999777739612572</v>
      </c>
      <c r="BF41" s="22">
        <f t="shared" si="0"/>
        <v>0.9999777739612572</v>
      </c>
      <c r="BG41" s="22">
        <f t="shared" si="1"/>
        <v>0.9999777739612572</v>
      </c>
      <c r="BH41" s="23">
        <f t="shared" si="2"/>
        <v>0.9999777739612572</v>
      </c>
    </row>
    <row r="42" spans="1:60" hidden="1">
      <c r="A42" s="181" t="s">
        <v>43</v>
      </c>
      <c r="B42" s="182"/>
      <c r="C42" s="181" t="s">
        <v>75</v>
      </c>
      <c r="D42" s="182"/>
      <c r="E42" s="181" t="s">
        <v>75</v>
      </c>
      <c r="F42" s="182"/>
      <c r="G42" s="181" t="s">
        <v>52</v>
      </c>
      <c r="H42" s="182"/>
      <c r="I42" s="181" t="s">
        <v>59</v>
      </c>
      <c r="J42" s="182"/>
      <c r="K42" s="182"/>
      <c r="L42" s="181" t="s">
        <v>65</v>
      </c>
      <c r="M42" s="182"/>
      <c r="N42" s="182"/>
      <c r="O42" s="181"/>
      <c r="P42" s="182"/>
      <c r="Q42" s="181"/>
      <c r="R42" s="182"/>
      <c r="S42" s="181" t="s">
        <v>106</v>
      </c>
      <c r="T42" s="182"/>
      <c r="U42" s="182"/>
      <c r="V42" s="182"/>
      <c r="W42" s="182"/>
      <c r="X42" s="182"/>
      <c r="Y42" s="182"/>
      <c r="Z42" s="182"/>
      <c r="AA42" s="181" t="s">
        <v>44</v>
      </c>
      <c r="AB42" s="182"/>
      <c r="AC42" s="182"/>
      <c r="AD42" s="182"/>
      <c r="AE42" s="182"/>
      <c r="AF42" s="181" t="s">
        <v>45</v>
      </c>
      <c r="AG42" s="182"/>
      <c r="AH42" s="182"/>
      <c r="AI42" s="183">
        <v>10</v>
      </c>
      <c r="AJ42" s="181" t="s">
        <v>47</v>
      </c>
      <c r="AK42" s="182"/>
      <c r="AL42" s="182"/>
      <c r="AM42" s="182"/>
      <c r="AN42" s="182"/>
      <c r="AO42" s="182"/>
      <c r="AP42" s="82">
        <v>457448.61</v>
      </c>
      <c r="AQ42" s="82">
        <v>457448.61</v>
      </c>
      <c r="AR42" s="81">
        <v>0</v>
      </c>
      <c r="AS42" s="150">
        <v>0</v>
      </c>
      <c r="AT42" s="151"/>
      <c r="AU42" s="152">
        <v>457448.61</v>
      </c>
      <c r="AV42" s="151"/>
      <c r="AW42" s="81">
        <v>0</v>
      </c>
      <c r="AX42" s="82">
        <v>448888.31</v>
      </c>
      <c r="AY42" s="82">
        <v>8560.2999999999993</v>
      </c>
      <c r="AZ42" s="82">
        <v>448888.31</v>
      </c>
      <c r="BA42" s="81">
        <v>0</v>
      </c>
      <c r="BB42" s="82">
        <v>448888.31</v>
      </c>
      <c r="BC42" s="81">
        <v>0</v>
      </c>
      <c r="BD42" s="81">
        <v>0</v>
      </c>
      <c r="BE42" s="22">
        <f t="shared" si="3"/>
        <v>1</v>
      </c>
      <c r="BF42" s="22">
        <f t="shared" si="0"/>
        <v>1</v>
      </c>
      <c r="BG42" s="22">
        <f t="shared" si="1"/>
        <v>0.98128685974146912</v>
      </c>
      <c r="BH42" s="23">
        <f t="shared" si="2"/>
        <v>0.98128685974146912</v>
      </c>
    </row>
    <row r="43" spans="1:60" hidden="1">
      <c r="A43" s="184" t="s">
        <v>43</v>
      </c>
      <c r="B43" s="185"/>
      <c r="C43" s="184" t="s">
        <v>75</v>
      </c>
      <c r="D43" s="185"/>
      <c r="E43" s="184" t="s">
        <v>75</v>
      </c>
      <c r="F43" s="185"/>
      <c r="G43" s="184" t="s">
        <v>75</v>
      </c>
      <c r="H43" s="185"/>
      <c r="I43" s="184"/>
      <c r="J43" s="185"/>
      <c r="K43" s="185"/>
      <c r="L43" s="184"/>
      <c r="M43" s="185"/>
      <c r="N43" s="185"/>
      <c r="O43" s="184"/>
      <c r="P43" s="185"/>
      <c r="Q43" s="184"/>
      <c r="R43" s="185"/>
      <c r="S43" s="184" t="s">
        <v>107</v>
      </c>
      <c r="T43" s="185"/>
      <c r="U43" s="185"/>
      <c r="V43" s="185"/>
      <c r="W43" s="185"/>
      <c r="X43" s="185"/>
      <c r="Y43" s="185"/>
      <c r="Z43" s="185"/>
      <c r="AA43" s="184" t="s">
        <v>44</v>
      </c>
      <c r="AB43" s="185"/>
      <c r="AC43" s="185"/>
      <c r="AD43" s="185"/>
      <c r="AE43" s="185"/>
      <c r="AF43" s="184" t="s">
        <v>45</v>
      </c>
      <c r="AG43" s="185"/>
      <c r="AH43" s="185"/>
      <c r="AI43" s="186">
        <v>10</v>
      </c>
      <c r="AJ43" s="184" t="s">
        <v>47</v>
      </c>
      <c r="AK43" s="185"/>
      <c r="AL43" s="185"/>
      <c r="AM43" s="185"/>
      <c r="AN43" s="185"/>
      <c r="AO43" s="185"/>
      <c r="AP43" s="78">
        <v>670558303.46000004</v>
      </c>
      <c r="AQ43" s="78">
        <v>655289018.22000003</v>
      </c>
      <c r="AR43" s="78">
        <v>15269285.24</v>
      </c>
      <c r="AS43" s="156">
        <v>0</v>
      </c>
      <c r="AT43" s="154"/>
      <c r="AU43" s="157">
        <v>655289018.22000003</v>
      </c>
      <c r="AV43" s="154"/>
      <c r="AW43" s="77">
        <v>0</v>
      </c>
      <c r="AX43" s="78">
        <v>628352524.44000006</v>
      </c>
      <c r="AY43" s="77">
        <v>26936493.780000001</v>
      </c>
      <c r="AZ43" s="78">
        <v>625274524.44000006</v>
      </c>
      <c r="BA43" s="77">
        <v>3078000</v>
      </c>
      <c r="BB43" s="78">
        <v>625274524.44000006</v>
      </c>
      <c r="BC43" s="81">
        <v>0</v>
      </c>
      <c r="BD43" s="82">
        <v>464000</v>
      </c>
      <c r="BE43" s="21">
        <f t="shared" si="3"/>
        <v>0.97722899685051645</v>
      </c>
      <c r="BF43" s="21">
        <f t="shared" si="0"/>
        <v>0.97722899685051645</v>
      </c>
      <c r="BG43" s="21">
        <f t="shared" si="1"/>
        <v>0.93705874820694446</v>
      </c>
      <c r="BH43" s="21">
        <f t="shared" si="2"/>
        <v>0.93246854332227169</v>
      </c>
    </row>
    <row r="44" spans="1:60" hidden="1">
      <c r="A44" s="184" t="s">
        <v>43</v>
      </c>
      <c r="B44" s="185"/>
      <c r="C44" s="184" t="s">
        <v>75</v>
      </c>
      <c r="D44" s="185"/>
      <c r="E44" s="184" t="s">
        <v>75</v>
      </c>
      <c r="F44" s="185"/>
      <c r="G44" s="184" t="s">
        <v>75</v>
      </c>
      <c r="H44" s="185"/>
      <c r="I44" s="184"/>
      <c r="J44" s="185"/>
      <c r="K44" s="185"/>
      <c r="L44" s="184"/>
      <c r="M44" s="185"/>
      <c r="N44" s="185"/>
      <c r="O44" s="184"/>
      <c r="P44" s="185"/>
      <c r="Q44" s="184"/>
      <c r="R44" s="185"/>
      <c r="S44" s="184" t="s">
        <v>107</v>
      </c>
      <c r="T44" s="185"/>
      <c r="U44" s="185"/>
      <c r="V44" s="185"/>
      <c r="W44" s="185"/>
      <c r="X44" s="185"/>
      <c r="Y44" s="185"/>
      <c r="Z44" s="185"/>
      <c r="AA44" s="184" t="s">
        <v>50</v>
      </c>
      <c r="AB44" s="185"/>
      <c r="AC44" s="185"/>
      <c r="AD44" s="185"/>
      <c r="AE44" s="185"/>
      <c r="AF44" s="184" t="s">
        <v>45</v>
      </c>
      <c r="AG44" s="185"/>
      <c r="AH44" s="185"/>
      <c r="AI44" s="186">
        <v>20</v>
      </c>
      <c r="AJ44" s="184" t="s">
        <v>51</v>
      </c>
      <c r="AK44" s="185"/>
      <c r="AL44" s="185"/>
      <c r="AM44" s="185"/>
      <c r="AN44" s="185"/>
      <c r="AO44" s="185"/>
      <c r="AP44" s="78">
        <v>23818628</v>
      </c>
      <c r="AQ44" s="78">
        <v>19769471</v>
      </c>
      <c r="AR44" s="78">
        <v>4049157</v>
      </c>
      <c r="AS44" s="156">
        <v>0</v>
      </c>
      <c r="AT44" s="154"/>
      <c r="AU44" s="157">
        <v>19769471</v>
      </c>
      <c r="AV44" s="154"/>
      <c r="AW44" s="77">
        <v>0</v>
      </c>
      <c r="AX44" s="78">
        <v>15296166</v>
      </c>
      <c r="AY44" s="77">
        <v>4473305</v>
      </c>
      <c r="AZ44" s="78">
        <v>15296166</v>
      </c>
      <c r="BA44" s="77">
        <v>0</v>
      </c>
      <c r="BB44" s="78">
        <v>15296166</v>
      </c>
      <c r="BC44" s="81">
        <v>0</v>
      </c>
      <c r="BD44" s="82">
        <v>0</v>
      </c>
      <c r="BE44" s="21">
        <f t="shared" si="3"/>
        <v>0.83000040976331635</v>
      </c>
      <c r="BF44" s="21">
        <f t="shared" si="0"/>
        <v>0.83000040976331635</v>
      </c>
      <c r="BG44" s="21">
        <f t="shared" si="1"/>
        <v>0.64219341265164387</v>
      </c>
      <c r="BH44" s="21">
        <f t="shared" si="2"/>
        <v>0.64219341265164387</v>
      </c>
    </row>
    <row r="45" spans="1:60" hidden="1">
      <c r="A45" s="181" t="s">
        <v>43</v>
      </c>
      <c r="B45" s="182"/>
      <c r="C45" s="181" t="s">
        <v>75</v>
      </c>
      <c r="D45" s="182"/>
      <c r="E45" s="181" t="s">
        <v>75</v>
      </c>
      <c r="F45" s="182"/>
      <c r="G45" s="181" t="s">
        <v>75</v>
      </c>
      <c r="H45" s="182"/>
      <c r="I45" s="181" t="s">
        <v>65</v>
      </c>
      <c r="J45" s="182"/>
      <c r="K45" s="182"/>
      <c r="L45" s="181" t="s">
        <v>61</v>
      </c>
      <c r="M45" s="182"/>
      <c r="N45" s="182"/>
      <c r="O45" s="181"/>
      <c r="P45" s="182"/>
      <c r="Q45" s="181"/>
      <c r="R45" s="182"/>
      <c r="S45" s="181" t="s">
        <v>108</v>
      </c>
      <c r="T45" s="182"/>
      <c r="U45" s="182"/>
      <c r="V45" s="182"/>
      <c r="W45" s="182"/>
      <c r="X45" s="182"/>
      <c r="Y45" s="182"/>
      <c r="Z45" s="182"/>
      <c r="AA45" s="181" t="s">
        <v>44</v>
      </c>
      <c r="AB45" s="182"/>
      <c r="AC45" s="182"/>
      <c r="AD45" s="182"/>
      <c r="AE45" s="182"/>
      <c r="AF45" s="181" t="s">
        <v>45</v>
      </c>
      <c r="AG45" s="182"/>
      <c r="AH45" s="182"/>
      <c r="AI45" s="183">
        <v>10</v>
      </c>
      <c r="AJ45" s="181" t="s">
        <v>47</v>
      </c>
      <c r="AK45" s="182"/>
      <c r="AL45" s="182"/>
      <c r="AM45" s="182"/>
      <c r="AN45" s="182"/>
      <c r="AO45" s="182"/>
      <c r="AP45" s="82">
        <v>499600</v>
      </c>
      <c r="AQ45" s="82">
        <v>259600</v>
      </c>
      <c r="AR45" s="82">
        <v>240000</v>
      </c>
      <c r="AS45" s="150">
        <v>0</v>
      </c>
      <c r="AT45" s="151"/>
      <c r="AU45" s="152">
        <v>259600</v>
      </c>
      <c r="AV45" s="151"/>
      <c r="AW45" s="81">
        <v>0</v>
      </c>
      <c r="AX45" s="82">
        <v>259600</v>
      </c>
      <c r="AY45" s="81">
        <v>0</v>
      </c>
      <c r="AZ45" s="82">
        <v>259600</v>
      </c>
      <c r="BA45" s="81">
        <v>0</v>
      </c>
      <c r="BB45" s="82">
        <v>259600</v>
      </c>
      <c r="BC45" s="81">
        <v>0</v>
      </c>
      <c r="BD45" s="82">
        <v>120000</v>
      </c>
      <c r="BE45" s="22">
        <f t="shared" si="3"/>
        <v>0.51961569255404327</v>
      </c>
      <c r="BF45" s="22">
        <f t="shared" si="0"/>
        <v>0.51961569255404327</v>
      </c>
      <c r="BG45" s="22">
        <f t="shared" si="1"/>
        <v>0.51961569255404327</v>
      </c>
      <c r="BH45" s="23">
        <f t="shared" si="2"/>
        <v>0.51961569255404327</v>
      </c>
    </row>
    <row r="46" spans="1:60" hidden="1">
      <c r="A46" s="181" t="s">
        <v>43</v>
      </c>
      <c r="B46" s="182"/>
      <c r="C46" s="181" t="s">
        <v>75</v>
      </c>
      <c r="D46" s="182"/>
      <c r="E46" s="181" t="s">
        <v>75</v>
      </c>
      <c r="F46" s="182"/>
      <c r="G46" s="181" t="s">
        <v>75</v>
      </c>
      <c r="H46" s="182"/>
      <c r="I46" s="181" t="s">
        <v>65</v>
      </c>
      <c r="J46" s="182"/>
      <c r="K46" s="182"/>
      <c r="L46" s="181" t="s">
        <v>71</v>
      </c>
      <c r="M46" s="182"/>
      <c r="N46" s="182"/>
      <c r="O46" s="181"/>
      <c r="P46" s="182"/>
      <c r="Q46" s="181"/>
      <c r="R46" s="182"/>
      <c r="S46" s="181" t="s">
        <v>109</v>
      </c>
      <c r="T46" s="182"/>
      <c r="U46" s="182"/>
      <c r="V46" s="182"/>
      <c r="W46" s="182"/>
      <c r="X46" s="182"/>
      <c r="Y46" s="182"/>
      <c r="Z46" s="182"/>
      <c r="AA46" s="181" t="s">
        <v>44</v>
      </c>
      <c r="AB46" s="182"/>
      <c r="AC46" s="182"/>
      <c r="AD46" s="182"/>
      <c r="AE46" s="182"/>
      <c r="AF46" s="181" t="s">
        <v>45</v>
      </c>
      <c r="AG46" s="182"/>
      <c r="AH46" s="182"/>
      <c r="AI46" s="183">
        <v>10</v>
      </c>
      <c r="AJ46" s="181" t="s">
        <v>47</v>
      </c>
      <c r="AK46" s="182"/>
      <c r="AL46" s="182"/>
      <c r="AM46" s="182"/>
      <c r="AN46" s="182"/>
      <c r="AO46" s="182"/>
      <c r="AP46" s="82">
        <v>55404597.57</v>
      </c>
      <c r="AQ46" s="82">
        <v>52790297</v>
      </c>
      <c r="AR46" s="82">
        <v>2614300.5699999998</v>
      </c>
      <c r="AS46" s="150">
        <v>0</v>
      </c>
      <c r="AT46" s="151"/>
      <c r="AU46" s="152">
        <v>52790297</v>
      </c>
      <c r="AV46" s="151"/>
      <c r="AW46" s="81">
        <v>0</v>
      </c>
      <c r="AX46" s="82">
        <v>52790297</v>
      </c>
      <c r="AY46" s="81">
        <v>0</v>
      </c>
      <c r="AZ46" s="82">
        <v>52790297</v>
      </c>
      <c r="BA46" s="81">
        <v>0</v>
      </c>
      <c r="BB46" s="82">
        <v>52790297</v>
      </c>
      <c r="BC46" s="81">
        <v>0</v>
      </c>
      <c r="BD46" s="81">
        <v>0</v>
      </c>
      <c r="BE46" s="22">
        <f t="shared" si="3"/>
        <v>0.95281437489556697</v>
      </c>
      <c r="BF46" s="22">
        <f t="shared" si="0"/>
        <v>0.95281437489556697</v>
      </c>
      <c r="BG46" s="22">
        <f t="shared" si="1"/>
        <v>0.95281437489556697</v>
      </c>
      <c r="BH46" s="23">
        <f t="shared" si="2"/>
        <v>0.95281437489556697</v>
      </c>
    </row>
    <row r="47" spans="1:60" hidden="1">
      <c r="A47" s="181" t="s">
        <v>43</v>
      </c>
      <c r="B47" s="182"/>
      <c r="C47" s="181" t="s">
        <v>75</v>
      </c>
      <c r="D47" s="182"/>
      <c r="E47" s="181" t="s">
        <v>75</v>
      </c>
      <c r="F47" s="182"/>
      <c r="G47" s="181" t="s">
        <v>75</v>
      </c>
      <c r="H47" s="182"/>
      <c r="I47" s="181" t="s">
        <v>65</v>
      </c>
      <c r="J47" s="182"/>
      <c r="K47" s="182"/>
      <c r="L47" s="181" t="s">
        <v>71</v>
      </c>
      <c r="M47" s="182"/>
      <c r="N47" s="182"/>
      <c r="O47" s="181"/>
      <c r="P47" s="182"/>
      <c r="Q47" s="181"/>
      <c r="R47" s="182"/>
      <c r="S47" s="181" t="s">
        <v>109</v>
      </c>
      <c r="T47" s="182"/>
      <c r="U47" s="182"/>
      <c r="V47" s="182"/>
      <c r="W47" s="182"/>
      <c r="X47" s="182"/>
      <c r="Y47" s="182"/>
      <c r="Z47" s="182"/>
      <c r="AA47" s="181" t="s">
        <v>50</v>
      </c>
      <c r="AB47" s="182"/>
      <c r="AC47" s="182"/>
      <c r="AD47" s="182"/>
      <c r="AE47" s="182"/>
      <c r="AF47" s="181" t="s">
        <v>45</v>
      </c>
      <c r="AG47" s="182"/>
      <c r="AH47" s="182"/>
      <c r="AI47" s="183">
        <v>20</v>
      </c>
      <c r="AJ47" s="181" t="s">
        <v>51</v>
      </c>
      <c r="AK47" s="182"/>
      <c r="AL47" s="182"/>
      <c r="AM47" s="182"/>
      <c r="AN47" s="182"/>
      <c r="AO47" s="182"/>
      <c r="AP47" s="82">
        <v>6000000</v>
      </c>
      <c r="AQ47" s="82">
        <v>1950843</v>
      </c>
      <c r="AR47" s="82">
        <v>4049157</v>
      </c>
      <c r="AS47" s="150">
        <v>0</v>
      </c>
      <c r="AT47" s="151"/>
      <c r="AU47" s="152">
        <v>1950843</v>
      </c>
      <c r="AV47" s="151"/>
      <c r="AW47" s="81">
        <v>0</v>
      </c>
      <c r="AX47" s="82">
        <v>1950843</v>
      </c>
      <c r="AY47" s="81">
        <v>0</v>
      </c>
      <c r="AZ47" s="82">
        <v>1950843</v>
      </c>
      <c r="BA47" s="81">
        <v>0</v>
      </c>
      <c r="BB47" s="82">
        <v>1950843</v>
      </c>
      <c r="BC47" s="81">
        <v>0</v>
      </c>
      <c r="BD47" s="81">
        <v>0</v>
      </c>
      <c r="BE47" s="22">
        <f t="shared" si="3"/>
        <v>0.3251405</v>
      </c>
      <c r="BF47" s="22">
        <f t="shared" si="0"/>
        <v>0.3251405</v>
      </c>
      <c r="BG47" s="22">
        <f t="shared" si="1"/>
        <v>0.3251405</v>
      </c>
      <c r="BH47" s="23">
        <f t="shared" si="2"/>
        <v>0.3251405</v>
      </c>
    </row>
    <row r="48" spans="1:60" hidden="1">
      <c r="A48" s="181" t="s">
        <v>43</v>
      </c>
      <c r="B48" s="182"/>
      <c r="C48" s="181" t="s">
        <v>75</v>
      </c>
      <c r="D48" s="182"/>
      <c r="E48" s="181" t="s">
        <v>75</v>
      </c>
      <c r="F48" s="182"/>
      <c r="G48" s="181" t="s">
        <v>75</v>
      </c>
      <c r="H48" s="182"/>
      <c r="I48" s="181" t="s">
        <v>67</v>
      </c>
      <c r="J48" s="182"/>
      <c r="K48" s="182"/>
      <c r="L48" s="181" t="s">
        <v>56</v>
      </c>
      <c r="M48" s="182"/>
      <c r="N48" s="182"/>
      <c r="O48" s="181"/>
      <c r="P48" s="182"/>
      <c r="Q48" s="181"/>
      <c r="R48" s="182"/>
      <c r="S48" s="181" t="s">
        <v>110</v>
      </c>
      <c r="T48" s="182"/>
      <c r="U48" s="182"/>
      <c r="V48" s="182"/>
      <c r="W48" s="182"/>
      <c r="X48" s="182"/>
      <c r="Y48" s="182"/>
      <c r="Z48" s="182"/>
      <c r="AA48" s="181" t="s">
        <v>44</v>
      </c>
      <c r="AB48" s="182"/>
      <c r="AC48" s="182"/>
      <c r="AD48" s="182"/>
      <c r="AE48" s="182"/>
      <c r="AF48" s="181" t="s">
        <v>45</v>
      </c>
      <c r="AG48" s="182"/>
      <c r="AH48" s="182"/>
      <c r="AI48" s="183">
        <v>10</v>
      </c>
      <c r="AJ48" s="181" t="s">
        <v>47</v>
      </c>
      <c r="AK48" s="182"/>
      <c r="AL48" s="182"/>
      <c r="AM48" s="182"/>
      <c r="AN48" s="182"/>
      <c r="AO48" s="182"/>
      <c r="AP48" s="82">
        <v>53751126</v>
      </c>
      <c r="AQ48" s="82">
        <v>53751126</v>
      </c>
      <c r="AR48" s="81">
        <v>0</v>
      </c>
      <c r="AS48" s="150">
        <v>0</v>
      </c>
      <c r="AT48" s="151"/>
      <c r="AU48" s="152">
        <v>53751126</v>
      </c>
      <c r="AV48" s="151"/>
      <c r="AW48" s="81">
        <v>0</v>
      </c>
      <c r="AX48" s="82">
        <v>48949416.979999997</v>
      </c>
      <c r="AY48" s="82">
        <v>4801709.0199999996</v>
      </c>
      <c r="AZ48" s="82">
        <v>48949416.979999997</v>
      </c>
      <c r="BA48" s="81">
        <v>0</v>
      </c>
      <c r="BB48" s="82">
        <v>48949416.979999997</v>
      </c>
      <c r="BC48" s="81">
        <v>0</v>
      </c>
      <c r="BD48" s="81">
        <v>0</v>
      </c>
      <c r="BE48" s="22">
        <f t="shared" si="3"/>
        <v>1</v>
      </c>
      <c r="BF48" s="22">
        <f t="shared" si="0"/>
        <v>1</v>
      </c>
      <c r="BG48" s="22">
        <f t="shared" si="1"/>
        <v>0.91066775010443501</v>
      </c>
      <c r="BH48" s="23">
        <f t="shared" si="2"/>
        <v>0.91066775010443501</v>
      </c>
    </row>
    <row r="49" spans="1:96" hidden="1">
      <c r="A49" s="181" t="s">
        <v>43</v>
      </c>
      <c r="B49" s="182"/>
      <c r="C49" s="181" t="s">
        <v>75</v>
      </c>
      <c r="D49" s="182"/>
      <c r="E49" s="181" t="s">
        <v>75</v>
      </c>
      <c r="F49" s="182"/>
      <c r="G49" s="181" t="s">
        <v>75</v>
      </c>
      <c r="H49" s="182"/>
      <c r="I49" s="181" t="s">
        <v>69</v>
      </c>
      <c r="J49" s="182"/>
      <c r="K49" s="182"/>
      <c r="L49" s="181" t="s">
        <v>78</v>
      </c>
      <c r="M49" s="182"/>
      <c r="N49" s="182"/>
      <c r="O49" s="181"/>
      <c r="P49" s="182"/>
      <c r="Q49" s="181"/>
      <c r="R49" s="182"/>
      <c r="S49" s="181" t="s">
        <v>111</v>
      </c>
      <c r="T49" s="182"/>
      <c r="U49" s="182"/>
      <c r="V49" s="182"/>
      <c r="W49" s="182"/>
      <c r="X49" s="182"/>
      <c r="Y49" s="182"/>
      <c r="Z49" s="182"/>
      <c r="AA49" s="181" t="s">
        <v>44</v>
      </c>
      <c r="AB49" s="182"/>
      <c r="AC49" s="182"/>
      <c r="AD49" s="182"/>
      <c r="AE49" s="182"/>
      <c r="AF49" s="181" t="s">
        <v>45</v>
      </c>
      <c r="AG49" s="182"/>
      <c r="AH49" s="182"/>
      <c r="AI49" s="183">
        <v>10</v>
      </c>
      <c r="AJ49" s="181" t="s">
        <v>47</v>
      </c>
      <c r="AK49" s="182"/>
      <c r="AL49" s="182"/>
      <c r="AM49" s="182"/>
      <c r="AN49" s="182"/>
      <c r="AO49" s="182"/>
      <c r="AP49" s="82">
        <v>88000</v>
      </c>
      <c r="AQ49" s="81">
        <v>0</v>
      </c>
      <c r="AR49" s="82">
        <v>88000</v>
      </c>
      <c r="AS49" s="150">
        <v>0</v>
      </c>
      <c r="AT49" s="151"/>
      <c r="AU49" s="150">
        <v>0</v>
      </c>
      <c r="AV49" s="151"/>
      <c r="AW49" s="81">
        <v>0</v>
      </c>
      <c r="AX49" s="81">
        <v>0</v>
      </c>
      <c r="AY49" s="81">
        <v>0</v>
      </c>
      <c r="AZ49" s="81">
        <v>0</v>
      </c>
      <c r="BA49" s="81">
        <v>0</v>
      </c>
      <c r="BB49" s="81">
        <v>0</v>
      </c>
      <c r="BC49" s="81">
        <v>0</v>
      </c>
      <c r="BD49" s="82">
        <v>44000</v>
      </c>
      <c r="BE49" s="22">
        <f t="shared" si="3"/>
        <v>0</v>
      </c>
      <c r="BF49" s="22">
        <f t="shared" si="0"/>
        <v>0</v>
      </c>
      <c r="BG49" s="22">
        <f t="shared" si="1"/>
        <v>0</v>
      </c>
      <c r="BH49" s="23">
        <f t="shared" si="2"/>
        <v>0</v>
      </c>
    </row>
    <row r="50" spans="1:96" hidden="1">
      <c r="A50" s="181" t="s">
        <v>43</v>
      </c>
      <c r="B50" s="182"/>
      <c r="C50" s="181" t="s">
        <v>75</v>
      </c>
      <c r="D50" s="182"/>
      <c r="E50" s="181" t="s">
        <v>75</v>
      </c>
      <c r="F50" s="182"/>
      <c r="G50" s="181" t="s">
        <v>75</v>
      </c>
      <c r="H50" s="182"/>
      <c r="I50" s="181" t="s">
        <v>69</v>
      </c>
      <c r="J50" s="182"/>
      <c r="K50" s="182"/>
      <c r="L50" s="181" t="s">
        <v>59</v>
      </c>
      <c r="M50" s="182"/>
      <c r="N50" s="182"/>
      <c r="O50" s="181"/>
      <c r="P50" s="182"/>
      <c r="Q50" s="181"/>
      <c r="R50" s="182"/>
      <c r="S50" s="181" t="s">
        <v>112</v>
      </c>
      <c r="T50" s="182"/>
      <c r="U50" s="182"/>
      <c r="V50" s="182"/>
      <c r="W50" s="182"/>
      <c r="X50" s="182"/>
      <c r="Y50" s="182"/>
      <c r="Z50" s="182"/>
      <c r="AA50" s="181" t="s">
        <v>44</v>
      </c>
      <c r="AB50" s="182"/>
      <c r="AC50" s="182"/>
      <c r="AD50" s="182"/>
      <c r="AE50" s="182"/>
      <c r="AF50" s="181" t="s">
        <v>45</v>
      </c>
      <c r="AG50" s="182"/>
      <c r="AH50" s="182"/>
      <c r="AI50" s="183">
        <v>10</v>
      </c>
      <c r="AJ50" s="181" t="s">
        <v>47</v>
      </c>
      <c r="AK50" s="182"/>
      <c r="AL50" s="182"/>
      <c r="AM50" s="182"/>
      <c r="AN50" s="182"/>
      <c r="AO50" s="182"/>
      <c r="AP50" s="82">
        <v>294092837</v>
      </c>
      <c r="AQ50" s="82">
        <v>292401384</v>
      </c>
      <c r="AR50" s="82">
        <v>1691453</v>
      </c>
      <c r="AS50" s="150">
        <v>0</v>
      </c>
      <c r="AT50" s="151"/>
      <c r="AU50" s="152">
        <v>292401384</v>
      </c>
      <c r="AV50" s="151"/>
      <c r="AW50" s="81">
        <v>0</v>
      </c>
      <c r="AX50" s="82">
        <v>278450873</v>
      </c>
      <c r="AY50" s="82">
        <v>13950511</v>
      </c>
      <c r="AZ50" s="82">
        <v>275372873</v>
      </c>
      <c r="BA50" s="82">
        <v>3078000</v>
      </c>
      <c r="BB50" s="82">
        <v>275372873</v>
      </c>
      <c r="BC50" s="81">
        <v>0</v>
      </c>
      <c r="BD50" s="81">
        <v>0</v>
      </c>
      <c r="BE50" s="22">
        <f t="shared" si="3"/>
        <v>0.99424857464311511</v>
      </c>
      <c r="BF50" s="22">
        <f t="shared" si="0"/>
        <v>0.99424857464311511</v>
      </c>
      <c r="BG50" s="22">
        <f t="shared" si="1"/>
        <v>0.94681283583931697</v>
      </c>
      <c r="BH50" s="23">
        <f t="shared" si="2"/>
        <v>0.93634675298127035</v>
      </c>
    </row>
    <row r="51" spans="1:96" hidden="1">
      <c r="A51" s="181" t="s">
        <v>43</v>
      </c>
      <c r="B51" s="182"/>
      <c r="C51" s="181" t="s">
        <v>75</v>
      </c>
      <c r="D51" s="182"/>
      <c r="E51" s="181" t="s">
        <v>75</v>
      </c>
      <c r="F51" s="182"/>
      <c r="G51" s="181" t="s">
        <v>75</v>
      </c>
      <c r="H51" s="182"/>
      <c r="I51" s="181" t="s">
        <v>69</v>
      </c>
      <c r="J51" s="182"/>
      <c r="K51" s="182"/>
      <c r="L51" s="181" t="s">
        <v>61</v>
      </c>
      <c r="M51" s="182"/>
      <c r="N51" s="182"/>
      <c r="O51" s="181"/>
      <c r="P51" s="182"/>
      <c r="Q51" s="181"/>
      <c r="R51" s="182"/>
      <c r="S51" s="181" t="s">
        <v>113</v>
      </c>
      <c r="T51" s="182"/>
      <c r="U51" s="182"/>
      <c r="V51" s="182"/>
      <c r="W51" s="182"/>
      <c r="X51" s="182"/>
      <c r="Y51" s="182"/>
      <c r="Z51" s="182"/>
      <c r="AA51" s="181" t="s">
        <v>44</v>
      </c>
      <c r="AB51" s="182"/>
      <c r="AC51" s="182"/>
      <c r="AD51" s="182"/>
      <c r="AE51" s="182"/>
      <c r="AF51" s="181" t="s">
        <v>45</v>
      </c>
      <c r="AG51" s="182"/>
      <c r="AH51" s="182"/>
      <c r="AI51" s="183">
        <v>10</v>
      </c>
      <c r="AJ51" s="181" t="s">
        <v>47</v>
      </c>
      <c r="AK51" s="182"/>
      <c r="AL51" s="182"/>
      <c r="AM51" s="182"/>
      <c r="AN51" s="182"/>
      <c r="AO51" s="182"/>
      <c r="AP51" s="82">
        <v>25533597.629999999</v>
      </c>
      <c r="AQ51" s="82">
        <v>25533594.23</v>
      </c>
      <c r="AR51" s="81">
        <v>3.4</v>
      </c>
      <c r="AS51" s="150">
        <v>0</v>
      </c>
      <c r="AT51" s="151"/>
      <c r="AU51" s="152">
        <v>25533594.23</v>
      </c>
      <c r="AV51" s="151"/>
      <c r="AW51" s="81">
        <v>0</v>
      </c>
      <c r="AX51" s="82">
        <v>25533594.23</v>
      </c>
      <c r="AY51" s="81">
        <v>0</v>
      </c>
      <c r="AZ51" s="82">
        <v>25533594.23</v>
      </c>
      <c r="BA51" s="81">
        <v>0</v>
      </c>
      <c r="BB51" s="82">
        <v>25533594.23</v>
      </c>
      <c r="BC51" s="81">
        <v>0</v>
      </c>
      <c r="BD51" s="81">
        <v>0</v>
      </c>
      <c r="BE51" s="22">
        <f t="shared" si="3"/>
        <v>0.9999998668421094</v>
      </c>
      <c r="BF51" s="22">
        <f t="shared" si="0"/>
        <v>0.9999998668421094</v>
      </c>
      <c r="BG51" s="22">
        <f t="shared" si="1"/>
        <v>0.9999998668421094</v>
      </c>
      <c r="BH51" s="23">
        <f t="shared" si="2"/>
        <v>0.9999998668421094</v>
      </c>
    </row>
    <row r="52" spans="1:96" hidden="1">
      <c r="A52" s="181" t="s">
        <v>43</v>
      </c>
      <c r="B52" s="182"/>
      <c r="C52" s="181" t="s">
        <v>75</v>
      </c>
      <c r="D52" s="182"/>
      <c r="E52" s="181" t="s">
        <v>75</v>
      </c>
      <c r="F52" s="182"/>
      <c r="G52" s="181" t="s">
        <v>75</v>
      </c>
      <c r="H52" s="182"/>
      <c r="I52" s="181" t="s">
        <v>69</v>
      </c>
      <c r="J52" s="182"/>
      <c r="K52" s="182"/>
      <c r="L52" s="181" t="s">
        <v>63</v>
      </c>
      <c r="M52" s="182"/>
      <c r="N52" s="182"/>
      <c r="O52" s="181"/>
      <c r="P52" s="182"/>
      <c r="Q52" s="181"/>
      <c r="R52" s="182"/>
      <c r="S52" s="181" t="s">
        <v>114</v>
      </c>
      <c r="T52" s="182"/>
      <c r="U52" s="182"/>
      <c r="V52" s="182"/>
      <c r="W52" s="182"/>
      <c r="X52" s="182"/>
      <c r="Y52" s="182"/>
      <c r="Z52" s="182"/>
      <c r="AA52" s="181" t="s">
        <v>44</v>
      </c>
      <c r="AB52" s="182"/>
      <c r="AC52" s="182"/>
      <c r="AD52" s="182"/>
      <c r="AE52" s="182"/>
      <c r="AF52" s="181" t="s">
        <v>45</v>
      </c>
      <c r="AG52" s="182"/>
      <c r="AH52" s="182"/>
      <c r="AI52" s="183">
        <v>10</v>
      </c>
      <c r="AJ52" s="181" t="s">
        <v>47</v>
      </c>
      <c r="AK52" s="182"/>
      <c r="AL52" s="182"/>
      <c r="AM52" s="182"/>
      <c r="AN52" s="182"/>
      <c r="AO52" s="182"/>
      <c r="AP52" s="82">
        <v>197689286.19999999</v>
      </c>
      <c r="AQ52" s="82">
        <v>197340488.81</v>
      </c>
      <c r="AR52" s="82">
        <v>348797.39</v>
      </c>
      <c r="AS52" s="150">
        <v>0</v>
      </c>
      <c r="AT52" s="151"/>
      <c r="AU52" s="152">
        <v>197340488.81</v>
      </c>
      <c r="AV52" s="151"/>
      <c r="AW52" s="81">
        <v>0</v>
      </c>
      <c r="AX52" s="82">
        <v>190661205.05000001</v>
      </c>
      <c r="AY52" s="82">
        <v>6679283.7599999998</v>
      </c>
      <c r="AZ52" s="82">
        <v>190661205.05000001</v>
      </c>
      <c r="BA52" s="81">
        <v>0</v>
      </c>
      <c r="BB52" s="82">
        <v>190661205.05000001</v>
      </c>
      <c r="BC52" s="81">
        <v>0</v>
      </c>
      <c r="BD52" s="81">
        <v>0</v>
      </c>
      <c r="BE52" s="22">
        <f t="shared" si="3"/>
        <v>0.99823562825935286</v>
      </c>
      <c r="BF52" s="22">
        <f t="shared" si="0"/>
        <v>0.99823562825935286</v>
      </c>
      <c r="BG52" s="22">
        <f t="shared" si="1"/>
        <v>0.96444885160397742</v>
      </c>
      <c r="BH52" s="23">
        <f t="shared" si="2"/>
        <v>0.96444885160397742</v>
      </c>
    </row>
    <row r="53" spans="1:96" hidden="1">
      <c r="A53" s="181" t="s">
        <v>43</v>
      </c>
      <c r="B53" s="182"/>
      <c r="C53" s="181" t="s">
        <v>75</v>
      </c>
      <c r="D53" s="182"/>
      <c r="E53" s="181" t="s">
        <v>75</v>
      </c>
      <c r="F53" s="182"/>
      <c r="G53" s="181" t="s">
        <v>75</v>
      </c>
      <c r="H53" s="182"/>
      <c r="I53" s="181" t="s">
        <v>69</v>
      </c>
      <c r="J53" s="182"/>
      <c r="K53" s="182"/>
      <c r="L53" s="181" t="s">
        <v>63</v>
      </c>
      <c r="M53" s="182"/>
      <c r="N53" s="182"/>
      <c r="O53" s="181"/>
      <c r="P53" s="182"/>
      <c r="Q53" s="181"/>
      <c r="R53" s="182"/>
      <c r="S53" s="181" t="s">
        <v>114</v>
      </c>
      <c r="T53" s="182"/>
      <c r="U53" s="182"/>
      <c r="V53" s="182"/>
      <c r="W53" s="182"/>
      <c r="X53" s="182"/>
      <c r="Y53" s="182"/>
      <c r="Z53" s="182"/>
      <c r="AA53" s="181" t="s">
        <v>50</v>
      </c>
      <c r="AB53" s="182"/>
      <c r="AC53" s="182"/>
      <c r="AD53" s="182"/>
      <c r="AE53" s="182"/>
      <c r="AF53" s="181" t="s">
        <v>45</v>
      </c>
      <c r="AG53" s="182"/>
      <c r="AH53" s="182"/>
      <c r="AI53" s="183">
        <v>20</v>
      </c>
      <c r="AJ53" s="181" t="s">
        <v>51</v>
      </c>
      <c r="AK53" s="182"/>
      <c r="AL53" s="182"/>
      <c r="AM53" s="182"/>
      <c r="AN53" s="182"/>
      <c r="AO53" s="182"/>
      <c r="AP53" s="82">
        <v>13532444</v>
      </c>
      <c r="AQ53" s="82">
        <v>13532444</v>
      </c>
      <c r="AR53" s="81">
        <v>0</v>
      </c>
      <c r="AS53" s="150">
        <v>0</v>
      </c>
      <c r="AT53" s="151"/>
      <c r="AU53" s="152">
        <v>13532444</v>
      </c>
      <c r="AV53" s="151"/>
      <c r="AW53" s="81">
        <v>0</v>
      </c>
      <c r="AX53" s="82">
        <v>9059139</v>
      </c>
      <c r="AY53" s="82">
        <v>4473305</v>
      </c>
      <c r="AZ53" s="82">
        <v>9059139</v>
      </c>
      <c r="BA53" s="81">
        <v>0</v>
      </c>
      <c r="BB53" s="82">
        <v>9059139</v>
      </c>
      <c r="BC53" s="81">
        <v>0</v>
      </c>
      <c r="BD53" s="81">
        <v>0</v>
      </c>
      <c r="BE53" s="22">
        <f t="shared" si="3"/>
        <v>1</v>
      </c>
      <c r="BF53" s="22">
        <f t="shared" si="0"/>
        <v>1</v>
      </c>
      <c r="BG53" s="22">
        <f t="shared" si="1"/>
        <v>0.66943849906195807</v>
      </c>
      <c r="BH53" s="23">
        <f t="shared" si="2"/>
        <v>0.66943849906195807</v>
      </c>
    </row>
    <row r="54" spans="1:96" hidden="1">
      <c r="A54" s="181" t="s">
        <v>43</v>
      </c>
      <c r="B54" s="182"/>
      <c r="C54" s="181" t="s">
        <v>75</v>
      </c>
      <c r="D54" s="182"/>
      <c r="E54" s="181" t="s">
        <v>75</v>
      </c>
      <c r="F54" s="182"/>
      <c r="G54" s="181" t="s">
        <v>75</v>
      </c>
      <c r="H54" s="182"/>
      <c r="I54" s="181" t="s">
        <v>69</v>
      </c>
      <c r="J54" s="182"/>
      <c r="K54" s="182"/>
      <c r="L54" s="181" t="s">
        <v>67</v>
      </c>
      <c r="M54" s="182"/>
      <c r="N54" s="182"/>
      <c r="O54" s="181"/>
      <c r="P54" s="182"/>
      <c r="Q54" s="181"/>
      <c r="R54" s="182"/>
      <c r="S54" s="181" t="s">
        <v>115</v>
      </c>
      <c r="T54" s="182"/>
      <c r="U54" s="182"/>
      <c r="V54" s="182"/>
      <c r="W54" s="182"/>
      <c r="X54" s="182"/>
      <c r="Y54" s="182"/>
      <c r="Z54" s="182"/>
      <c r="AA54" s="181" t="s">
        <v>44</v>
      </c>
      <c r="AB54" s="182"/>
      <c r="AC54" s="182"/>
      <c r="AD54" s="182"/>
      <c r="AE54" s="182"/>
      <c r="AF54" s="181" t="s">
        <v>45</v>
      </c>
      <c r="AG54" s="182"/>
      <c r="AH54" s="182"/>
      <c r="AI54" s="183">
        <v>10</v>
      </c>
      <c r="AJ54" s="181" t="s">
        <v>47</v>
      </c>
      <c r="AK54" s="182"/>
      <c r="AL54" s="182"/>
      <c r="AM54" s="182"/>
      <c r="AN54" s="182"/>
      <c r="AO54" s="182"/>
      <c r="AP54" s="82">
        <v>33476723.059999999</v>
      </c>
      <c r="AQ54" s="82">
        <v>25437033.18</v>
      </c>
      <c r="AR54" s="82">
        <v>8039689.8799999999</v>
      </c>
      <c r="AS54" s="150">
        <v>0</v>
      </c>
      <c r="AT54" s="151"/>
      <c r="AU54" s="152">
        <v>25437033.18</v>
      </c>
      <c r="AV54" s="151"/>
      <c r="AW54" s="81">
        <v>0</v>
      </c>
      <c r="AX54" s="82">
        <v>23932043.18</v>
      </c>
      <c r="AY54" s="82">
        <v>1504990</v>
      </c>
      <c r="AZ54" s="82">
        <v>23932043.18</v>
      </c>
      <c r="BA54" s="81">
        <v>0</v>
      </c>
      <c r="BB54" s="82">
        <v>23932043.18</v>
      </c>
      <c r="BC54" s="81">
        <v>0</v>
      </c>
      <c r="BD54" s="82">
        <v>300000</v>
      </c>
      <c r="BE54" s="22">
        <f t="shared" si="3"/>
        <v>0.75984238763183176</v>
      </c>
      <c r="BF54" s="22">
        <f t="shared" si="0"/>
        <v>0.75984238763183176</v>
      </c>
      <c r="BG54" s="22">
        <f t="shared" si="1"/>
        <v>0.71488607582966934</v>
      </c>
      <c r="BH54" s="23">
        <f t="shared" si="2"/>
        <v>0.71488607582966934</v>
      </c>
    </row>
    <row r="55" spans="1:96" hidden="1">
      <c r="A55" s="181" t="s">
        <v>43</v>
      </c>
      <c r="B55" s="182"/>
      <c r="C55" s="181" t="s">
        <v>75</v>
      </c>
      <c r="D55" s="182"/>
      <c r="E55" s="181" t="s">
        <v>75</v>
      </c>
      <c r="F55" s="182"/>
      <c r="G55" s="181" t="s">
        <v>75</v>
      </c>
      <c r="H55" s="182"/>
      <c r="I55" s="181" t="s">
        <v>71</v>
      </c>
      <c r="J55" s="182"/>
      <c r="K55" s="182"/>
      <c r="L55" s="181" t="s">
        <v>61</v>
      </c>
      <c r="M55" s="182"/>
      <c r="N55" s="182"/>
      <c r="O55" s="181"/>
      <c r="P55" s="182"/>
      <c r="Q55" s="181"/>
      <c r="R55" s="182"/>
      <c r="S55" s="181" t="s">
        <v>116</v>
      </c>
      <c r="T55" s="182"/>
      <c r="U55" s="182"/>
      <c r="V55" s="182"/>
      <c r="W55" s="182"/>
      <c r="X55" s="182"/>
      <c r="Y55" s="182"/>
      <c r="Z55" s="182"/>
      <c r="AA55" s="181" t="s">
        <v>44</v>
      </c>
      <c r="AB55" s="182"/>
      <c r="AC55" s="182"/>
      <c r="AD55" s="182"/>
      <c r="AE55" s="182"/>
      <c r="AF55" s="181" t="s">
        <v>45</v>
      </c>
      <c r="AG55" s="182"/>
      <c r="AH55" s="182"/>
      <c r="AI55" s="183">
        <v>10</v>
      </c>
      <c r="AJ55" s="181" t="s">
        <v>47</v>
      </c>
      <c r="AK55" s="182"/>
      <c r="AL55" s="182"/>
      <c r="AM55" s="182"/>
      <c r="AN55" s="182"/>
      <c r="AO55" s="182"/>
      <c r="AP55" s="82">
        <v>3842536</v>
      </c>
      <c r="AQ55" s="82">
        <v>1595626</v>
      </c>
      <c r="AR55" s="82">
        <v>2246910</v>
      </c>
      <c r="AS55" s="150">
        <v>0</v>
      </c>
      <c r="AT55" s="151"/>
      <c r="AU55" s="152">
        <v>1595626</v>
      </c>
      <c r="AV55" s="151"/>
      <c r="AW55" s="81">
        <v>0</v>
      </c>
      <c r="AX55" s="82">
        <v>1595626</v>
      </c>
      <c r="AY55" s="81">
        <v>0</v>
      </c>
      <c r="AZ55" s="82">
        <v>1595626</v>
      </c>
      <c r="BA55" s="81">
        <v>0</v>
      </c>
      <c r="BB55" s="82">
        <v>1595626</v>
      </c>
      <c r="BC55" s="81">
        <v>0</v>
      </c>
      <c r="BD55" s="81">
        <v>0</v>
      </c>
      <c r="BE55" s="22">
        <f t="shared" si="3"/>
        <v>0.41525336392424173</v>
      </c>
      <c r="BF55" s="22">
        <f t="shared" si="0"/>
        <v>0.41525336392424173</v>
      </c>
      <c r="BG55" s="22">
        <f t="shared" si="1"/>
        <v>0.41525336392424173</v>
      </c>
      <c r="BH55" s="23">
        <f t="shared" si="2"/>
        <v>0.41525336392424173</v>
      </c>
    </row>
    <row r="56" spans="1:96" hidden="1">
      <c r="A56" s="181" t="s">
        <v>43</v>
      </c>
      <c r="B56" s="182"/>
      <c r="C56" s="181" t="s">
        <v>75</v>
      </c>
      <c r="D56" s="182"/>
      <c r="E56" s="181" t="s">
        <v>75</v>
      </c>
      <c r="F56" s="182"/>
      <c r="G56" s="181" t="s">
        <v>75</v>
      </c>
      <c r="H56" s="182"/>
      <c r="I56" s="181" t="s">
        <v>71</v>
      </c>
      <c r="J56" s="182"/>
      <c r="K56" s="182"/>
      <c r="L56" s="181" t="s">
        <v>61</v>
      </c>
      <c r="M56" s="182"/>
      <c r="N56" s="182"/>
      <c r="O56" s="181"/>
      <c r="P56" s="182"/>
      <c r="Q56" s="181"/>
      <c r="R56" s="182"/>
      <c r="S56" s="181" t="s">
        <v>116</v>
      </c>
      <c r="T56" s="182"/>
      <c r="U56" s="182"/>
      <c r="V56" s="182"/>
      <c r="W56" s="182"/>
      <c r="X56" s="182"/>
      <c r="Y56" s="182"/>
      <c r="Z56" s="182"/>
      <c r="AA56" s="181" t="s">
        <v>50</v>
      </c>
      <c r="AB56" s="182"/>
      <c r="AC56" s="182"/>
      <c r="AD56" s="182"/>
      <c r="AE56" s="182"/>
      <c r="AF56" s="181" t="s">
        <v>45</v>
      </c>
      <c r="AG56" s="182"/>
      <c r="AH56" s="182"/>
      <c r="AI56" s="183">
        <v>20</v>
      </c>
      <c r="AJ56" s="181" t="s">
        <v>51</v>
      </c>
      <c r="AK56" s="182"/>
      <c r="AL56" s="182"/>
      <c r="AM56" s="182"/>
      <c r="AN56" s="182"/>
      <c r="AO56" s="182"/>
      <c r="AP56" s="82">
        <v>4286184</v>
      </c>
      <c r="AQ56" s="82">
        <v>4286184</v>
      </c>
      <c r="AR56" s="81">
        <v>0</v>
      </c>
      <c r="AS56" s="150">
        <v>0</v>
      </c>
      <c r="AT56" s="151"/>
      <c r="AU56" s="152">
        <v>4286184</v>
      </c>
      <c r="AV56" s="151"/>
      <c r="AW56" s="81">
        <v>0</v>
      </c>
      <c r="AX56" s="82">
        <v>4286184</v>
      </c>
      <c r="AY56" s="81">
        <v>0</v>
      </c>
      <c r="AZ56" s="82">
        <v>4286184</v>
      </c>
      <c r="BA56" s="81">
        <v>0</v>
      </c>
      <c r="BB56" s="82">
        <v>4286184</v>
      </c>
      <c r="BC56" s="81">
        <v>0</v>
      </c>
      <c r="BD56" s="81">
        <v>0</v>
      </c>
      <c r="BE56" s="22">
        <f t="shared" si="3"/>
        <v>1</v>
      </c>
      <c r="BF56" s="22">
        <f t="shared" si="0"/>
        <v>1</v>
      </c>
      <c r="BG56" s="22">
        <f t="shared" si="1"/>
        <v>1</v>
      </c>
      <c r="BH56" s="23">
        <f t="shared" si="2"/>
        <v>1</v>
      </c>
    </row>
    <row r="57" spans="1:96" hidden="1">
      <c r="A57" s="181" t="s">
        <v>43</v>
      </c>
      <c r="B57" s="182"/>
      <c r="C57" s="181" t="s">
        <v>75</v>
      </c>
      <c r="D57" s="182"/>
      <c r="E57" s="181" t="s">
        <v>75</v>
      </c>
      <c r="F57" s="182"/>
      <c r="G57" s="181" t="s">
        <v>75</v>
      </c>
      <c r="H57" s="182"/>
      <c r="I57" s="181" t="s">
        <v>71</v>
      </c>
      <c r="J57" s="182"/>
      <c r="K57" s="182"/>
      <c r="L57" s="181" t="s">
        <v>65</v>
      </c>
      <c r="M57" s="182"/>
      <c r="N57" s="182"/>
      <c r="O57" s="181"/>
      <c r="P57" s="182"/>
      <c r="Q57" s="181"/>
      <c r="R57" s="182"/>
      <c r="S57" s="181" t="s">
        <v>117</v>
      </c>
      <c r="T57" s="182"/>
      <c r="U57" s="182"/>
      <c r="V57" s="182"/>
      <c r="W57" s="182"/>
      <c r="X57" s="182"/>
      <c r="Y57" s="182"/>
      <c r="Z57" s="182"/>
      <c r="AA57" s="181" t="s">
        <v>44</v>
      </c>
      <c r="AB57" s="182"/>
      <c r="AC57" s="182"/>
      <c r="AD57" s="182"/>
      <c r="AE57" s="182"/>
      <c r="AF57" s="181" t="s">
        <v>45</v>
      </c>
      <c r="AG57" s="182"/>
      <c r="AH57" s="182"/>
      <c r="AI57" s="183">
        <v>10</v>
      </c>
      <c r="AJ57" s="181" t="s">
        <v>47</v>
      </c>
      <c r="AK57" s="182"/>
      <c r="AL57" s="182"/>
      <c r="AM57" s="182"/>
      <c r="AN57" s="182"/>
      <c r="AO57" s="182"/>
      <c r="AP57" s="82">
        <v>6180000</v>
      </c>
      <c r="AQ57" s="82">
        <v>6179869</v>
      </c>
      <c r="AR57" s="81">
        <v>131</v>
      </c>
      <c r="AS57" s="150">
        <v>0</v>
      </c>
      <c r="AT57" s="151"/>
      <c r="AU57" s="152">
        <v>6179869</v>
      </c>
      <c r="AV57" s="151"/>
      <c r="AW57" s="81">
        <v>0</v>
      </c>
      <c r="AX57" s="82">
        <v>6179869</v>
      </c>
      <c r="AY57" s="81">
        <v>0</v>
      </c>
      <c r="AZ57" s="82">
        <v>6179869</v>
      </c>
      <c r="BA57" s="81">
        <v>0</v>
      </c>
      <c r="BB57" s="82">
        <v>6179869</v>
      </c>
      <c r="BC57" s="81">
        <v>0</v>
      </c>
      <c r="BD57" s="81">
        <v>0</v>
      </c>
      <c r="BE57" s="22">
        <f t="shared" si="3"/>
        <v>0.99997880258899674</v>
      </c>
      <c r="BF57" s="22">
        <f t="shared" si="0"/>
        <v>0.99997880258899674</v>
      </c>
      <c r="BG57" s="22">
        <f t="shared" si="1"/>
        <v>0.99997880258899674</v>
      </c>
      <c r="BH57" s="23">
        <f t="shared" si="2"/>
        <v>0.99997880258899674</v>
      </c>
    </row>
    <row r="58" spans="1:96" hidden="1">
      <c r="A58" s="181" t="s">
        <v>43</v>
      </c>
      <c r="B58" s="182"/>
      <c r="C58" s="181" t="s">
        <v>75</v>
      </c>
      <c r="D58" s="182"/>
      <c r="E58" s="181" t="s">
        <v>75</v>
      </c>
      <c r="F58" s="182"/>
      <c r="G58" s="181" t="s">
        <v>75</v>
      </c>
      <c r="H58" s="182"/>
      <c r="I58" s="181" t="s">
        <v>71</v>
      </c>
      <c r="J58" s="182"/>
      <c r="K58" s="182"/>
      <c r="L58" s="181" t="s">
        <v>67</v>
      </c>
      <c r="M58" s="182"/>
      <c r="N58" s="182"/>
      <c r="O58" s="181"/>
      <c r="P58" s="182"/>
      <c r="Q58" s="181"/>
      <c r="R58" s="182"/>
      <c r="S58" s="181" t="s">
        <v>118</v>
      </c>
      <c r="T58" s="182"/>
      <c r="U58" s="182"/>
      <c r="V58" s="182"/>
      <c r="W58" s="182"/>
      <c r="X58" s="182"/>
      <c r="Y58" s="182"/>
      <c r="Z58" s="182"/>
      <c r="AA58" s="181" t="s">
        <v>44</v>
      </c>
      <c r="AB58" s="182"/>
      <c r="AC58" s="182"/>
      <c r="AD58" s="182"/>
      <c r="AE58" s="182"/>
      <c r="AF58" s="181" t="s">
        <v>45</v>
      </c>
      <c r="AG58" s="182"/>
      <c r="AH58" s="182"/>
      <c r="AI58" s="183">
        <v>10</v>
      </c>
      <c r="AJ58" s="181" t="s">
        <v>47</v>
      </c>
      <c r="AK58" s="182"/>
      <c r="AL58" s="182"/>
      <c r="AM58" s="182"/>
      <c r="AN58" s="182"/>
      <c r="AO58" s="182"/>
      <c r="AP58" s="81">
        <v>0</v>
      </c>
      <c r="AQ58" s="81">
        <v>0</v>
      </c>
      <c r="AR58" s="81">
        <v>0</v>
      </c>
      <c r="AS58" s="150">
        <v>0</v>
      </c>
      <c r="AT58" s="151"/>
      <c r="AU58" s="150">
        <v>0</v>
      </c>
      <c r="AV58" s="151"/>
      <c r="AW58" s="81">
        <v>0</v>
      </c>
      <c r="AX58" s="81">
        <v>0</v>
      </c>
      <c r="AY58" s="81">
        <v>0</v>
      </c>
      <c r="AZ58" s="81">
        <v>0</v>
      </c>
      <c r="BA58" s="81">
        <v>0</v>
      </c>
      <c r="BB58" s="81">
        <v>0</v>
      </c>
      <c r="BC58" s="81">
        <v>0</v>
      </c>
      <c r="BD58" s="81">
        <v>0</v>
      </c>
      <c r="BE58" s="22"/>
      <c r="BF58" s="22"/>
      <c r="BG58" s="22"/>
      <c r="BH58" s="23"/>
    </row>
    <row r="59" spans="1:96" s="8" customFormat="1" ht="15">
      <c r="A59" s="180" t="s">
        <v>177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02">
        <f>+AP44+AP43+AP34</f>
        <v>729587251</v>
      </c>
      <c r="AQ59" s="102">
        <f t="shared" ref="AQ59:AR59" si="6">+AQ44+AQ43+AQ34</f>
        <v>708620104.75999999</v>
      </c>
      <c r="AR59" s="102">
        <f t="shared" si="6"/>
        <v>20967146.240000002</v>
      </c>
      <c r="AS59" s="109">
        <f>+AS33+AS32</f>
        <v>0</v>
      </c>
      <c r="AT59" s="109"/>
      <c r="AU59" s="109">
        <f>+AU44+AU43+AU34</f>
        <v>708620104.75999999</v>
      </c>
      <c r="AV59" s="109"/>
      <c r="AW59" s="102">
        <f>+AW44+AW43+AW34</f>
        <v>0</v>
      </c>
      <c r="AX59" s="102">
        <f t="shared" ref="AX59:BD59" si="7">+AX44+AX43+AX34</f>
        <v>677182275.01000011</v>
      </c>
      <c r="AY59" s="102">
        <f t="shared" si="7"/>
        <v>31437829.75</v>
      </c>
      <c r="AZ59" s="102">
        <f t="shared" si="7"/>
        <v>674104275.01000011</v>
      </c>
      <c r="BA59" s="102">
        <f t="shared" si="7"/>
        <v>3078000</v>
      </c>
      <c r="BB59" s="102">
        <f t="shared" si="7"/>
        <v>674104275.01000011</v>
      </c>
      <c r="BC59" s="102">
        <f t="shared" si="7"/>
        <v>0</v>
      </c>
      <c r="BD59" s="102">
        <f t="shared" si="7"/>
        <v>624000</v>
      </c>
      <c r="BE59" s="5">
        <f t="shared" si="3"/>
        <v>0.97126163291469025</v>
      </c>
      <c r="BF59" s="5">
        <f t="shared" si="0"/>
        <v>0.97126163291469025</v>
      </c>
      <c r="BG59" s="5">
        <f t="shared" si="1"/>
        <v>0.92817174927581092</v>
      </c>
      <c r="BH59" s="5">
        <f t="shared" si="2"/>
        <v>0.92395292555626096</v>
      </c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</row>
    <row r="60" spans="1:96" hidden="1">
      <c r="A60" s="181" t="s">
        <v>43</v>
      </c>
      <c r="B60" s="182"/>
      <c r="C60" s="181" t="s">
        <v>85</v>
      </c>
      <c r="D60" s="182"/>
      <c r="E60" s="181" t="s">
        <v>119</v>
      </c>
      <c r="F60" s="182"/>
      <c r="G60" s="181"/>
      <c r="H60" s="182"/>
      <c r="I60" s="181"/>
      <c r="J60" s="182"/>
      <c r="K60" s="182"/>
      <c r="L60" s="181"/>
      <c r="M60" s="182"/>
      <c r="N60" s="182"/>
      <c r="O60" s="181"/>
      <c r="P60" s="182"/>
      <c r="Q60" s="181"/>
      <c r="R60" s="182"/>
      <c r="S60" s="181" t="s">
        <v>120</v>
      </c>
      <c r="T60" s="182"/>
      <c r="U60" s="182"/>
      <c r="V60" s="182"/>
      <c r="W60" s="182"/>
      <c r="X60" s="182"/>
      <c r="Y60" s="182"/>
      <c r="Z60" s="182"/>
      <c r="AA60" s="181" t="s">
        <v>44</v>
      </c>
      <c r="AB60" s="182"/>
      <c r="AC60" s="182"/>
      <c r="AD60" s="182"/>
      <c r="AE60" s="182"/>
      <c r="AF60" s="181" t="s">
        <v>45</v>
      </c>
      <c r="AG60" s="182"/>
      <c r="AH60" s="182"/>
      <c r="AI60" s="183">
        <v>10</v>
      </c>
      <c r="AJ60" s="181" t="s">
        <v>47</v>
      </c>
      <c r="AK60" s="182"/>
      <c r="AL60" s="182"/>
      <c r="AM60" s="182"/>
      <c r="AN60" s="182"/>
      <c r="AO60" s="182"/>
      <c r="AP60" s="82">
        <v>63035300</v>
      </c>
      <c r="AQ60" s="82">
        <v>23303301</v>
      </c>
      <c r="AR60" s="82">
        <v>39731999</v>
      </c>
      <c r="AS60" s="150">
        <v>0</v>
      </c>
      <c r="AT60" s="151"/>
      <c r="AU60" s="152">
        <v>23303301</v>
      </c>
      <c r="AV60" s="151"/>
      <c r="AW60" s="81">
        <v>0</v>
      </c>
      <c r="AX60" s="82">
        <v>23303301</v>
      </c>
      <c r="AY60" s="81">
        <v>0</v>
      </c>
      <c r="AZ60" s="82">
        <v>23303301</v>
      </c>
      <c r="BA60" s="81">
        <v>0</v>
      </c>
      <c r="BB60" s="82">
        <v>23303301</v>
      </c>
      <c r="BC60" s="81">
        <v>0</v>
      </c>
      <c r="BD60" s="82">
        <v>42193223</v>
      </c>
      <c r="BE60" s="22">
        <f t="shared" si="3"/>
        <v>0.36968652485194803</v>
      </c>
      <c r="BF60" s="22">
        <f t="shared" si="0"/>
        <v>0.36968652485194803</v>
      </c>
      <c r="BG60" s="22">
        <f t="shared" si="1"/>
        <v>0.36968652485194803</v>
      </c>
      <c r="BH60" s="23">
        <f t="shared" si="2"/>
        <v>0.36968652485194803</v>
      </c>
    </row>
    <row r="61" spans="1:96" hidden="1">
      <c r="A61" s="181" t="s">
        <v>43</v>
      </c>
      <c r="B61" s="182"/>
      <c r="C61" s="181" t="s">
        <v>85</v>
      </c>
      <c r="D61" s="182"/>
      <c r="E61" s="181" t="s">
        <v>119</v>
      </c>
      <c r="F61" s="182"/>
      <c r="G61" s="181" t="s">
        <v>75</v>
      </c>
      <c r="H61" s="182"/>
      <c r="I61" s="181"/>
      <c r="J61" s="182"/>
      <c r="K61" s="182"/>
      <c r="L61" s="181"/>
      <c r="M61" s="182"/>
      <c r="N61" s="182"/>
      <c r="O61" s="181"/>
      <c r="P61" s="182"/>
      <c r="Q61" s="181"/>
      <c r="R61" s="182"/>
      <c r="S61" s="181" t="s">
        <v>121</v>
      </c>
      <c r="T61" s="182"/>
      <c r="U61" s="182"/>
      <c r="V61" s="182"/>
      <c r="W61" s="182"/>
      <c r="X61" s="182"/>
      <c r="Y61" s="182"/>
      <c r="Z61" s="182"/>
      <c r="AA61" s="181" t="s">
        <v>44</v>
      </c>
      <c r="AB61" s="182"/>
      <c r="AC61" s="182"/>
      <c r="AD61" s="182"/>
      <c r="AE61" s="182"/>
      <c r="AF61" s="181" t="s">
        <v>45</v>
      </c>
      <c r="AG61" s="182"/>
      <c r="AH61" s="182"/>
      <c r="AI61" s="183">
        <v>10</v>
      </c>
      <c r="AJ61" s="181" t="s">
        <v>47</v>
      </c>
      <c r="AK61" s="182"/>
      <c r="AL61" s="182"/>
      <c r="AM61" s="182"/>
      <c r="AN61" s="182"/>
      <c r="AO61" s="182"/>
      <c r="AP61" s="82">
        <v>63035300</v>
      </c>
      <c r="AQ61" s="82">
        <v>23303301</v>
      </c>
      <c r="AR61" s="82">
        <v>39731999</v>
      </c>
      <c r="AS61" s="150">
        <v>0</v>
      </c>
      <c r="AT61" s="151"/>
      <c r="AU61" s="152">
        <v>23303301</v>
      </c>
      <c r="AV61" s="151"/>
      <c r="AW61" s="81">
        <v>0</v>
      </c>
      <c r="AX61" s="82">
        <v>23303301</v>
      </c>
      <c r="AY61" s="81">
        <v>0</v>
      </c>
      <c r="AZ61" s="82">
        <v>23303301</v>
      </c>
      <c r="BA61" s="81">
        <v>0</v>
      </c>
      <c r="BB61" s="82">
        <v>23303301</v>
      </c>
      <c r="BC61" s="81">
        <v>0</v>
      </c>
      <c r="BD61" s="82">
        <v>42193223</v>
      </c>
      <c r="BE61" s="22">
        <f t="shared" si="3"/>
        <v>0.36968652485194803</v>
      </c>
      <c r="BF61" s="22">
        <f t="shared" si="0"/>
        <v>0.36968652485194803</v>
      </c>
      <c r="BG61" s="22">
        <f t="shared" si="1"/>
        <v>0.36968652485194803</v>
      </c>
      <c r="BH61" s="23">
        <f t="shared" si="2"/>
        <v>0.36968652485194803</v>
      </c>
    </row>
    <row r="62" spans="1:96" hidden="1">
      <c r="A62" s="184" t="s">
        <v>43</v>
      </c>
      <c r="B62" s="185"/>
      <c r="C62" s="184" t="s">
        <v>85</v>
      </c>
      <c r="D62" s="185"/>
      <c r="E62" s="184" t="s">
        <v>119</v>
      </c>
      <c r="F62" s="185"/>
      <c r="G62" s="184" t="s">
        <v>75</v>
      </c>
      <c r="H62" s="185"/>
      <c r="I62" s="184" t="s">
        <v>122</v>
      </c>
      <c r="J62" s="185"/>
      <c r="K62" s="185"/>
      <c r="L62" s="184"/>
      <c r="M62" s="185"/>
      <c r="N62" s="185"/>
      <c r="O62" s="184"/>
      <c r="P62" s="185"/>
      <c r="Q62" s="184"/>
      <c r="R62" s="185"/>
      <c r="S62" s="184" t="s">
        <v>123</v>
      </c>
      <c r="T62" s="185"/>
      <c r="U62" s="185"/>
      <c r="V62" s="185"/>
      <c r="W62" s="185"/>
      <c r="X62" s="185"/>
      <c r="Y62" s="185"/>
      <c r="Z62" s="185"/>
      <c r="AA62" s="184" t="s">
        <v>44</v>
      </c>
      <c r="AB62" s="185"/>
      <c r="AC62" s="185"/>
      <c r="AD62" s="185"/>
      <c r="AE62" s="185"/>
      <c r="AF62" s="184" t="s">
        <v>45</v>
      </c>
      <c r="AG62" s="185"/>
      <c r="AH62" s="185"/>
      <c r="AI62" s="186">
        <v>10</v>
      </c>
      <c r="AJ62" s="184" t="s">
        <v>47</v>
      </c>
      <c r="AK62" s="185"/>
      <c r="AL62" s="185"/>
      <c r="AM62" s="185"/>
      <c r="AN62" s="185"/>
      <c r="AO62" s="185"/>
      <c r="AP62" s="78">
        <v>63035300</v>
      </c>
      <c r="AQ62" s="78">
        <v>23303301</v>
      </c>
      <c r="AR62" s="78">
        <v>39731999</v>
      </c>
      <c r="AS62" s="156">
        <v>0</v>
      </c>
      <c r="AT62" s="154"/>
      <c r="AU62" s="157">
        <v>23303301</v>
      </c>
      <c r="AV62" s="154"/>
      <c r="AW62" s="77">
        <v>0</v>
      </c>
      <c r="AX62" s="78">
        <v>23303301</v>
      </c>
      <c r="AY62" s="77">
        <v>0</v>
      </c>
      <c r="AZ62" s="78">
        <v>23303301</v>
      </c>
      <c r="BA62" s="77">
        <v>0</v>
      </c>
      <c r="BB62" s="78">
        <v>23303301</v>
      </c>
      <c r="BC62" s="81">
        <v>0</v>
      </c>
      <c r="BD62" s="82">
        <v>42193223</v>
      </c>
      <c r="BE62" s="21">
        <f t="shared" si="3"/>
        <v>0.36968652485194803</v>
      </c>
      <c r="BF62" s="21">
        <f t="shared" si="0"/>
        <v>0.36968652485194803</v>
      </c>
      <c r="BG62" s="21">
        <f t="shared" si="1"/>
        <v>0.36968652485194803</v>
      </c>
      <c r="BH62" s="21">
        <f t="shared" si="2"/>
        <v>0.36968652485194803</v>
      </c>
    </row>
    <row r="63" spans="1:96" hidden="1">
      <c r="A63" s="181" t="s">
        <v>43</v>
      </c>
      <c r="B63" s="182"/>
      <c r="C63" s="181" t="s">
        <v>85</v>
      </c>
      <c r="D63" s="182"/>
      <c r="E63" s="181" t="s">
        <v>119</v>
      </c>
      <c r="F63" s="182"/>
      <c r="G63" s="181" t="s">
        <v>75</v>
      </c>
      <c r="H63" s="182"/>
      <c r="I63" s="181" t="s">
        <v>122</v>
      </c>
      <c r="J63" s="182"/>
      <c r="K63" s="182"/>
      <c r="L63" s="181" t="s">
        <v>56</v>
      </c>
      <c r="M63" s="182"/>
      <c r="N63" s="182"/>
      <c r="O63" s="181"/>
      <c r="P63" s="182"/>
      <c r="Q63" s="181"/>
      <c r="R63" s="182"/>
      <c r="S63" s="181" t="s">
        <v>124</v>
      </c>
      <c r="T63" s="182"/>
      <c r="U63" s="182"/>
      <c r="V63" s="182"/>
      <c r="W63" s="182"/>
      <c r="X63" s="182"/>
      <c r="Y63" s="182"/>
      <c r="Z63" s="182"/>
      <c r="AA63" s="181" t="s">
        <v>44</v>
      </c>
      <c r="AB63" s="182"/>
      <c r="AC63" s="182"/>
      <c r="AD63" s="182"/>
      <c r="AE63" s="182"/>
      <c r="AF63" s="181" t="s">
        <v>45</v>
      </c>
      <c r="AG63" s="182"/>
      <c r="AH63" s="182"/>
      <c r="AI63" s="183">
        <v>10</v>
      </c>
      <c r="AJ63" s="181" t="s">
        <v>47</v>
      </c>
      <c r="AK63" s="182"/>
      <c r="AL63" s="182"/>
      <c r="AM63" s="182"/>
      <c r="AN63" s="182"/>
      <c r="AO63" s="182"/>
      <c r="AP63" s="82">
        <v>26288513</v>
      </c>
      <c r="AQ63" s="82">
        <v>16425173</v>
      </c>
      <c r="AR63" s="82">
        <v>9863340</v>
      </c>
      <c r="AS63" s="150">
        <v>0</v>
      </c>
      <c r="AT63" s="151"/>
      <c r="AU63" s="152">
        <v>16425173</v>
      </c>
      <c r="AV63" s="151"/>
      <c r="AW63" s="81">
        <v>0</v>
      </c>
      <c r="AX63" s="82">
        <v>16425173</v>
      </c>
      <c r="AY63" s="81">
        <v>0</v>
      </c>
      <c r="AZ63" s="82">
        <v>16425173</v>
      </c>
      <c r="BA63" s="81">
        <v>0</v>
      </c>
      <c r="BB63" s="82">
        <v>16425173</v>
      </c>
      <c r="BC63" s="81">
        <v>0</v>
      </c>
      <c r="BD63" s="82">
        <v>20264497</v>
      </c>
      <c r="BE63" s="22">
        <f t="shared" si="3"/>
        <v>0.62480418728895015</v>
      </c>
      <c r="BF63" s="22">
        <f t="shared" si="0"/>
        <v>0.62480418728895015</v>
      </c>
      <c r="BG63" s="22">
        <f t="shared" si="1"/>
        <v>0.62480418728895015</v>
      </c>
      <c r="BH63" s="23">
        <f t="shared" si="2"/>
        <v>0.62480418728895015</v>
      </c>
    </row>
    <row r="64" spans="1:96" hidden="1">
      <c r="A64" s="181" t="s">
        <v>43</v>
      </c>
      <c r="B64" s="182"/>
      <c r="C64" s="181" t="s">
        <v>85</v>
      </c>
      <c r="D64" s="182"/>
      <c r="E64" s="181" t="s">
        <v>119</v>
      </c>
      <c r="F64" s="182"/>
      <c r="G64" s="181" t="s">
        <v>75</v>
      </c>
      <c r="H64" s="182"/>
      <c r="I64" s="181" t="s">
        <v>122</v>
      </c>
      <c r="J64" s="182"/>
      <c r="K64" s="182"/>
      <c r="L64" s="181" t="s">
        <v>78</v>
      </c>
      <c r="M64" s="182"/>
      <c r="N64" s="182"/>
      <c r="O64" s="181"/>
      <c r="P64" s="182"/>
      <c r="Q64" s="181"/>
      <c r="R64" s="182"/>
      <c r="S64" s="181" t="s">
        <v>125</v>
      </c>
      <c r="T64" s="182"/>
      <c r="U64" s="182"/>
      <c r="V64" s="182"/>
      <c r="W64" s="182"/>
      <c r="X64" s="182"/>
      <c r="Y64" s="182"/>
      <c r="Z64" s="182"/>
      <c r="AA64" s="181" t="s">
        <v>44</v>
      </c>
      <c r="AB64" s="182"/>
      <c r="AC64" s="182"/>
      <c r="AD64" s="182"/>
      <c r="AE64" s="182"/>
      <c r="AF64" s="181" t="s">
        <v>45</v>
      </c>
      <c r="AG64" s="182"/>
      <c r="AH64" s="182"/>
      <c r="AI64" s="183">
        <v>10</v>
      </c>
      <c r="AJ64" s="181" t="s">
        <v>47</v>
      </c>
      <c r="AK64" s="182"/>
      <c r="AL64" s="182"/>
      <c r="AM64" s="182"/>
      <c r="AN64" s="182"/>
      <c r="AO64" s="182"/>
      <c r="AP64" s="82">
        <v>36746787</v>
      </c>
      <c r="AQ64" s="82">
        <v>6878128</v>
      </c>
      <c r="AR64" s="82">
        <v>29868659</v>
      </c>
      <c r="AS64" s="150">
        <v>0</v>
      </c>
      <c r="AT64" s="151"/>
      <c r="AU64" s="152">
        <v>6878128</v>
      </c>
      <c r="AV64" s="151"/>
      <c r="AW64" s="81">
        <v>0</v>
      </c>
      <c r="AX64" s="82">
        <v>6878128</v>
      </c>
      <c r="AY64" s="81">
        <v>0</v>
      </c>
      <c r="AZ64" s="82">
        <v>6878128</v>
      </c>
      <c r="BA64" s="81">
        <v>0</v>
      </c>
      <c r="BB64" s="82">
        <v>6878128</v>
      </c>
      <c r="BC64" s="81">
        <v>0</v>
      </c>
      <c r="BD64" s="82">
        <v>21928726</v>
      </c>
      <c r="BE64" s="22">
        <f t="shared" si="3"/>
        <v>0.18717631013563171</v>
      </c>
      <c r="BF64" s="22">
        <f t="shared" si="0"/>
        <v>0.18717631013563171</v>
      </c>
      <c r="BG64" s="22">
        <f t="shared" si="1"/>
        <v>0.18717631013563171</v>
      </c>
      <c r="BH64" s="23">
        <f t="shared" si="2"/>
        <v>0.18717631013563171</v>
      </c>
    </row>
    <row r="65" spans="1:96" hidden="1">
      <c r="A65" s="184" t="s">
        <v>43</v>
      </c>
      <c r="B65" s="185"/>
      <c r="C65" s="184" t="s">
        <v>85</v>
      </c>
      <c r="D65" s="185"/>
      <c r="E65" s="184" t="s">
        <v>46</v>
      </c>
      <c r="F65" s="185"/>
      <c r="G65" s="184"/>
      <c r="H65" s="185"/>
      <c r="I65" s="184"/>
      <c r="J65" s="185"/>
      <c r="K65" s="185"/>
      <c r="L65" s="184"/>
      <c r="M65" s="185"/>
      <c r="N65" s="185"/>
      <c r="O65" s="184"/>
      <c r="P65" s="185"/>
      <c r="Q65" s="184"/>
      <c r="R65" s="185"/>
      <c r="S65" s="184" t="s">
        <v>126</v>
      </c>
      <c r="T65" s="185"/>
      <c r="U65" s="185"/>
      <c r="V65" s="185"/>
      <c r="W65" s="185"/>
      <c r="X65" s="185"/>
      <c r="Y65" s="185"/>
      <c r="Z65" s="185"/>
      <c r="AA65" s="184" t="s">
        <v>44</v>
      </c>
      <c r="AB65" s="185"/>
      <c r="AC65" s="185"/>
      <c r="AD65" s="185"/>
      <c r="AE65" s="185"/>
      <c r="AF65" s="184" t="s">
        <v>45</v>
      </c>
      <c r="AG65" s="185"/>
      <c r="AH65" s="185"/>
      <c r="AI65" s="186">
        <v>10</v>
      </c>
      <c r="AJ65" s="184" t="s">
        <v>47</v>
      </c>
      <c r="AK65" s="185"/>
      <c r="AL65" s="185"/>
      <c r="AM65" s="185"/>
      <c r="AN65" s="185"/>
      <c r="AO65" s="185"/>
      <c r="AP65" s="78">
        <v>498713275</v>
      </c>
      <c r="AQ65" s="78">
        <v>368473224</v>
      </c>
      <c r="AR65" s="78">
        <v>130240051</v>
      </c>
      <c r="AS65" s="156">
        <v>0</v>
      </c>
      <c r="AT65" s="154"/>
      <c r="AU65" s="157">
        <v>368473224</v>
      </c>
      <c r="AV65" s="154"/>
      <c r="AW65" s="77">
        <v>0</v>
      </c>
      <c r="AX65" s="78">
        <v>335652124</v>
      </c>
      <c r="AY65" s="77">
        <v>32821100</v>
      </c>
      <c r="AZ65" s="78">
        <v>335652124</v>
      </c>
      <c r="BA65" s="77">
        <v>0</v>
      </c>
      <c r="BB65" s="78">
        <v>335652124</v>
      </c>
      <c r="BC65" s="81">
        <v>0</v>
      </c>
      <c r="BD65" s="82">
        <v>0</v>
      </c>
      <c r="BE65" s="21">
        <f t="shared" si="3"/>
        <v>0.73884783596346015</v>
      </c>
      <c r="BF65" s="21">
        <f t="shared" si="0"/>
        <v>0.73884783596346015</v>
      </c>
      <c r="BG65" s="21">
        <f t="shared" si="1"/>
        <v>0.67303627319725945</v>
      </c>
      <c r="BH65" s="21">
        <f t="shared" si="2"/>
        <v>0.67303627319725945</v>
      </c>
    </row>
    <row r="66" spans="1:96" hidden="1">
      <c r="A66" s="181" t="s">
        <v>43</v>
      </c>
      <c r="B66" s="182"/>
      <c r="C66" s="181" t="s">
        <v>85</v>
      </c>
      <c r="D66" s="182"/>
      <c r="E66" s="181" t="s">
        <v>46</v>
      </c>
      <c r="F66" s="182"/>
      <c r="G66" s="181" t="s">
        <v>52</v>
      </c>
      <c r="H66" s="182"/>
      <c r="I66" s="181"/>
      <c r="J66" s="182"/>
      <c r="K66" s="182"/>
      <c r="L66" s="181"/>
      <c r="M66" s="182"/>
      <c r="N66" s="182"/>
      <c r="O66" s="181"/>
      <c r="P66" s="182"/>
      <c r="Q66" s="181"/>
      <c r="R66" s="182"/>
      <c r="S66" s="181" t="s">
        <v>127</v>
      </c>
      <c r="T66" s="182"/>
      <c r="U66" s="182"/>
      <c r="V66" s="182"/>
      <c r="W66" s="182"/>
      <c r="X66" s="182"/>
      <c r="Y66" s="182"/>
      <c r="Z66" s="182"/>
      <c r="AA66" s="181" t="s">
        <v>44</v>
      </c>
      <c r="AB66" s="182"/>
      <c r="AC66" s="182"/>
      <c r="AD66" s="182"/>
      <c r="AE66" s="182"/>
      <c r="AF66" s="181" t="s">
        <v>45</v>
      </c>
      <c r="AG66" s="182"/>
      <c r="AH66" s="182"/>
      <c r="AI66" s="183">
        <v>10</v>
      </c>
      <c r="AJ66" s="181" t="s">
        <v>47</v>
      </c>
      <c r="AK66" s="182"/>
      <c r="AL66" s="182"/>
      <c r="AM66" s="182"/>
      <c r="AN66" s="182"/>
      <c r="AO66" s="182"/>
      <c r="AP66" s="82">
        <v>498713275</v>
      </c>
      <c r="AQ66" s="82">
        <v>368473224</v>
      </c>
      <c r="AR66" s="82">
        <v>130240051</v>
      </c>
      <c r="AS66" s="150">
        <v>0</v>
      </c>
      <c r="AT66" s="151"/>
      <c r="AU66" s="152">
        <v>368473224</v>
      </c>
      <c r="AV66" s="151"/>
      <c r="AW66" s="81">
        <v>0</v>
      </c>
      <c r="AX66" s="82">
        <v>335652124</v>
      </c>
      <c r="AY66" s="82">
        <v>32821100</v>
      </c>
      <c r="AZ66" s="82">
        <v>335652124</v>
      </c>
      <c r="BA66" s="81">
        <v>0</v>
      </c>
      <c r="BB66" s="82">
        <v>335652124</v>
      </c>
      <c r="BC66" s="81">
        <v>0</v>
      </c>
      <c r="BD66" s="81">
        <v>0</v>
      </c>
      <c r="BE66" s="22">
        <f t="shared" si="3"/>
        <v>0.73884783596346015</v>
      </c>
      <c r="BF66" s="22">
        <f t="shared" ref="BF66:BF134" si="8">+AU66/AP66</f>
        <v>0.73884783596346015</v>
      </c>
      <c r="BG66" s="22">
        <f t="shared" ref="BG66:BG134" si="9">+AX66/AP66</f>
        <v>0.67303627319725945</v>
      </c>
      <c r="BH66" s="23">
        <f t="shared" ref="BH66:BH134" si="10">+BB66/AP66</f>
        <v>0.67303627319725945</v>
      </c>
    </row>
    <row r="67" spans="1:96" hidden="1">
      <c r="A67" s="181" t="s">
        <v>43</v>
      </c>
      <c r="B67" s="182"/>
      <c r="C67" s="181" t="s">
        <v>85</v>
      </c>
      <c r="D67" s="182"/>
      <c r="E67" s="181" t="s">
        <v>46</v>
      </c>
      <c r="F67" s="182"/>
      <c r="G67" s="181" t="s">
        <v>52</v>
      </c>
      <c r="H67" s="182"/>
      <c r="I67" s="181" t="s">
        <v>56</v>
      </c>
      <c r="J67" s="182"/>
      <c r="K67" s="182"/>
      <c r="L67" s="181"/>
      <c r="M67" s="182"/>
      <c r="N67" s="182"/>
      <c r="O67" s="181"/>
      <c r="P67" s="182"/>
      <c r="Q67" s="181"/>
      <c r="R67" s="182"/>
      <c r="S67" s="181" t="s">
        <v>128</v>
      </c>
      <c r="T67" s="182"/>
      <c r="U67" s="182"/>
      <c r="V67" s="182"/>
      <c r="W67" s="182"/>
      <c r="X67" s="182"/>
      <c r="Y67" s="182"/>
      <c r="Z67" s="182"/>
      <c r="AA67" s="181" t="s">
        <v>44</v>
      </c>
      <c r="AB67" s="182"/>
      <c r="AC67" s="182"/>
      <c r="AD67" s="182"/>
      <c r="AE67" s="182"/>
      <c r="AF67" s="181" t="s">
        <v>45</v>
      </c>
      <c r="AG67" s="182"/>
      <c r="AH67" s="182"/>
      <c r="AI67" s="183">
        <v>10</v>
      </c>
      <c r="AJ67" s="181" t="s">
        <v>47</v>
      </c>
      <c r="AK67" s="182"/>
      <c r="AL67" s="182"/>
      <c r="AM67" s="182"/>
      <c r="AN67" s="182"/>
      <c r="AO67" s="182"/>
      <c r="AP67" s="82">
        <v>498713275</v>
      </c>
      <c r="AQ67" s="82">
        <v>368473224</v>
      </c>
      <c r="AR67" s="82">
        <v>130240051</v>
      </c>
      <c r="AS67" s="150">
        <v>0</v>
      </c>
      <c r="AT67" s="151"/>
      <c r="AU67" s="152">
        <v>368473224</v>
      </c>
      <c r="AV67" s="151"/>
      <c r="AW67" s="81">
        <v>0</v>
      </c>
      <c r="AX67" s="82">
        <v>335652124</v>
      </c>
      <c r="AY67" s="82">
        <v>32821100</v>
      </c>
      <c r="AZ67" s="82">
        <v>335652124</v>
      </c>
      <c r="BA67" s="81">
        <v>0</v>
      </c>
      <c r="BB67" s="82">
        <v>335652124</v>
      </c>
      <c r="BC67" s="81">
        <v>0</v>
      </c>
      <c r="BD67" s="81">
        <v>0</v>
      </c>
      <c r="BE67" s="22">
        <f t="shared" ref="BE67:BE134" si="11">+AQ67/AP67</f>
        <v>0.73884783596346015</v>
      </c>
      <c r="BF67" s="22">
        <f t="shared" si="8"/>
        <v>0.73884783596346015</v>
      </c>
      <c r="BG67" s="22">
        <f t="shared" si="9"/>
        <v>0.67303627319725945</v>
      </c>
      <c r="BH67" s="23">
        <f t="shared" si="10"/>
        <v>0.67303627319725945</v>
      </c>
    </row>
    <row r="68" spans="1:96" hidden="1">
      <c r="A68" s="184" t="s">
        <v>43</v>
      </c>
      <c r="B68" s="185"/>
      <c r="C68" s="184" t="s">
        <v>129</v>
      </c>
      <c r="D68" s="185"/>
      <c r="E68" s="184" t="s">
        <v>52</v>
      </c>
      <c r="F68" s="185"/>
      <c r="G68" s="184"/>
      <c r="H68" s="185"/>
      <c r="I68" s="184"/>
      <c r="J68" s="185"/>
      <c r="K68" s="185"/>
      <c r="L68" s="184"/>
      <c r="M68" s="185"/>
      <c r="N68" s="185"/>
      <c r="O68" s="184"/>
      <c r="P68" s="185"/>
      <c r="Q68" s="184"/>
      <c r="R68" s="185"/>
      <c r="S68" s="184" t="s">
        <v>130</v>
      </c>
      <c r="T68" s="185"/>
      <c r="U68" s="185"/>
      <c r="V68" s="185"/>
      <c r="W68" s="185"/>
      <c r="X68" s="185"/>
      <c r="Y68" s="185"/>
      <c r="Z68" s="185"/>
      <c r="AA68" s="184" t="s">
        <v>44</v>
      </c>
      <c r="AB68" s="185"/>
      <c r="AC68" s="185"/>
      <c r="AD68" s="185"/>
      <c r="AE68" s="185"/>
      <c r="AF68" s="184" t="s">
        <v>45</v>
      </c>
      <c r="AG68" s="185"/>
      <c r="AH68" s="185"/>
      <c r="AI68" s="186">
        <v>10</v>
      </c>
      <c r="AJ68" s="184" t="s">
        <v>47</v>
      </c>
      <c r="AK68" s="185"/>
      <c r="AL68" s="185"/>
      <c r="AM68" s="185"/>
      <c r="AN68" s="185"/>
      <c r="AO68" s="185"/>
      <c r="AP68" s="78">
        <v>27052554</v>
      </c>
      <c r="AQ68" s="78">
        <v>26953867</v>
      </c>
      <c r="AR68" s="78">
        <v>98687</v>
      </c>
      <c r="AS68" s="156">
        <v>0</v>
      </c>
      <c r="AT68" s="154"/>
      <c r="AU68" s="157">
        <v>26953867</v>
      </c>
      <c r="AV68" s="154"/>
      <c r="AW68" s="77">
        <v>0</v>
      </c>
      <c r="AX68" s="78">
        <v>26953867</v>
      </c>
      <c r="AY68" s="77">
        <v>0</v>
      </c>
      <c r="AZ68" s="78">
        <v>26953867</v>
      </c>
      <c r="BA68" s="77">
        <v>0</v>
      </c>
      <c r="BB68" s="78">
        <v>26953867</v>
      </c>
      <c r="BC68" s="81">
        <v>0</v>
      </c>
      <c r="BD68" s="82">
        <v>0</v>
      </c>
      <c r="BE68" s="21">
        <f t="shared" si="11"/>
        <v>0.99635202650367138</v>
      </c>
      <c r="BF68" s="21">
        <f t="shared" si="8"/>
        <v>0.99635202650367138</v>
      </c>
      <c r="BG68" s="21">
        <f t="shared" si="9"/>
        <v>0.99635202650367138</v>
      </c>
      <c r="BH68" s="21">
        <f t="shared" si="10"/>
        <v>0.99635202650367138</v>
      </c>
    </row>
    <row r="69" spans="1:96" hidden="1">
      <c r="A69" s="184" t="s">
        <v>43</v>
      </c>
      <c r="B69" s="185"/>
      <c r="C69" s="184" t="s">
        <v>129</v>
      </c>
      <c r="D69" s="185"/>
      <c r="E69" s="184" t="s">
        <v>52</v>
      </c>
      <c r="F69" s="185"/>
      <c r="G69" s="184"/>
      <c r="H69" s="185"/>
      <c r="I69" s="184"/>
      <c r="J69" s="185"/>
      <c r="K69" s="185"/>
      <c r="L69" s="184"/>
      <c r="M69" s="185"/>
      <c r="N69" s="185"/>
      <c r="O69" s="184"/>
      <c r="P69" s="185"/>
      <c r="Q69" s="184"/>
      <c r="R69" s="185"/>
      <c r="S69" s="184" t="s">
        <v>130</v>
      </c>
      <c r="T69" s="185"/>
      <c r="U69" s="185"/>
      <c r="V69" s="185"/>
      <c r="W69" s="185"/>
      <c r="X69" s="185"/>
      <c r="Y69" s="185"/>
      <c r="Z69" s="185"/>
      <c r="AA69" s="184" t="s">
        <v>50</v>
      </c>
      <c r="AB69" s="185"/>
      <c r="AC69" s="185"/>
      <c r="AD69" s="185"/>
      <c r="AE69" s="185"/>
      <c r="AF69" s="184" t="s">
        <v>45</v>
      </c>
      <c r="AG69" s="185"/>
      <c r="AH69" s="185"/>
      <c r="AI69" s="186">
        <v>20</v>
      </c>
      <c r="AJ69" s="184" t="s">
        <v>51</v>
      </c>
      <c r="AK69" s="185"/>
      <c r="AL69" s="185"/>
      <c r="AM69" s="185"/>
      <c r="AN69" s="185"/>
      <c r="AO69" s="185"/>
      <c r="AP69" s="78">
        <v>6780000</v>
      </c>
      <c r="AQ69" s="78">
        <v>2004000</v>
      </c>
      <c r="AR69" s="78">
        <v>4776000</v>
      </c>
      <c r="AS69" s="156">
        <v>0</v>
      </c>
      <c r="AT69" s="154"/>
      <c r="AU69" s="157">
        <v>2004000</v>
      </c>
      <c r="AV69" s="154"/>
      <c r="AW69" s="77">
        <v>0</v>
      </c>
      <c r="AX69" s="78">
        <v>2004000</v>
      </c>
      <c r="AY69" s="77">
        <v>0</v>
      </c>
      <c r="AZ69" s="78">
        <v>2004000</v>
      </c>
      <c r="BA69" s="77">
        <v>0</v>
      </c>
      <c r="BB69" s="78">
        <v>2004000</v>
      </c>
      <c r="BC69" s="81">
        <v>0</v>
      </c>
      <c r="BD69" s="82">
        <v>0</v>
      </c>
      <c r="BE69" s="21">
        <f t="shared" si="11"/>
        <v>0.29557522123893804</v>
      </c>
      <c r="BF69" s="21">
        <f t="shared" si="8"/>
        <v>0.29557522123893804</v>
      </c>
      <c r="BG69" s="21">
        <f t="shared" si="9"/>
        <v>0.29557522123893804</v>
      </c>
      <c r="BH69" s="21">
        <f t="shared" si="10"/>
        <v>0.29557522123893804</v>
      </c>
    </row>
    <row r="70" spans="1:96" hidden="1">
      <c r="A70" s="181" t="s">
        <v>43</v>
      </c>
      <c r="B70" s="182"/>
      <c r="C70" s="181" t="s">
        <v>129</v>
      </c>
      <c r="D70" s="182"/>
      <c r="E70" s="181" t="s">
        <v>52</v>
      </c>
      <c r="F70" s="182"/>
      <c r="G70" s="181" t="s">
        <v>75</v>
      </c>
      <c r="H70" s="182"/>
      <c r="I70" s="181" t="s">
        <v>56</v>
      </c>
      <c r="J70" s="182"/>
      <c r="K70" s="182"/>
      <c r="L70" s="181"/>
      <c r="M70" s="182"/>
      <c r="N70" s="182"/>
      <c r="O70" s="181"/>
      <c r="P70" s="182"/>
      <c r="Q70" s="181"/>
      <c r="R70" s="182"/>
      <c r="S70" s="181" t="s">
        <v>131</v>
      </c>
      <c r="T70" s="182"/>
      <c r="U70" s="182"/>
      <c r="V70" s="182"/>
      <c r="W70" s="182"/>
      <c r="X70" s="182"/>
      <c r="Y70" s="182"/>
      <c r="Z70" s="182"/>
      <c r="AA70" s="181" t="s">
        <v>44</v>
      </c>
      <c r="AB70" s="182"/>
      <c r="AC70" s="182"/>
      <c r="AD70" s="182"/>
      <c r="AE70" s="182"/>
      <c r="AF70" s="181" t="s">
        <v>45</v>
      </c>
      <c r="AG70" s="182"/>
      <c r="AH70" s="182"/>
      <c r="AI70" s="183">
        <v>10</v>
      </c>
      <c r="AJ70" s="181" t="s">
        <v>47</v>
      </c>
      <c r="AK70" s="182"/>
      <c r="AL70" s="182"/>
      <c r="AM70" s="182"/>
      <c r="AN70" s="182"/>
      <c r="AO70" s="182"/>
      <c r="AP70" s="82">
        <v>26975554</v>
      </c>
      <c r="AQ70" s="82">
        <v>26876867</v>
      </c>
      <c r="AR70" s="82">
        <v>98687</v>
      </c>
      <c r="AS70" s="150">
        <v>0</v>
      </c>
      <c r="AT70" s="151"/>
      <c r="AU70" s="152">
        <v>26876867</v>
      </c>
      <c r="AV70" s="151"/>
      <c r="AW70" s="81">
        <v>0</v>
      </c>
      <c r="AX70" s="82">
        <v>26876867</v>
      </c>
      <c r="AY70" s="81">
        <v>0</v>
      </c>
      <c r="AZ70" s="82">
        <v>26876867</v>
      </c>
      <c r="BA70" s="81">
        <v>0</v>
      </c>
      <c r="BB70" s="82">
        <v>26876867</v>
      </c>
      <c r="BC70" s="81">
        <v>0</v>
      </c>
      <c r="BD70" s="81">
        <v>0</v>
      </c>
      <c r="BE70" s="22">
        <f t="shared" si="11"/>
        <v>0.99634161359577633</v>
      </c>
      <c r="BF70" s="22">
        <f t="shared" si="8"/>
        <v>0.99634161359577633</v>
      </c>
      <c r="BG70" s="22">
        <f t="shared" si="9"/>
        <v>0.99634161359577633</v>
      </c>
      <c r="BH70" s="23">
        <f t="shared" si="10"/>
        <v>0.99634161359577633</v>
      </c>
    </row>
    <row r="71" spans="1:96" hidden="1">
      <c r="A71" s="181" t="s">
        <v>43</v>
      </c>
      <c r="B71" s="182"/>
      <c r="C71" s="181" t="s">
        <v>129</v>
      </c>
      <c r="D71" s="182"/>
      <c r="E71" s="181" t="s">
        <v>52</v>
      </c>
      <c r="F71" s="182"/>
      <c r="G71" s="181" t="s">
        <v>75</v>
      </c>
      <c r="H71" s="182"/>
      <c r="I71" s="181" t="s">
        <v>59</v>
      </c>
      <c r="J71" s="182"/>
      <c r="K71" s="182"/>
      <c r="L71" s="181"/>
      <c r="M71" s="182"/>
      <c r="N71" s="182"/>
      <c r="O71" s="181"/>
      <c r="P71" s="182"/>
      <c r="Q71" s="181"/>
      <c r="R71" s="182"/>
      <c r="S71" s="181" t="s">
        <v>132</v>
      </c>
      <c r="T71" s="182"/>
      <c r="U71" s="182"/>
      <c r="V71" s="182"/>
      <c r="W71" s="182"/>
      <c r="X71" s="182"/>
      <c r="Y71" s="182"/>
      <c r="Z71" s="182"/>
      <c r="AA71" s="181" t="s">
        <v>50</v>
      </c>
      <c r="AB71" s="182"/>
      <c r="AC71" s="182"/>
      <c r="AD71" s="182"/>
      <c r="AE71" s="182"/>
      <c r="AF71" s="181" t="s">
        <v>45</v>
      </c>
      <c r="AG71" s="182"/>
      <c r="AH71" s="182"/>
      <c r="AI71" s="183">
        <v>20</v>
      </c>
      <c r="AJ71" s="181" t="s">
        <v>51</v>
      </c>
      <c r="AK71" s="182"/>
      <c r="AL71" s="182"/>
      <c r="AM71" s="182"/>
      <c r="AN71" s="182"/>
      <c r="AO71" s="182"/>
      <c r="AP71" s="82">
        <v>6780000</v>
      </c>
      <c r="AQ71" s="82">
        <v>2004000</v>
      </c>
      <c r="AR71" s="82">
        <v>4776000</v>
      </c>
      <c r="AS71" s="150">
        <v>0</v>
      </c>
      <c r="AT71" s="151"/>
      <c r="AU71" s="152">
        <v>2004000</v>
      </c>
      <c r="AV71" s="151"/>
      <c r="AW71" s="81">
        <v>0</v>
      </c>
      <c r="AX71" s="82">
        <v>2004000</v>
      </c>
      <c r="AY71" s="81">
        <v>0</v>
      </c>
      <c r="AZ71" s="82">
        <v>2004000</v>
      </c>
      <c r="BA71" s="81">
        <v>0</v>
      </c>
      <c r="BB71" s="82">
        <v>2004000</v>
      </c>
      <c r="BC71" s="81">
        <v>0</v>
      </c>
      <c r="BD71" s="81">
        <v>0</v>
      </c>
      <c r="BE71" s="22">
        <f t="shared" si="11"/>
        <v>0.29557522123893804</v>
      </c>
      <c r="BF71" s="22">
        <f t="shared" si="8"/>
        <v>0.29557522123893804</v>
      </c>
      <c r="BG71" s="22">
        <f t="shared" si="9"/>
        <v>0.29557522123893804</v>
      </c>
      <c r="BH71" s="23">
        <f t="shared" si="10"/>
        <v>0.29557522123893804</v>
      </c>
    </row>
    <row r="72" spans="1:96" hidden="1">
      <c r="A72" s="181" t="s">
        <v>43</v>
      </c>
      <c r="B72" s="182"/>
      <c r="C72" s="181" t="s">
        <v>129</v>
      </c>
      <c r="D72" s="182"/>
      <c r="E72" s="181" t="s">
        <v>52</v>
      </c>
      <c r="F72" s="182"/>
      <c r="G72" s="181" t="s">
        <v>75</v>
      </c>
      <c r="H72" s="182"/>
      <c r="I72" s="181" t="s">
        <v>65</v>
      </c>
      <c r="J72" s="182"/>
      <c r="K72" s="182"/>
      <c r="L72" s="181"/>
      <c r="M72" s="182"/>
      <c r="N72" s="182"/>
      <c r="O72" s="181"/>
      <c r="P72" s="182"/>
      <c r="Q72" s="181"/>
      <c r="R72" s="182"/>
      <c r="S72" s="181" t="s">
        <v>133</v>
      </c>
      <c r="T72" s="182"/>
      <c r="U72" s="182"/>
      <c r="V72" s="182"/>
      <c r="W72" s="182"/>
      <c r="X72" s="182"/>
      <c r="Y72" s="182"/>
      <c r="Z72" s="182"/>
      <c r="AA72" s="181" t="s">
        <v>44</v>
      </c>
      <c r="AB72" s="182"/>
      <c r="AC72" s="182"/>
      <c r="AD72" s="182"/>
      <c r="AE72" s="182"/>
      <c r="AF72" s="181" t="s">
        <v>45</v>
      </c>
      <c r="AG72" s="182"/>
      <c r="AH72" s="182"/>
      <c r="AI72" s="183">
        <v>10</v>
      </c>
      <c r="AJ72" s="181" t="s">
        <v>47</v>
      </c>
      <c r="AK72" s="182"/>
      <c r="AL72" s="182"/>
      <c r="AM72" s="182"/>
      <c r="AN72" s="182"/>
      <c r="AO72" s="182"/>
      <c r="AP72" s="82">
        <v>77000</v>
      </c>
      <c r="AQ72" s="82">
        <v>77000</v>
      </c>
      <c r="AR72" s="81">
        <v>0</v>
      </c>
      <c r="AS72" s="150">
        <v>0</v>
      </c>
      <c r="AT72" s="151"/>
      <c r="AU72" s="152">
        <v>77000</v>
      </c>
      <c r="AV72" s="151"/>
      <c r="AW72" s="81">
        <v>0</v>
      </c>
      <c r="AX72" s="82">
        <v>77000</v>
      </c>
      <c r="AY72" s="81">
        <v>0</v>
      </c>
      <c r="AZ72" s="82">
        <v>77000</v>
      </c>
      <c r="BA72" s="81">
        <v>0</v>
      </c>
      <c r="BB72" s="82">
        <v>77000</v>
      </c>
      <c r="BC72" s="81">
        <v>0</v>
      </c>
      <c r="BD72" s="81">
        <v>0</v>
      </c>
      <c r="BE72" s="22">
        <f t="shared" si="11"/>
        <v>1</v>
      </c>
      <c r="BF72" s="22">
        <f t="shared" si="8"/>
        <v>1</v>
      </c>
      <c r="BG72" s="22">
        <f t="shared" si="9"/>
        <v>1</v>
      </c>
      <c r="BH72" s="23">
        <f t="shared" si="10"/>
        <v>1</v>
      </c>
    </row>
    <row r="73" spans="1:96" hidden="1">
      <c r="A73" s="184" t="s">
        <v>43</v>
      </c>
      <c r="B73" s="185"/>
      <c r="C73" s="184" t="s">
        <v>129</v>
      </c>
      <c r="D73" s="185"/>
      <c r="E73" s="184" t="s">
        <v>119</v>
      </c>
      <c r="F73" s="185"/>
      <c r="G73" s="184"/>
      <c r="H73" s="185"/>
      <c r="I73" s="184"/>
      <c r="J73" s="185"/>
      <c r="K73" s="185"/>
      <c r="L73" s="184"/>
      <c r="M73" s="185"/>
      <c r="N73" s="185"/>
      <c r="O73" s="184"/>
      <c r="P73" s="185"/>
      <c r="Q73" s="184"/>
      <c r="R73" s="185"/>
      <c r="S73" s="184" t="s">
        <v>134</v>
      </c>
      <c r="T73" s="185"/>
      <c r="U73" s="185"/>
      <c r="V73" s="185"/>
      <c r="W73" s="185"/>
      <c r="X73" s="185"/>
      <c r="Y73" s="185"/>
      <c r="Z73" s="185"/>
      <c r="AA73" s="184" t="s">
        <v>44</v>
      </c>
      <c r="AB73" s="185"/>
      <c r="AC73" s="185"/>
      <c r="AD73" s="185"/>
      <c r="AE73" s="185"/>
      <c r="AF73" s="184" t="s">
        <v>48</v>
      </c>
      <c r="AG73" s="185"/>
      <c r="AH73" s="185"/>
      <c r="AI73" s="186">
        <v>11</v>
      </c>
      <c r="AJ73" s="184" t="s">
        <v>49</v>
      </c>
      <c r="AK73" s="185"/>
      <c r="AL73" s="185"/>
      <c r="AM73" s="185"/>
      <c r="AN73" s="185"/>
      <c r="AO73" s="185"/>
      <c r="AP73" s="78">
        <v>18000000</v>
      </c>
      <c r="AQ73" s="78">
        <v>15277495</v>
      </c>
      <c r="AR73" s="78">
        <v>2722505</v>
      </c>
      <c r="AS73" s="156">
        <v>0</v>
      </c>
      <c r="AT73" s="154"/>
      <c r="AU73" s="157">
        <v>15277495</v>
      </c>
      <c r="AV73" s="154"/>
      <c r="AW73" s="77">
        <v>0</v>
      </c>
      <c r="AX73" s="78">
        <v>15277495</v>
      </c>
      <c r="AY73" s="77">
        <v>0</v>
      </c>
      <c r="AZ73" s="78">
        <v>15277495</v>
      </c>
      <c r="BA73" s="77">
        <v>0</v>
      </c>
      <c r="BB73" s="78">
        <v>15277495</v>
      </c>
      <c r="BC73" s="81">
        <v>0</v>
      </c>
      <c r="BD73" s="82">
        <v>0</v>
      </c>
      <c r="BE73" s="21">
        <f t="shared" si="11"/>
        <v>0.84874972222222222</v>
      </c>
      <c r="BF73" s="21">
        <f t="shared" si="8"/>
        <v>0.84874972222222222</v>
      </c>
      <c r="BG73" s="21">
        <f t="shared" si="9"/>
        <v>0.84874972222222222</v>
      </c>
      <c r="BH73" s="21">
        <f t="shared" si="10"/>
        <v>0.84874972222222222</v>
      </c>
    </row>
    <row r="74" spans="1:96" hidden="1">
      <c r="A74" s="181" t="s">
        <v>43</v>
      </c>
      <c r="B74" s="182"/>
      <c r="C74" s="181" t="s">
        <v>129</v>
      </c>
      <c r="D74" s="182"/>
      <c r="E74" s="181" t="s">
        <v>119</v>
      </c>
      <c r="F74" s="182"/>
      <c r="G74" s="181" t="s">
        <v>52</v>
      </c>
      <c r="H74" s="182"/>
      <c r="I74" s="181"/>
      <c r="J74" s="182"/>
      <c r="K74" s="182"/>
      <c r="L74" s="181"/>
      <c r="M74" s="182"/>
      <c r="N74" s="182"/>
      <c r="O74" s="181"/>
      <c r="P74" s="182"/>
      <c r="Q74" s="181"/>
      <c r="R74" s="182"/>
      <c r="S74" s="181" t="s">
        <v>135</v>
      </c>
      <c r="T74" s="182"/>
      <c r="U74" s="182"/>
      <c r="V74" s="182"/>
      <c r="W74" s="182"/>
      <c r="X74" s="182"/>
      <c r="Y74" s="182"/>
      <c r="Z74" s="182"/>
      <c r="AA74" s="181" t="s">
        <v>44</v>
      </c>
      <c r="AB74" s="182"/>
      <c r="AC74" s="182"/>
      <c r="AD74" s="182"/>
      <c r="AE74" s="182"/>
      <c r="AF74" s="181" t="s">
        <v>48</v>
      </c>
      <c r="AG74" s="182"/>
      <c r="AH74" s="182"/>
      <c r="AI74" s="183">
        <v>11</v>
      </c>
      <c r="AJ74" s="181" t="s">
        <v>49</v>
      </c>
      <c r="AK74" s="182"/>
      <c r="AL74" s="182"/>
      <c r="AM74" s="182"/>
      <c r="AN74" s="182"/>
      <c r="AO74" s="182"/>
      <c r="AP74" s="82">
        <v>18000000</v>
      </c>
      <c r="AQ74" s="82">
        <v>15277495</v>
      </c>
      <c r="AR74" s="82">
        <v>2722505</v>
      </c>
      <c r="AS74" s="150">
        <v>0</v>
      </c>
      <c r="AT74" s="151"/>
      <c r="AU74" s="152">
        <v>15277495</v>
      </c>
      <c r="AV74" s="151"/>
      <c r="AW74" s="81">
        <v>0</v>
      </c>
      <c r="AX74" s="82">
        <v>15277495</v>
      </c>
      <c r="AY74" s="81">
        <v>0</v>
      </c>
      <c r="AZ74" s="82">
        <v>15277495</v>
      </c>
      <c r="BA74" s="81">
        <v>0</v>
      </c>
      <c r="BB74" s="82">
        <v>15277495</v>
      </c>
      <c r="BC74" s="81">
        <v>0</v>
      </c>
      <c r="BD74" s="81">
        <v>0</v>
      </c>
      <c r="BE74" s="22">
        <f t="shared" si="11"/>
        <v>0.84874972222222222</v>
      </c>
      <c r="BF74" s="22">
        <f t="shared" si="8"/>
        <v>0.84874972222222222</v>
      </c>
      <c r="BG74" s="22">
        <f t="shared" si="9"/>
        <v>0.84874972222222222</v>
      </c>
      <c r="BH74" s="23">
        <f t="shared" si="10"/>
        <v>0.84874972222222222</v>
      </c>
    </row>
    <row r="75" spans="1:96" hidden="1">
      <c r="A75" s="184" t="s">
        <v>43</v>
      </c>
      <c r="B75" s="185"/>
      <c r="C75" s="184" t="s">
        <v>129</v>
      </c>
      <c r="D75" s="185"/>
      <c r="E75" s="184" t="s">
        <v>136</v>
      </c>
      <c r="F75" s="185"/>
      <c r="G75" s="184"/>
      <c r="H75" s="185"/>
      <c r="I75" s="184"/>
      <c r="J75" s="185"/>
      <c r="K75" s="185"/>
      <c r="L75" s="184"/>
      <c r="M75" s="185"/>
      <c r="N75" s="185"/>
      <c r="O75" s="184"/>
      <c r="P75" s="185"/>
      <c r="Q75" s="184"/>
      <c r="R75" s="185"/>
      <c r="S75" s="184" t="s">
        <v>137</v>
      </c>
      <c r="T75" s="185"/>
      <c r="U75" s="185"/>
      <c r="V75" s="185"/>
      <c r="W75" s="185"/>
      <c r="X75" s="185"/>
      <c r="Y75" s="185"/>
      <c r="Z75" s="185"/>
      <c r="AA75" s="184" t="s">
        <v>50</v>
      </c>
      <c r="AB75" s="185"/>
      <c r="AC75" s="185"/>
      <c r="AD75" s="185"/>
      <c r="AE75" s="185"/>
      <c r="AF75" s="184" t="s">
        <v>45</v>
      </c>
      <c r="AG75" s="185"/>
      <c r="AH75" s="185"/>
      <c r="AI75" s="186">
        <v>20</v>
      </c>
      <c r="AJ75" s="184" t="s">
        <v>51</v>
      </c>
      <c r="AK75" s="185"/>
      <c r="AL75" s="185"/>
      <c r="AM75" s="185"/>
      <c r="AN75" s="185"/>
      <c r="AO75" s="185"/>
      <c r="AP75" s="78">
        <v>5220000</v>
      </c>
      <c r="AQ75" s="78">
        <v>5220000</v>
      </c>
      <c r="AR75" s="78">
        <v>0</v>
      </c>
      <c r="AS75" s="156">
        <v>0</v>
      </c>
      <c r="AT75" s="154"/>
      <c r="AU75" s="157">
        <v>5220000</v>
      </c>
      <c r="AV75" s="154"/>
      <c r="AW75" s="77">
        <v>0</v>
      </c>
      <c r="AX75" s="78">
        <v>5220000</v>
      </c>
      <c r="AY75" s="77">
        <v>0</v>
      </c>
      <c r="AZ75" s="78">
        <v>5220000</v>
      </c>
      <c r="BA75" s="77">
        <v>0</v>
      </c>
      <c r="BB75" s="78">
        <v>5220000</v>
      </c>
      <c r="BC75" s="81">
        <v>0</v>
      </c>
      <c r="BD75" s="82">
        <v>0</v>
      </c>
      <c r="BE75" s="21">
        <f t="shared" si="11"/>
        <v>1</v>
      </c>
      <c r="BF75" s="21">
        <f t="shared" si="8"/>
        <v>1</v>
      </c>
      <c r="BG75" s="21">
        <f t="shared" si="9"/>
        <v>1</v>
      </c>
      <c r="BH75" s="21">
        <f t="shared" si="10"/>
        <v>1</v>
      </c>
    </row>
    <row r="76" spans="1:96" hidden="1">
      <c r="A76" s="181" t="s">
        <v>43</v>
      </c>
      <c r="B76" s="182"/>
      <c r="C76" s="181" t="s">
        <v>129</v>
      </c>
      <c r="D76" s="182"/>
      <c r="E76" s="181" t="s">
        <v>136</v>
      </c>
      <c r="F76" s="182"/>
      <c r="G76" s="181" t="s">
        <v>52</v>
      </c>
      <c r="H76" s="182"/>
      <c r="I76" s="181"/>
      <c r="J76" s="182"/>
      <c r="K76" s="182"/>
      <c r="L76" s="181"/>
      <c r="M76" s="182"/>
      <c r="N76" s="182"/>
      <c r="O76" s="181"/>
      <c r="P76" s="182"/>
      <c r="Q76" s="181"/>
      <c r="R76" s="182"/>
      <c r="S76" s="181" t="s">
        <v>138</v>
      </c>
      <c r="T76" s="182"/>
      <c r="U76" s="182"/>
      <c r="V76" s="182"/>
      <c r="W76" s="182"/>
      <c r="X76" s="182"/>
      <c r="Y76" s="182"/>
      <c r="Z76" s="182"/>
      <c r="AA76" s="181" t="s">
        <v>50</v>
      </c>
      <c r="AB76" s="182"/>
      <c r="AC76" s="182"/>
      <c r="AD76" s="182"/>
      <c r="AE76" s="182"/>
      <c r="AF76" s="181" t="s">
        <v>45</v>
      </c>
      <c r="AG76" s="182"/>
      <c r="AH76" s="182"/>
      <c r="AI76" s="183">
        <v>20</v>
      </c>
      <c r="AJ76" s="181" t="s">
        <v>51</v>
      </c>
      <c r="AK76" s="182"/>
      <c r="AL76" s="182"/>
      <c r="AM76" s="182"/>
      <c r="AN76" s="182"/>
      <c r="AO76" s="182"/>
      <c r="AP76" s="82">
        <v>5220000</v>
      </c>
      <c r="AQ76" s="82">
        <v>5220000</v>
      </c>
      <c r="AR76" s="81">
        <v>0</v>
      </c>
      <c r="AS76" s="150">
        <v>0</v>
      </c>
      <c r="AT76" s="151"/>
      <c r="AU76" s="152">
        <v>5220000</v>
      </c>
      <c r="AV76" s="151"/>
      <c r="AW76" s="81">
        <v>0</v>
      </c>
      <c r="AX76" s="82">
        <v>5220000</v>
      </c>
      <c r="AY76" s="81">
        <v>0</v>
      </c>
      <c r="AZ76" s="82">
        <v>5220000</v>
      </c>
      <c r="BA76" s="81">
        <v>0</v>
      </c>
      <c r="BB76" s="82">
        <v>5220000</v>
      </c>
      <c r="BC76" s="81">
        <v>0</v>
      </c>
      <c r="BD76" s="81">
        <v>0</v>
      </c>
      <c r="BE76" s="22">
        <f t="shared" si="11"/>
        <v>1</v>
      </c>
      <c r="BF76" s="22">
        <f t="shared" si="8"/>
        <v>1</v>
      </c>
      <c r="BG76" s="22">
        <f t="shared" si="9"/>
        <v>1</v>
      </c>
      <c r="BH76" s="23">
        <f t="shared" si="10"/>
        <v>1</v>
      </c>
    </row>
    <row r="77" spans="1:96" hidden="1">
      <c r="A77" s="181" t="s">
        <v>43</v>
      </c>
      <c r="B77" s="182"/>
      <c r="C77" s="181" t="s">
        <v>129</v>
      </c>
      <c r="D77" s="182"/>
      <c r="E77" s="181" t="s">
        <v>136</v>
      </c>
      <c r="F77" s="182"/>
      <c r="G77" s="181" t="s">
        <v>52</v>
      </c>
      <c r="H77" s="182"/>
      <c r="I77" s="181" t="s">
        <v>59</v>
      </c>
      <c r="J77" s="182"/>
      <c r="K77" s="182"/>
      <c r="L77" s="181"/>
      <c r="M77" s="182"/>
      <c r="N77" s="182"/>
      <c r="O77" s="181"/>
      <c r="P77" s="182"/>
      <c r="Q77" s="181"/>
      <c r="R77" s="182"/>
      <c r="S77" s="181" t="s">
        <v>139</v>
      </c>
      <c r="T77" s="182"/>
      <c r="U77" s="182"/>
      <c r="V77" s="182"/>
      <c r="W77" s="182"/>
      <c r="X77" s="182"/>
      <c r="Y77" s="182"/>
      <c r="Z77" s="182"/>
      <c r="AA77" s="181" t="s">
        <v>50</v>
      </c>
      <c r="AB77" s="182"/>
      <c r="AC77" s="182"/>
      <c r="AD77" s="182"/>
      <c r="AE77" s="182"/>
      <c r="AF77" s="181" t="s">
        <v>45</v>
      </c>
      <c r="AG77" s="182"/>
      <c r="AH77" s="182"/>
      <c r="AI77" s="183">
        <v>20</v>
      </c>
      <c r="AJ77" s="181" t="s">
        <v>51</v>
      </c>
      <c r="AK77" s="182"/>
      <c r="AL77" s="182"/>
      <c r="AM77" s="182"/>
      <c r="AN77" s="182"/>
      <c r="AO77" s="182"/>
      <c r="AP77" s="82">
        <v>5220000</v>
      </c>
      <c r="AQ77" s="82">
        <v>5220000</v>
      </c>
      <c r="AR77" s="81">
        <v>0</v>
      </c>
      <c r="AS77" s="150">
        <v>0</v>
      </c>
      <c r="AT77" s="151"/>
      <c r="AU77" s="152">
        <v>5220000</v>
      </c>
      <c r="AV77" s="151"/>
      <c r="AW77" s="81">
        <v>0</v>
      </c>
      <c r="AX77" s="82">
        <v>5220000</v>
      </c>
      <c r="AY77" s="81">
        <v>0</v>
      </c>
      <c r="AZ77" s="82">
        <v>5220000</v>
      </c>
      <c r="BA77" s="81">
        <v>0</v>
      </c>
      <c r="BB77" s="82">
        <v>5220000</v>
      </c>
      <c r="BC77" s="81">
        <v>0</v>
      </c>
      <c r="BD77" s="81">
        <v>0</v>
      </c>
      <c r="BE77" s="24">
        <f t="shared" si="11"/>
        <v>1</v>
      </c>
      <c r="BF77" s="24">
        <f t="shared" si="8"/>
        <v>1</v>
      </c>
      <c r="BG77" s="24">
        <f t="shared" si="9"/>
        <v>1</v>
      </c>
      <c r="BH77" s="25">
        <f t="shared" si="10"/>
        <v>1</v>
      </c>
    </row>
    <row r="78" spans="1:96" hidden="1">
      <c r="A78" s="184" t="s">
        <v>140</v>
      </c>
      <c r="B78" s="185"/>
      <c r="C78" s="184" t="s">
        <v>46</v>
      </c>
      <c r="D78" s="185"/>
      <c r="E78" s="184" t="s">
        <v>119</v>
      </c>
      <c r="F78" s="185"/>
      <c r="G78" s="184"/>
      <c r="H78" s="185"/>
      <c r="I78" s="184"/>
      <c r="J78" s="185"/>
      <c r="K78" s="185"/>
      <c r="L78" s="184"/>
      <c r="M78" s="185"/>
      <c r="N78" s="185"/>
      <c r="O78" s="184"/>
      <c r="P78" s="185"/>
      <c r="Q78" s="184"/>
      <c r="R78" s="185"/>
      <c r="S78" s="184" t="s">
        <v>141</v>
      </c>
      <c r="T78" s="185"/>
      <c r="U78" s="185"/>
      <c r="V78" s="185"/>
      <c r="W78" s="185"/>
      <c r="X78" s="185"/>
      <c r="Y78" s="185"/>
      <c r="Z78" s="185"/>
      <c r="AA78" s="184" t="s">
        <v>44</v>
      </c>
      <c r="AB78" s="185"/>
      <c r="AC78" s="185"/>
      <c r="AD78" s="185"/>
      <c r="AE78" s="185"/>
      <c r="AF78" s="184" t="s">
        <v>45</v>
      </c>
      <c r="AG78" s="185"/>
      <c r="AH78" s="185"/>
      <c r="AI78" s="186">
        <v>11</v>
      </c>
      <c r="AJ78" s="184" t="s">
        <v>49</v>
      </c>
      <c r="AK78" s="185"/>
      <c r="AL78" s="185"/>
      <c r="AM78" s="185"/>
      <c r="AN78" s="185"/>
      <c r="AO78" s="185"/>
      <c r="AP78" s="78">
        <v>3538067</v>
      </c>
      <c r="AQ78" s="78">
        <v>3538067</v>
      </c>
      <c r="AR78" s="78">
        <v>0</v>
      </c>
      <c r="AS78" s="156">
        <v>0</v>
      </c>
      <c r="AT78" s="154"/>
      <c r="AU78" s="157">
        <v>3538067</v>
      </c>
      <c r="AV78" s="154"/>
      <c r="AW78" s="77">
        <v>0</v>
      </c>
      <c r="AX78" s="78">
        <v>3538067</v>
      </c>
      <c r="AY78" s="77">
        <v>0</v>
      </c>
      <c r="AZ78" s="78">
        <v>3538067</v>
      </c>
      <c r="BA78" s="77">
        <v>0</v>
      </c>
      <c r="BB78" s="78">
        <v>3538067</v>
      </c>
      <c r="BC78" s="81">
        <v>0</v>
      </c>
      <c r="BD78" s="82">
        <v>0</v>
      </c>
      <c r="BE78" s="21">
        <f t="shared" si="11"/>
        <v>1</v>
      </c>
      <c r="BF78" s="21">
        <f t="shared" si="8"/>
        <v>1</v>
      </c>
      <c r="BG78" s="21">
        <f t="shared" si="9"/>
        <v>1</v>
      </c>
      <c r="BH78" s="21">
        <f t="shared" si="10"/>
        <v>1</v>
      </c>
    </row>
    <row r="79" spans="1:96" hidden="1">
      <c r="A79" s="181" t="s">
        <v>140</v>
      </c>
      <c r="B79" s="182"/>
      <c r="C79" s="181" t="s">
        <v>46</v>
      </c>
      <c r="D79" s="182"/>
      <c r="E79" s="181" t="s">
        <v>119</v>
      </c>
      <c r="F79" s="182"/>
      <c r="G79" s="181" t="s">
        <v>52</v>
      </c>
      <c r="H79" s="182"/>
      <c r="I79" s="181"/>
      <c r="J79" s="182"/>
      <c r="K79" s="182"/>
      <c r="L79" s="181"/>
      <c r="M79" s="182"/>
      <c r="N79" s="182"/>
      <c r="O79" s="181"/>
      <c r="P79" s="182"/>
      <c r="Q79" s="181"/>
      <c r="R79" s="182"/>
      <c r="S79" s="181" t="s">
        <v>142</v>
      </c>
      <c r="T79" s="182"/>
      <c r="U79" s="182"/>
      <c r="V79" s="182"/>
      <c r="W79" s="182"/>
      <c r="X79" s="182"/>
      <c r="Y79" s="182"/>
      <c r="Z79" s="182"/>
      <c r="AA79" s="181" t="s">
        <v>44</v>
      </c>
      <c r="AB79" s="182"/>
      <c r="AC79" s="182"/>
      <c r="AD79" s="182"/>
      <c r="AE79" s="182"/>
      <c r="AF79" s="181" t="s">
        <v>45</v>
      </c>
      <c r="AG79" s="182"/>
      <c r="AH79" s="182"/>
      <c r="AI79" s="183">
        <v>11</v>
      </c>
      <c r="AJ79" s="181" t="s">
        <v>49</v>
      </c>
      <c r="AK79" s="182"/>
      <c r="AL79" s="182"/>
      <c r="AM79" s="182"/>
      <c r="AN79" s="182"/>
      <c r="AO79" s="182"/>
      <c r="AP79" s="82">
        <v>3538067</v>
      </c>
      <c r="AQ79" s="82">
        <v>3538067</v>
      </c>
      <c r="AR79" s="81">
        <v>0</v>
      </c>
      <c r="AS79" s="150">
        <v>0</v>
      </c>
      <c r="AT79" s="151"/>
      <c r="AU79" s="152">
        <v>3538067</v>
      </c>
      <c r="AV79" s="151"/>
      <c r="AW79" s="81">
        <v>0</v>
      </c>
      <c r="AX79" s="82">
        <v>3538067</v>
      </c>
      <c r="AY79" s="81">
        <v>0</v>
      </c>
      <c r="AZ79" s="82">
        <v>3538067</v>
      </c>
      <c r="BA79" s="81">
        <v>0</v>
      </c>
      <c r="BB79" s="82">
        <v>3538067</v>
      </c>
      <c r="BC79" s="81">
        <v>0</v>
      </c>
      <c r="BD79" s="81">
        <v>0</v>
      </c>
      <c r="BE79" s="22">
        <f t="shared" si="11"/>
        <v>1</v>
      </c>
      <c r="BF79" s="22">
        <f t="shared" si="8"/>
        <v>1</v>
      </c>
      <c r="BG79" s="22">
        <f t="shared" si="9"/>
        <v>1</v>
      </c>
      <c r="BH79" s="23">
        <f t="shared" si="10"/>
        <v>1</v>
      </c>
    </row>
    <row r="80" spans="1:96" s="8" customFormat="1" ht="15">
      <c r="A80" s="180" t="s">
        <v>165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02">
        <f>+AP62+AP65+AP68+AP75+AP78+AP73</f>
        <v>615559196</v>
      </c>
      <c r="AQ80" s="102">
        <f>+AQ62+AQ65+AQ68+AQ75+AQ73+AQ78</f>
        <v>442765954</v>
      </c>
      <c r="AR80" s="102">
        <f t="shared" ref="AR80" si="12">+AR62+AR65+AR68+AR69+AR75+AR77</f>
        <v>174846737</v>
      </c>
      <c r="AS80" s="109">
        <f>+AS77+AS75+AS69+AS68+AS65+AS62</f>
        <v>0</v>
      </c>
      <c r="AT80" s="109"/>
      <c r="AU80" s="109">
        <f>+AU62+AU65+AU68+AU75+AU73+AU78</f>
        <v>442765954</v>
      </c>
      <c r="AV80" s="109"/>
      <c r="AW80" s="102">
        <f t="shared" ref="AW80:BD80" si="13">+AW62+AW65+AW68+AW69+AW75+AW77</f>
        <v>0</v>
      </c>
      <c r="AX80" s="102">
        <f>+AX62+AX65+AX68+AX75+AX73+AX78</f>
        <v>409944854</v>
      </c>
      <c r="AY80" s="102">
        <f t="shared" si="13"/>
        <v>32821100</v>
      </c>
      <c r="AZ80" s="102">
        <f t="shared" si="13"/>
        <v>398353292</v>
      </c>
      <c r="BA80" s="102">
        <f t="shared" si="13"/>
        <v>0</v>
      </c>
      <c r="BB80" s="102">
        <f>+BB62+BB65+BB68+BB75+BB73+BB78</f>
        <v>409944854</v>
      </c>
      <c r="BC80" s="102">
        <f t="shared" si="13"/>
        <v>0</v>
      </c>
      <c r="BD80" s="102">
        <f t="shared" si="13"/>
        <v>42193223</v>
      </c>
      <c r="BE80" s="5">
        <f t="shared" si="11"/>
        <v>0.71929061717729581</v>
      </c>
      <c r="BF80" s="5">
        <f t="shared" si="8"/>
        <v>0.71929061717729581</v>
      </c>
      <c r="BG80" s="5">
        <f t="shared" si="9"/>
        <v>0.66597145597675389</v>
      </c>
      <c r="BH80" s="5">
        <f t="shared" si="10"/>
        <v>0.66597145597675389</v>
      </c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</row>
    <row r="81" spans="1:96" s="12" customFormat="1" ht="15">
      <c r="A81" s="187" t="s">
        <v>166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01">
        <f>+AP80+AP59+AP31</f>
        <v>7100825555</v>
      </c>
      <c r="AQ81" s="101">
        <f>+AQ80+AQ59+AQ31</f>
        <v>6784539401.7600002</v>
      </c>
      <c r="AR81" s="101">
        <f>+AR80+AR59+AR31</f>
        <v>318339648.24000001</v>
      </c>
      <c r="AS81" s="104">
        <f>+AS80+AS59+AS31</f>
        <v>0</v>
      </c>
      <c r="AT81" s="104"/>
      <c r="AU81" s="104">
        <f>+AU80+AU59+AU31</f>
        <v>6784539401.7600002</v>
      </c>
      <c r="AV81" s="104"/>
      <c r="AW81" s="101">
        <f>+AW80+AW59+AW31</f>
        <v>0</v>
      </c>
      <c r="AX81" s="101">
        <f t="shared" ref="AX81:BD81" si="14">+AX80+AX59+AX31</f>
        <v>6720280472.0100002</v>
      </c>
      <c r="AY81" s="101">
        <f t="shared" si="14"/>
        <v>64258929.75</v>
      </c>
      <c r="AZ81" s="101">
        <f t="shared" si="14"/>
        <v>6705610910.0100002</v>
      </c>
      <c r="BA81" s="101">
        <f t="shared" si="14"/>
        <v>3078000</v>
      </c>
      <c r="BB81" s="101">
        <f>+BB80+BB59+BB31</f>
        <v>6717202472.0100002</v>
      </c>
      <c r="BC81" s="101">
        <f t="shared" si="14"/>
        <v>0</v>
      </c>
      <c r="BD81" s="101">
        <f t="shared" si="14"/>
        <v>112866067</v>
      </c>
      <c r="BE81" s="11">
        <f t="shared" si="11"/>
        <v>0.95545783362931813</v>
      </c>
      <c r="BF81" s="11">
        <f t="shared" si="8"/>
        <v>0.95545783362931813</v>
      </c>
      <c r="BG81" s="11">
        <f t="shared" si="9"/>
        <v>0.94640833237734712</v>
      </c>
      <c r="BH81" s="11">
        <f t="shared" si="10"/>
        <v>0.94597486165254774</v>
      </c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</row>
    <row r="82" spans="1:96">
      <c r="BE82" s="28"/>
      <c r="BF82" s="28"/>
      <c r="BG82" s="28"/>
      <c r="BH82" s="28"/>
    </row>
    <row r="83" spans="1:96">
      <c r="BE83" s="28"/>
      <c r="BF83" s="28"/>
      <c r="BG83" s="28"/>
      <c r="BH83" s="28"/>
    </row>
    <row r="84" spans="1:96">
      <c r="BE84" s="28"/>
      <c r="BF84" s="28"/>
      <c r="BG84" s="28"/>
      <c r="BH84" s="28"/>
    </row>
    <row r="85" spans="1:96">
      <c r="BE85" s="28"/>
      <c r="BF85" s="28"/>
      <c r="BG85" s="28"/>
      <c r="BH85" s="28"/>
      <c r="BI85" s="188" t="s">
        <v>181</v>
      </c>
      <c r="BJ85" s="189"/>
    </row>
    <row r="86" spans="1:96">
      <c r="BE86" s="28"/>
      <c r="BF86" s="28"/>
      <c r="BG86" s="28"/>
      <c r="BH86" s="28"/>
      <c r="BI86" s="190"/>
      <c r="BJ86" s="191"/>
    </row>
    <row r="87" spans="1:96">
      <c r="BE87" s="28"/>
      <c r="BF87" s="28"/>
      <c r="BG87" s="28"/>
      <c r="BH87" s="28"/>
      <c r="BI87" s="190"/>
      <c r="BJ87" s="191"/>
    </row>
    <row r="88" spans="1:96">
      <c r="BE88" s="28"/>
      <c r="BF88" s="28"/>
      <c r="BG88" s="28"/>
      <c r="BH88" s="28"/>
      <c r="BI88" s="190"/>
      <c r="BJ88" s="191"/>
    </row>
    <row r="89" spans="1:96">
      <c r="BE89" s="28"/>
      <c r="BF89" s="28"/>
      <c r="BG89" s="28"/>
      <c r="BH89" s="28"/>
      <c r="BI89" s="190"/>
      <c r="BJ89" s="191"/>
    </row>
    <row r="90" spans="1:96">
      <c r="BE90" s="28"/>
      <c r="BF90" s="28"/>
      <c r="BG90" s="28"/>
      <c r="BH90" s="28"/>
      <c r="BI90" s="190"/>
      <c r="BJ90" s="191"/>
    </row>
    <row r="91" spans="1:96">
      <c r="BE91" s="28"/>
      <c r="BF91" s="28"/>
      <c r="BG91" s="28"/>
      <c r="BH91" s="28"/>
      <c r="BI91" s="190"/>
      <c r="BJ91" s="191"/>
    </row>
    <row r="92" spans="1:96">
      <c r="BE92" s="28"/>
      <c r="BF92" s="28"/>
      <c r="BG92" s="28"/>
      <c r="BH92" s="28"/>
      <c r="BI92" s="190"/>
      <c r="BJ92" s="191"/>
    </row>
    <row r="93" spans="1:96">
      <c r="BE93" s="28"/>
      <c r="BF93" s="28"/>
      <c r="BG93" s="28"/>
      <c r="BH93" s="28"/>
      <c r="BI93" s="190"/>
      <c r="BJ93" s="191"/>
    </row>
    <row r="94" spans="1:96">
      <c r="BE94" s="28"/>
      <c r="BF94" s="28"/>
      <c r="BG94" s="28"/>
      <c r="BH94" s="28"/>
      <c r="BI94" s="190"/>
      <c r="BJ94" s="191"/>
    </row>
    <row r="95" spans="1:96">
      <c r="BE95" s="28"/>
      <c r="BF95" s="28"/>
      <c r="BG95" s="28"/>
      <c r="BH95" s="28"/>
      <c r="BI95" s="190"/>
      <c r="BJ95" s="191"/>
    </row>
    <row r="96" spans="1:96">
      <c r="BE96" s="28"/>
      <c r="BF96" s="28"/>
      <c r="BG96" s="28"/>
      <c r="BH96" s="28"/>
      <c r="BI96" s="190"/>
      <c r="BJ96" s="191"/>
    </row>
    <row r="97" spans="57:62">
      <c r="BE97" s="28"/>
      <c r="BF97" s="28"/>
      <c r="BG97" s="28"/>
      <c r="BH97" s="28"/>
      <c r="BI97" s="190"/>
      <c r="BJ97" s="191"/>
    </row>
    <row r="98" spans="57:62">
      <c r="BE98" s="28"/>
      <c r="BF98" s="28"/>
      <c r="BG98" s="28"/>
      <c r="BH98" s="28"/>
      <c r="BI98" s="190"/>
      <c r="BJ98" s="191"/>
    </row>
    <row r="99" spans="57:62">
      <c r="BE99" s="28"/>
      <c r="BF99" s="28"/>
      <c r="BG99" s="28"/>
      <c r="BH99" s="28"/>
      <c r="BI99" s="190"/>
      <c r="BJ99" s="191"/>
    </row>
    <row r="100" spans="57:62">
      <c r="BE100" s="28"/>
      <c r="BF100" s="28"/>
      <c r="BG100" s="28"/>
      <c r="BH100" s="28"/>
      <c r="BI100" s="190"/>
      <c r="BJ100" s="191"/>
    </row>
    <row r="101" spans="57:62">
      <c r="BE101" s="28"/>
      <c r="BF101" s="28"/>
      <c r="BG101" s="28"/>
      <c r="BH101" s="28"/>
      <c r="BI101" s="190"/>
      <c r="BJ101" s="191"/>
    </row>
    <row r="102" spans="57:62">
      <c r="BE102" s="28"/>
      <c r="BF102" s="28"/>
      <c r="BG102" s="28"/>
      <c r="BH102" s="28"/>
      <c r="BI102" s="190"/>
      <c r="BJ102" s="191"/>
    </row>
    <row r="103" spans="57:62">
      <c r="BE103" s="28"/>
      <c r="BF103" s="28"/>
      <c r="BG103" s="28"/>
      <c r="BH103" s="28"/>
      <c r="BI103" s="190"/>
      <c r="BJ103" s="191"/>
    </row>
    <row r="104" spans="57:62">
      <c r="BE104" s="28"/>
      <c r="BF104" s="28"/>
      <c r="BG104" s="28"/>
      <c r="BH104" s="28"/>
      <c r="BI104" s="190"/>
      <c r="BJ104" s="191"/>
    </row>
    <row r="105" spans="57:62">
      <c r="BE105" s="28"/>
      <c r="BF105" s="28"/>
      <c r="BG105" s="28"/>
      <c r="BH105" s="28"/>
      <c r="BI105" s="190"/>
      <c r="BJ105" s="191"/>
    </row>
    <row r="106" spans="57:62">
      <c r="BE106" s="28"/>
      <c r="BF106" s="28"/>
      <c r="BG106" s="28"/>
      <c r="BH106" s="28"/>
      <c r="BI106" s="190"/>
      <c r="BJ106" s="191"/>
    </row>
    <row r="107" spans="57:62">
      <c r="BE107" s="28"/>
      <c r="BF107" s="28"/>
      <c r="BG107" s="28"/>
      <c r="BH107" s="28"/>
      <c r="BI107" s="190"/>
      <c r="BJ107" s="191"/>
    </row>
    <row r="108" spans="57:62">
      <c r="BE108" s="28"/>
      <c r="BF108" s="28"/>
      <c r="BG108" s="28"/>
      <c r="BH108" s="28"/>
      <c r="BI108" s="192"/>
      <c r="BJ108" s="193"/>
    </row>
    <row r="109" spans="57:62">
      <c r="BE109" s="28"/>
      <c r="BF109" s="28"/>
      <c r="BG109" s="28"/>
      <c r="BH109" s="28"/>
    </row>
    <row r="110" spans="57:62">
      <c r="BE110" s="28"/>
      <c r="BF110" s="28"/>
      <c r="BG110" s="28"/>
      <c r="BH110" s="28"/>
    </row>
    <row r="111" spans="57:62">
      <c r="BE111" s="28"/>
      <c r="BF111" s="28"/>
      <c r="BG111" s="28"/>
      <c r="BH111" s="28"/>
    </row>
    <row r="112" spans="57:62">
      <c r="BE112" s="28"/>
      <c r="BF112" s="28"/>
      <c r="BG112" s="28"/>
      <c r="BH112" s="28"/>
    </row>
    <row r="113" spans="1:60">
      <c r="BE113" s="28"/>
      <c r="BF113" s="28"/>
      <c r="BG113" s="28"/>
      <c r="BH113" s="28"/>
    </row>
    <row r="114" spans="1:60">
      <c r="BE114" s="28"/>
      <c r="BF114" s="28"/>
      <c r="BG114" s="28"/>
      <c r="BH114" s="28"/>
    </row>
    <row r="115" spans="1:60">
      <c r="BE115" s="28"/>
      <c r="BF115" s="28"/>
      <c r="BG115" s="28"/>
      <c r="BH115" s="28"/>
    </row>
    <row r="116" spans="1:60" ht="72">
      <c r="S116" s="162" t="s">
        <v>25</v>
      </c>
      <c r="T116" s="171"/>
      <c r="U116" s="171"/>
      <c r="V116" s="171"/>
      <c r="W116" s="171"/>
      <c r="X116" s="171"/>
      <c r="Y116" s="171"/>
      <c r="Z116" s="163"/>
      <c r="AP116" s="79" t="s">
        <v>178</v>
      </c>
      <c r="AU116" s="194" t="s">
        <v>179</v>
      </c>
      <c r="AV116" s="195"/>
      <c r="BB116" s="79" t="s">
        <v>180</v>
      </c>
      <c r="BE116" s="31" t="s">
        <v>169</v>
      </c>
      <c r="BF116" s="31" t="s">
        <v>170</v>
      </c>
      <c r="BG116" s="31" t="s">
        <v>171</v>
      </c>
      <c r="BH116" s="32" t="s">
        <v>172</v>
      </c>
    </row>
    <row r="117" spans="1:60" ht="50.1" customHeight="1">
      <c r="A117" s="126" t="s">
        <v>143</v>
      </c>
      <c r="B117" s="127"/>
      <c r="C117" s="126" t="s">
        <v>145</v>
      </c>
      <c r="D117" s="127"/>
      <c r="E117" s="126" t="s">
        <v>146</v>
      </c>
      <c r="F117" s="127"/>
      <c r="G117" s="126" t="s">
        <v>147</v>
      </c>
      <c r="H117" s="127"/>
      <c r="I117" s="126" t="s">
        <v>149</v>
      </c>
      <c r="J117" s="127"/>
      <c r="K117" s="127"/>
      <c r="S117" s="131" t="s">
        <v>148</v>
      </c>
      <c r="T117" s="127"/>
      <c r="U117" s="127"/>
      <c r="V117" s="127"/>
      <c r="W117" s="127"/>
      <c r="X117" s="127"/>
      <c r="Y117" s="127"/>
      <c r="Z117" s="127"/>
      <c r="AA117" s="126" t="s">
        <v>44</v>
      </c>
      <c r="AB117" s="127"/>
      <c r="AC117" s="127"/>
      <c r="AD117" s="127"/>
      <c r="AE117" s="127"/>
      <c r="AF117" s="126" t="s">
        <v>45</v>
      </c>
      <c r="AG117" s="127"/>
      <c r="AH117" s="127"/>
      <c r="AI117" s="83"/>
      <c r="AJ117" s="128" t="s">
        <v>47</v>
      </c>
      <c r="AK117" s="127"/>
      <c r="AL117" s="127"/>
      <c r="AM117" s="127"/>
      <c r="AN117" s="127"/>
      <c r="AO117" s="127"/>
      <c r="AP117" s="85">
        <f>SUM(AP118:AP125)</f>
        <v>1603655553</v>
      </c>
      <c r="AQ117" s="85">
        <f>SUM(AQ118:AQ125)</f>
        <v>1553180361</v>
      </c>
      <c r="AR117" s="85">
        <v>37506074</v>
      </c>
      <c r="AS117" s="129">
        <v>0</v>
      </c>
      <c r="AT117" s="127"/>
      <c r="AU117" s="130">
        <f>SUM(AU118:AV125)</f>
        <v>1553180361</v>
      </c>
      <c r="AV117" s="127"/>
      <c r="AW117" s="84">
        <v>0</v>
      </c>
      <c r="AX117" s="85">
        <f>SUM(AX118:AX125)</f>
        <v>1314329578.8199999</v>
      </c>
      <c r="AY117" s="85">
        <v>168955951.21000001</v>
      </c>
      <c r="AZ117" s="85">
        <v>1071300975.79</v>
      </c>
      <c r="BA117" s="84">
        <v>0</v>
      </c>
      <c r="BB117" s="85">
        <f>SUM(BB118:BB125)</f>
        <v>1314329578.8199999</v>
      </c>
      <c r="BC117" s="84">
        <v>0</v>
      </c>
      <c r="BD117" s="85">
        <v>128000</v>
      </c>
      <c r="BE117" s="54">
        <f t="shared" si="11"/>
        <v>0.96852491677182495</v>
      </c>
      <c r="BF117" s="54">
        <f t="shared" si="8"/>
        <v>0.96852491677182495</v>
      </c>
      <c r="BG117" s="54">
        <f t="shared" si="9"/>
        <v>0.81958346751037003</v>
      </c>
      <c r="BH117" s="54">
        <f t="shared" si="10"/>
        <v>0.81958346751037003</v>
      </c>
    </row>
    <row r="118" spans="1:60" ht="50.1" hidden="1" customHeight="1">
      <c r="A118" s="147" t="s">
        <v>143</v>
      </c>
      <c r="B118" s="139"/>
      <c r="C118" s="147" t="s">
        <v>145</v>
      </c>
      <c r="D118" s="139"/>
      <c r="E118" s="147" t="s">
        <v>146</v>
      </c>
      <c r="F118" s="139"/>
      <c r="G118" s="147" t="s">
        <v>147</v>
      </c>
      <c r="H118" s="139"/>
      <c r="I118" s="147" t="s">
        <v>149</v>
      </c>
      <c r="J118" s="139"/>
      <c r="K118" s="139"/>
      <c r="L118" s="75" t="s">
        <v>150</v>
      </c>
      <c r="O118" s="75" t="s">
        <v>75</v>
      </c>
      <c r="S118" s="148" t="s">
        <v>154</v>
      </c>
      <c r="T118" s="139"/>
      <c r="U118" s="139"/>
      <c r="V118" s="139"/>
      <c r="W118" s="139"/>
      <c r="X118" s="139"/>
      <c r="Y118" s="139"/>
      <c r="Z118" s="139"/>
      <c r="AA118" s="147" t="s">
        <v>44</v>
      </c>
      <c r="AB118" s="139"/>
      <c r="AC118" s="139"/>
      <c r="AD118" s="139"/>
      <c r="AE118" s="139"/>
      <c r="AF118" s="147" t="s">
        <v>45</v>
      </c>
      <c r="AG118" s="139"/>
      <c r="AH118" s="139"/>
      <c r="AI118" s="86">
        <v>10</v>
      </c>
      <c r="AJ118" s="149" t="s">
        <v>47</v>
      </c>
      <c r="AK118" s="139"/>
      <c r="AL118" s="139"/>
      <c r="AM118" s="139"/>
      <c r="AN118" s="139"/>
      <c r="AO118" s="139"/>
      <c r="AP118" s="88">
        <v>842970273</v>
      </c>
      <c r="AQ118" s="88">
        <v>816094371</v>
      </c>
      <c r="AR118" s="88">
        <v>26875902</v>
      </c>
      <c r="AS118" s="138">
        <v>0</v>
      </c>
      <c r="AT118" s="139"/>
      <c r="AU118" s="140">
        <v>816094371</v>
      </c>
      <c r="AV118" s="139"/>
      <c r="AW118" s="87">
        <v>0</v>
      </c>
      <c r="AX118" s="88">
        <v>650406825.78999996</v>
      </c>
      <c r="AY118" s="88">
        <v>165687545.21000001</v>
      </c>
      <c r="AZ118" s="88">
        <v>650406825.78999996</v>
      </c>
      <c r="BA118" s="87">
        <v>0</v>
      </c>
      <c r="BB118" s="88">
        <v>650406825.78999996</v>
      </c>
      <c r="BC118" s="87">
        <v>0</v>
      </c>
      <c r="BD118" s="87">
        <v>0</v>
      </c>
      <c r="BE118" s="55">
        <f t="shared" si="11"/>
        <v>0.96811761593400814</v>
      </c>
      <c r="BF118" s="55">
        <f t="shared" si="8"/>
        <v>0.96811761593400814</v>
      </c>
      <c r="BG118" s="55">
        <f t="shared" si="9"/>
        <v>0.77156555411533467</v>
      </c>
      <c r="BH118" s="55">
        <f t="shared" si="10"/>
        <v>0.77156555411533467</v>
      </c>
    </row>
    <row r="119" spans="1:60" ht="50.1" hidden="1" customHeight="1">
      <c r="A119" s="147" t="s">
        <v>143</v>
      </c>
      <c r="B119" s="139"/>
      <c r="C119" s="147" t="s">
        <v>145</v>
      </c>
      <c r="D119" s="139"/>
      <c r="E119" s="147" t="s">
        <v>146</v>
      </c>
      <c r="F119" s="139"/>
      <c r="G119" s="147" t="s">
        <v>147</v>
      </c>
      <c r="H119" s="139"/>
      <c r="I119" s="147" t="s">
        <v>149</v>
      </c>
      <c r="J119" s="139"/>
      <c r="K119" s="139"/>
      <c r="L119" s="75" t="s">
        <v>150</v>
      </c>
      <c r="O119" s="75" t="s">
        <v>75</v>
      </c>
      <c r="S119" s="148" t="s">
        <v>154</v>
      </c>
      <c r="T119" s="139"/>
      <c r="U119" s="139"/>
      <c r="V119" s="139"/>
      <c r="W119" s="139"/>
      <c r="X119" s="139"/>
      <c r="Y119" s="139"/>
      <c r="Z119" s="139"/>
      <c r="AA119" s="147" t="s">
        <v>50</v>
      </c>
      <c r="AB119" s="139"/>
      <c r="AC119" s="139"/>
      <c r="AD119" s="139"/>
      <c r="AE119" s="139"/>
      <c r="AF119" s="147" t="s">
        <v>45</v>
      </c>
      <c r="AG119" s="139"/>
      <c r="AH119" s="139"/>
      <c r="AI119" s="86">
        <v>20</v>
      </c>
      <c r="AJ119" s="149" t="s">
        <v>51</v>
      </c>
      <c r="AK119" s="139"/>
      <c r="AL119" s="139"/>
      <c r="AM119" s="139"/>
      <c r="AN119" s="139"/>
      <c r="AO119" s="139"/>
      <c r="AP119" s="88">
        <v>113716646</v>
      </c>
      <c r="AQ119" s="88">
        <v>112614548</v>
      </c>
      <c r="AR119" s="88">
        <v>1102098</v>
      </c>
      <c r="AS119" s="138">
        <v>0</v>
      </c>
      <c r="AT119" s="139"/>
      <c r="AU119" s="140">
        <v>112614548</v>
      </c>
      <c r="AV119" s="139"/>
      <c r="AW119" s="87">
        <v>0</v>
      </c>
      <c r="AX119" s="88">
        <v>42719908</v>
      </c>
      <c r="AY119" s="88">
        <v>69894640</v>
      </c>
      <c r="AZ119" s="88">
        <v>42719908</v>
      </c>
      <c r="BA119" s="87">
        <v>0</v>
      </c>
      <c r="BB119" s="88">
        <v>42719908</v>
      </c>
      <c r="BC119" s="87">
        <v>0</v>
      </c>
      <c r="BD119" s="87">
        <v>0</v>
      </c>
      <c r="BE119" s="55">
        <f t="shared" si="11"/>
        <v>0.9903083845789824</v>
      </c>
      <c r="BF119" s="55">
        <f t="shared" si="8"/>
        <v>0.9903083845789824</v>
      </c>
      <c r="BG119" s="55">
        <f t="shared" si="9"/>
        <v>0.37566978540679086</v>
      </c>
      <c r="BH119" s="55">
        <f t="shared" si="10"/>
        <v>0.37566978540679086</v>
      </c>
    </row>
    <row r="120" spans="1:60" ht="50.1" hidden="1" customHeight="1">
      <c r="A120" s="147" t="s">
        <v>143</v>
      </c>
      <c r="B120" s="139"/>
      <c r="C120" s="147" t="s">
        <v>145</v>
      </c>
      <c r="D120" s="139"/>
      <c r="E120" s="147" t="s">
        <v>146</v>
      </c>
      <c r="F120" s="139"/>
      <c r="G120" s="147" t="s">
        <v>147</v>
      </c>
      <c r="H120" s="139"/>
      <c r="I120" s="147" t="s">
        <v>149</v>
      </c>
      <c r="J120" s="139"/>
      <c r="K120" s="139"/>
      <c r="L120" s="75" t="s">
        <v>150</v>
      </c>
      <c r="O120" s="75" t="s">
        <v>75</v>
      </c>
      <c r="S120" s="148" t="s">
        <v>154</v>
      </c>
      <c r="T120" s="139"/>
      <c r="U120" s="139"/>
      <c r="V120" s="139"/>
      <c r="W120" s="139"/>
      <c r="X120" s="139"/>
      <c r="Y120" s="139"/>
      <c r="Z120" s="139"/>
      <c r="AA120" s="147" t="s">
        <v>50</v>
      </c>
      <c r="AB120" s="139"/>
      <c r="AC120" s="139"/>
      <c r="AD120" s="139"/>
      <c r="AE120" s="139"/>
      <c r="AF120" s="147" t="s">
        <v>45</v>
      </c>
      <c r="AG120" s="139"/>
      <c r="AH120" s="139"/>
      <c r="AI120" s="86">
        <v>21</v>
      </c>
      <c r="AJ120" s="149" t="s">
        <v>144</v>
      </c>
      <c r="AK120" s="139"/>
      <c r="AL120" s="139"/>
      <c r="AM120" s="139"/>
      <c r="AN120" s="139"/>
      <c r="AO120" s="139"/>
      <c r="AP120" s="88">
        <v>109257131</v>
      </c>
      <c r="AQ120" s="88">
        <v>109253131</v>
      </c>
      <c r="AR120" s="88">
        <v>4000</v>
      </c>
      <c r="AS120" s="138">
        <v>0</v>
      </c>
      <c r="AT120" s="139"/>
      <c r="AU120" s="140">
        <v>109253131</v>
      </c>
      <c r="AV120" s="139"/>
      <c r="AW120" s="87">
        <v>0</v>
      </c>
      <c r="AX120" s="88">
        <v>109252940.03</v>
      </c>
      <c r="AY120" s="87">
        <v>190.97</v>
      </c>
      <c r="AZ120" s="88">
        <v>109252940.03</v>
      </c>
      <c r="BA120" s="87">
        <v>0</v>
      </c>
      <c r="BB120" s="88">
        <v>109252940.03</v>
      </c>
      <c r="BC120" s="87">
        <v>0</v>
      </c>
      <c r="BD120" s="87">
        <v>0</v>
      </c>
      <c r="BE120" s="55">
        <f t="shared" si="11"/>
        <v>0.99996338911736571</v>
      </c>
      <c r="BF120" s="55">
        <f t="shared" si="8"/>
        <v>0.99996338911736571</v>
      </c>
      <c r="BG120" s="55">
        <f t="shared" si="9"/>
        <v>0.99996164122230158</v>
      </c>
      <c r="BH120" s="55">
        <f t="shared" si="10"/>
        <v>0.99996164122230158</v>
      </c>
    </row>
    <row r="121" spans="1:60" ht="50.1" hidden="1" customHeight="1">
      <c r="A121" s="141" t="s">
        <v>143</v>
      </c>
      <c r="B121" s="142"/>
      <c r="C121" s="141" t="s">
        <v>145</v>
      </c>
      <c r="D121" s="142"/>
      <c r="E121" s="141" t="s">
        <v>146</v>
      </c>
      <c r="F121" s="142"/>
      <c r="G121" s="141" t="s">
        <v>147</v>
      </c>
      <c r="H121" s="142"/>
      <c r="I121" s="141" t="s">
        <v>149</v>
      </c>
      <c r="J121" s="142"/>
      <c r="K121" s="142"/>
      <c r="L121" s="75" t="s">
        <v>151</v>
      </c>
      <c r="O121" s="75" t="s">
        <v>75</v>
      </c>
      <c r="S121" s="143" t="s">
        <v>153</v>
      </c>
      <c r="T121" s="142"/>
      <c r="U121" s="142"/>
      <c r="V121" s="142"/>
      <c r="W121" s="142"/>
      <c r="X121" s="142"/>
      <c r="Y121" s="142"/>
      <c r="Z121" s="142"/>
      <c r="AA121" s="141" t="s">
        <v>44</v>
      </c>
      <c r="AB121" s="142"/>
      <c r="AC121" s="142"/>
      <c r="AD121" s="142"/>
      <c r="AE121" s="142"/>
      <c r="AF121" s="141" t="s">
        <v>45</v>
      </c>
      <c r="AG121" s="142"/>
      <c r="AH121" s="142"/>
      <c r="AI121" s="89">
        <v>10</v>
      </c>
      <c r="AJ121" s="144" t="s">
        <v>47</v>
      </c>
      <c r="AK121" s="142"/>
      <c r="AL121" s="142"/>
      <c r="AM121" s="142"/>
      <c r="AN121" s="142"/>
      <c r="AO121" s="142"/>
      <c r="AP121" s="92">
        <v>99687218</v>
      </c>
      <c r="AQ121" s="92">
        <v>94590027</v>
      </c>
      <c r="AR121" s="92">
        <v>5097191</v>
      </c>
      <c r="AS121" s="145">
        <v>0</v>
      </c>
      <c r="AT121" s="142"/>
      <c r="AU121" s="146">
        <v>94590027</v>
      </c>
      <c r="AV121" s="142"/>
      <c r="AW121" s="91">
        <v>0</v>
      </c>
      <c r="AX121" s="92">
        <v>91321621</v>
      </c>
      <c r="AY121" s="92">
        <v>3268406</v>
      </c>
      <c r="AZ121" s="92">
        <v>91321621</v>
      </c>
      <c r="BA121" s="91">
        <v>0</v>
      </c>
      <c r="BB121" s="92">
        <v>91321621</v>
      </c>
      <c r="BC121" s="91">
        <v>0</v>
      </c>
      <c r="BD121" s="92">
        <v>70000</v>
      </c>
      <c r="BE121" s="56">
        <f>+AQ121/AP121</f>
        <v>0.94886815880447184</v>
      </c>
      <c r="BF121" s="56">
        <f>+AU121/AP121</f>
        <v>0.94886815880447184</v>
      </c>
      <c r="BG121" s="56">
        <f>+AX121/AP121</f>
        <v>0.91608154818805354</v>
      </c>
      <c r="BH121" s="56">
        <f>+BB121/AP121</f>
        <v>0.91608154818805354</v>
      </c>
    </row>
    <row r="122" spans="1:60" ht="50.1" hidden="1" customHeight="1">
      <c r="A122" s="141" t="s">
        <v>143</v>
      </c>
      <c r="B122" s="142"/>
      <c r="C122" s="141" t="s">
        <v>145</v>
      </c>
      <c r="D122" s="142"/>
      <c r="E122" s="141" t="s">
        <v>146</v>
      </c>
      <c r="F122" s="142"/>
      <c r="G122" s="141" t="s">
        <v>147</v>
      </c>
      <c r="H122" s="142"/>
      <c r="I122" s="141" t="s">
        <v>149</v>
      </c>
      <c r="J122" s="142"/>
      <c r="K122" s="142"/>
      <c r="L122" s="75" t="s">
        <v>151</v>
      </c>
      <c r="O122" s="75" t="s">
        <v>75</v>
      </c>
      <c r="S122" s="143" t="s">
        <v>153</v>
      </c>
      <c r="T122" s="142"/>
      <c r="U122" s="142"/>
      <c r="V122" s="142"/>
      <c r="W122" s="142"/>
      <c r="X122" s="142"/>
      <c r="Y122" s="142"/>
      <c r="Z122" s="142"/>
      <c r="AA122" s="141" t="s">
        <v>50</v>
      </c>
      <c r="AB122" s="142"/>
      <c r="AC122" s="142"/>
      <c r="AD122" s="142"/>
      <c r="AE122" s="142"/>
      <c r="AF122" s="141" t="s">
        <v>45</v>
      </c>
      <c r="AG122" s="142"/>
      <c r="AH122" s="142"/>
      <c r="AI122" s="89">
        <v>21</v>
      </c>
      <c r="AJ122" s="144" t="s">
        <v>144</v>
      </c>
      <c r="AK122" s="142"/>
      <c r="AL122" s="142"/>
      <c r="AM122" s="142"/>
      <c r="AN122" s="142"/>
      <c r="AO122" s="142"/>
      <c r="AP122" s="92">
        <v>20000000</v>
      </c>
      <c r="AQ122" s="92">
        <v>17921728</v>
      </c>
      <c r="AR122" s="92">
        <v>2078272</v>
      </c>
      <c r="AS122" s="145">
        <v>0</v>
      </c>
      <c r="AT122" s="142"/>
      <c r="AU122" s="146">
        <v>17921728</v>
      </c>
      <c r="AV122" s="142"/>
      <c r="AW122" s="91">
        <v>0</v>
      </c>
      <c r="AX122" s="92">
        <v>17921728</v>
      </c>
      <c r="AY122" s="91">
        <v>0</v>
      </c>
      <c r="AZ122" s="92">
        <v>17921728</v>
      </c>
      <c r="BA122" s="91">
        <v>0</v>
      </c>
      <c r="BB122" s="92">
        <v>17921728</v>
      </c>
      <c r="BC122" s="91">
        <v>0</v>
      </c>
      <c r="BD122" s="91">
        <v>0</v>
      </c>
      <c r="BE122" s="56">
        <f>+AQ122/AP122</f>
        <v>0.89608639999999995</v>
      </c>
      <c r="BF122" s="56">
        <f>+AU122/AP122</f>
        <v>0.89608639999999995</v>
      </c>
      <c r="BG122" s="56">
        <f>+AX122/AP122</f>
        <v>0.89608639999999995</v>
      </c>
      <c r="BH122" s="56">
        <f>+BB122/AP122</f>
        <v>0.89608639999999995</v>
      </c>
    </row>
    <row r="123" spans="1:60" ht="50.1" hidden="1" customHeight="1">
      <c r="A123" s="135" t="s">
        <v>143</v>
      </c>
      <c r="B123" s="133"/>
      <c r="C123" s="135" t="s">
        <v>145</v>
      </c>
      <c r="D123" s="133"/>
      <c r="E123" s="135" t="s">
        <v>146</v>
      </c>
      <c r="F123" s="133"/>
      <c r="G123" s="135" t="s">
        <v>147</v>
      </c>
      <c r="H123" s="133"/>
      <c r="I123" s="135" t="s">
        <v>149</v>
      </c>
      <c r="J123" s="133"/>
      <c r="K123" s="133"/>
      <c r="L123" s="75" t="s">
        <v>152</v>
      </c>
      <c r="O123" s="75" t="s">
        <v>75</v>
      </c>
      <c r="Q123" s="75" t="s">
        <v>12</v>
      </c>
      <c r="S123" s="136" t="s">
        <v>155</v>
      </c>
      <c r="T123" s="133"/>
      <c r="U123" s="133"/>
      <c r="V123" s="133"/>
      <c r="W123" s="133"/>
      <c r="X123" s="133"/>
      <c r="Y123" s="133"/>
      <c r="Z123" s="133"/>
      <c r="AA123" s="135" t="s">
        <v>44</v>
      </c>
      <c r="AB123" s="133"/>
      <c r="AC123" s="133"/>
      <c r="AD123" s="133"/>
      <c r="AE123" s="133"/>
      <c r="AF123" s="135" t="s">
        <v>45</v>
      </c>
      <c r="AG123" s="133"/>
      <c r="AH123" s="133"/>
      <c r="AI123" s="90">
        <v>10</v>
      </c>
      <c r="AJ123" s="137" t="s">
        <v>47</v>
      </c>
      <c r="AK123" s="133"/>
      <c r="AL123" s="133"/>
      <c r="AM123" s="133"/>
      <c r="AN123" s="133"/>
      <c r="AO123" s="133"/>
      <c r="AP123" s="94">
        <v>335105510</v>
      </c>
      <c r="AQ123" s="94">
        <v>329572529</v>
      </c>
      <c r="AR123" s="94">
        <v>5532981</v>
      </c>
      <c r="AS123" s="132">
        <v>0</v>
      </c>
      <c r="AT123" s="133"/>
      <c r="AU123" s="134">
        <v>329572529</v>
      </c>
      <c r="AV123" s="133"/>
      <c r="AW123" s="93">
        <v>0</v>
      </c>
      <c r="AX123" s="94">
        <v>329572529</v>
      </c>
      <c r="AY123" s="93">
        <v>0</v>
      </c>
      <c r="AZ123" s="94">
        <v>329572529</v>
      </c>
      <c r="BA123" s="93">
        <v>0</v>
      </c>
      <c r="BB123" s="94">
        <v>329572529</v>
      </c>
      <c r="BC123" s="93">
        <v>0</v>
      </c>
      <c r="BD123" s="94">
        <v>58000</v>
      </c>
      <c r="BE123" s="57">
        <f t="shared" si="11"/>
        <v>0.98348883908235352</v>
      </c>
      <c r="BF123" s="57">
        <f t="shared" si="8"/>
        <v>0.98348883908235352</v>
      </c>
      <c r="BG123" s="57">
        <f t="shared" si="9"/>
        <v>0.98348883908235352</v>
      </c>
      <c r="BH123" s="57">
        <f t="shared" si="10"/>
        <v>0.98348883908235352</v>
      </c>
    </row>
    <row r="124" spans="1:60" ht="50.1" hidden="1" customHeight="1">
      <c r="A124" s="135" t="s">
        <v>143</v>
      </c>
      <c r="B124" s="133"/>
      <c r="C124" s="135" t="s">
        <v>145</v>
      </c>
      <c r="D124" s="133"/>
      <c r="E124" s="135" t="s">
        <v>146</v>
      </c>
      <c r="F124" s="133"/>
      <c r="G124" s="135" t="s">
        <v>147</v>
      </c>
      <c r="H124" s="133"/>
      <c r="I124" s="135" t="s">
        <v>149</v>
      </c>
      <c r="J124" s="133"/>
      <c r="K124" s="133"/>
      <c r="L124" s="75" t="s">
        <v>152</v>
      </c>
      <c r="O124" s="75" t="s">
        <v>75</v>
      </c>
      <c r="Q124" s="75" t="s">
        <v>12</v>
      </c>
      <c r="S124" s="136" t="s">
        <v>155</v>
      </c>
      <c r="T124" s="133"/>
      <c r="U124" s="133"/>
      <c r="V124" s="133"/>
      <c r="W124" s="133"/>
      <c r="X124" s="133"/>
      <c r="Y124" s="133"/>
      <c r="Z124" s="133"/>
      <c r="AA124" s="135" t="s">
        <v>50</v>
      </c>
      <c r="AB124" s="133"/>
      <c r="AC124" s="133"/>
      <c r="AD124" s="133"/>
      <c r="AE124" s="133"/>
      <c r="AF124" s="135" t="s">
        <v>45</v>
      </c>
      <c r="AG124" s="133"/>
      <c r="AH124" s="133"/>
      <c r="AI124" s="90">
        <v>20</v>
      </c>
      <c r="AJ124" s="137" t="s">
        <v>51</v>
      </c>
      <c r="AK124" s="133"/>
      <c r="AL124" s="133"/>
      <c r="AM124" s="133"/>
      <c r="AN124" s="133"/>
      <c r="AO124" s="133"/>
      <c r="AP124" s="94">
        <v>72998530</v>
      </c>
      <c r="AQ124" s="94">
        <v>63213782</v>
      </c>
      <c r="AR124" s="94">
        <v>9784748</v>
      </c>
      <c r="AS124" s="132">
        <v>0</v>
      </c>
      <c r="AT124" s="133"/>
      <c r="AU124" s="134">
        <v>63213782</v>
      </c>
      <c r="AV124" s="133"/>
      <c r="AW124" s="93">
        <v>0</v>
      </c>
      <c r="AX124" s="94">
        <v>63213782</v>
      </c>
      <c r="AY124" s="93">
        <v>0</v>
      </c>
      <c r="AZ124" s="94">
        <v>63213782</v>
      </c>
      <c r="BA124" s="93">
        <v>0</v>
      </c>
      <c r="BB124" s="94">
        <v>63213782</v>
      </c>
      <c r="BC124" s="93">
        <v>0</v>
      </c>
      <c r="BD124" s="94">
        <v>291788</v>
      </c>
      <c r="BE124" s="57">
        <f t="shared" si="11"/>
        <v>0.86595965699583266</v>
      </c>
      <c r="BF124" s="57">
        <f t="shared" si="8"/>
        <v>0.86595965699583266</v>
      </c>
      <c r="BG124" s="57">
        <f t="shared" si="9"/>
        <v>0.86595965699583266</v>
      </c>
      <c r="BH124" s="57">
        <f t="shared" si="10"/>
        <v>0.86595965699583266</v>
      </c>
    </row>
    <row r="125" spans="1:60" ht="50.1" hidden="1" customHeight="1">
      <c r="A125" s="135" t="s">
        <v>143</v>
      </c>
      <c r="B125" s="133"/>
      <c r="C125" s="135" t="s">
        <v>145</v>
      </c>
      <c r="D125" s="133"/>
      <c r="E125" s="135" t="s">
        <v>146</v>
      </c>
      <c r="F125" s="133"/>
      <c r="G125" s="135" t="s">
        <v>147</v>
      </c>
      <c r="H125" s="133"/>
      <c r="I125" s="135" t="s">
        <v>149</v>
      </c>
      <c r="J125" s="133"/>
      <c r="K125" s="133"/>
      <c r="L125" s="75" t="s">
        <v>152</v>
      </c>
      <c r="O125" s="75" t="s">
        <v>75</v>
      </c>
      <c r="Q125" s="75" t="s">
        <v>12</v>
      </c>
      <c r="S125" s="136" t="s">
        <v>155</v>
      </c>
      <c r="T125" s="133"/>
      <c r="U125" s="133"/>
      <c r="V125" s="133"/>
      <c r="W125" s="133"/>
      <c r="X125" s="133"/>
      <c r="Y125" s="133"/>
      <c r="Z125" s="133"/>
      <c r="AA125" s="135" t="s">
        <v>50</v>
      </c>
      <c r="AB125" s="133"/>
      <c r="AC125" s="133"/>
      <c r="AD125" s="133"/>
      <c r="AE125" s="133"/>
      <c r="AF125" s="135" t="s">
        <v>45</v>
      </c>
      <c r="AG125" s="133"/>
      <c r="AH125" s="133"/>
      <c r="AI125" s="90">
        <v>21</v>
      </c>
      <c r="AJ125" s="137" t="s">
        <v>144</v>
      </c>
      <c r="AK125" s="133"/>
      <c r="AL125" s="133"/>
      <c r="AM125" s="133"/>
      <c r="AN125" s="133"/>
      <c r="AO125" s="133"/>
      <c r="AP125" s="94">
        <v>9920245</v>
      </c>
      <c r="AQ125" s="94">
        <v>9920245</v>
      </c>
      <c r="AR125" s="93">
        <v>0</v>
      </c>
      <c r="AS125" s="132">
        <v>0</v>
      </c>
      <c r="AT125" s="133"/>
      <c r="AU125" s="134">
        <v>9920245</v>
      </c>
      <c r="AV125" s="133"/>
      <c r="AW125" s="93">
        <v>0</v>
      </c>
      <c r="AX125" s="94">
        <v>9920245</v>
      </c>
      <c r="AY125" s="93">
        <v>0</v>
      </c>
      <c r="AZ125" s="94">
        <v>9920245</v>
      </c>
      <c r="BA125" s="93">
        <v>0</v>
      </c>
      <c r="BB125" s="94">
        <v>9920245</v>
      </c>
      <c r="BC125" s="93">
        <v>0</v>
      </c>
      <c r="BD125" s="93">
        <v>0</v>
      </c>
      <c r="BE125" s="57">
        <f>+AQ125/AP125</f>
        <v>1</v>
      </c>
      <c r="BF125" s="57">
        <f>+AU125/AP125</f>
        <v>1</v>
      </c>
      <c r="BG125" s="57">
        <f>+AX125/AP125</f>
        <v>1</v>
      </c>
      <c r="BH125" s="57">
        <f>+BB125/AP125</f>
        <v>1</v>
      </c>
    </row>
    <row r="126" spans="1:60" ht="50.1" customHeight="1">
      <c r="A126" s="126" t="s">
        <v>143</v>
      </c>
      <c r="B126" s="127"/>
      <c r="C126" s="126" t="s">
        <v>156</v>
      </c>
      <c r="D126" s="127"/>
      <c r="E126" s="126" t="s">
        <v>146</v>
      </c>
      <c r="F126" s="127"/>
      <c r="G126" s="126" t="s">
        <v>157</v>
      </c>
      <c r="H126" s="127"/>
      <c r="I126" s="126" t="s">
        <v>149</v>
      </c>
      <c r="J126" s="127"/>
      <c r="K126" s="127"/>
      <c r="S126" s="131" t="s">
        <v>158</v>
      </c>
      <c r="T126" s="127"/>
      <c r="U126" s="127"/>
      <c r="V126" s="127"/>
      <c r="W126" s="127"/>
      <c r="X126" s="127"/>
      <c r="Y126" s="127"/>
      <c r="Z126" s="127"/>
      <c r="AA126" s="126" t="s">
        <v>44</v>
      </c>
      <c r="AB126" s="127"/>
      <c r="AC126" s="127"/>
      <c r="AD126" s="127"/>
      <c r="AE126" s="127"/>
      <c r="AF126" s="126" t="s">
        <v>45</v>
      </c>
      <c r="AG126" s="127"/>
      <c r="AH126" s="127"/>
      <c r="AI126" s="83"/>
      <c r="AJ126" s="128" t="s">
        <v>47</v>
      </c>
      <c r="AK126" s="127"/>
      <c r="AL126" s="127"/>
      <c r="AM126" s="127"/>
      <c r="AN126" s="127"/>
      <c r="AO126" s="127"/>
      <c r="AP126" s="85">
        <f>SUM(AP127:AP131)</f>
        <v>617069569</v>
      </c>
      <c r="AQ126" s="85">
        <f>SUM(AQ127:AQ131)</f>
        <v>610580538</v>
      </c>
      <c r="AR126" s="85">
        <v>4242716</v>
      </c>
      <c r="AS126" s="129">
        <v>0</v>
      </c>
      <c r="AT126" s="127"/>
      <c r="AU126" s="130">
        <f>SUM(AU127:AV131)</f>
        <v>610580538</v>
      </c>
      <c r="AV126" s="127"/>
      <c r="AW126" s="84">
        <v>0</v>
      </c>
      <c r="AX126" s="85">
        <f>SUM(AX127:AX131)</f>
        <v>546649850</v>
      </c>
      <c r="AY126" s="85">
        <v>44978836</v>
      </c>
      <c r="AZ126" s="85">
        <v>450381821</v>
      </c>
      <c r="BA126" s="84">
        <v>0</v>
      </c>
      <c r="BB126" s="85">
        <f>SUM(BB127:BB131)</f>
        <v>546649850</v>
      </c>
      <c r="BC126" s="84">
        <v>0</v>
      </c>
      <c r="BD126" s="84">
        <v>0</v>
      </c>
      <c r="BE126" s="54">
        <f t="shared" si="11"/>
        <v>0.98948411763277211</v>
      </c>
      <c r="BF126" s="54">
        <f t="shared" si="8"/>
        <v>0.98948411763277211</v>
      </c>
      <c r="BG126" s="54">
        <f t="shared" si="9"/>
        <v>0.88588042169358705</v>
      </c>
      <c r="BH126" s="54">
        <f t="shared" si="10"/>
        <v>0.88588042169358705</v>
      </c>
    </row>
    <row r="127" spans="1:60" ht="50.1" hidden="1" customHeight="1">
      <c r="A127" s="112" t="s">
        <v>143</v>
      </c>
      <c r="B127" s="113"/>
      <c r="C127" s="112" t="s">
        <v>156</v>
      </c>
      <c r="D127" s="113"/>
      <c r="E127" s="112" t="s">
        <v>146</v>
      </c>
      <c r="F127" s="113"/>
      <c r="G127" s="112" t="s">
        <v>157</v>
      </c>
      <c r="H127" s="113"/>
      <c r="I127" s="112" t="s">
        <v>149</v>
      </c>
      <c r="J127" s="113"/>
      <c r="K127" s="113"/>
      <c r="L127" s="112" t="s">
        <v>159</v>
      </c>
      <c r="M127" s="113"/>
      <c r="N127" s="113"/>
      <c r="O127" s="112" t="s">
        <v>75</v>
      </c>
      <c r="P127" s="113"/>
      <c r="Q127" s="112"/>
      <c r="R127" s="113"/>
      <c r="S127" s="117" t="s">
        <v>161</v>
      </c>
      <c r="T127" s="113"/>
      <c r="U127" s="113"/>
      <c r="V127" s="113"/>
      <c r="W127" s="113"/>
      <c r="X127" s="113"/>
      <c r="Y127" s="113"/>
      <c r="Z127" s="113"/>
      <c r="AA127" s="112" t="s">
        <v>44</v>
      </c>
      <c r="AB127" s="113"/>
      <c r="AC127" s="113"/>
      <c r="AD127" s="113"/>
      <c r="AE127" s="113"/>
      <c r="AF127" s="112" t="s">
        <v>45</v>
      </c>
      <c r="AG127" s="113"/>
      <c r="AH127" s="113"/>
      <c r="AI127" s="95">
        <v>10</v>
      </c>
      <c r="AJ127" s="114" t="s">
        <v>47</v>
      </c>
      <c r="AK127" s="113"/>
      <c r="AL127" s="113"/>
      <c r="AM127" s="113"/>
      <c r="AN127" s="113"/>
      <c r="AO127" s="113"/>
      <c r="AP127" s="97">
        <v>2138739</v>
      </c>
      <c r="AQ127" s="97">
        <v>2138739</v>
      </c>
      <c r="AR127" s="96">
        <v>0</v>
      </c>
      <c r="AS127" s="115">
        <v>0</v>
      </c>
      <c r="AT127" s="113"/>
      <c r="AU127" s="116">
        <v>2138739</v>
      </c>
      <c r="AV127" s="113"/>
      <c r="AW127" s="96">
        <v>0</v>
      </c>
      <c r="AX127" s="97">
        <v>2138739</v>
      </c>
      <c r="AY127" s="96">
        <v>0</v>
      </c>
      <c r="AZ127" s="97">
        <v>2138739</v>
      </c>
      <c r="BA127" s="96">
        <v>0</v>
      </c>
      <c r="BB127" s="97">
        <v>2138739</v>
      </c>
      <c r="BC127" s="96">
        <v>0</v>
      </c>
      <c r="BD127" s="96">
        <v>0</v>
      </c>
      <c r="BE127" s="58">
        <f t="shared" si="11"/>
        <v>1</v>
      </c>
      <c r="BF127" s="58">
        <f t="shared" si="8"/>
        <v>1</v>
      </c>
      <c r="BG127" s="58">
        <f t="shared" si="9"/>
        <v>1</v>
      </c>
      <c r="BH127" s="58">
        <f t="shared" si="10"/>
        <v>1</v>
      </c>
    </row>
    <row r="128" spans="1:60" ht="50.1" hidden="1" customHeight="1">
      <c r="A128" s="112" t="s">
        <v>143</v>
      </c>
      <c r="B128" s="113"/>
      <c r="C128" s="112" t="s">
        <v>156</v>
      </c>
      <c r="D128" s="113"/>
      <c r="E128" s="112" t="s">
        <v>146</v>
      </c>
      <c r="F128" s="113"/>
      <c r="G128" s="112" t="s">
        <v>157</v>
      </c>
      <c r="H128" s="113"/>
      <c r="I128" s="112" t="s">
        <v>149</v>
      </c>
      <c r="J128" s="113"/>
      <c r="K128" s="113"/>
      <c r="L128" s="112" t="s">
        <v>159</v>
      </c>
      <c r="M128" s="113"/>
      <c r="N128" s="113"/>
      <c r="O128" s="112" t="s">
        <v>75</v>
      </c>
      <c r="P128" s="113"/>
      <c r="Q128" s="112"/>
      <c r="R128" s="113"/>
      <c r="S128" s="117" t="s">
        <v>161</v>
      </c>
      <c r="T128" s="113"/>
      <c r="U128" s="113"/>
      <c r="V128" s="113"/>
      <c r="W128" s="113"/>
      <c r="X128" s="113"/>
      <c r="Y128" s="113"/>
      <c r="Z128" s="113"/>
      <c r="AA128" s="112" t="s">
        <v>50</v>
      </c>
      <c r="AB128" s="113"/>
      <c r="AC128" s="113"/>
      <c r="AD128" s="113"/>
      <c r="AE128" s="113"/>
      <c r="AF128" s="112" t="s">
        <v>45</v>
      </c>
      <c r="AG128" s="113"/>
      <c r="AH128" s="113"/>
      <c r="AI128" s="95">
        <v>20</v>
      </c>
      <c r="AJ128" s="114" t="s">
        <v>51</v>
      </c>
      <c r="AK128" s="113"/>
      <c r="AL128" s="113"/>
      <c r="AM128" s="113"/>
      <c r="AN128" s="113"/>
      <c r="AO128" s="113"/>
      <c r="AP128" s="97">
        <v>10000000</v>
      </c>
      <c r="AQ128" s="97">
        <v>9044004</v>
      </c>
      <c r="AR128" s="97">
        <v>955996</v>
      </c>
      <c r="AS128" s="115">
        <v>0</v>
      </c>
      <c r="AT128" s="113"/>
      <c r="AU128" s="116">
        <v>9044004</v>
      </c>
      <c r="AV128" s="113"/>
      <c r="AW128" s="96">
        <v>0</v>
      </c>
      <c r="AX128" s="97">
        <v>9044004</v>
      </c>
      <c r="AY128" s="96">
        <v>0</v>
      </c>
      <c r="AZ128" s="97">
        <v>9044004</v>
      </c>
      <c r="BA128" s="96">
        <v>0</v>
      </c>
      <c r="BB128" s="97">
        <v>9044004</v>
      </c>
      <c r="BC128" s="96">
        <v>0</v>
      </c>
      <c r="BD128" s="96">
        <v>0</v>
      </c>
      <c r="BE128" s="59">
        <f t="shared" si="11"/>
        <v>0.90440039999999999</v>
      </c>
      <c r="BF128" s="59">
        <f t="shared" si="8"/>
        <v>0.90440039999999999</v>
      </c>
      <c r="BG128" s="59">
        <f t="shared" si="9"/>
        <v>0.90440039999999999</v>
      </c>
      <c r="BH128" s="59">
        <f t="shared" si="10"/>
        <v>0.90440039999999999</v>
      </c>
    </row>
    <row r="129" spans="1:190" ht="50.1" hidden="1" customHeight="1">
      <c r="A129" s="112" t="s">
        <v>143</v>
      </c>
      <c r="B129" s="113"/>
      <c r="C129" s="112" t="s">
        <v>156</v>
      </c>
      <c r="D129" s="113"/>
      <c r="E129" s="112" t="s">
        <v>146</v>
      </c>
      <c r="F129" s="113"/>
      <c r="G129" s="112" t="s">
        <v>157</v>
      </c>
      <c r="H129" s="113"/>
      <c r="I129" s="112" t="s">
        <v>149</v>
      </c>
      <c r="J129" s="113"/>
      <c r="K129" s="113"/>
      <c r="L129" s="112" t="s">
        <v>159</v>
      </c>
      <c r="M129" s="113"/>
      <c r="N129" s="113"/>
      <c r="O129" s="112" t="s">
        <v>75</v>
      </c>
      <c r="P129" s="113"/>
      <c r="Q129" s="112"/>
      <c r="R129" s="113"/>
      <c r="S129" s="117" t="s">
        <v>161</v>
      </c>
      <c r="T129" s="113"/>
      <c r="U129" s="113"/>
      <c r="V129" s="113"/>
      <c r="W129" s="113"/>
      <c r="X129" s="113"/>
      <c r="Y129" s="113"/>
      <c r="Z129" s="113"/>
      <c r="AA129" s="112" t="s">
        <v>50</v>
      </c>
      <c r="AB129" s="113"/>
      <c r="AC129" s="113"/>
      <c r="AD129" s="113"/>
      <c r="AE129" s="113"/>
      <c r="AF129" s="112" t="s">
        <v>45</v>
      </c>
      <c r="AG129" s="113"/>
      <c r="AH129" s="113"/>
      <c r="AI129" s="95">
        <v>21</v>
      </c>
      <c r="AJ129" s="114" t="s">
        <v>144</v>
      </c>
      <c r="AK129" s="113"/>
      <c r="AL129" s="113"/>
      <c r="AM129" s="113"/>
      <c r="AN129" s="113"/>
      <c r="AO129" s="113"/>
      <c r="AP129" s="97">
        <v>20000000</v>
      </c>
      <c r="AQ129" s="97">
        <v>20000000</v>
      </c>
      <c r="AR129" s="96">
        <v>0</v>
      </c>
      <c r="AS129" s="115">
        <v>0</v>
      </c>
      <c r="AT129" s="113"/>
      <c r="AU129" s="116">
        <v>20000000</v>
      </c>
      <c r="AV129" s="113"/>
      <c r="AW129" s="96">
        <v>0</v>
      </c>
      <c r="AX129" s="97">
        <v>20000000</v>
      </c>
      <c r="AY129" s="96">
        <v>0</v>
      </c>
      <c r="AZ129" s="97">
        <v>20000000</v>
      </c>
      <c r="BA129" s="96">
        <v>0</v>
      </c>
      <c r="BB129" s="97">
        <v>20000000</v>
      </c>
      <c r="BC129" s="96">
        <v>0</v>
      </c>
      <c r="BD129" s="96">
        <v>0</v>
      </c>
      <c r="BE129" s="59">
        <f t="shared" si="11"/>
        <v>1</v>
      </c>
      <c r="BF129" s="59">
        <f t="shared" si="8"/>
        <v>1</v>
      </c>
      <c r="BG129" s="59">
        <f t="shared" si="9"/>
        <v>1</v>
      </c>
      <c r="BH129" s="59">
        <f t="shared" si="10"/>
        <v>1</v>
      </c>
    </row>
    <row r="130" spans="1:190" ht="50.1" hidden="1" customHeight="1">
      <c r="A130" s="123" t="s">
        <v>143</v>
      </c>
      <c r="B130" s="124"/>
      <c r="C130" s="123" t="s">
        <v>156</v>
      </c>
      <c r="D130" s="124"/>
      <c r="E130" s="123" t="s">
        <v>146</v>
      </c>
      <c r="F130" s="124"/>
      <c r="G130" s="123" t="s">
        <v>157</v>
      </c>
      <c r="H130" s="124"/>
      <c r="I130" s="123" t="s">
        <v>149</v>
      </c>
      <c r="J130" s="124"/>
      <c r="K130" s="124"/>
      <c r="L130" s="121" t="s">
        <v>160</v>
      </c>
      <c r="M130" s="119"/>
      <c r="N130" s="119"/>
      <c r="O130" s="121" t="s">
        <v>75</v>
      </c>
      <c r="P130" s="119"/>
      <c r="Q130" s="121"/>
      <c r="R130" s="119"/>
      <c r="S130" s="125" t="s">
        <v>162</v>
      </c>
      <c r="T130" s="119"/>
      <c r="U130" s="119"/>
      <c r="V130" s="119"/>
      <c r="W130" s="119"/>
      <c r="X130" s="119"/>
      <c r="Y130" s="119"/>
      <c r="Z130" s="119"/>
      <c r="AA130" s="121" t="s">
        <v>44</v>
      </c>
      <c r="AB130" s="119"/>
      <c r="AC130" s="119"/>
      <c r="AD130" s="119"/>
      <c r="AE130" s="119"/>
      <c r="AF130" s="121" t="s">
        <v>45</v>
      </c>
      <c r="AG130" s="119"/>
      <c r="AH130" s="119"/>
      <c r="AI130" s="98">
        <v>10</v>
      </c>
      <c r="AJ130" s="122" t="s">
        <v>47</v>
      </c>
      <c r="AK130" s="119"/>
      <c r="AL130" s="119"/>
      <c r="AM130" s="119"/>
      <c r="AN130" s="119"/>
      <c r="AO130" s="119"/>
      <c r="AP130" s="100">
        <v>497464634</v>
      </c>
      <c r="AQ130" s="100">
        <v>493221918</v>
      </c>
      <c r="AR130" s="100">
        <v>4242716</v>
      </c>
      <c r="AS130" s="118">
        <v>0</v>
      </c>
      <c r="AT130" s="119"/>
      <c r="AU130" s="120">
        <v>493221918</v>
      </c>
      <c r="AV130" s="119"/>
      <c r="AW130" s="99">
        <v>0</v>
      </c>
      <c r="AX130" s="100">
        <v>448243082</v>
      </c>
      <c r="AY130" s="100">
        <v>44978836</v>
      </c>
      <c r="AZ130" s="100">
        <v>448243082</v>
      </c>
      <c r="BA130" s="99">
        <v>0</v>
      </c>
      <c r="BB130" s="100">
        <v>448243082</v>
      </c>
      <c r="BC130" s="99">
        <v>0</v>
      </c>
      <c r="BD130" s="99">
        <v>0</v>
      </c>
      <c r="BE130" s="64">
        <f t="shared" si="11"/>
        <v>0.99147132135628357</v>
      </c>
      <c r="BF130" s="64">
        <f t="shared" si="8"/>
        <v>0.99147132135628357</v>
      </c>
      <c r="BG130" s="64">
        <f t="shared" si="9"/>
        <v>0.90105517330102303</v>
      </c>
      <c r="BH130" s="64">
        <f t="shared" si="10"/>
        <v>0.90105517330102303</v>
      </c>
    </row>
    <row r="131" spans="1:190" ht="50.1" hidden="1" customHeight="1">
      <c r="A131" s="123" t="s">
        <v>143</v>
      </c>
      <c r="B131" s="124"/>
      <c r="C131" s="123" t="s">
        <v>156</v>
      </c>
      <c r="D131" s="124"/>
      <c r="E131" s="123" t="s">
        <v>146</v>
      </c>
      <c r="F131" s="124"/>
      <c r="G131" s="123" t="s">
        <v>157</v>
      </c>
      <c r="H131" s="124"/>
      <c r="I131" s="123" t="s">
        <v>149</v>
      </c>
      <c r="J131" s="124"/>
      <c r="K131" s="124"/>
      <c r="L131" s="121" t="s">
        <v>160</v>
      </c>
      <c r="M131" s="119"/>
      <c r="N131" s="119"/>
      <c r="O131" s="121" t="s">
        <v>75</v>
      </c>
      <c r="P131" s="119"/>
      <c r="Q131" s="121"/>
      <c r="R131" s="119"/>
      <c r="S131" s="125" t="s">
        <v>162</v>
      </c>
      <c r="T131" s="119"/>
      <c r="U131" s="119"/>
      <c r="V131" s="119"/>
      <c r="W131" s="119"/>
      <c r="X131" s="119"/>
      <c r="Y131" s="119"/>
      <c r="Z131" s="119"/>
      <c r="AA131" s="121" t="s">
        <v>50</v>
      </c>
      <c r="AB131" s="119"/>
      <c r="AC131" s="119"/>
      <c r="AD131" s="119"/>
      <c r="AE131" s="119"/>
      <c r="AF131" s="121" t="s">
        <v>45</v>
      </c>
      <c r="AG131" s="119"/>
      <c r="AH131" s="119"/>
      <c r="AI131" s="98">
        <v>20</v>
      </c>
      <c r="AJ131" s="122" t="s">
        <v>51</v>
      </c>
      <c r="AK131" s="119"/>
      <c r="AL131" s="119"/>
      <c r="AM131" s="119"/>
      <c r="AN131" s="119"/>
      <c r="AO131" s="119"/>
      <c r="AP131" s="100">
        <v>87466196</v>
      </c>
      <c r="AQ131" s="100">
        <v>86175877</v>
      </c>
      <c r="AR131" s="100">
        <v>1290319</v>
      </c>
      <c r="AS131" s="118">
        <v>0</v>
      </c>
      <c r="AT131" s="119"/>
      <c r="AU131" s="120">
        <v>86175877</v>
      </c>
      <c r="AV131" s="119"/>
      <c r="AW131" s="99">
        <v>0</v>
      </c>
      <c r="AX131" s="100">
        <v>67224025</v>
      </c>
      <c r="AY131" s="100">
        <v>18951852</v>
      </c>
      <c r="AZ131" s="100">
        <v>67224025</v>
      </c>
      <c r="BA131" s="99">
        <v>0</v>
      </c>
      <c r="BB131" s="100">
        <v>67224025</v>
      </c>
      <c r="BC131" s="99">
        <v>0</v>
      </c>
      <c r="BD131" s="99">
        <v>0</v>
      </c>
      <c r="BE131" s="65">
        <f t="shared" si="11"/>
        <v>0.98524779790354666</v>
      </c>
      <c r="BF131" s="65">
        <f t="shared" si="8"/>
        <v>0.98524779790354666</v>
      </c>
      <c r="BG131" s="65">
        <f t="shared" si="9"/>
        <v>0.76857149475209829</v>
      </c>
      <c r="BH131" s="65">
        <f t="shared" si="10"/>
        <v>0.76857149475209829</v>
      </c>
    </row>
    <row r="132" spans="1:190" s="8" customFormat="1" ht="15" customHeight="1">
      <c r="A132" s="196" t="s">
        <v>167</v>
      </c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7" t="s">
        <v>167</v>
      </c>
      <c r="T132" s="198"/>
      <c r="U132" s="198"/>
      <c r="V132" s="198"/>
      <c r="W132" s="198"/>
      <c r="X132" s="198"/>
      <c r="Y132" s="198"/>
      <c r="Z132" s="199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02">
        <f>+AP117+AP126</f>
        <v>2220725122</v>
      </c>
      <c r="AQ132" s="102">
        <f>+AQ117+AQ126</f>
        <v>2163760899</v>
      </c>
      <c r="AR132" s="102">
        <f>+AR130+AR126+AR120+AR80+AR76+AR66</f>
        <v>313576220</v>
      </c>
      <c r="AS132" s="109">
        <f>+AS130+AS126+AS120+AS80+AS76+AS66</f>
        <v>0</v>
      </c>
      <c r="AT132" s="109"/>
      <c r="AU132" s="109">
        <f>+AU117+AU126</f>
        <v>2163760899</v>
      </c>
      <c r="AV132" s="109"/>
      <c r="AW132" s="102">
        <f>+AW130+AW126+AW120+AW80+AW76+AW66</f>
        <v>0</v>
      </c>
      <c r="AX132" s="102">
        <f>+AX117+AX126</f>
        <v>1860979428.8199999</v>
      </c>
      <c r="AY132" s="102">
        <f>+AY130+AY126+AY120+AY80+AY76+AY66</f>
        <v>155600062.97</v>
      </c>
      <c r="AZ132" s="102">
        <f>+AZ130+AZ126+AZ120+AZ80+AZ76+AZ66</f>
        <v>1747103259.03</v>
      </c>
      <c r="BA132" s="102">
        <f>+BA130+BA126+BA120+BA80+BA76+BA66</f>
        <v>0</v>
      </c>
      <c r="BB132" s="102">
        <f>+BB117+BB126</f>
        <v>1860979428.8199999</v>
      </c>
      <c r="BC132" s="102">
        <f>+BC130+BC126+BC120+BC80+BC76+BC66</f>
        <v>0</v>
      </c>
      <c r="BD132" s="102">
        <f>+BD130+BD126+BD120+BD80+BD76+BD66</f>
        <v>42193223</v>
      </c>
      <c r="BE132" s="60">
        <f t="shared" si="11"/>
        <v>0.97434881857476463</v>
      </c>
      <c r="BF132" s="60">
        <f t="shared" si="8"/>
        <v>0.97434881857476463</v>
      </c>
      <c r="BG132" s="60">
        <f t="shared" si="9"/>
        <v>0.83800530303542897</v>
      </c>
      <c r="BH132" s="60">
        <f t="shared" si="10"/>
        <v>0.83800530303542897</v>
      </c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</row>
    <row r="133" spans="1:190" s="14" customFormat="1" ht="12.75" hidden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AP133" s="15"/>
      <c r="AQ133" s="15"/>
      <c r="AR133" s="15"/>
      <c r="AS133" s="15"/>
      <c r="AT133" s="15"/>
      <c r="AU133" s="16"/>
      <c r="AV133" s="17"/>
      <c r="AW133" s="15"/>
      <c r="AX133" s="15"/>
      <c r="AY133" s="15"/>
      <c r="AZ133" s="15"/>
      <c r="BA133" s="15"/>
      <c r="BB133" s="15"/>
      <c r="BC133" s="18"/>
      <c r="BD133" s="18"/>
      <c r="BE133" s="22"/>
      <c r="BF133" s="22"/>
      <c r="BG133" s="22"/>
      <c r="BH133" s="2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</row>
    <row r="134" spans="1:190" s="12" customFormat="1" ht="15" hidden="1">
      <c r="A134" s="106" t="s">
        <v>168</v>
      </c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8"/>
      <c r="AP134" s="101">
        <f>+AP132+AP81</f>
        <v>9321550677</v>
      </c>
      <c r="AQ134" s="101">
        <f>+AQ132+AQ81</f>
        <v>8948300300.7600002</v>
      </c>
      <c r="AR134" s="101">
        <f>+AR132+AR65</f>
        <v>443816271</v>
      </c>
      <c r="AS134" s="110">
        <f>+AS132+AS65</f>
        <v>0</v>
      </c>
      <c r="AT134" s="111"/>
      <c r="AU134" s="110">
        <f>+AU132+AU81</f>
        <v>8948300300.7600002</v>
      </c>
      <c r="AV134" s="111"/>
      <c r="AW134" s="101">
        <f t="shared" ref="AW134:BD134" si="15">+AW132+AW65</f>
        <v>0</v>
      </c>
      <c r="AX134" s="101">
        <f>+AX132+AX81</f>
        <v>8581259900.8299999</v>
      </c>
      <c r="AY134" s="101">
        <f t="shared" si="15"/>
        <v>188421162.97</v>
      </c>
      <c r="AZ134" s="101">
        <f t="shared" si="15"/>
        <v>2082755383.03</v>
      </c>
      <c r="BA134" s="101">
        <f t="shared" si="15"/>
        <v>0</v>
      </c>
      <c r="BB134" s="101">
        <f>+BB132+BB81</f>
        <v>8578181900.8299999</v>
      </c>
      <c r="BC134" s="101">
        <f t="shared" si="15"/>
        <v>0</v>
      </c>
      <c r="BD134" s="101">
        <f t="shared" si="15"/>
        <v>42193223</v>
      </c>
      <c r="BE134" s="11">
        <f t="shared" si="11"/>
        <v>0.95995833856689128</v>
      </c>
      <c r="BF134" s="11">
        <f t="shared" si="8"/>
        <v>0.95995833856689128</v>
      </c>
      <c r="BG134" s="11">
        <f t="shared" si="9"/>
        <v>0.92058287276208306</v>
      </c>
      <c r="BH134" s="9">
        <f t="shared" si="10"/>
        <v>0.92025267019100276</v>
      </c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</row>
    <row r="135" spans="1:190" hidden="1">
      <c r="BE135" s="26"/>
      <c r="BF135" s="26"/>
      <c r="BG135" s="26"/>
      <c r="BH135" s="26"/>
    </row>
    <row r="136" spans="1:190" hidden="1">
      <c r="BE136" s="26"/>
      <c r="BF136" s="26"/>
      <c r="BG136" s="26"/>
      <c r="BH136" s="26"/>
    </row>
    <row r="137" spans="1:190" s="73" customFormat="1" ht="16.5" hidden="1">
      <c r="A137" s="66" t="s">
        <v>173</v>
      </c>
      <c r="B137" s="67"/>
      <c r="C137" s="67"/>
      <c r="D137" s="66"/>
      <c r="E137" s="66"/>
      <c r="F137" s="68"/>
      <c r="G137" s="69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1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L137" s="72"/>
      <c r="AM137" s="72"/>
      <c r="AN137" s="72"/>
      <c r="AO137" s="72"/>
      <c r="AP137" s="66" t="s">
        <v>174</v>
      </c>
      <c r="AQ137" s="70"/>
      <c r="AR137" s="70"/>
      <c r="AS137" s="70"/>
      <c r="AT137" s="72"/>
      <c r="AU137" s="72"/>
      <c r="AV137" s="72"/>
      <c r="AW137" s="74"/>
    </row>
    <row r="138" spans="1:190" s="73" customFormat="1" ht="13.5" hidden="1" customHeight="1">
      <c r="A138" s="66" t="s">
        <v>175</v>
      </c>
      <c r="B138" s="67"/>
      <c r="C138" s="67"/>
      <c r="D138" s="66"/>
      <c r="E138" s="66"/>
      <c r="F138" s="68"/>
      <c r="G138" s="69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1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L138" s="72"/>
      <c r="AM138" s="72"/>
      <c r="AN138" s="72"/>
      <c r="AO138" s="72"/>
      <c r="AP138" s="66" t="s">
        <v>176</v>
      </c>
      <c r="AQ138" s="70"/>
      <c r="AR138" s="70"/>
      <c r="AS138" s="70"/>
      <c r="AT138" s="72"/>
      <c r="AU138" s="72"/>
      <c r="AV138" s="72"/>
      <c r="AW138" s="74"/>
    </row>
    <row r="139" spans="1:190">
      <c r="BE139" s="27"/>
      <c r="BF139" s="27"/>
      <c r="BG139" s="27"/>
      <c r="BH139" s="27"/>
    </row>
    <row r="140" spans="1:190">
      <c r="BE140" s="28"/>
      <c r="BF140" s="28"/>
      <c r="BG140" s="28"/>
      <c r="BH140" s="28"/>
    </row>
    <row r="142" spans="1:190">
      <c r="BI142" s="188" t="s">
        <v>182</v>
      </c>
      <c r="BJ142" s="189"/>
    </row>
    <row r="143" spans="1:190">
      <c r="BI143" s="190"/>
      <c r="BJ143" s="191"/>
    </row>
    <row r="144" spans="1:190">
      <c r="BI144" s="190"/>
      <c r="BJ144" s="191"/>
    </row>
    <row r="145" spans="61:62">
      <c r="BI145" s="190"/>
      <c r="BJ145" s="191"/>
    </row>
    <row r="146" spans="61:62">
      <c r="BI146" s="190"/>
      <c r="BJ146" s="191"/>
    </row>
    <row r="147" spans="61:62">
      <c r="BI147" s="190"/>
      <c r="BJ147" s="191"/>
    </row>
    <row r="148" spans="61:62">
      <c r="BI148" s="190"/>
      <c r="BJ148" s="191"/>
    </row>
    <row r="149" spans="61:62">
      <c r="BI149" s="190"/>
      <c r="BJ149" s="191"/>
    </row>
    <row r="150" spans="61:62">
      <c r="BI150" s="190"/>
      <c r="BJ150" s="191"/>
    </row>
    <row r="151" spans="61:62">
      <c r="BI151" s="190"/>
      <c r="BJ151" s="191"/>
    </row>
    <row r="152" spans="61:62">
      <c r="BI152" s="190"/>
      <c r="BJ152" s="191"/>
    </row>
    <row r="153" spans="61:62">
      <c r="BI153" s="190"/>
      <c r="BJ153" s="191"/>
    </row>
    <row r="154" spans="61:62">
      <c r="BI154" s="190"/>
      <c r="BJ154" s="191"/>
    </row>
    <row r="155" spans="61:62">
      <c r="BI155" s="190"/>
      <c r="BJ155" s="191"/>
    </row>
    <row r="156" spans="61:62">
      <c r="BI156" s="190"/>
      <c r="BJ156" s="191"/>
    </row>
    <row r="157" spans="61:62">
      <c r="BI157" s="190"/>
      <c r="BJ157" s="191"/>
    </row>
    <row r="158" spans="61:62">
      <c r="BI158" s="190"/>
      <c r="BJ158" s="191"/>
    </row>
    <row r="159" spans="61:62">
      <c r="BI159" s="190"/>
      <c r="BJ159" s="191"/>
    </row>
    <row r="160" spans="61:62">
      <c r="BI160" s="190"/>
      <c r="BJ160" s="191"/>
    </row>
    <row r="161" spans="61:62">
      <c r="BI161" s="190"/>
      <c r="BJ161" s="191"/>
    </row>
    <row r="162" spans="61:62">
      <c r="BI162" s="190"/>
      <c r="BJ162" s="191"/>
    </row>
    <row r="163" spans="61:62">
      <c r="BI163" s="190"/>
      <c r="BJ163" s="191"/>
    </row>
    <row r="164" spans="61:62">
      <c r="BI164" s="190"/>
      <c r="BJ164" s="191"/>
    </row>
    <row r="165" spans="61:62">
      <c r="BI165" s="192"/>
      <c r="BJ165" s="193"/>
    </row>
  </sheetData>
  <mergeCells count="1280">
    <mergeCell ref="BI85:BJ108"/>
    <mergeCell ref="BI142:BJ165"/>
    <mergeCell ref="S116:Z116"/>
    <mergeCell ref="AU116:AV116"/>
    <mergeCell ref="S132:Z132"/>
    <mergeCell ref="AS131:AT131"/>
    <mergeCell ref="AU131:AV131"/>
    <mergeCell ref="AS132:AT132"/>
    <mergeCell ref="AU132:AV132"/>
    <mergeCell ref="A134:AO134"/>
    <mergeCell ref="AS134:AT134"/>
    <mergeCell ref="AU134:AV134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A80:AO80"/>
    <mergeCell ref="AS80:AT80"/>
    <mergeCell ref="AU80:AV80"/>
    <mergeCell ref="A81:AO81"/>
    <mergeCell ref="AS81:AT81"/>
    <mergeCell ref="AU81:AV81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AJ58:AO58"/>
    <mergeCell ref="AS58:AT58"/>
    <mergeCell ref="AU58:AV58"/>
    <mergeCell ref="A59:AO59"/>
    <mergeCell ref="AS59:AT59"/>
    <mergeCell ref="AU59:AV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A48:AE48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Q47:R47"/>
    <mergeCell ref="S47:Z47"/>
    <mergeCell ref="AA47:AE47"/>
    <mergeCell ref="AF47:AH47"/>
    <mergeCell ref="AJ47:AO47"/>
    <mergeCell ref="AS47:AT47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L46:N46"/>
    <mergeCell ref="O46:P46"/>
    <mergeCell ref="Q46:R46"/>
    <mergeCell ref="S46:Z46"/>
    <mergeCell ref="AA46:AE46"/>
    <mergeCell ref="AF46:AH46"/>
    <mergeCell ref="AA45:AE45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Q44:R44"/>
    <mergeCell ref="S44:Z44"/>
    <mergeCell ref="AA44:AE44"/>
    <mergeCell ref="AF44:AH44"/>
    <mergeCell ref="AJ44:AO44"/>
    <mergeCell ref="AS44:AT44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L43:N43"/>
    <mergeCell ref="O43:P43"/>
    <mergeCell ref="Q43:R43"/>
    <mergeCell ref="S43:Z43"/>
    <mergeCell ref="AA43:AE43"/>
    <mergeCell ref="AF43:AH43"/>
    <mergeCell ref="AA42:AE42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Q41:R41"/>
    <mergeCell ref="S41:Z41"/>
    <mergeCell ref="AA41:AE41"/>
    <mergeCell ref="AF41:AH41"/>
    <mergeCell ref="AJ41:AO41"/>
    <mergeCell ref="AS41:AT41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L40:N40"/>
    <mergeCell ref="O40:P40"/>
    <mergeCell ref="Q40:R40"/>
    <mergeCell ref="S40:Z40"/>
    <mergeCell ref="AA40:AE40"/>
    <mergeCell ref="AF40:AH40"/>
    <mergeCell ref="AA39:AE39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Q38:R38"/>
    <mergeCell ref="S38:Z38"/>
    <mergeCell ref="AA38:AE38"/>
    <mergeCell ref="AF38:AH38"/>
    <mergeCell ref="AJ38:AO38"/>
    <mergeCell ref="AS38:AT38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L37:N37"/>
    <mergeCell ref="O37:P37"/>
    <mergeCell ref="Q37:R37"/>
    <mergeCell ref="S37:Z37"/>
    <mergeCell ref="AA37:AE37"/>
    <mergeCell ref="AF37:AH37"/>
    <mergeCell ref="AA36:AE36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Q35:R35"/>
    <mergeCell ref="S35:Z35"/>
    <mergeCell ref="AA35:AE35"/>
    <mergeCell ref="AF35:AH35"/>
    <mergeCell ref="AJ35:AO35"/>
    <mergeCell ref="AS35:AT35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L34:N34"/>
    <mergeCell ref="O34:P34"/>
    <mergeCell ref="Q34:R34"/>
    <mergeCell ref="S34:Z34"/>
    <mergeCell ref="AA34:AE34"/>
    <mergeCell ref="AF34:AH34"/>
    <mergeCell ref="AA33:AE33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Q32:R32"/>
    <mergeCell ref="S32:Z32"/>
    <mergeCell ref="AA32:AE32"/>
    <mergeCell ref="AF32:AH32"/>
    <mergeCell ref="AJ32:AO32"/>
    <mergeCell ref="AS32:AT32"/>
    <mergeCell ref="A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S6:Z6"/>
    <mergeCell ref="AA6:AE6"/>
    <mergeCell ref="AF6:AH6"/>
    <mergeCell ref="AJ6:AO6"/>
    <mergeCell ref="AS6:AT6"/>
    <mergeCell ref="AU6:AV6"/>
    <mergeCell ref="AS5:AT5"/>
    <mergeCell ref="AU5:AV5"/>
    <mergeCell ref="A6:B6"/>
    <mergeCell ref="C6:D6"/>
    <mergeCell ref="E6:F6"/>
    <mergeCell ref="G6:H6"/>
    <mergeCell ref="I6:K6"/>
    <mergeCell ref="L6:N6"/>
    <mergeCell ref="O6:P6"/>
    <mergeCell ref="Q6:R6"/>
    <mergeCell ref="O5:P5"/>
    <mergeCell ref="Q5:R5"/>
    <mergeCell ref="S5:Z5"/>
    <mergeCell ref="AA5:AE5"/>
    <mergeCell ref="AF5:AH5"/>
    <mergeCell ref="AJ5:AO5"/>
    <mergeCell ref="A5:B5"/>
    <mergeCell ref="C5:D5"/>
    <mergeCell ref="E5:F5"/>
    <mergeCell ref="G5:H5"/>
    <mergeCell ref="I5:K5"/>
    <mergeCell ref="L5:N5"/>
    <mergeCell ref="S4:Z4"/>
    <mergeCell ref="AA4:AE4"/>
    <mergeCell ref="AF4:AH4"/>
    <mergeCell ref="AJ4:AO4"/>
    <mergeCell ref="AS4:AT4"/>
    <mergeCell ref="AU4:AV4"/>
    <mergeCell ref="AS3:AT3"/>
    <mergeCell ref="AU3:AV3"/>
    <mergeCell ref="A4:B4"/>
    <mergeCell ref="C4:D4"/>
    <mergeCell ref="E4:F4"/>
    <mergeCell ref="G4:H4"/>
    <mergeCell ref="I4:K4"/>
    <mergeCell ref="L4:N4"/>
    <mergeCell ref="O4:P4"/>
    <mergeCell ref="Q4:R4"/>
    <mergeCell ref="O3:P3"/>
    <mergeCell ref="Q3:R3"/>
    <mergeCell ref="S3:Z3"/>
    <mergeCell ref="AA3:AE3"/>
    <mergeCell ref="AF3:AH3"/>
    <mergeCell ref="AJ3:AO3"/>
    <mergeCell ref="A3:B3"/>
    <mergeCell ref="C3:D3"/>
    <mergeCell ref="E3:F3"/>
    <mergeCell ref="G3:H3"/>
    <mergeCell ref="I3:K3"/>
    <mergeCell ref="L3:N3"/>
    <mergeCell ref="S2:Z2"/>
    <mergeCell ref="AA2:AE2"/>
    <mergeCell ref="AF2:AH2"/>
    <mergeCell ref="AJ2:AO2"/>
    <mergeCell ref="AS2:AT2"/>
    <mergeCell ref="AU2:AV2"/>
    <mergeCell ref="AS1:AT1"/>
    <mergeCell ref="AU1:AV1"/>
    <mergeCell ref="A2:B2"/>
    <mergeCell ref="C2:D2"/>
    <mergeCell ref="E2:F2"/>
    <mergeCell ref="G2:H2"/>
    <mergeCell ref="I2:K2"/>
    <mergeCell ref="L2:N2"/>
    <mergeCell ref="O2:P2"/>
    <mergeCell ref="Q2:R2"/>
    <mergeCell ref="O1:P1"/>
    <mergeCell ref="Q1:R1"/>
    <mergeCell ref="S1:Z1"/>
    <mergeCell ref="AA1:AE1"/>
    <mergeCell ref="AF1:AH1"/>
    <mergeCell ref="AJ1:AO1"/>
    <mergeCell ref="A1:B1"/>
    <mergeCell ref="C1:D1"/>
    <mergeCell ref="E1:F1"/>
    <mergeCell ref="G1:H1"/>
    <mergeCell ref="I1:K1"/>
    <mergeCell ref="L1:N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2024-01-18T21:26:17Z</dcterms:created>
  <dcterms:modified xsi:type="dcterms:W3CDTF">2024-02-20T23:41:27Z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