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1\PLAN ACCION ANUAL\EJECUCION PRESUPUESTAL\GASTOS\"/>
    </mc:Choice>
  </mc:AlternateContent>
  <bookViews>
    <workbookView xWindow="0" yWindow="0" windowWidth="20490" windowHeight="7350" activeTab="1"/>
  </bookViews>
  <sheets>
    <sheet name="EJECUCION PRESUPUESTAL" sheetId="2" r:id="rId1"/>
    <sheet name="ANALISIS" sheetId="3" r:id="rId2"/>
  </sheets>
  <externalReferences>
    <externalReference r:id="rId3"/>
    <externalReference r:id="rId4"/>
    <externalReference r:id="rId5"/>
  </externalReferenc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22" i="3" l="1"/>
  <c r="BC122" i="3"/>
  <c r="BB122" i="3"/>
  <c r="BA122" i="3"/>
  <c r="AZ122" i="3"/>
  <c r="AY122" i="3"/>
  <c r="AX122" i="3"/>
  <c r="AW122" i="3"/>
  <c r="AU122" i="3"/>
  <c r="AS122" i="3"/>
  <c r="AR122" i="3"/>
  <c r="AQ122" i="3"/>
  <c r="BE122" i="3" s="1"/>
  <c r="AP122" i="3"/>
  <c r="BH121" i="3"/>
  <c r="BG121" i="3"/>
  <c r="BF121" i="3"/>
  <c r="BE121" i="3"/>
  <c r="BH120" i="3"/>
  <c r="BG120" i="3"/>
  <c r="BF120" i="3"/>
  <c r="BE120" i="3"/>
  <c r="BH119" i="3"/>
  <c r="BG119" i="3"/>
  <c r="BF119" i="3"/>
  <c r="BE119" i="3"/>
  <c r="BH118" i="3"/>
  <c r="BG118" i="3"/>
  <c r="BF118" i="3"/>
  <c r="BE118" i="3"/>
  <c r="BH117" i="3"/>
  <c r="BG117" i="3"/>
  <c r="BF117" i="3"/>
  <c r="BE117" i="3"/>
  <c r="BH116" i="3"/>
  <c r="BG116" i="3"/>
  <c r="BF116" i="3"/>
  <c r="BE116" i="3"/>
  <c r="BH115" i="3"/>
  <c r="BG115" i="3"/>
  <c r="BF115" i="3"/>
  <c r="BE115" i="3"/>
  <c r="BH114" i="3"/>
  <c r="BG114" i="3"/>
  <c r="BF114" i="3"/>
  <c r="BE114" i="3"/>
  <c r="BH113" i="3"/>
  <c r="BG113" i="3"/>
  <c r="BF113" i="3"/>
  <c r="BE113" i="3"/>
  <c r="BH112" i="3"/>
  <c r="BG112" i="3"/>
  <c r="BF112" i="3"/>
  <c r="BE112" i="3"/>
  <c r="BH111" i="3"/>
  <c r="BG111" i="3"/>
  <c r="BF111" i="3"/>
  <c r="BE111" i="3"/>
  <c r="BH110" i="3"/>
  <c r="BG110" i="3"/>
  <c r="BF110" i="3"/>
  <c r="BE110" i="3"/>
  <c r="BH109" i="3"/>
  <c r="BG109" i="3"/>
  <c r="BF109" i="3"/>
  <c r="BE109" i="3"/>
  <c r="BH108" i="3"/>
  <c r="BG108" i="3"/>
  <c r="BF108" i="3"/>
  <c r="BE108" i="3"/>
  <c r="BH107" i="3"/>
  <c r="BG107" i="3"/>
  <c r="BF107" i="3"/>
  <c r="BE107" i="3"/>
  <c r="BH106" i="3"/>
  <c r="BG106" i="3"/>
  <c r="BF106" i="3"/>
  <c r="BE106" i="3"/>
  <c r="BH105" i="3"/>
  <c r="BG105" i="3"/>
  <c r="BF105" i="3"/>
  <c r="BE105" i="3"/>
  <c r="BH104" i="3"/>
  <c r="BG104" i="3"/>
  <c r="BF104" i="3"/>
  <c r="BE104" i="3"/>
  <c r="BH103" i="3"/>
  <c r="BG103" i="3"/>
  <c r="BF103" i="3"/>
  <c r="BE103" i="3"/>
  <c r="BH102" i="3"/>
  <c r="BG102" i="3"/>
  <c r="BF102" i="3"/>
  <c r="BE102" i="3"/>
  <c r="BH101" i="3"/>
  <c r="BG101" i="3"/>
  <c r="BF101" i="3"/>
  <c r="BE101" i="3"/>
  <c r="BH100" i="3"/>
  <c r="BG100" i="3"/>
  <c r="BF100" i="3"/>
  <c r="BE100" i="3"/>
  <c r="BH99" i="3"/>
  <c r="BG99" i="3"/>
  <c r="BF99" i="3"/>
  <c r="BE99" i="3"/>
  <c r="BH98" i="3"/>
  <c r="BG98" i="3"/>
  <c r="BF98" i="3"/>
  <c r="BE98" i="3"/>
  <c r="BH97" i="3"/>
  <c r="BG97" i="3"/>
  <c r="BF97" i="3"/>
  <c r="BE97" i="3"/>
  <c r="BH96" i="3"/>
  <c r="BG96" i="3"/>
  <c r="BF96" i="3"/>
  <c r="BE96" i="3"/>
  <c r="BH95" i="3"/>
  <c r="BG95" i="3"/>
  <c r="BF95" i="3"/>
  <c r="BE95" i="3"/>
  <c r="BD93" i="3"/>
  <c r="BC93" i="3"/>
  <c r="BB93" i="3"/>
  <c r="BH93" i="3" s="1"/>
  <c r="BA93" i="3"/>
  <c r="AZ93" i="3"/>
  <c r="AY93" i="3"/>
  <c r="AX93" i="3"/>
  <c r="BG93" i="3" s="1"/>
  <c r="AW93" i="3"/>
  <c r="AU93" i="3"/>
  <c r="AS93" i="3"/>
  <c r="AR93" i="3"/>
  <c r="AR94" i="3" s="1"/>
  <c r="AQ93" i="3"/>
  <c r="AP93" i="3"/>
  <c r="BH92" i="3"/>
  <c r="BG92" i="3"/>
  <c r="BF92" i="3"/>
  <c r="BE92" i="3"/>
  <c r="BH91" i="3"/>
  <c r="BG91" i="3"/>
  <c r="BF91" i="3"/>
  <c r="BE91" i="3"/>
  <c r="BH90" i="3"/>
  <c r="BG90" i="3"/>
  <c r="BF90" i="3"/>
  <c r="BE90" i="3"/>
  <c r="BH89" i="3"/>
  <c r="BG89" i="3"/>
  <c r="BF89" i="3"/>
  <c r="BE89" i="3"/>
  <c r="BH88" i="3"/>
  <c r="BG88" i="3"/>
  <c r="BF88" i="3"/>
  <c r="BE88" i="3"/>
  <c r="BH87" i="3"/>
  <c r="BG87" i="3"/>
  <c r="BF87" i="3"/>
  <c r="BE87" i="3"/>
  <c r="BH86" i="3"/>
  <c r="BG86" i="3"/>
  <c r="BF86" i="3"/>
  <c r="BE86" i="3"/>
  <c r="BH85" i="3"/>
  <c r="BG85" i="3"/>
  <c r="BF85" i="3"/>
  <c r="BE85" i="3"/>
  <c r="BH84" i="3"/>
  <c r="BG84" i="3"/>
  <c r="BF84" i="3"/>
  <c r="BE84" i="3"/>
  <c r="BH83" i="3"/>
  <c r="BG83" i="3"/>
  <c r="BF83" i="3"/>
  <c r="BE83" i="3"/>
  <c r="BH82" i="3"/>
  <c r="BG82" i="3"/>
  <c r="BF82" i="3"/>
  <c r="BE82" i="3"/>
  <c r="BH81" i="3"/>
  <c r="BG81" i="3"/>
  <c r="BF81" i="3"/>
  <c r="BE81" i="3"/>
  <c r="BH80" i="3"/>
  <c r="BG80" i="3"/>
  <c r="BF80" i="3"/>
  <c r="BE80" i="3"/>
  <c r="BH79" i="3"/>
  <c r="BG79" i="3"/>
  <c r="BF79" i="3"/>
  <c r="BE79" i="3"/>
  <c r="BD78" i="3"/>
  <c r="BC78" i="3"/>
  <c r="BB78" i="3"/>
  <c r="BA78" i="3"/>
  <c r="AZ78" i="3"/>
  <c r="AY78" i="3"/>
  <c r="AX78" i="3"/>
  <c r="AW78" i="3"/>
  <c r="AU78" i="3"/>
  <c r="AS78" i="3"/>
  <c r="AR78" i="3"/>
  <c r="AQ78" i="3"/>
  <c r="AP78" i="3"/>
  <c r="BH78" i="3" s="1"/>
  <c r="BH77" i="3"/>
  <c r="BG77" i="3"/>
  <c r="BF77" i="3"/>
  <c r="BE77" i="3"/>
  <c r="BH76" i="3"/>
  <c r="BG76" i="3"/>
  <c r="BF76" i="3"/>
  <c r="BE76" i="3"/>
  <c r="BH75" i="3"/>
  <c r="BG75" i="3"/>
  <c r="BF75" i="3"/>
  <c r="BE75" i="3"/>
  <c r="BH74" i="3"/>
  <c r="BG74" i="3"/>
  <c r="BF74" i="3"/>
  <c r="BE74" i="3"/>
  <c r="BH73" i="3"/>
  <c r="BG73" i="3"/>
  <c r="BF73" i="3"/>
  <c r="BE73" i="3"/>
  <c r="BH72" i="3"/>
  <c r="BG72" i="3"/>
  <c r="BF72" i="3"/>
  <c r="BE72" i="3"/>
  <c r="BH71" i="3"/>
  <c r="BG71" i="3"/>
  <c r="BF71" i="3"/>
  <c r="BE71" i="3"/>
  <c r="BH70" i="3"/>
  <c r="BG70" i="3"/>
  <c r="BF70" i="3"/>
  <c r="BE70" i="3"/>
  <c r="BH69" i="3"/>
  <c r="BG69" i="3"/>
  <c r="BF69" i="3"/>
  <c r="BE69" i="3"/>
  <c r="BH68" i="3"/>
  <c r="BG68" i="3"/>
  <c r="BF68" i="3"/>
  <c r="BE68" i="3"/>
  <c r="BH67" i="3"/>
  <c r="BG67" i="3"/>
  <c r="BF67" i="3"/>
  <c r="BE67" i="3"/>
  <c r="BH66" i="3"/>
  <c r="BG66" i="3"/>
  <c r="BF66" i="3"/>
  <c r="BE66" i="3"/>
  <c r="BH65" i="3"/>
  <c r="BG65" i="3"/>
  <c r="BF65" i="3"/>
  <c r="BE65" i="3"/>
  <c r="BH64" i="3"/>
  <c r="BG64" i="3"/>
  <c r="BF64" i="3"/>
  <c r="BE64" i="3"/>
  <c r="BH63" i="3"/>
  <c r="BG63" i="3"/>
  <c r="BF63" i="3"/>
  <c r="BE63" i="3"/>
  <c r="BH62" i="3"/>
  <c r="BG62" i="3"/>
  <c r="BF62" i="3"/>
  <c r="BE62" i="3"/>
  <c r="BH61" i="3"/>
  <c r="BG61" i="3"/>
  <c r="BF61" i="3"/>
  <c r="BE61" i="3"/>
  <c r="BH60" i="3"/>
  <c r="BG60" i="3"/>
  <c r="BF60" i="3"/>
  <c r="BE60" i="3"/>
  <c r="BH59" i="3"/>
  <c r="BG59" i="3"/>
  <c r="BF59" i="3"/>
  <c r="BE59" i="3"/>
  <c r="BH58" i="3"/>
  <c r="BG58" i="3"/>
  <c r="BF58" i="3"/>
  <c r="BE58" i="3"/>
  <c r="BH57" i="3"/>
  <c r="BG57" i="3"/>
  <c r="BF57" i="3"/>
  <c r="BE57" i="3"/>
  <c r="BH56" i="3"/>
  <c r="BG56" i="3"/>
  <c r="BF56" i="3"/>
  <c r="BE56" i="3"/>
  <c r="BH55" i="3"/>
  <c r="BG55" i="3"/>
  <c r="BF55" i="3"/>
  <c r="BE55" i="3"/>
  <c r="BH54" i="3"/>
  <c r="BG54" i="3"/>
  <c r="BF54" i="3"/>
  <c r="BE54" i="3"/>
  <c r="BH53" i="3"/>
  <c r="BG53" i="3"/>
  <c r="BF53" i="3"/>
  <c r="BE53" i="3"/>
  <c r="BH52" i="3"/>
  <c r="BG52" i="3"/>
  <c r="BF52" i="3"/>
  <c r="BE52" i="3"/>
  <c r="BH51" i="3"/>
  <c r="BG51" i="3"/>
  <c r="BF51" i="3"/>
  <c r="BE51" i="3"/>
  <c r="BH50" i="3"/>
  <c r="BG50" i="3"/>
  <c r="BF50" i="3"/>
  <c r="BE50" i="3"/>
  <c r="BH49" i="3"/>
  <c r="BG49" i="3"/>
  <c r="BF49" i="3"/>
  <c r="BE49" i="3"/>
  <c r="BH48" i="3"/>
  <c r="BG48" i="3"/>
  <c r="BF48" i="3"/>
  <c r="BE48" i="3"/>
  <c r="BH47" i="3"/>
  <c r="BG47" i="3"/>
  <c r="BF47" i="3"/>
  <c r="BE47" i="3"/>
  <c r="BH46" i="3"/>
  <c r="BG46" i="3"/>
  <c r="BF46" i="3"/>
  <c r="BE46" i="3"/>
  <c r="BH45" i="3"/>
  <c r="BG45" i="3"/>
  <c r="BF45" i="3"/>
  <c r="BE45" i="3"/>
  <c r="BH44" i="3"/>
  <c r="BG44" i="3"/>
  <c r="BF44" i="3"/>
  <c r="BE44" i="3"/>
  <c r="BH43" i="3"/>
  <c r="BG43" i="3"/>
  <c r="BF43" i="3"/>
  <c r="BE43" i="3"/>
  <c r="BH42" i="3"/>
  <c r="BG42" i="3"/>
  <c r="BF42" i="3"/>
  <c r="BE42" i="3"/>
  <c r="BH41" i="3"/>
  <c r="BG41" i="3"/>
  <c r="BF41" i="3"/>
  <c r="BE41" i="3"/>
  <c r="BH40" i="3"/>
  <c r="BG40" i="3"/>
  <c r="BF40" i="3"/>
  <c r="BE40" i="3"/>
  <c r="BH36" i="3"/>
  <c r="BG36" i="3"/>
  <c r="BF36" i="3"/>
  <c r="BE36" i="3"/>
  <c r="BD35" i="3"/>
  <c r="BC35" i="3"/>
  <c r="BB35" i="3"/>
  <c r="BA35" i="3"/>
  <c r="AZ35" i="3"/>
  <c r="AY35" i="3"/>
  <c r="AX35" i="3"/>
  <c r="AW35" i="3"/>
  <c r="AU35" i="3"/>
  <c r="AS35" i="3"/>
  <c r="AR35" i="3"/>
  <c r="AQ35" i="3"/>
  <c r="AP35" i="3"/>
  <c r="BH34" i="3"/>
  <c r="BG34" i="3"/>
  <c r="BF34" i="3"/>
  <c r="BE34" i="3"/>
  <c r="BH33" i="3"/>
  <c r="BG33" i="3"/>
  <c r="BF33" i="3"/>
  <c r="BE33" i="3"/>
  <c r="BH32" i="3"/>
  <c r="BG32" i="3"/>
  <c r="BF32" i="3"/>
  <c r="BE32" i="3"/>
  <c r="BH31" i="3"/>
  <c r="BG31" i="3"/>
  <c r="BF31" i="3"/>
  <c r="BE31" i="3"/>
  <c r="BH30" i="3"/>
  <c r="BG30" i="3"/>
  <c r="BF30" i="3"/>
  <c r="BE30" i="3"/>
  <c r="BH29" i="3"/>
  <c r="BG29" i="3"/>
  <c r="BF29" i="3"/>
  <c r="BE29" i="3"/>
  <c r="BH28" i="3"/>
  <c r="BG28" i="3"/>
  <c r="BF28" i="3"/>
  <c r="BE28" i="3"/>
  <c r="BH27" i="3"/>
  <c r="BG27" i="3"/>
  <c r="BF27" i="3"/>
  <c r="BE27" i="3"/>
  <c r="BH26" i="3"/>
  <c r="BG26" i="3"/>
  <c r="BF26" i="3"/>
  <c r="BE26" i="3"/>
  <c r="BH25" i="3"/>
  <c r="BG25" i="3"/>
  <c r="BF25" i="3"/>
  <c r="BE25" i="3"/>
  <c r="BH24" i="3"/>
  <c r="BG24" i="3"/>
  <c r="BF24" i="3"/>
  <c r="BE24" i="3"/>
  <c r="BH23" i="3"/>
  <c r="BG23" i="3"/>
  <c r="BF23" i="3"/>
  <c r="BE23" i="3"/>
  <c r="BH22" i="3"/>
  <c r="BG22" i="3"/>
  <c r="BF22" i="3"/>
  <c r="BE22" i="3"/>
  <c r="BH21" i="3"/>
  <c r="BG21" i="3"/>
  <c r="BF21" i="3"/>
  <c r="BE21" i="3"/>
  <c r="BH20" i="3"/>
  <c r="BG20" i="3"/>
  <c r="BF20" i="3"/>
  <c r="BE20" i="3"/>
  <c r="BH19" i="3"/>
  <c r="BG19" i="3"/>
  <c r="BF19" i="3"/>
  <c r="BE19" i="3"/>
  <c r="BH18" i="3"/>
  <c r="BG18" i="3"/>
  <c r="BF18" i="3"/>
  <c r="BE18" i="3"/>
  <c r="BH17" i="3"/>
  <c r="BG17" i="3"/>
  <c r="BF17" i="3"/>
  <c r="BE17" i="3"/>
  <c r="BH16" i="3"/>
  <c r="BG16" i="3"/>
  <c r="BF16" i="3"/>
  <c r="BE16" i="3"/>
  <c r="BH15" i="3"/>
  <c r="BG15" i="3"/>
  <c r="BF15" i="3"/>
  <c r="BE15" i="3"/>
  <c r="BH14" i="3"/>
  <c r="BG14" i="3"/>
  <c r="BF14" i="3"/>
  <c r="BE14" i="3"/>
  <c r="BH13" i="3"/>
  <c r="BG13" i="3"/>
  <c r="BF13" i="3"/>
  <c r="BE13" i="3"/>
  <c r="BH12" i="3"/>
  <c r="BG12" i="3"/>
  <c r="BF12" i="3"/>
  <c r="BE12" i="3"/>
  <c r="BH11" i="3"/>
  <c r="BG11" i="3"/>
  <c r="BF11" i="3"/>
  <c r="BE11" i="3"/>
  <c r="BH10" i="3"/>
  <c r="BG10" i="3"/>
  <c r="BF10" i="3"/>
  <c r="BE10" i="3"/>
  <c r="BH9" i="3"/>
  <c r="BG9" i="3"/>
  <c r="BF9" i="3"/>
  <c r="BE9" i="3"/>
  <c r="BH8" i="3"/>
  <c r="BG8" i="3"/>
  <c r="BF8" i="3"/>
  <c r="BE8" i="3"/>
  <c r="BH7" i="3"/>
  <c r="BG7" i="3"/>
  <c r="BF7" i="3"/>
  <c r="BE7" i="3"/>
  <c r="BH6" i="3"/>
  <c r="BG6" i="3"/>
  <c r="BF6" i="3"/>
  <c r="BE6" i="3"/>
  <c r="BH5" i="3"/>
  <c r="BG5" i="3"/>
  <c r="BF5" i="3"/>
  <c r="BE5" i="3"/>
  <c r="BF35" i="3" l="1"/>
  <c r="BE35" i="3"/>
  <c r="BF78" i="3"/>
  <c r="AS94" i="3"/>
  <c r="AS123" i="3" s="1"/>
  <c r="AY94" i="3"/>
  <c r="BC94" i="3"/>
  <c r="AX94" i="3"/>
  <c r="AX123" i="3" s="1"/>
  <c r="BG123" i="3" s="1"/>
  <c r="AR123" i="3"/>
  <c r="BH122" i="3"/>
  <c r="BG35" i="3"/>
  <c r="BH35" i="3"/>
  <c r="BE78" i="3"/>
  <c r="AP94" i="3"/>
  <c r="AP123" i="3" s="1"/>
  <c r="BF93" i="3"/>
  <c r="AZ94" i="3"/>
  <c r="AZ123" i="3" s="1"/>
  <c r="BD94" i="3"/>
  <c r="BD123" i="3" s="1"/>
  <c r="BB94" i="3"/>
  <c r="BG78" i="3"/>
  <c r="AQ94" i="3"/>
  <c r="BE94" i="3" s="1"/>
  <c r="AW94" i="3"/>
  <c r="BA94" i="3"/>
  <c r="BF122" i="3"/>
  <c r="BA123" i="3"/>
  <c r="AW123" i="3"/>
  <c r="BH94" i="3"/>
  <c r="AY123" i="3"/>
  <c r="BC123" i="3"/>
  <c r="BE93" i="3"/>
  <c r="AU94" i="3"/>
  <c r="BG122" i="3"/>
  <c r="BB123" i="3"/>
  <c r="BH123" i="3" s="1"/>
  <c r="AQ123" i="3" l="1"/>
  <c r="BE123" i="3" s="1"/>
  <c r="BG94" i="3"/>
  <c r="AU123" i="3"/>
  <c r="BF123" i="3" s="1"/>
  <c r="BF94" i="3"/>
  <c r="BF135" i="2" l="1"/>
  <c r="BD135" i="2"/>
  <c r="BC135" i="2"/>
  <c r="BC137" i="2" s="1"/>
  <c r="BB135" i="2"/>
  <c r="BH135" i="2" s="1"/>
  <c r="BA135" i="2"/>
  <c r="AZ135" i="2"/>
  <c r="AY135" i="2"/>
  <c r="AY137" i="2" s="1"/>
  <c r="AX135" i="2"/>
  <c r="AW135" i="2"/>
  <c r="AU135" i="2"/>
  <c r="AS135" i="2"/>
  <c r="AS137" i="2" s="1"/>
  <c r="AR135" i="2"/>
  <c r="AQ135" i="2"/>
  <c r="BE135" i="2" s="1"/>
  <c r="AP135" i="2"/>
  <c r="BH134" i="2"/>
  <c r="BG134" i="2"/>
  <c r="BF134" i="2"/>
  <c r="BE134" i="2"/>
  <c r="BH133" i="2"/>
  <c r="BG133" i="2"/>
  <c r="BF133" i="2"/>
  <c r="BE133" i="2"/>
  <c r="BH132" i="2"/>
  <c r="BG132" i="2"/>
  <c r="BF132" i="2"/>
  <c r="BE132" i="2"/>
  <c r="BH131" i="2"/>
  <c r="BG131" i="2"/>
  <c r="BF131" i="2"/>
  <c r="BE131" i="2"/>
  <c r="BH130" i="2"/>
  <c r="BG130" i="2"/>
  <c r="BF130" i="2"/>
  <c r="BE130" i="2"/>
  <c r="BH129" i="2"/>
  <c r="BG129" i="2"/>
  <c r="BF129" i="2"/>
  <c r="BE129" i="2"/>
  <c r="BH128" i="2"/>
  <c r="BG128" i="2"/>
  <c r="BF128" i="2"/>
  <c r="BE128" i="2"/>
  <c r="BH127" i="2"/>
  <c r="BG127" i="2"/>
  <c r="BF127" i="2"/>
  <c r="BE127" i="2"/>
  <c r="BH126" i="2"/>
  <c r="BG126" i="2"/>
  <c r="BF126" i="2"/>
  <c r="BE126" i="2"/>
  <c r="BH125" i="2"/>
  <c r="BG125" i="2"/>
  <c r="BF125" i="2"/>
  <c r="BE125" i="2"/>
  <c r="BH124" i="2"/>
  <c r="BG124" i="2"/>
  <c r="BF124" i="2"/>
  <c r="BE124" i="2"/>
  <c r="BH123" i="2"/>
  <c r="BG123" i="2"/>
  <c r="BF123" i="2"/>
  <c r="BE123" i="2"/>
  <c r="BH122" i="2"/>
  <c r="BG122" i="2"/>
  <c r="BF122" i="2"/>
  <c r="BE122" i="2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C107" i="2"/>
  <c r="AY107" i="2"/>
  <c r="AS107" i="2"/>
  <c r="BD106" i="2"/>
  <c r="BD107" i="2" s="1"/>
  <c r="BC106" i="2"/>
  <c r="BB106" i="2"/>
  <c r="BB107" i="2" s="1"/>
  <c r="BA106" i="2"/>
  <c r="BA107" i="2" s="1"/>
  <c r="BA137" i="2" s="1"/>
  <c r="AZ106" i="2"/>
  <c r="AZ107" i="2" s="1"/>
  <c r="AY106" i="2"/>
  <c r="AX106" i="2"/>
  <c r="AX107" i="2" s="1"/>
  <c r="AW106" i="2"/>
  <c r="AW107" i="2" s="1"/>
  <c r="AW137" i="2" s="1"/>
  <c r="AU106" i="2"/>
  <c r="BF106" i="2" s="1"/>
  <c r="AS106" i="2"/>
  <c r="AR106" i="2"/>
  <c r="AR107" i="2" s="1"/>
  <c r="AQ106" i="2"/>
  <c r="AQ107" i="2" s="1"/>
  <c r="AP106" i="2"/>
  <c r="BH106" i="2" s="1"/>
  <c r="BH105" i="2"/>
  <c r="BG105" i="2"/>
  <c r="BF105" i="2"/>
  <c r="BE105" i="2"/>
  <c r="BH104" i="2"/>
  <c r="BG104" i="2"/>
  <c r="BF104" i="2"/>
  <c r="BE104" i="2"/>
  <c r="BH103" i="2"/>
  <c r="BG103" i="2"/>
  <c r="BF103" i="2"/>
  <c r="BE103" i="2"/>
  <c r="BH102" i="2"/>
  <c r="BG102" i="2"/>
  <c r="BF102" i="2"/>
  <c r="BE102" i="2"/>
  <c r="BH101" i="2"/>
  <c r="BG101" i="2"/>
  <c r="BF101" i="2"/>
  <c r="BE101" i="2"/>
  <c r="BH100" i="2"/>
  <c r="BG100" i="2"/>
  <c r="BF100" i="2"/>
  <c r="BE100" i="2"/>
  <c r="BH99" i="2"/>
  <c r="BG99" i="2"/>
  <c r="BF99" i="2"/>
  <c r="BE99" i="2"/>
  <c r="BH98" i="2"/>
  <c r="BG98" i="2"/>
  <c r="BF98" i="2"/>
  <c r="BE98" i="2"/>
  <c r="BH97" i="2"/>
  <c r="BG97" i="2"/>
  <c r="BF97" i="2"/>
  <c r="BE97" i="2"/>
  <c r="BH96" i="2"/>
  <c r="BG96" i="2"/>
  <c r="BF96" i="2"/>
  <c r="BE96" i="2"/>
  <c r="BH95" i="2"/>
  <c r="BG95" i="2"/>
  <c r="BF95" i="2"/>
  <c r="BE95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D91" i="2"/>
  <c r="BC91" i="2"/>
  <c r="BB91" i="2"/>
  <c r="BH91" i="2" s="1"/>
  <c r="BA91" i="2"/>
  <c r="AZ91" i="2"/>
  <c r="AY91" i="2"/>
  <c r="AX91" i="2"/>
  <c r="BG91" i="2" s="1"/>
  <c r="AW91" i="2"/>
  <c r="AU91" i="2"/>
  <c r="BF91" i="2" s="1"/>
  <c r="AS91" i="2"/>
  <c r="AR91" i="2"/>
  <c r="AQ91" i="2"/>
  <c r="BE91" i="2" s="1"/>
  <c r="AP91" i="2"/>
  <c r="BH90" i="2"/>
  <c r="BG90" i="2"/>
  <c r="BF90" i="2"/>
  <c r="BE90" i="2"/>
  <c r="BH89" i="2"/>
  <c r="BG89" i="2"/>
  <c r="BF89" i="2"/>
  <c r="BE89" i="2"/>
  <c r="BH88" i="2"/>
  <c r="BG88" i="2"/>
  <c r="BF88" i="2"/>
  <c r="BE88" i="2"/>
  <c r="BH87" i="2"/>
  <c r="BG87" i="2"/>
  <c r="BF87" i="2"/>
  <c r="BE87" i="2"/>
  <c r="BH86" i="2"/>
  <c r="BG86" i="2"/>
  <c r="BF86" i="2"/>
  <c r="BE86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H59" i="2"/>
  <c r="BG59" i="2"/>
  <c r="BF59" i="2"/>
  <c r="BE59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49" i="2"/>
  <c r="BG49" i="2"/>
  <c r="BF49" i="2"/>
  <c r="BE49" i="2"/>
  <c r="BF48" i="2"/>
  <c r="BD48" i="2"/>
  <c r="BC48" i="2"/>
  <c r="BB48" i="2"/>
  <c r="BH48" i="2" s="1"/>
  <c r="BA48" i="2"/>
  <c r="AZ48" i="2"/>
  <c r="AY48" i="2"/>
  <c r="AX48" i="2"/>
  <c r="BG48" i="2" s="1"/>
  <c r="AW48" i="2"/>
  <c r="AU48" i="2"/>
  <c r="AS48" i="2"/>
  <c r="AR48" i="2"/>
  <c r="AQ48" i="2"/>
  <c r="BE48" i="2" s="1"/>
  <c r="AP48" i="2"/>
  <c r="BH47" i="2"/>
  <c r="BG47" i="2"/>
  <c r="BF47" i="2"/>
  <c r="BE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1" i="2"/>
  <c r="BG31" i="2"/>
  <c r="BF31" i="2"/>
  <c r="BE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AR137" i="2" l="1"/>
  <c r="AX137" i="2"/>
  <c r="AU137" i="2"/>
  <c r="AZ137" i="2"/>
  <c r="BD137" i="2"/>
  <c r="AQ137" i="2"/>
  <c r="BE106" i="2"/>
  <c r="AP107" i="2"/>
  <c r="BG107" i="2" s="1"/>
  <c r="AU107" i="2"/>
  <c r="BG135" i="2"/>
  <c r="BB137" i="2"/>
  <c r="BG106" i="2"/>
  <c r="BH107" i="2" l="1"/>
  <c r="BF107" i="2"/>
  <c r="BE107" i="2"/>
  <c r="AP137" i="2"/>
  <c r="BG137" i="2" s="1"/>
  <c r="BH137" i="2" l="1"/>
  <c r="BF137" i="2"/>
  <c r="BE137" i="2"/>
</calcChain>
</file>

<file path=xl/sharedStrings.xml><?xml version="1.0" encoding="utf-8"?>
<sst xmlns="http://schemas.openxmlformats.org/spreadsheetml/2006/main" count="2608" uniqueCount="192">
  <si>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</si>
  <si>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</si>
  <si>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</si>
  <si>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</si>
  <si>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</si>
  <si>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</si>
  <si>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2021-04-06-8:33 a. m.</t>
  </si>
  <si>
    <t>AÑO FISCAL:</t>
  </si>
  <si>
    <t>2021</t>
  </si>
  <si>
    <t>VIGENCIA PRESUPUESTAL:</t>
  </si>
  <si>
    <t>ACTUAL</t>
  </si>
  <si>
    <t>FECHA MOVIMIENTOS:</t>
  </si>
  <si>
    <t>1/01/2021 A 31/03/2021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</si>
  <si>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</si>
  <si>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</si>
  <si>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</si>
  <si>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</si>
  <si>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</si>
  <si>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</si>
  <si>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</si>
  <si>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</si>
  <si>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</si>
  <si>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</si>
  <si>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</si>
  <si>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</si>
  <si>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</si>
  <si>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</si>
  <si>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</si>
  <si>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</si>
  <si>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</si>
  <si>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</si>
  <si>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</si>
  <si>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</si>
  <si>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</si>
  <si>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</si>
  <si>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</si>
  <si>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</si>
  <si>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</si>
  <si>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</si>
  <si>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</si>
  <si>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</si>
  <si>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</si>
  <si>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</si>
  <si>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</si>
  <si>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</si>
  <si>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</si>
  <si>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</si>
  <si>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</si>
  <si>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</si>
  <si>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</si>
  <si>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</si>
  <si>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</si>
  <si>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</si>
  <si>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</si>
  <si>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</si>
  <si>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</si>
  <si>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</si>
  <si>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</si>
  <si>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</si>
  <si>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</si>
  <si>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</si>
  <si>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</si>
  <si>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</si>
  <si>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</si>
  <si>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</si>
  <si>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</si>
  <si>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</si>
  <si>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</si>
  <si>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</si>
  <si>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</si>
  <si>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</si>
  <si>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</si>
  <si>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</si>
  <si>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</si>
  <si>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</si>
  <si>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</si>
  <si>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</si>
  <si>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</si>
  <si>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</si>
  <si>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</si>
  <si>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</si>
  <si>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</si>
  <si>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</si>
  <si>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</si>
  <si>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</si>
  <si>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</si>
  <si>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</si>
  <si>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</si>
  <si>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</si>
  <si>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</si>
  <si>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</si>
  <si>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</si>
  <si>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</si>
  <si>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</si>
  <si>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</si>
  <si>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</si>
  <si>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</si>
  <si>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</si>
  <si>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</si>
  <si>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</si>
  <si>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</si>
  <si>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</si>
  <si>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</si>
  <si>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</si>
  <si>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</si>
  <si>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</si>
  <si>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</si>
  <si>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</si>
  <si>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</si>
  <si>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</si>
  <si>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</si>
  <si>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</si>
  <si>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</si>
  <si>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</si>
  <si>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</si>
  <si>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</si>
  <si>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</si>
  <si>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</si>
  <si>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</si>
  <si>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</si>
  <si>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</si>
  <si>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</si>
  <si>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</si>
  <si>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</si>
  <si>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</si>
  <si>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</si>
  <si>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</si>
  <si>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</si>
  <si>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</si>
  <si>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</si>
  <si>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</si>
  <si>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</si>
  <si>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</si>
  <si>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</si>
  <si>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</si>
  <si>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</si>
  <si>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</si>
  <si>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</si>
  <si>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</si>
  <si>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</si>
  <si>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</si>
  <si>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</si>
  <si>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</si>
  <si>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</si>
  <si>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</si>
  <si>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</si>
  <si>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</si>
  <si>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</si>
  <si>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</si>
  <si>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</si>
  <si>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</si>
  <si>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</si>
  <si>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</si>
  <si>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</si>
  <si>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</si>
  <si>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</si>
  <si>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</si>
  <si>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</si>
  <si>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</si>
  <si>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</si>
  <si>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</si>
  <si>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</si>
  <si>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</si>
  <si>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</si>
  <si>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</si>
  <si>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</si>
  <si>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</si>
  <si>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</si>
  <si>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</si>
  <si>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</si>
  <si>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</si>
  <si>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</si>
  <si>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</si>
  <si>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</si>
  <si>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</si>
  <si>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</si>
  <si>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</si>
  <si>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% CDP VS APROPIACIÓN</t>
  </si>
  <si>
    <t>% RP VS APROPIACIÓN</t>
  </si>
  <si>
    <t>% OBLIGACION VS APROPIACIÓN</t>
  </si>
  <si>
    <t>% PAGOS VS APROPIACIÓN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</si>
  <si>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</si>
  <si>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</si>
  <si>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</si>
  <si>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</si>
  <si>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</si>
  <si>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</si>
  <si>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PAULA CECILIA CASTAÑO AVENDAÑO</t>
  </si>
  <si>
    <t>SINTHYA PAMELA MARIN RODRIGUEZ</t>
  </si>
  <si>
    <t>Coordinadora Administrativa y Financiera</t>
  </si>
  <si>
    <t>Tecnico Administrativo- Presupuesto</t>
  </si>
  <si>
    <t xml:space="preserve">La ejecución presupuestal del gasto en el primer trimestre en cuanto a pagos,  se ha ejecutado en el 13% y su mayor ejecución es  el 15% en Gastos de Funcionamiento,  pues en este concepto se encuentra la ejecución de Gastos de Personal. En tanto que los Gastos de Inversión se han ejecutado en el 4%. Los porcentajes aqui indicados son los calculados por los pagos realizados sobre los valores de la apropiación presupuestal, sin embargo debe tenerse en cuenta que existen compromisos presupuestales  del 30% y de este porcentaje el 21% es de Gastos de Funcionamiento y el 60% de Gastos de Inversion, cifras positivas de ejecución en el primer trimestre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</si>
</sst>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2D77C2"/>
      <name val="Arial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1E3D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5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center" vertical="center" wrapText="1" readingOrder="1"/>
    </xf>
    <xf numFmtId="4" fontId="7" fillId="3" borderId="8" xfId="0" applyNumberFormat="1" applyFont="1" applyFill="1" applyBorder="1" applyAlignment="1">
      <alignment horizontal="right" vertical="center" wrapText="1" readingOrder="1"/>
    </xf>
    <xf numFmtId="0" fontId="7" fillId="3" borderId="8" xfId="0" applyNumberFormat="1" applyFont="1" applyFill="1" applyBorder="1" applyAlignment="1">
      <alignment horizontal="right" vertical="center" wrapText="1" readingOrder="1"/>
    </xf>
    <xf numFmtId="9" fontId="9" fillId="3" borderId="8" xfId="2" applyFont="1" applyFill="1" applyBorder="1" applyAlignment="1">
      <alignment vertical="top"/>
    </xf>
    <xf numFmtId="0" fontId="8" fillId="3" borderId="0" xfId="0" applyFont="1" applyFill="1" applyBorder="1"/>
    <xf numFmtId="0" fontId="10" fillId="0" borderId="8" xfId="0" applyNumberFormat="1" applyFont="1" applyFill="1" applyBorder="1" applyAlignment="1">
      <alignment horizontal="center" vertical="center" wrapText="1" readingOrder="1"/>
    </xf>
    <xf numFmtId="4" fontId="10" fillId="0" borderId="8" xfId="0" applyNumberFormat="1" applyFont="1" applyFill="1" applyBorder="1" applyAlignment="1">
      <alignment horizontal="right" vertical="center" wrapText="1" readingOrder="1"/>
    </xf>
    <xf numFmtId="0" fontId="10" fillId="0" borderId="8" xfId="0" applyNumberFormat="1" applyFont="1" applyFill="1" applyBorder="1" applyAlignment="1">
      <alignment horizontal="right" vertical="center" wrapText="1" readingOrder="1"/>
    </xf>
    <xf numFmtId="9" fontId="11" fillId="4" borderId="8" xfId="2" applyFont="1" applyFill="1" applyBorder="1" applyAlignment="1">
      <alignment vertical="top"/>
    </xf>
    <xf numFmtId="0" fontId="7" fillId="5" borderId="8" xfId="0" applyNumberFormat="1" applyFont="1" applyFill="1" applyBorder="1" applyAlignment="1">
      <alignment horizontal="center" vertical="center" wrapText="1" readingOrder="1"/>
    </xf>
    <xf numFmtId="4" fontId="7" fillId="5" borderId="8" xfId="0" applyNumberFormat="1" applyFont="1" applyFill="1" applyBorder="1" applyAlignment="1">
      <alignment horizontal="right" vertical="center" wrapText="1" readingOrder="1"/>
    </xf>
    <xf numFmtId="0" fontId="7" fillId="5" borderId="8" xfId="0" applyNumberFormat="1" applyFont="1" applyFill="1" applyBorder="1" applyAlignment="1">
      <alignment horizontal="right" vertical="center" wrapText="1" readingOrder="1"/>
    </xf>
    <xf numFmtId="9" fontId="9" fillId="5" borderId="8" xfId="2" applyFont="1" applyFill="1" applyBorder="1" applyAlignment="1">
      <alignment vertical="top"/>
    </xf>
    <xf numFmtId="0" fontId="8" fillId="5" borderId="0" xfId="0" applyFont="1" applyFill="1" applyBorder="1"/>
    <xf numFmtId="43" fontId="9" fillId="6" borderId="8" xfId="1" applyFont="1" applyFill="1" applyBorder="1" applyAlignment="1">
      <alignment horizontal="right" vertical="top" wrapText="1" readingOrder="1"/>
    </xf>
    <xf numFmtId="43" fontId="7" fillId="6" borderId="8" xfId="1" applyFont="1" applyFill="1" applyBorder="1" applyAlignment="1">
      <alignment horizontal="right" vertical="top" wrapText="1" readingOrder="1"/>
    </xf>
    <xf numFmtId="9" fontId="9" fillId="6" borderId="8" xfId="2" applyFont="1" applyFill="1" applyBorder="1" applyAlignment="1">
      <alignment vertical="top"/>
    </xf>
    <xf numFmtId="43" fontId="9" fillId="4" borderId="0" xfId="1" applyFont="1" applyFill="1" applyBorder="1" applyAlignment="1">
      <alignment vertical="top"/>
    </xf>
    <xf numFmtId="43" fontId="9" fillId="4" borderId="8" xfId="1" applyFont="1" applyFill="1" applyBorder="1" applyAlignment="1">
      <alignment vertical="top"/>
    </xf>
    <xf numFmtId="43" fontId="9" fillId="6" borderId="8" xfId="1" applyFont="1" applyFill="1" applyBorder="1" applyAlignment="1">
      <alignment vertical="top"/>
    </xf>
    <xf numFmtId="0" fontId="9" fillId="4" borderId="0" xfId="4" applyFont="1" applyFill="1" applyBorder="1" applyAlignment="1">
      <alignment vertical="top"/>
    </xf>
    <xf numFmtId="0" fontId="9" fillId="4" borderId="8" xfId="4" applyFont="1" applyFill="1" applyBorder="1" applyAlignment="1">
      <alignment vertical="top"/>
    </xf>
    <xf numFmtId="0" fontId="9" fillId="6" borderId="8" xfId="4" applyFont="1" applyFill="1" applyBorder="1" applyAlignment="1">
      <alignment vertical="top"/>
    </xf>
    <xf numFmtId="0" fontId="9" fillId="4" borderId="0" xfId="4" applyFont="1" applyFill="1" applyAlignment="1">
      <alignment vertical="top"/>
    </xf>
    <xf numFmtId="0" fontId="8" fillId="0" borderId="0" xfId="0" applyFont="1" applyFill="1" applyBorder="1"/>
    <xf numFmtId="43" fontId="8" fillId="0" borderId="0" xfId="1" applyFont="1" applyFill="1" applyBorder="1"/>
    <xf numFmtId="0" fontId="8" fillId="0" borderId="0" xfId="5" applyFont="1"/>
    <xf numFmtId="0" fontId="8" fillId="4" borderId="0" xfId="0" applyFont="1" applyFill="1" applyBorder="1"/>
    <xf numFmtId="43" fontId="9" fillId="6" borderId="8" xfId="1" applyFont="1" applyFill="1" applyBorder="1" applyAlignment="1">
      <alignment vertical="top" readingOrder="1"/>
    </xf>
    <xf numFmtId="0" fontId="9" fillId="4" borderId="0" xfId="4" applyFont="1" applyFill="1" applyBorder="1" applyAlignment="1">
      <alignment horizontal="center" vertical="top" wrapText="1" readingOrder="1"/>
    </xf>
    <xf numFmtId="43" fontId="9" fillId="4" borderId="0" xfId="1" applyFont="1" applyFill="1" applyBorder="1" applyAlignment="1">
      <alignment vertical="top" readingOrder="1"/>
    </xf>
    <xf numFmtId="9" fontId="9" fillId="4" borderId="0" xfId="2" applyFont="1" applyFill="1" applyBorder="1" applyAlignment="1">
      <alignment vertical="top"/>
    </xf>
    <xf numFmtId="0" fontId="5" fillId="4" borderId="0" xfId="0" applyFont="1" applyFill="1" applyBorder="1"/>
    <xf numFmtId="0" fontId="9" fillId="4" borderId="0" xfId="0" applyFont="1" applyFill="1" applyBorder="1" applyAlignment="1">
      <alignment vertical="top"/>
    </xf>
    <xf numFmtId="0" fontId="12" fillId="4" borderId="0" xfId="4" applyFont="1" applyFill="1" applyAlignment="1">
      <alignment vertical="top" wrapText="1"/>
    </xf>
    <xf numFmtId="41" fontId="11" fillId="4" borderId="0" xfId="3" applyFont="1" applyFill="1" applyBorder="1" applyAlignment="1">
      <alignment vertical="top"/>
    </xf>
    <xf numFmtId="0" fontId="11" fillId="4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0" fillId="0" borderId="8" xfId="0" applyNumberFormat="1" applyFont="1" applyFill="1" applyBorder="1" applyAlignment="1">
      <alignment horizontal="right" vertical="center" wrapText="1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7" fillId="5" borderId="8" xfId="0" applyNumberFormat="1" applyFont="1" applyFill="1" applyBorder="1" applyAlignment="1">
      <alignment horizontal="right" vertical="center" wrapText="1" readingOrder="1"/>
    </xf>
    <xf numFmtId="0" fontId="7" fillId="5" borderId="8" xfId="0" applyNumberFormat="1" applyFont="1" applyFill="1" applyBorder="1" applyAlignment="1">
      <alignment horizontal="center" vertical="center" wrapText="1" readingOrder="1"/>
    </xf>
    <xf numFmtId="4" fontId="10" fillId="0" borderId="8" xfId="0" applyNumberFormat="1" applyFont="1" applyFill="1" applyBorder="1" applyAlignment="1">
      <alignment horizontal="right" vertical="center" wrapText="1" readingOrder="1"/>
    </xf>
    <xf numFmtId="4" fontId="7" fillId="5" borderId="8" xfId="0" applyNumberFormat="1" applyFont="1" applyFill="1" applyBorder="1" applyAlignment="1">
      <alignment horizontal="right" vertical="center" wrapText="1" readingOrder="1"/>
    </xf>
    <xf numFmtId="43" fontId="9" fillId="6" borderId="8" xfId="1" applyFont="1" applyFill="1" applyBorder="1" applyAlignment="1">
      <alignment horizontal="right" vertical="top" wrapText="1" readingOrder="1"/>
    </xf>
    <xf numFmtId="0" fontId="7" fillId="3" borderId="8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right" vertical="center" wrapText="1" readingOrder="1"/>
    </xf>
    <xf numFmtId="4" fontId="7" fillId="3" borderId="8" xfId="0" applyNumberFormat="1" applyFont="1" applyFill="1" applyBorder="1" applyAlignment="1">
      <alignment horizontal="right" vertical="center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43" fontId="9" fillId="7" borderId="8" xfId="1" applyFont="1" applyFill="1" applyBorder="1" applyAlignment="1">
      <alignment vertical="top" readingOrder="1"/>
    </xf>
    <xf numFmtId="9" fontId="9" fillId="7" borderId="8" xfId="2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43" fontId="13" fillId="4" borderId="0" xfId="6" applyNumberFormat="1" applyFont="1" applyFill="1" applyAlignment="1">
      <alignment horizontal="center" vertical="center"/>
    </xf>
    <xf numFmtId="0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8" xfId="0" applyFont="1" applyFill="1" applyBorder="1"/>
    <xf numFmtId="0" fontId="9" fillId="6" borderId="8" xfId="4" applyFont="1" applyFill="1" applyBorder="1" applyAlignment="1">
      <alignment horizontal="center" vertical="top" wrapText="1" readingOrder="1"/>
    </xf>
    <xf numFmtId="43" fontId="9" fillId="6" borderId="9" xfId="1" applyFont="1" applyFill="1" applyBorder="1" applyAlignment="1">
      <alignment horizontal="right" vertical="top" wrapText="1" readingOrder="1"/>
    </xf>
    <xf numFmtId="43" fontId="9" fillId="6" borderId="10" xfId="1" applyFont="1" applyFill="1" applyBorder="1" applyAlignment="1">
      <alignment horizontal="right" vertical="top" wrapText="1" readingOrder="1"/>
    </xf>
    <xf numFmtId="43" fontId="9" fillId="6" borderId="9" xfId="1" applyFont="1" applyFill="1" applyBorder="1" applyAlignment="1">
      <alignment vertical="top" readingOrder="1"/>
    </xf>
    <xf numFmtId="43" fontId="9" fillId="6" borderId="10" xfId="1" applyFont="1" applyFill="1" applyBorder="1" applyAlignment="1">
      <alignment vertical="top" readingOrder="1"/>
    </xf>
    <xf numFmtId="0" fontId="10" fillId="0" borderId="8" xfId="0" applyNumberFormat="1" applyFont="1" applyFill="1" applyBorder="1" applyAlignment="1">
      <alignment horizontal="center" vertical="center" wrapText="1" readingOrder="1"/>
    </xf>
    <xf numFmtId="0" fontId="10" fillId="0" borderId="8" xfId="0" applyNumberFormat="1" applyFont="1" applyFill="1" applyBorder="1" applyAlignment="1">
      <alignment vertical="center" wrapText="1" readingOrder="1"/>
    </xf>
    <xf numFmtId="0" fontId="10" fillId="0" borderId="8" xfId="0" applyNumberFormat="1" applyFont="1" applyFill="1" applyBorder="1" applyAlignment="1">
      <alignment horizontal="left" vertical="center" wrapText="1" readingOrder="1"/>
    </xf>
    <xf numFmtId="0" fontId="7" fillId="5" borderId="8" xfId="0" applyNumberFormat="1" applyFont="1" applyFill="1" applyBorder="1" applyAlignment="1">
      <alignment horizontal="right" vertical="center" wrapText="1" readingOrder="1"/>
    </xf>
    <xf numFmtId="0" fontId="8" fillId="5" borderId="8" xfId="0" applyFont="1" applyFill="1" applyBorder="1"/>
    <xf numFmtId="0" fontId="7" fillId="5" borderId="8" xfId="0" applyNumberFormat="1" applyFont="1" applyFill="1" applyBorder="1" applyAlignment="1">
      <alignment horizontal="center" vertical="center" wrapText="1" readingOrder="1"/>
    </xf>
    <xf numFmtId="0" fontId="7" fillId="5" borderId="8" xfId="0" applyNumberFormat="1" applyFont="1" applyFill="1" applyBorder="1" applyAlignment="1">
      <alignment vertical="center" wrapText="1" readingOrder="1"/>
    </xf>
    <xf numFmtId="0" fontId="7" fillId="5" borderId="8" xfId="0" applyNumberFormat="1" applyFont="1" applyFill="1" applyBorder="1" applyAlignment="1">
      <alignment horizontal="left" vertical="center" wrapText="1" readingOrder="1"/>
    </xf>
    <xf numFmtId="4" fontId="10" fillId="0" borderId="8" xfId="0" applyNumberFormat="1" applyFont="1" applyFill="1" applyBorder="1" applyAlignment="1">
      <alignment horizontal="right" vertical="center" wrapText="1" readingOrder="1"/>
    </xf>
    <xf numFmtId="4" fontId="7" fillId="5" borderId="8" xfId="0" applyNumberFormat="1" applyFont="1" applyFill="1" applyBorder="1" applyAlignment="1">
      <alignment horizontal="right" vertical="center" wrapText="1" readingOrder="1"/>
    </xf>
    <xf numFmtId="43" fontId="9" fillId="6" borderId="8" xfId="1" applyFont="1" applyFill="1" applyBorder="1" applyAlignment="1">
      <alignment horizontal="center" vertical="top" wrapText="1" readingOrder="1"/>
    </xf>
    <xf numFmtId="43" fontId="9" fillId="6" borderId="8" xfId="1" applyFont="1" applyFill="1" applyBorder="1" applyAlignment="1">
      <alignment horizontal="right" vertical="top" wrapText="1" readingOrder="1"/>
    </xf>
    <xf numFmtId="41" fontId="7" fillId="6" borderId="8" xfId="3" applyFont="1" applyFill="1" applyBorder="1" applyAlignment="1">
      <alignment horizontal="center" vertical="top" wrapText="1" readingOrder="1"/>
    </xf>
    <xf numFmtId="43" fontId="9" fillId="6" borderId="9" xfId="1" applyFont="1" applyFill="1" applyBorder="1" applyAlignment="1">
      <alignment horizontal="center" vertical="top" wrapText="1" readingOrder="1"/>
    </xf>
    <xf numFmtId="43" fontId="9" fillId="6" borderId="10" xfId="1" applyFont="1" applyFill="1" applyBorder="1" applyAlignment="1">
      <alignment horizontal="center" vertical="top" wrapText="1" readingOrder="1"/>
    </xf>
    <xf numFmtId="43" fontId="7" fillId="6" borderId="8" xfId="1" applyFont="1" applyFill="1" applyBorder="1" applyAlignment="1">
      <alignment horizontal="center" vertical="top" wrapText="1"/>
    </xf>
    <xf numFmtId="0" fontId="7" fillId="3" borderId="8" xfId="0" applyNumberFormat="1" applyFont="1" applyFill="1" applyBorder="1" applyAlignment="1">
      <alignment vertical="center" wrapText="1" readingOrder="1"/>
    </xf>
    <xf numFmtId="0" fontId="8" fillId="3" borderId="8" xfId="0" applyFont="1" applyFill="1" applyBorder="1"/>
    <xf numFmtId="0" fontId="7" fillId="3" borderId="8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left" vertical="center" wrapText="1" readingOrder="1"/>
    </xf>
    <xf numFmtId="0" fontId="7" fillId="3" borderId="8" xfId="0" applyNumberFormat="1" applyFont="1" applyFill="1" applyBorder="1" applyAlignment="1">
      <alignment horizontal="right" vertical="center" wrapText="1" readingOrder="1"/>
    </xf>
    <xf numFmtId="4" fontId="7" fillId="3" borderId="8" xfId="0" applyNumberFormat="1" applyFont="1" applyFill="1" applyBorder="1" applyAlignment="1">
      <alignment horizontal="right" vertical="center" wrapText="1" readingOrder="1"/>
    </xf>
    <xf numFmtId="0" fontId="7" fillId="2" borderId="5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top" wrapText="1" readingOrder="1"/>
    </xf>
    <xf numFmtId="0" fontId="7" fillId="2" borderId="6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9" fillId="7" borderId="8" xfId="4" applyFont="1" applyFill="1" applyBorder="1" applyAlignment="1">
      <alignment horizontal="center" vertical="top" wrapText="1" readingOrder="1"/>
    </xf>
    <xf numFmtId="43" fontId="9" fillId="7" borderId="9" xfId="1" applyFont="1" applyFill="1" applyBorder="1" applyAlignment="1">
      <alignment vertical="top" readingOrder="1"/>
    </xf>
    <xf numFmtId="43" fontId="9" fillId="7" borderId="10" xfId="1" applyFont="1" applyFill="1" applyBorder="1" applyAlignment="1">
      <alignment vertical="top" readingOrder="1"/>
    </xf>
    <xf numFmtId="0" fontId="14" fillId="0" borderId="1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</cellXfs>
  <cellStyles count="7">
    <cellStyle name="Millares" xfId="1" builtinId="3"/>
    <cellStyle name="Millares [0] 2 2 2 2" xfId="3"/>
    <cellStyle name="Normal" xfId="0" builtinId="0"/>
    <cellStyle name="Normal 2 2 2 2 4" xfId="6"/>
    <cellStyle name="Normal 2 3 2" xfId="5"/>
    <cellStyle name="Normal 3 2 2" xfId="4"/>
    <cellStyle name="Porcentaje 2 2 2" xfId="2"/>
  </cellStyles>
  <dxfs count="0"/>
  <tableStyles count="0" defaultTableStyle="TableStyleMedium2" defaultPivotStyle="PivotStyleLight16"/>
  <colors>
    <mruColors>
      <color rgb="FF31E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  GASTOS  MARZO  31 DE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74117365219018"/>
          <c:y val="8.2122826452496564E-2"/>
          <c:w val="0.88989740876171819"/>
          <c:h val="0.776163409147243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ANALISIS!$A$5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ANALISIS!$B$5:$BH$5</c15:sqref>
                  </c15:fullRef>
                </c:ext>
              </c:extLst>
              <c:f>(ANALISIS!$B$5:$R$5,ANALISIS!$AA$5:$AU$5,ANALISIS!$AW$5:$BH$5)</c:f>
            </c:numRef>
          </c:val>
        </c:ser>
        <c:ser>
          <c:idx val="1"/>
          <c:order val="1"/>
          <c:tx>
            <c:strRef>
              <c:f>ANALISIS!$A$6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ANALISIS!$B$6:$BH$6</c15:sqref>
                  </c15:fullRef>
                </c:ext>
              </c:extLst>
              <c:f>(ANALISIS!$B$6:$R$6,ANALISIS!$AA$6:$AU$6,ANALISIS!$AW$6:$BH$6)</c:f>
            </c:numRef>
          </c:val>
        </c:ser>
        <c:ser>
          <c:idx val="2"/>
          <c:order val="2"/>
          <c:tx>
            <c:strRef>
              <c:f>ANALISIS!$A$7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ANALISIS!$B$7:$BH$7</c15:sqref>
                  </c15:fullRef>
                </c:ext>
              </c:extLst>
              <c:f>(ANALISIS!$B$7:$R$7,ANALISIS!$AA$7:$AU$7,ANALISIS!$AW$7:$BH$7)</c:f>
            </c:numRef>
          </c:val>
        </c:ser>
        <c:ser>
          <c:idx val="3"/>
          <c:order val="3"/>
          <c:tx>
            <c:strRef>
              <c:f>ANALISIS!$A$8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ANALISIS!$B$8:$BH$8</c15:sqref>
                  </c15:fullRef>
                </c:ext>
              </c:extLst>
              <c:f>(ANALISIS!$B$8:$R$8,ANALISIS!$AA$8:$AU$8,ANALISIS!$AW$8:$BH$8)</c:f>
            </c:numRef>
          </c:val>
        </c:ser>
        <c:ser>
          <c:idx val="4"/>
          <c:order val="4"/>
          <c:tx>
            <c:strRef>
              <c:f>ANALISIS!$A$9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ANALISIS!$B$9:$BH$9</c15:sqref>
                  </c15:fullRef>
                </c:ext>
              </c:extLst>
              <c:f>(ANALISIS!$B$9:$R$9,ANALISIS!$AA$9:$AU$9,ANALISIS!$AW$9:$BH$9)</c:f>
            </c:numRef>
          </c:val>
        </c:ser>
        <c:ser>
          <c:idx val="5"/>
          <c:order val="5"/>
          <c:tx>
            <c:strRef>
              <c:f>ANALISIS!$A$10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</c:numRef>
          </c:val>
        </c:ser>
        <c:ser>
          <c:idx val="6"/>
          <c:order val="6"/>
          <c:tx>
            <c:strRef>
              <c:f>ANALISIS!$A$11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ANALISIS!$B$11:$BH$11</c15:sqref>
                  </c15:fullRef>
                </c:ext>
              </c:extLst>
              <c:f>(ANALISIS!$B$11:$R$11,ANALISIS!$AA$11:$AU$11,ANALISIS!$AW$11:$BH$11)</c:f>
            </c:numRef>
          </c:val>
        </c:ser>
        <c:ser>
          <c:idx val="7"/>
          <c:order val="7"/>
          <c:tx>
            <c:strRef>
              <c:f>ANALISIS!$A$12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ANALISIS!$B$12:$BH$12</c15:sqref>
                  </c15:fullRef>
                </c:ext>
              </c:extLst>
              <c:f>(ANALISIS!$B$12:$R$12,ANALISIS!$AA$12:$AU$12,ANALISIS!$AW$12:$BH$12)</c:f>
            </c:numRef>
          </c:val>
        </c:ser>
        <c:ser>
          <c:idx val="8"/>
          <c:order val="8"/>
          <c:tx>
            <c:strRef>
              <c:f>ANALISIS!$A$13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ANALISIS!$B$13:$BH$13</c15:sqref>
                  </c15:fullRef>
                </c:ext>
              </c:extLst>
              <c:f>(ANALISIS!$B$13:$R$13,ANALISIS!$AA$13:$AU$13,ANALISIS!$AW$13:$BH$13)</c:f>
            </c:numRef>
          </c:val>
        </c:ser>
        <c:ser>
          <c:idx val="9"/>
          <c:order val="9"/>
          <c:tx>
            <c:strRef>
              <c:f>ANALISIS!$A$14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ANALISIS!$B$14:$BH$14</c15:sqref>
                  </c15:fullRef>
                </c:ext>
              </c:extLst>
              <c:f>(ANALISIS!$B$14:$R$14,ANALISIS!$AA$14:$AU$14,ANALISIS!$AW$14:$BH$14)</c:f>
            </c:numRef>
          </c:val>
        </c:ser>
        <c:ser>
          <c:idx val="10"/>
          <c:order val="10"/>
          <c:tx>
            <c:strRef>
              <c:f>ANALISIS!$A$15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ANALISIS!$B$15:$BH$15</c15:sqref>
                  </c15:fullRef>
                </c:ext>
              </c:extLst>
              <c:f>(ANALISIS!$B$15:$R$15,ANALISIS!$AA$15:$AU$15,ANALISIS!$AW$15:$BH$15)</c:f>
            </c:numRef>
          </c:val>
        </c:ser>
        <c:ser>
          <c:idx val="11"/>
          <c:order val="11"/>
          <c:tx>
            <c:strRef>
              <c:f>ANALISIS!$A$16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ANALISIS!$B$16:$BH$16</c15:sqref>
                  </c15:fullRef>
                </c:ext>
              </c:extLst>
              <c:f>(ANALISIS!$B$16:$R$16,ANALISIS!$AA$16:$AU$16,ANALISIS!$AW$16:$BH$16)</c:f>
            </c:numRef>
          </c:val>
        </c:ser>
        <c:ser>
          <c:idx val="12"/>
          <c:order val="12"/>
          <c:tx>
            <c:strRef>
              <c:f>ANALISIS!$A$17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ANALISIS!$B$17:$BH$17</c15:sqref>
                  </c15:fullRef>
                </c:ext>
              </c:extLst>
              <c:f>(ANALISIS!$B$17:$R$17,ANALISIS!$AA$17:$AU$17,ANALISIS!$AW$17:$BH$17)</c:f>
            </c:numRef>
          </c:val>
        </c:ser>
        <c:ser>
          <c:idx val="13"/>
          <c:order val="13"/>
          <c:tx>
            <c:strRef>
              <c:f>ANALISIS!$A$18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ANALISIS!$B$18:$BH$18</c15:sqref>
                  </c15:fullRef>
                </c:ext>
              </c:extLst>
              <c:f>(ANALISIS!$B$18:$R$18,ANALISIS!$AA$18:$AU$18,ANALISIS!$AW$18:$BH$18)</c:f>
            </c:numRef>
          </c:val>
        </c:ser>
        <c:ser>
          <c:idx val="14"/>
          <c:order val="14"/>
          <c:tx>
            <c:strRef>
              <c:f>ANALISIS!$A$19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ANALISIS!$B$19:$BH$19</c15:sqref>
                  </c15:fullRef>
                </c:ext>
              </c:extLst>
              <c:f>(ANALISIS!$B$19:$R$19,ANALISIS!$AA$19:$AU$19,ANALISIS!$AW$19:$BH$19)</c:f>
            </c:numRef>
          </c:val>
        </c:ser>
        <c:ser>
          <c:idx val="15"/>
          <c:order val="15"/>
          <c:tx>
            <c:strRef>
              <c:f>ANALISIS!$A$20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ANALISIS!$B$20:$BH$20</c15:sqref>
                  </c15:fullRef>
                </c:ext>
              </c:extLst>
              <c:f>(ANALISIS!$B$20:$R$20,ANALISIS!$AA$20:$AU$20,ANALISIS!$AW$20:$BH$20)</c:f>
            </c:numRef>
          </c:val>
        </c:ser>
        <c:ser>
          <c:idx val="16"/>
          <c:order val="16"/>
          <c:tx>
            <c:strRef>
              <c:f>ANALISIS!$A$21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ANALISIS!$B$21:$BH$21</c15:sqref>
                  </c15:fullRef>
                </c:ext>
              </c:extLst>
              <c:f>(ANALISIS!$B$21:$R$21,ANALISIS!$AA$21:$AU$21,ANALISIS!$AW$21:$BH$21)</c:f>
            </c:numRef>
          </c:val>
        </c:ser>
        <c:ser>
          <c:idx val="17"/>
          <c:order val="17"/>
          <c:tx>
            <c:strRef>
              <c:f>ANALISIS!$A$22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ANALISIS!$B$22:$BH$22</c15:sqref>
                  </c15:fullRef>
                </c:ext>
              </c:extLst>
              <c:f>(ANALISIS!$B$22:$R$22,ANALISIS!$AA$22:$AU$22,ANALISIS!$AW$22:$BH$22)</c:f>
            </c:numRef>
          </c:val>
        </c:ser>
        <c:ser>
          <c:idx val="18"/>
          <c:order val="18"/>
          <c:tx>
            <c:strRef>
              <c:f>ANALISIS!$A$23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ANALISIS!$B$23:$BH$23</c15:sqref>
                  </c15:fullRef>
                </c:ext>
              </c:extLst>
              <c:f>(ANALISIS!$B$23:$R$23,ANALISIS!$AA$23:$AU$23,ANALISIS!$AW$23:$BH$23)</c:f>
            </c:numRef>
          </c:val>
        </c:ser>
        <c:ser>
          <c:idx val="19"/>
          <c:order val="19"/>
          <c:tx>
            <c:strRef>
              <c:f>ANALISIS!$A$24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ANALISIS!$B$24:$BH$24</c15:sqref>
                  </c15:fullRef>
                </c:ext>
              </c:extLst>
              <c:f>(ANALISIS!$B$24:$R$24,ANALISIS!$AA$24:$AU$24,ANALISIS!$AW$24:$BH$24)</c:f>
            </c:numRef>
          </c:val>
        </c:ser>
        <c:ser>
          <c:idx val="20"/>
          <c:order val="20"/>
          <c:tx>
            <c:strRef>
              <c:f>ANALISIS!$A$25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ANALISIS!$B$25:$BH$25</c15:sqref>
                  </c15:fullRef>
                </c:ext>
              </c:extLst>
              <c:f>(ANALISIS!$B$25:$R$25,ANALISIS!$AA$25:$AU$25,ANALISIS!$AW$25:$BH$25)</c:f>
            </c:numRef>
          </c:val>
        </c:ser>
        <c:ser>
          <c:idx val="21"/>
          <c:order val="21"/>
          <c:tx>
            <c:strRef>
              <c:f>ANALISIS!$A$26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ANALISIS!$B$26:$BH$26</c15:sqref>
                  </c15:fullRef>
                </c:ext>
              </c:extLst>
              <c:f>(ANALISIS!$B$26:$R$26,ANALISIS!$AA$26:$AU$26,ANALISIS!$AW$26:$BH$26)</c:f>
            </c:numRef>
          </c:val>
        </c:ser>
        <c:ser>
          <c:idx val="22"/>
          <c:order val="22"/>
          <c:tx>
            <c:strRef>
              <c:f>ANALISIS!$A$27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ANALISIS!$B$27:$BH$27</c15:sqref>
                  </c15:fullRef>
                </c:ext>
              </c:extLst>
              <c:f>(ANALISIS!$B$27:$R$27,ANALISIS!$AA$27:$AU$27,ANALISIS!$AW$27:$BH$27)</c:f>
            </c:numRef>
          </c:val>
        </c:ser>
        <c:ser>
          <c:idx val="23"/>
          <c:order val="23"/>
          <c:tx>
            <c:strRef>
              <c:f>ANALISIS!$A$28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ANALISIS!$B$28:$BH$28</c15:sqref>
                  </c15:fullRef>
                </c:ext>
              </c:extLst>
              <c:f>(ANALISIS!$B$28:$R$28,ANALISIS!$AA$28:$AU$28,ANALISIS!$AW$28:$BH$28)</c:f>
            </c:numRef>
          </c:val>
        </c:ser>
        <c:ser>
          <c:idx val="24"/>
          <c:order val="24"/>
          <c:tx>
            <c:strRef>
              <c:f>ANALISIS!$A$29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ANALISIS!$B$29:$BH$29</c15:sqref>
                  </c15:fullRef>
                </c:ext>
              </c:extLst>
              <c:f>(ANALISIS!$B$29:$R$29,ANALISIS!$AA$29:$AU$29,ANALISIS!$AW$29:$BH$29)</c:f>
            </c:numRef>
          </c:val>
        </c:ser>
        <c:ser>
          <c:idx val="25"/>
          <c:order val="25"/>
          <c:tx>
            <c:strRef>
              <c:f>ANALISIS!$A$30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ANALISIS!$B$30:$BH$30</c15:sqref>
                  </c15:fullRef>
                </c:ext>
              </c:extLst>
              <c:f>(ANALISIS!$B$30:$R$30,ANALISIS!$AA$30:$AU$30,ANALISIS!$AW$30:$BH$30)</c:f>
            </c:numRef>
          </c:val>
        </c:ser>
        <c:ser>
          <c:idx val="26"/>
          <c:order val="26"/>
          <c:tx>
            <c:strRef>
              <c:f>ANALISIS!$A$31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ANALISIS!$B$31:$BH$31</c15:sqref>
                  </c15:fullRef>
                </c:ext>
              </c:extLst>
              <c:f>(ANALISIS!$B$31:$R$31,ANALISIS!$AA$31:$AU$31,ANALISIS!$AW$31:$BH$31)</c:f>
            </c:numRef>
          </c:val>
        </c:ser>
        <c:ser>
          <c:idx val="27"/>
          <c:order val="27"/>
          <c:tx>
            <c:strRef>
              <c:f>ANALISIS!$A$32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ANALISIS!$B$32:$BH$32</c15:sqref>
                  </c15:fullRef>
                </c:ext>
              </c:extLst>
              <c:f>(ANALISIS!$B$32:$R$32,ANALISIS!$AA$32:$AU$32,ANALISIS!$AW$32:$BH$32)</c:f>
            </c:numRef>
          </c:val>
        </c:ser>
        <c:ser>
          <c:idx val="28"/>
          <c:order val="28"/>
          <c:tx>
            <c:strRef>
              <c:f>ANALISIS!$A$33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ANALISIS!$B$33:$BH$33</c15:sqref>
                  </c15:fullRef>
                </c:ext>
              </c:extLst>
              <c:f>(ANALISIS!$B$33:$R$33,ANALISIS!$AA$33:$AU$33,ANALISIS!$AW$33:$BH$33)</c:f>
            </c:numRef>
          </c:val>
        </c:ser>
        <c:ser>
          <c:idx val="29"/>
          <c:order val="29"/>
          <c:tx>
            <c:strRef>
              <c:f>ANALISIS!$A$34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ANALISIS!$B$34:$BH$34</c15:sqref>
                  </c15:fullRef>
                </c:ext>
              </c:extLst>
              <c:f>(ANALISIS!$B$34:$R$34,ANALISIS!$AA$34:$AU$34,ANALISIS!$AW$34:$BH$34)</c:f>
            </c:numRef>
          </c:val>
        </c:ser>
        <c:ser>
          <c:idx val="30"/>
          <c:order val="30"/>
          <c:tx>
            <c:strRef>
              <c:f>ANALISIS!$A$35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ANALISIS!$B$35:$BH$35</c15:sqref>
                  </c15:fullRef>
                </c:ext>
              </c:extLst>
              <c:f>(ANALISIS!$B$35:$R$35,ANALISIS!$AA$35:$AU$35,ANALISIS!$AW$35:$BH$35)</c:f>
            </c:numRef>
          </c:val>
        </c:ser>
        <c:ser>
          <c:idx val="31"/>
          <c:order val="31"/>
          <c:tx>
            <c:strRef>
              <c:f>ANALISIS!$A$36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ANALISIS!$B$36:$BH$36</c15:sqref>
                  </c15:fullRef>
                </c:ext>
              </c:extLst>
              <c:f>(ANALISIS!$B$36:$R$36,ANALISIS!$AA$36:$AU$36,ANALISIS!$AW$36:$BH$36)</c:f>
            </c:numRef>
          </c:val>
        </c:ser>
        <c:ser>
          <c:idx val="32"/>
          <c:order val="32"/>
          <c:tx>
            <c:strRef>
              <c:f>ANALISIS!$A$37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ANALISIS!$B$37:$BH$37</c15:sqref>
                  </c15:fullRef>
                </c:ext>
              </c:extLst>
              <c:f>(ANALISIS!$B$37:$R$37,ANALISIS!$AA$37:$AU$37,ANALISIS!$AW$37:$BH$37)</c:f>
            </c:numRef>
          </c:val>
        </c:ser>
        <c:ser>
          <c:idx val="33"/>
          <c:order val="33"/>
          <c:tx>
            <c:strRef>
              <c:f>ANALISIS!$A$38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ANALISIS!$B$38:$BH$38</c15:sqref>
                  </c15:fullRef>
                </c:ext>
              </c:extLst>
              <c:f>(ANALISIS!$B$38:$R$38,ANALISIS!$AA$38:$AU$38,ANALISIS!$AW$38:$BH$38)</c:f>
            </c:numRef>
          </c:val>
        </c:ser>
        <c:ser>
          <c:idx val="34"/>
          <c:order val="34"/>
          <c:tx>
            <c:strRef>
              <c:f>ANALISIS!$A$39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ANALISIS!$B$39:$BH$39</c15:sqref>
                  </c15:fullRef>
                </c:ext>
              </c:extLst>
              <c:f>(ANALISIS!$B$39:$R$39,ANALISIS!$AA$39:$AU$39,ANALISIS!$AW$39:$BH$39)</c:f>
            </c:numRef>
          </c:val>
        </c:ser>
        <c:ser>
          <c:idx val="35"/>
          <c:order val="35"/>
          <c:tx>
            <c:strRef>
              <c:f>ANALISIS!$A$40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ANALISIS!$B$40:$BH$40</c15:sqref>
                  </c15:fullRef>
                </c:ext>
              </c:extLst>
              <c:f>(ANALISIS!$B$40:$R$40,ANALISIS!$AA$40:$AU$40,ANALISIS!$AW$40:$BH$40)</c:f>
            </c:numRef>
          </c:val>
        </c:ser>
        <c:ser>
          <c:idx val="36"/>
          <c:order val="36"/>
          <c:tx>
            <c:strRef>
              <c:f>ANALISIS!$A$41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ANALISIS!$B$41:$BH$41</c15:sqref>
                  </c15:fullRef>
                </c:ext>
              </c:extLst>
              <c:f>(ANALISIS!$B$41:$R$41,ANALISIS!$AA$41:$AU$41,ANALISIS!$AW$41:$BH$41)</c:f>
            </c:numRef>
          </c:val>
        </c:ser>
        <c:ser>
          <c:idx val="37"/>
          <c:order val="37"/>
          <c:tx>
            <c:strRef>
              <c:f>ANALISIS!$A$42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ANALISIS!$B$42:$BH$42</c15:sqref>
                  </c15:fullRef>
                </c:ext>
              </c:extLst>
              <c:f>(ANALISIS!$B$42:$R$42,ANALISIS!$AA$42:$AU$42,ANALISIS!$AW$42:$BH$42)</c:f>
            </c:numRef>
          </c:val>
        </c:ser>
        <c:ser>
          <c:idx val="38"/>
          <c:order val="38"/>
          <c:tx>
            <c:strRef>
              <c:f>ANALISIS!$A$43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ANALISIS!$B$43:$BH$43</c15:sqref>
                  </c15:fullRef>
                </c:ext>
              </c:extLst>
              <c:f>(ANALISIS!$B$43:$R$43,ANALISIS!$AA$43:$AU$43,ANALISIS!$AW$43:$BH$43)</c:f>
            </c:numRef>
          </c:val>
        </c:ser>
        <c:ser>
          <c:idx val="39"/>
          <c:order val="39"/>
          <c:tx>
            <c:strRef>
              <c:f>ANALISIS!$A$44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ANALISIS!$B$44:$BH$44</c15:sqref>
                  </c15:fullRef>
                </c:ext>
              </c:extLst>
              <c:f>(ANALISIS!$B$44:$R$44,ANALISIS!$AA$44:$AU$44,ANALISIS!$AW$44:$BH$44)</c:f>
            </c:numRef>
          </c:val>
        </c:ser>
        <c:ser>
          <c:idx val="40"/>
          <c:order val="40"/>
          <c:tx>
            <c:strRef>
              <c:f>ANALISIS!$A$45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ANALISIS!$B$45:$BH$45</c15:sqref>
                  </c15:fullRef>
                </c:ext>
              </c:extLst>
              <c:f>(ANALISIS!$B$45:$R$45,ANALISIS!$AA$45:$AU$45,ANALISIS!$AW$45:$BH$45)</c:f>
            </c:numRef>
          </c:val>
        </c:ser>
        <c:ser>
          <c:idx val="41"/>
          <c:order val="41"/>
          <c:tx>
            <c:strRef>
              <c:f>ANALISIS!$A$46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ANALISIS!$B$46:$BH$46</c15:sqref>
                  </c15:fullRef>
                </c:ext>
              </c:extLst>
              <c:f>(ANALISIS!$B$46:$R$46,ANALISIS!$AA$46:$AU$46,ANALISIS!$AW$46:$BH$46)</c:f>
            </c:numRef>
          </c:val>
        </c:ser>
        <c:ser>
          <c:idx val="42"/>
          <c:order val="42"/>
          <c:tx>
            <c:strRef>
              <c:f>ANALISIS!$A$47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ANALISIS!$B$47:$BH$47</c15:sqref>
                  </c15:fullRef>
                </c:ext>
              </c:extLst>
              <c:f>(ANALISIS!$B$47:$R$47,ANALISIS!$AA$47:$AU$47,ANALISIS!$AW$47:$BH$47)</c:f>
            </c:numRef>
          </c:val>
        </c:ser>
        <c:ser>
          <c:idx val="43"/>
          <c:order val="43"/>
          <c:tx>
            <c:strRef>
              <c:f>ANALISIS!$A$48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ANALISIS!$B$48:$BH$48</c15:sqref>
                  </c15:fullRef>
                </c:ext>
              </c:extLst>
              <c:f>(ANALISIS!$B$48:$R$48,ANALISIS!$AA$48:$AU$48,ANALISIS!$AW$48:$BH$48)</c:f>
            </c:numRef>
          </c:val>
        </c:ser>
        <c:ser>
          <c:idx val="44"/>
          <c:order val="44"/>
          <c:tx>
            <c:strRef>
              <c:f>ANALISIS!$A$49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ANALISIS!$B$49:$BH$49</c15:sqref>
                  </c15:fullRef>
                </c:ext>
              </c:extLst>
              <c:f>(ANALISIS!$B$49:$R$49,ANALISIS!$AA$49:$AU$49,ANALISIS!$AW$49:$BH$49)</c:f>
            </c:numRef>
          </c:val>
        </c:ser>
        <c:ser>
          <c:idx val="45"/>
          <c:order val="45"/>
          <c:tx>
            <c:strRef>
              <c:f>ANALISIS!$A$50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ANALISIS!$B$50:$BH$50</c15:sqref>
                  </c15:fullRef>
                </c:ext>
              </c:extLst>
              <c:f>(ANALISIS!$B$50:$R$50,ANALISIS!$AA$50:$AU$50,ANALISIS!$AW$50:$BH$50)</c:f>
            </c:numRef>
          </c:val>
        </c:ser>
        <c:ser>
          <c:idx val="46"/>
          <c:order val="46"/>
          <c:tx>
            <c:strRef>
              <c:f>ANALISIS!$A$51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ANALISIS!$B$51:$BH$51</c15:sqref>
                  </c15:fullRef>
                </c:ext>
              </c:extLst>
              <c:f>(ANALISIS!$B$51:$R$51,ANALISIS!$AA$51:$AU$51,ANALISIS!$AW$51:$BH$51)</c:f>
            </c:numRef>
          </c:val>
        </c:ser>
        <c:ser>
          <c:idx val="47"/>
          <c:order val="47"/>
          <c:tx>
            <c:strRef>
              <c:f>ANALISIS!$A$52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ANALISIS!$B$52:$BH$52</c15:sqref>
                  </c15:fullRef>
                </c:ext>
              </c:extLst>
              <c:f>(ANALISIS!$B$52:$R$52,ANALISIS!$AA$52:$AU$52,ANALISIS!$AW$52:$BH$52)</c:f>
            </c:numRef>
          </c:val>
        </c:ser>
        <c:ser>
          <c:idx val="48"/>
          <c:order val="48"/>
          <c:tx>
            <c:strRef>
              <c:f>ANALISIS!$A$53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ANALISIS!$B$53:$BH$53</c15:sqref>
                  </c15:fullRef>
                </c:ext>
              </c:extLst>
              <c:f>(ANALISIS!$B$53:$R$53,ANALISIS!$AA$53:$AU$53,ANALISIS!$AW$53:$BH$53)</c:f>
            </c:numRef>
          </c:val>
        </c:ser>
        <c:ser>
          <c:idx val="49"/>
          <c:order val="49"/>
          <c:tx>
            <c:strRef>
              <c:f>ANALISIS!$A$54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ANALISIS!$B$54:$BH$54</c15:sqref>
                  </c15:fullRef>
                </c:ext>
              </c:extLst>
              <c:f>(ANALISIS!$B$54:$R$54,ANALISIS!$AA$54:$AU$54,ANALISIS!$AW$54:$BH$54)</c:f>
            </c:numRef>
          </c:val>
        </c:ser>
        <c:ser>
          <c:idx val="50"/>
          <c:order val="50"/>
          <c:tx>
            <c:strRef>
              <c:f>ANALISIS!$A$55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ANALISIS!$B$55:$BH$55</c15:sqref>
                  </c15:fullRef>
                </c:ext>
              </c:extLst>
              <c:f>(ANALISIS!$B$55:$R$55,ANALISIS!$AA$55:$AU$55,ANALISIS!$AW$55:$BH$55)</c:f>
            </c:numRef>
          </c:val>
        </c:ser>
        <c:ser>
          <c:idx val="51"/>
          <c:order val="51"/>
          <c:tx>
            <c:strRef>
              <c:f>ANALISIS!$A$56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ANALISIS!$B$56:$BH$56</c15:sqref>
                  </c15:fullRef>
                </c:ext>
              </c:extLst>
              <c:f>(ANALISIS!$B$56:$R$56,ANALISIS!$AA$56:$AU$56,ANALISIS!$AW$56:$BH$56)</c:f>
            </c:numRef>
          </c:val>
        </c:ser>
        <c:ser>
          <c:idx val="52"/>
          <c:order val="52"/>
          <c:tx>
            <c:strRef>
              <c:f>ANALISIS!$A$57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ANALISIS!$B$57:$BH$57</c15:sqref>
                  </c15:fullRef>
                </c:ext>
              </c:extLst>
              <c:f>(ANALISIS!$B$57:$R$57,ANALISIS!$AA$57:$AU$57,ANALISIS!$AW$57:$BH$57)</c:f>
            </c:numRef>
          </c:val>
        </c:ser>
        <c:ser>
          <c:idx val="53"/>
          <c:order val="53"/>
          <c:tx>
            <c:strRef>
              <c:f>ANALISIS!$A$58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ANALISIS!$B$58:$BH$58</c15:sqref>
                  </c15:fullRef>
                </c:ext>
              </c:extLst>
              <c:f>(ANALISIS!$B$58:$R$58,ANALISIS!$AA$58:$AU$58,ANALISIS!$AW$58:$BH$58)</c:f>
            </c:numRef>
          </c:val>
        </c:ser>
        <c:ser>
          <c:idx val="54"/>
          <c:order val="54"/>
          <c:tx>
            <c:strRef>
              <c:f>ANALISIS!$A$59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ANALISIS!$B$59:$BH$59</c15:sqref>
                  </c15:fullRef>
                </c:ext>
              </c:extLst>
              <c:f>(ANALISIS!$B$59:$R$59,ANALISIS!$AA$59:$AU$59,ANALISIS!$AW$59:$BH$59)</c:f>
            </c:numRef>
          </c:val>
        </c:ser>
        <c:ser>
          <c:idx val="55"/>
          <c:order val="55"/>
          <c:tx>
            <c:strRef>
              <c:f>ANALISIS!$A$60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ANALISIS!$B$60:$BH$60</c15:sqref>
                  </c15:fullRef>
                </c:ext>
              </c:extLst>
              <c:f>(ANALISIS!$B$60:$R$60,ANALISIS!$AA$60:$AU$60,ANALISIS!$AW$60:$BH$60)</c:f>
            </c:numRef>
          </c:val>
        </c:ser>
        <c:ser>
          <c:idx val="56"/>
          <c:order val="56"/>
          <c:tx>
            <c:strRef>
              <c:f>ANALISIS!$A$61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ANALISIS!$B$61:$BH$61</c15:sqref>
                  </c15:fullRef>
                </c:ext>
              </c:extLst>
              <c:f>(ANALISIS!$B$61:$R$61,ANALISIS!$AA$61:$AU$61,ANALISIS!$AW$61:$BH$61)</c:f>
            </c:numRef>
          </c:val>
        </c:ser>
        <c:ser>
          <c:idx val="57"/>
          <c:order val="57"/>
          <c:tx>
            <c:strRef>
              <c:f>ANALISIS!$A$62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ANALISIS!$B$62:$BH$62</c15:sqref>
                  </c15:fullRef>
                </c:ext>
              </c:extLst>
              <c:f>(ANALISIS!$B$62:$R$62,ANALISIS!$AA$62:$AU$62,ANALISIS!$AW$62:$BH$62)</c:f>
            </c:numRef>
          </c:val>
        </c:ser>
        <c:ser>
          <c:idx val="58"/>
          <c:order val="58"/>
          <c:tx>
            <c:strRef>
              <c:f>ANALISIS!$A$63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ANALISIS!$B$63:$BH$63</c15:sqref>
                  </c15:fullRef>
                </c:ext>
              </c:extLst>
              <c:f>(ANALISIS!$B$63:$R$63,ANALISIS!$AA$63:$AU$63,ANALISIS!$AW$63:$BH$63)</c:f>
            </c:numRef>
          </c:val>
        </c:ser>
        <c:ser>
          <c:idx val="59"/>
          <c:order val="59"/>
          <c:tx>
            <c:strRef>
              <c:f>ANALISIS!$A$64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ANALISIS!$B$64:$BH$64</c15:sqref>
                  </c15:fullRef>
                </c:ext>
              </c:extLst>
              <c:f>(ANALISIS!$B$64:$R$64,ANALISIS!$AA$64:$AU$64,ANALISIS!$AW$64:$BH$64)</c:f>
            </c:numRef>
          </c:val>
        </c:ser>
        <c:ser>
          <c:idx val="60"/>
          <c:order val="60"/>
          <c:tx>
            <c:strRef>
              <c:f>ANALISIS!$A$65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ANALISIS!$B$65:$BH$65</c15:sqref>
                  </c15:fullRef>
                </c:ext>
              </c:extLst>
              <c:f>(ANALISIS!$B$65:$R$65,ANALISIS!$AA$65:$AU$65,ANALISIS!$AW$65:$BH$65)</c:f>
            </c:numRef>
          </c:val>
        </c:ser>
        <c:ser>
          <c:idx val="61"/>
          <c:order val="61"/>
          <c:tx>
            <c:strRef>
              <c:f>ANALISIS!$A$66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ANALISIS!$B$66:$BH$66</c15:sqref>
                  </c15:fullRef>
                </c:ext>
              </c:extLst>
              <c:f>(ANALISIS!$B$66:$R$66,ANALISIS!$AA$66:$AU$66,ANALISIS!$AW$66:$BH$66)</c:f>
            </c:numRef>
          </c:val>
        </c:ser>
        <c:ser>
          <c:idx val="62"/>
          <c:order val="62"/>
          <c:tx>
            <c:strRef>
              <c:f>ANALISIS!$A$67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ANALISIS!$B$67:$BH$67</c15:sqref>
                  </c15:fullRef>
                </c:ext>
              </c:extLst>
              <c:f>(ANALISIS!$B$67:$R$67,ANALISIS!$AA$67:$AU$67,ANALISIS!$AW$67:$BH$67)</c:f>
            </c:numRef>
          </c:val>
        </c:ser>
        <c:ser>
          <c:idx val="63"/>
          <c:order val="63"/>
          <c:tx>
            <c:strRef>
              <c:f>ANALISIS!$A$68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ANALISIS!$B$68:$BH$68</c15:sqref>
                  </c15:fullRef>
                </c:ext>
              </c:extLst>
              <c:f>(ANALISIS!$B$68:$R$68,ANALISIS!$AA$68:$AU$68,ANALISIS!$AW$68:$BH$68)</c:f>
            </c:numRef>
          </c:val>
        </c:ser>
        <c:ser>
          <c:idx val="64"/>
          <c:order val="64"/>
          <c:tx>
            <c:strRef>
              <c:f>ANALISIS!$A$69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ANALISIS!$B$69:$BH$69</c15:sqref>
                  </c15:fullRef>
                </c:ext>
              </c:extLst>
              <c:f>(ANALISIS!$B$69:$R$69,ANALISIS!$AA$69:$AU$69,ANALISIS!$AW$69:$BH$69)</c:f>
            </c:numRef>
          </c:val>
        </c:ser>
        <c:ser>
          <c:idx val="65"/>
          <c:order val="65"/>
          <c:tx>
            <c:strRef>
              <c:f>ANALISIS!$A$70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ANALISIS!$B$70:$BH$70</c15:sqref>
                  </c15:fullRef>
                </c:ext>
              </c:extLst>
              <c:f>(ANALISIS!$B$70:$R$70,ANALISIS!$AA$70:$AU$70,ANALISIS!$AW$70:$BH$70)</c:f>
            </c:numRef>
          </c:val>
        </c:ser>
        <c:ser>
          <c:idx val="66"/>
          <c:order val="66"/>
          <c:tx>
            <c:strRef>
              <c:f>ANALISIS!$A$71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ANALISIS!$B$71:$BH$71</c15:sqref>
                  </c15:fullRef>
                </c:ext>
              </c:extLst>
              <c:f>(ANALISIS!$B$71:$R$71,ANALISIS!$AA$71:$AU$71,ANALISIS!$AW$71:$BH$71)</c:f>
            </c:numRef>
          </c:val>
        </c:ser>
        <c:ser>
          <c:idx val="67"/>
          <c:order val="67"/>
          <c:tx>
            <c:strRef>
              <c:f>ANALISIS!$A$72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ANALISIS!$B$72:$BH$72</c15:sqref>
                  </c15:fullRef>
                </c:ext>
              </c:extLst>
              <c:f>(ANALISIS!$B$72:$R$72,ANALISIS!$AA$72:$AU$72,ANALISIS!$AW$72:$BH$72)</c:f>
            </c:numRef>
          </c:val>
        </c:ser>
        <c:ser>
          <c:idx val="68"/>
          <c:order val="68"/>
          <c:tx>
            <c:strRef>
              <c:f>ANALISIS!$A$73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ANALISIS!$B$73:$BH$73</c15:sqref>
                  </c15:fullRef>
                </c:ext>
              </c:extLst>
              <c:f>(ANALISIS!$B$73:$R$73,ANALISIS!$AA$73:$AU$73,ANALISIS!$AW$73:$BH$73)</c:f>
            </c:numRef>
          </c:val>
        </c:ser>
        <c:ser>
          <c:idx val="69"/>
          <c:order val="69"/>
          <c:tx>
            <c:strRef>
              <c:f>ANALISIS!$A$74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ANALISIS!$B$74:$BH$74</c15:sqref>
                  </c15:fullRef>
                </c:ext>
              </c:extLst>
              <c:f>(ANALISIS!$B$74:$R$74,ANALISIS!$AA$74:$AU$74,ANALISIS!$AW$74:$BH$74)</c:f>
            </c:numRef>
          </c:val>
        </c:ser>
        <c:ser>
          <c:idx val="70"/>
          <c:order val="70"/>
          <c:tx>
            <c:strRef>
              <c:f>ANALISIS!$A$75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ANALISIS!$B$75:$BH$75</c15:sqref>
                  </c15:fullRef>
                </c:ext>
              </c:extLst>
              <c:f>(ANALISIS!$B$75:$R$75,ANALISIS!$AA$75:$AU$75,ANALISIS!$AW$75:$BH$75)</c:f>
            </c:numRef>
          </c:val>
        </c:ser>
        <c:ser>
          <c:idx val="71"/>
          <c:order val="71"/>
          <c:tx>
            <c:strRef>
              <c:f>ANALISIS!$A$76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ANALISIS!$B$76:$BH$76</c15:sqref>
                  </c15:fullRef>
                </c:ext>
              </c:extLst>
              <c:f>(ANALISIS!$B$76:$R$76,ANALISIS!$AA$76:$AU$76,ANALISIS!$AW$76:$BH$76)</c:f>
            </c:numRef>
          </c:val>
        </c:ser>
        <c:ser>
          <c:idx val="72"/>
          <c:order val="72"/>
          <c:tx>
            <c:strRef>
              <c:f>ANALISIS!$A$77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ANALISIS!$B$77:$BH$77</c15:sqref>
                  </c15:fullRef>
                </c:ext>
              </c:extLst>
              <c:f>(ANALISIS!$B$77:$R$77,ANALISIS!$AA$77:$AU$77,ANALISIS!$AW$77:$BH$77)</c:f>
            </c:numRef>
          </c:val>
        </c:ser>
        <c:ser>
          <c:idx val="73"/>
          <c:order val="73"/>
          <c:tx>
            <c:strRef>
              <c:f>ANALISIS!$A$78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ANALISIS!$B$78:$BH$78</c15:sqref>
                  </c15:fullRef>
                </c:ext>
              </c:extLst>
              <c:f>(ANALISIS!$B$78:$R$78,ANALISIS!$AA$78:$AU$78,ANALISIS!$AW$78:$BH$78)</c:f>
            </c:numRef>
          </c:val>
        </c:ser>
        <c:ser>
          <c:idx val="74"/>
          <c:order val="74"/>
          <c:tx>
            <c:strRef>
              <c:f>ANALISIS!$A$79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ANALISIS!$B$79:$BH$79</c15:sqref>
                  </c15:fullRef>
                </c:ext>
              </c:extLst>
              <c:f>(ANALISIS!$B$79:$R$79,ANALISIS!$AA$79:$AU$79,ANALISIS!$AW$79:$BH$79)</c:f>
            </c:numRef>
          </c:val>
        </c:ser>
        <c:ser>
          <c:idx val="75"/>
          <c:order val="75"/>
          <c:tx>
            <c:strRef>
              <c:f>ANALISIS!$A$80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ANALISIS!$B$80:$BH$80</c15:sqref>
                  </c15:fullRef>
                </c:ext>
              </c:extLst>
              <c:f>(ANALISIS!$B$80:$R$80,ANALISIS!$AA$80:$AU$80,ANALISIS!$AW$80:$BH$80)</c:f>
            </c:numRef>
          </c:val>
        </c:ser>
        <c:ser>
          <c:idx val="76"/>
          <c:order val="76"/>
          <c:tx>
            <c:strRef>
              <c:f>ANALISIS!$A$81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ANALISIS!$B$81:$BH$81</c15:sqref>
                  </c15:fullRef>
                </c:ext>
              </c:extLst>
              <c:f>(ANALISIS!$B$81:$R$81,ANALISIS!$AA$81:$AU$81,ANALISIS!$AW$81:$BH$81)</c:f>
            </c:numRef>
          </c:val>
        </c:ser>
        <c:ser>
          <c:idx val="77"/>
          <c:order val="77"/>
          <c:tx>
            <c:strRef>
              <c:f>ANALISIS!$A$82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ANALISIS!$B$82:$BH$82</c15:sqref>
                  </c15:fullRef>
                </c:ext>
              </c:extLst>
              <c:f>(ANALISIS!$B$82:$R$82,ANALISIS!$AA$82:$AU$82,ANALISIS!$AW$82:$BH$82)</c:f>
            </c:numRef>
          </c:val>
        </c:ser>
        <c:ser>
          <c:idx val="78"/>
          <c:order val="78"/>
          <c:tx>
            <c:strRef>
              <c:f>ANALISIS!$A$83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ANALISIS!$B$83:$BH$83</c15:sqref>
                  </c15:fullRef>
                </c:ext>
              </c:extLst>
              <c:f>(ANALISIS!$B$83:$R$83,ANALISIS!$AA$83:$AU$83,ANALISIS!$AW$83:$BH$83)</c:f>
            </c:numRef>
          </c:val>
        </c:ser>
        <c:ser>
          <c:idx val="79"/>
          <c:order val="79"/>
          <c:tx>
            <c:strRef>
              <c:f>ANALISIS!$A$84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ANALISIS!$B$84:$BH$84</c15:sqref>
                  </c15:fullRef>
                </c:ext>
              </c:extLst>
              <c:f>(ANALISIS!$B$84:$R$84,ANALISIS!$AA$84:$AU$84,ANALISIS!$AW$84:$BH$84)</c:f>
            </c:numRef>
          </c:val>
        </c:ser>
        <c:ser>
          <c:idx val="80"/>
          <c:order val="80"/>
          <c:tx>
            <c:strRef>
              <c:f>ANALISIS!$A$85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ANALISIS!$B$85:$BH$85</c15:sqref>
                  </c15:fullRef>
                </c:ext>
              </c:extLst>
              <c:f>(ANALISIS!$B$85:$R$85,ANALISIS!$AA$85:$AU$85,ANALISIS!$AW$85:$BH$85)</c:f>
            </c:numRef>
          </c:val>
        </c:ser>
        <c:ser>
          <c:idx val="81"/>
          <c:order val="81"/>
          <c:tx>
            <c:strRef>
              <c:f>ANALISIS!$A$86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ANALISIS!$B$86:$BH$86</c15:sqref>
                  </c15:fullRef>
                </c:ext>
              </c:extLst>
              <c:f>(ANALISIS!$B$86:$R$86,ANALISIS!$AA$86:$AU$86,ANALISIS!$AW$86:$BH$86)</c:f>
            </c:numRef>
          </c:val>
        </c:ser>
        <c:ser>
          <c:idx val="82"/>
          <c:order val="82"/>
          <c:tx>
            <c:strRef>
              <c:f>ANALISIS!$A$87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ANALISIS!$B$87:$BH$87</c15:sqref>
                  </c15:fullRef>
                </c:ext>
              </c:extLst>
              <c:f>(ANALISIS!$B$87:$R$87,ANALISIS!$AA$87:$AU$87,ANALISIS!$AW$87:$BH$87)</c:f>
            </c:numRef>
          </c:val>
        </c:ser>
        <c:ser>
          <c:idx val="83"/>
          <c:order val="83"/>
          <c:tx>
            <c:strRef>
              <c:f>ANALISIS!$A$88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ANALISIS!$B$88:$BH$88</c15:sqref>
                  </c15:fullRef>
                </c:ext>
              </c:extLst>
              <c:f>(ANALISIS!$B$88:$R$88,ANALISIS!$AA$88:$AU$88,ANALISIS!$AW$88:$BH$88)</c:f>
            </c:numRef>
          </c:val>
        </c:ser>
        <c:ser>
          <c:idx val="84"/>
          <c:order val="84"/>
          <c:tx>
            <c:strRef>
              <c:f>ANALISIS!$A$89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ANALISIS!$B$89:$BH$89</c15:sqref>
                  </c15:fullRef>
                </c:ext>
              </c:extLst>
              <c:f>(ANALISIS!$B$89:$R$89,ANALISIS!$AA$89:$AU$89,ANALISIS!$AW$89:$BH$89)</c:f>
            </c:numRef>
          </c:val>
        </c:ser>
        <c:ser>
          <c:idx val="85"/>
          <c:order val="85"/>
          <c:tx>
            <c:strRef>
              <c:f>ANALISIS!$A$90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ANALISIS!$B$90:$BH$90</c15:sqref>
                  </c15:fullRef>
                </c:ext>
              </c:extLst>
              <c:f>(ANALISIS!$B$90:$R$90,ANALISIS!$AA$90:$AU$90,ANALISIS!$AW$90:$BH$90)</c:f>
            </c:numRef>
          </c:val>
        </c:ser>
        <c:ser>
          <c:idx val="86"/>
          <c:order val="86"/>
          <c:tx>
            <c:strRef>
              <c:f>ANALISIS!$A$91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ANALISIS!$B$91:$BH$91</c15:sqref>
                  </c15:fullRef>
                </c:ext>
              </c:extLst>
              <c:f>(ANALISIS!$B$91:$R$91,ANALISIS!$AA$91:$AU$91,ANALISIS!$AW$91:$BH$91)</c:f>
            </c:numRef>
          </c:val>
        </c:ser>
        <c:ser>
          <c:idx val="87"/>
          <c:order val="87"/>
          <c:tx>
            <c:strRef>
              <c:f>ANALISIS!$A$92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ANALISIS!$B$92:$BH$92</c15:sqref>
                  </c15:fullRef>
                </c:ext>
              </c:extLst>
              <c:f>(ANALISIS!$B$92:$R$92,ANALISIS!$AA$92:$AU$92,ANALISIS!$AW$92:$BH$92)</c:f>
            </c:numRef>
          </c:val>
        </c:ser>
        <c:ser>
          <c:idx val="88"/>
          <c:order val="88"/>
          <c:tx>
            <c:strRef>
              <c:f>ANALISIS!$A$93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ANALISIS!$B$93:$BH$93</c15:sqref>
                  </c15:fullRef>
                </c:ext>
              </c:extLst>
              <c:f>(ANALISIS!$B$93:$R$93,ANALISIS!$AA$93:$AU$93,ANALISIS!$AW$93:$BH$93)</c:f>
            </c:numRef>
          </c:val>
        </c:ser>
        <c:ser>
          <c:idx val="89"/>
          <c:order val="89"/>
          <c:tx>
            <c:strRef>
              <c:f>ANALISIS!$A$94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ANALISIS!$B$94:$BH$94</c15:sqref>
                  </c15:fullRef>
                </c:ext>
              </c:extLst>
              <c:f>(ANALISIS!$B$94:$R$94,ANALISIS!$AA$94:$AU$94,ANALISIS!$AW$94:$BH$94)</c:f>
              <c:numCache>
                <c:formatCode>_(* #,##0.00_);_(* \(#,##0.00\);_(* "-"??_);_(@_)</c:formatCode>
                <c:ptCount val="6"/>
                <c:pt idx="0">
                  <c:v>6176763147</c:v>
                </c:pt>
                <c:pt idx="1">
                  <c:v>1324336620.3900001</c:v>
                </c:pt>
                <c:pt idx="2">
                  <c:v>1015251250.02</c:v>
                </c:pt>
                <c:pt idx="3">
                  <c:v>945722569.01999998</c:v>
                </c:pt>
                <c:pt idx="4" formatCode="0%">
                  <c:v>0.21440624949869072</c:v>
                </c:pt>
                <c:pt idx="5" formatCode="0%">
                  <c:v>0.15310973506881662</c:v>
                </c:pt>
              </c:numCache>
            </c:numRef>
          </c:val>
        </c:ser>
        <c:ser>
          <c:idx val="90"/>
          <c:order val="90"/>
          <c:tx>
            <c:strRef>
              <c:f>ANALISIS!$A$95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ANALISIS!$B$95:$BH$95</c15:sqref>
                  </c15:fullRef>
                </c:ext>
              </c:extLst>
              <c:f>(ANALISIS!$B$95:$R$95,ANALISIS!$AA$95:$AU$95,ANALISIS!$AW$95:$BH$95)</c:f>
            </c:numRef>
          </c:val>
        </c:ser>
        <c:ser>
          <c:idx val="91"/>
          <c:order val="91"/>
          <c:tx>
            <c:strRef>
              <c:f>ANALISIS!$A$96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ANALISIS!$B$96:$BH$96</c15:sqref>
                  </c15:fullRef>
                </c:ext>
              </c:extLst>
              <c:f>(ANALISIS!$B$96:$R$96,ANALISIS!$AA$96:$AU$96,ANALISIS!$AW$96:$BH$96)</c:f>
            </c:numRef>
          </c:val>
        </c:ser>
        <c:ser>
          <c:idx val="92"/>
          <c:order val="92"/>
          <c:tx>
            <c:strRef>
              <c:f>ANALISIS!$A$97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ANALISIS!$B$97:$BH$97</c15:sqref>
                  </c15:fullRef>
                </c:ext>
              </c:extLst>
              <c:f>(ANALISIS!$B$97:$R$97,ANALISIS!$AA$97:$AU$97,ANALISIS!$AW$97:$BH$97)</c:f>
            </c:numRef>
          </c:val>
        </c:ser>
        <c:ser>
          <c:idx val="93"/>
          <c:order val="93"/>
          <c:tx>
            <c:strRef>
              <c:f>ANALISIS!$A$98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ANALISIS!$B$98:$BH$98</c15:sqref>
                  </c15:fullRef>
                </c:ext>
              </c:extLst>
              <c:f>(ANALISIS!$B$98:$R$98,ANALISIS!$AA$98:$AU$98,ANALISIS!$AW$98:$BH$98)</c:f>
            </c:numRef>
          </c:val>
        </c:ser>
        <c:ser>
          <c:idx val="94"/>
          <c:order val="94"/>
          <c:tx>
            <c:strRef>
              <c:f>ANALISIS!$A$99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ANALISIS!$B$99:$BH$99</c15:sqref>
                  </c15:fullRef>
                </c:ext>
              </c:extLst>
              <c:f>(ANALISIS!$B$99:$R$99,ANALISIS!$AA$99:$AU$99,ANALISIS!$AW$99:$BH$99)</c:f>
            </c:numRef>
          </c:val>
        </c:ser>
        <c:ser>
          <c:idx val="95"/>
          <c:order val="95"/>
          <c:tx>
            <c:strRef>
              <c:f>ANALISIS!$A$100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ANALISIS!$B$100:$BH$100</c15:sqref>
                  </c15:fullRef>
                </c:ext>
              </c:extLst>
              <c:f>(ANALISIS!$B$100:$R$100,ANALISIS!$AA$100:$AU$100,ANALISIS!$AW$100:$BH$100)</c:f>
            </c:numRef>
          </c:val>
        </c:ser>
        <c:ser>
          <c:idx val="96"/>
          <c:order val="96"/>
          <c:tx>
            <c:strRef>
              <c:f>ANALISIS!$A$101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ANALISIS!$B$101:$BH$101</c15:sqref>
                  </c15:fullRef>
                </c:ext>
              </c:extLst>
              <c:f>(ANALISIS!$B$101:$R$101,ANALISIS!$AA$101:$AU$101,ANALISIS!$AW$101:$BH$101)</c:f>
            </c:numRef>
          </c:val>
        </c:ser>
        <c:ser>
          <c:idx val="97"/>
          <c:order val="97"/>
          <c:tx>
            <c:strRef>
              <c:f>ANALISIS!$A$102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ANALISIS!$B$102:$BH$102</c15:sqref>
                  </c15:fullRef>
                </c:ext>
              </c:extLst>
              <c:f>(ANALISIS!$B$102:$R$102,ANALISIS!$AA$102:$AU$102,ANALISIS!$AW$102:$BH$102)</c:f>
            </c:numRef>
          </c:val>
        </c:ser>
        <c:ser>
          <c:idx val="98"/>
          <c:order val="98"/>
          <c:tx>
            <c:strRef>
              <c:f>ANALISIS!$A$103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ANALISIS!$B$103:$BH$103</c15:sqref>
                  </c15:fullRef>
                </c:ext>
              </c:extLst>
              <c:f>(ANALISIS!$B$103:$R$103,ANALISIS!$AA$103:$AU$103,ANALISIS!$AW$103:$BH$103)</c:f>
            </c:numRef>
          </c:val>
        </c:ser>
        <c:ser>
          <c:idx val="99"/>
          <c:order val="99"/>
          <c:tx>
            <c:strRef>
              <c:f>ANALISIS!$A$104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ANALISIS!$B$104:$BH$104</c15:sqref>
                  </c15:fullRef>
                </c:ext>
              </c:extLst>
              <c:f>(ANALISIS!$B$104:$R$104,ANALISIS!$AA$104:$AU$104,ANALISIS!$AW$104:$BH$104)</c:f>
            </c:numRef>
          </c:val>
        </c:ser>
        <c:ser>
          <c:idx val="100"/>
          <c:order val="100"/>
          <c:tx>
            <c:strRef>
              <c:f>ANALISIS!$A$105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ANALISIS!$B$105:$BH$105</c15:sqref>
                  </c15:fullRef>
                </c:ext>
              </c:extLst>
              <c:f>(ANALISIS!$B$105:$R$105,ANALISIS!$AA$105:$AU$105,ANALISIS!$AW$105:$BH$105)</c:f>
            </c:numRef>
          </c:val>
        </c:ser>
        <c:ser>
          <c:idx val="101"/>
          <c:order val="101"/>
          <c:tx>
            <c:strRef>
              <c:f>ANALISIS!$A$106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ANALISIS!$B$106:$BH$106</c15:sqref>
                  </c15:fullRef>
                </c:ext>
              </c:extLst>
              <c:f>(ANALISIS!$B$106:$R$106,ANALISIS!$AA$106:$AU$106,ANALISIS!$AW$106:$BH$106)</c:f>
            </c:numRef>
          </c:val>
        </c:ser>
        <c:ser>
          <c:idx val="102"/>
          <c:order val="102"/>
          <c:tx>
            <c:strRef>
              <c:f>ANALISIS!$A$107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ANALISIS!$B$107:$BH$107</c15:sqref>
                  </c15:fullRef>
                </c:ext>
              </c:extLst>
              <c:f>(ANALISIS!$B$107:$R$107,ANALISIS!$AA$107:$AU$107,ANALISIS!$AW$107:$BH$107)</c:f>
            </c:numRef>
          </c:val>
        </c:ser>
        <c:ser>
          <c:idx val="103"/>
          <c:order val="103"/>
          <c:tx>
            <c:strRef>
              <c:f>ANALISIS!$A$108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ANALISIS!$B$108:$BH$108</c15:sqref>
                  </c15:fullRef>
                </c:ext>
              </c:extLst>
              <c:f>(ANALISIS!$B$108:$R$108,ANALISIS!$AA$108:$AU$108,ANALISIS!$AW$108:$BH$108)</c:f>
            </c:numRef>
          </c:val>
        </c:ser>
        <c:ser>
          <c:idx val="104"/>
          <c:order val="104"/>
          <c:tx>
            <c:strRef>
              <c:f>ANALISIS!$A$109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ANALISIS!$B$109:$BH$109</c15:sqref>
                  </c15:fullRef>
                </c:ext>
              </c:extLst>
              <c:f>(ANALISIS!$B$109:$R$109,ANALISIS!$AA$109:$AU$109,ANALISIS!$AW$109:$BH$109)</c:f>
            </c:numRef>
          </c:val>
        </c:ser>
        <c:ser>
          <c:idx val="105"/>
          <c:order val="105"/>
          <c:tx>
            <c:strRef>
              <c:f>ANALISIS!$A$110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ANALISIS!$B$110:$BH$110</c15:sqref>
                  </c15:fullRef>
                </c:ext>
              </c:extLst>
              <c:f>(ANALISIS!$B$110:$R$110,ANALISIS!$AA$110:$AU$110,ANALISIS!$AW$110:$BH$110)</c:f>
            </c:numRef>
          </c:val>
        </c:ser>
        <c:ser>
          <c:idx val="106"/>
          <c:order val="106"/>
          <c:tx>
            <c:strRef>
              <c:f>ANALISIS!$A$111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ANALISIS!$B$111:$BH$111</c15:sqref>
                  </c15:fullRef>
                </c:ext>
              </c:extLst>
              <c:f>(ANALISIS!$B$111:$R$111,ANALISIS!$AA$111:$AU$111,ANALISIS!$AW$111:$BH$111)</c:f>
            </c:numRef>
          </c:val>
        </c:ser>
        <c:ser>
          <c:idx val="107"/>
          <c:order val="107"/>
          <c:tx>
            <c:strRef>
              <c:f>ANALISIS!$A$112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ANALISIS!$B$112:$BH$112</c15:sqref>
                  </c15:fullRef>
                </c:ext>
              </c:extLst>
              <c:f>(ANALISIS!$B$112:$R$112,ANALISIS!$AA$112:$AU$112,ANALISIS!$AW$112:$BH$112)</c:f>
            </c:numRef>
          </c:val>
        </c:ser>
        <c:ser>
          <c:idx val="108"/>
          <c:order val="108"/>
          <c:tx>
            <c:strRef>
              <c:f>ANALISIS!$A$113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ANALISIS!$B$113:$BH$113</c15:sqref>
                  </c15:fullRef>
                </c:ext>
              </c:extLst>
              <c:f>(ANALISIS!$B$113:$R$113,ANALISIS!$AA$113:$AU$113,ANALISIS!$AW$113:$BH$113)</c:f>
            </c:numRef>
          </c:val>
        </c:ser>
        <c:ser>
          <c:idx val="109"/>
          <c:order val="109"/>
          <c:tx>
            <c:strRef>
              <c:f>ANALISIS!$A$114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ANALISIS!$B$114:$BH$114</c15:sqref>
                  </c15:fullRef>
                </c:ext>
              </c:extLst>
              <c:f>(ANALISIS!$B$114:$R$114,ANALISIS!$AA$114:$AU$114,ANALISIS!$AW$114:$BH$114)</c:f>
            </c:numRef>
          </c:val>
        </c:ser>
        <c:ser>
          <c:idx val="110"/>
          <c:order val="110"/>
          <c:tx>
            <c:strRef>
              <c:f>ANALISIS!$A$115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ANALISIS!$B$115:$BH$115</c15:sqref>
                  </c15:fullRef>
                </c:ext>
              </c:extLst>
              <c:f>(ANALISIS!$B$115:$R$115,ANALISIS!$AA$115:$AU$115,ANALISIS!$AW$115:$BH$115)</c:f>
            </c:numRef>
          </c:val>
        </c:ser>
        <c:ser>
          <c:idx val="111"/>
          <c:order val="111"/>
          <c:tx>
            <c:strRef>
              <c:f>ANALISIS!$A$116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ANALISIS!$B$116:$BH$116</c15:sqref>
                  </c15:fullRef>
                </c:ext>
              </c:extLst>
              <c:f>(ANALISIS!$B$116:$R$116,ANALISIS!$AA$116:$AU$116,ANALISIS!$AW$116:$BH$116)</c:f>
            </c:numRef>
          </c:val>
        </c:ser>
        <c:ser>
          <c:idx val="112"/>
          <c:order val="112"/>
          <c:tx>
            <c:strRef>
              <c:f>ANALISIS!$A$117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ANALISIS!$B$117:$BH$117</c15:sqref>
                  </c15:fullRef>
                </c:ext>
              </c:extLst>
              <c:f>(ANALISIS!$B$117:$R$117,ANALISIS!$AA$117:$AU$117,ANALISIS!$AW$117:$BH$117)</c:f>
            </c:numRef>
          </c:val>
        </c:ser>
        <c:ser>
          <c:idx val="113"/>
          <c:order val="113"/>
          <c:tx>
            <c:strRef>
              <c:f>ANALISIS!$A$118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ANALISIS!$B$118:$BH$118</c15:sqref>
                  </c15:fullRef>
                </c:ext>
              </c:extLst>
              <c:f>(ANALISIS!$B$118:$R$118,ANALISIS!$AA$118:$AU$118,ANALISIS!$AW$118:$BH$118)</c:f>
            </c:numRef>
          </c:val>
        </c:ser>
        <c:ser>
          <c:idx val="114"/>
          <c:order val="114"/>
          <c:tx>
            <c:strRef>
              <c:f>ANALISIS!$A$119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ANALISIS!$B$119:$BH$119</c15:sqref>
                  </c15:fullRef>
                </c:ext>
              </c:extLst>
              <c:f>(ANALISIS!$B$119:$R$119,ANALISIS!$AA$119:$AU$119,ANALISIS!$AW$119:$BH$119)</c:f>
            </c:numRef>
          </c:val>
        </c:ser>
        <c:ser>
          <c:idx val="115"/>
          <c:order val="115"/>
          <c:tx>
            <c:strRef>
              <c:f>ANALISIS!$A$120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ANALISIS!$B$120:$BH$120</c15:sqref>
                  </c15:fullRef>
                </c:ext>
              </c:extLst>
              <c:f>(ANALISIS!$B$120:$R$120,ANALISIS!$AA$120:$AU$120,ANALISIS!$AW$120:$BH$120)</c:f>
            </c:numRef>
          </c:val>
        </c:ser>
        <c:ser>
          <c:idx val="116"/>
          <c:order val="116"/>
          <c:tx>
            <c:strRef>
              <c:f>ANALISIS!$A$121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PAGOS
DEP.GSTOS</c:v>
                </c:pt>
                <c:pt idx="13">
                  <c:v>% RP VS APROPIACIÓN</c:v>
                </c:pt>
                <c:pt idx="14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ANALISIS!$B$121:$BH$121</c15:sqref>
                  </c15:fullRef>
                </c:ext>
              </c:extLst>
              <c:f>(ANALISIS!$B$121:$R$121,ANALISIS!$AA$121:$AU$121,ANALISIS!$AW$121:$BH$121)</c:f>
            </c:numRef>
          </c:val>
        </c:ser>
        <c:ser>
          <c:idx val="117"/>
          <c:order val="117"/>
          <c:tx>
            <c:strRef>
              <c:f>ANALISIS!$A$122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ANALISIS!$B$122:$BH$122</c15:sqref>
                  </c15:fullRef>
                </c:ext>
              </c:extLst>
              <c:f>(ANALISIS!$B$122:$R$122,ANALISIS!$AA$122:$AU$122,ANALISIS!$AW$122:$BH$122)</c:f>
              <c:numCache>
                <c:formatCode>General</c:formatCode>
                <c:ptCount val="6"/>
                <c:pt idx="0" formatCode="_(* #,##0.00_);_(* \(#,##0.00\);_(* &quot;-&quot;??_);_(@_)">
                  <c:v>1765220026</c:v>
                </c:pt>
                <c:pt idx="1" formatCode="_(* #,##0.00_);_(* \(#,##0.00\);_(* &quot;-&quot;??_);_(@_)">
                  <c:v>1062201025</c:v>
                </c:pt>
                <c:pt idx="2" formatCode="_(* #,##0.00_);_(* \(#,##0.00\);_(* &quot;-&quot;??_);_(@_)">
                  <c:v>74517563</c:v>
                </c:pt>
                <c:pt idx="3" formatCode="_(* #,##0.00_);_(* \(#,##0.00\);_(* &quot;-&quot;??_);_(@_)">
                  <c:v>74517563</c:v>
                </c:pt>
                <c:pt idx="4" formatCode="0%">
                  <c:v>0.60173859878927072</c:v>
                </c:pt>
                <c:pt idx="5" formatCode="0%">
                  <c:v>4.2214319972823607E-2</c:v>
                </c:pt>
              </c:numCache>
            </c:numRef>
          </c:val>
        </c:ser>
        <c:ser>
          <c:idx val="118"/>
          <c:order val="118"/>
          <c:tx>
            <c:strRef>
              <c:f>ANALISIS!$A$123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1.4781964280954627E-3"/>
                  <c:y val="-1.4459072124421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781964280954627E-3"/>
                  <c:y val="-1.2393490392361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ANALISIS!$B$4:$BH$4</c15:sqref>
                  </c15:fullRef>
                </c:ext>
              </c:extLst>
              <c:f>(ANALISIS!$B$4:$R$4,ANALISIS!$AA$4:$AU$4,ANALISIS!$AW$4:$BH$4)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ANALISIS!$B$123:$BH$123</c15:sqref>
                  </c15:fullRef>
                </c:ext>
              </c:extLst>
              <c:f>(ANALISIS!$B$123:$R$123,ANALISIS!$AA$123:$AU$123,ANALISIS!$AW$123:$BH$123)</c:f>
              <c:numCache>
                <c:formatCode>General</c:formatCode>
                <c:ptCount val="6"/>
                <c:pt idx="0" formatCode="_(* #,##0.00_);_(* \(#,##0.00\);_(* &quot;-&quot;??_);_(@_)">
                  <c:v>7941983173</c:v>
                </c:pt>
                <c:pt idx="1" formatCode="_(* #,##0.00_);_(* \(#,##0.00\);_(* &quot;-&quot;??_);_(@_)">
                  <c:v>2386537645.3900003</c:v>
                </c:pt>
                <c:pt idx="2" formatCode="_(* #,##0.00_);_(* \(#,##0.00\);_(* &quot;-&quot;??_);_(@_)">
                  <c:v>1089768813.02</c:v>
                </c:pt>
                <c:pt idx="3" formatCode="_(* #,##0.00_);_(* \(#,##0.00\);_(* &quot;-&quot;??_);_(@_)">
                  <c:v>1020240132.02</c:v>
                </c:pt>
                <c:pt idx="4" formatCode="0%">
                  <c:v>0.30049643689795319</c:v>
                </c:pt>
                <c:pt idx="5" formatCode="0%">
                  <c:v>0.12846163354871665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571716416"/>
        <c:axId val="-571727296"/>
        <c:axId val="0"/>
      </c:bar3DChart>
      <c:catAx>
        <c:axId val="-5717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71727296"/>
        <c:crosses val="autoZero"/>
        <c:auto val="1"/>
        <c:lblAlgn val="ctr"/>
        <c:lblOffset val="100"/>
        <c:noMultiLvlLbl val="0"/>
      </c:catAx>
      <c:valAx>
        <c:axId val="-57172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717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125</xdr:row>
      <xdr:rowOff>19050</xdr:rowOff>
    </xdr:from>
    <xdr:to>
      <xdr:col>64</xdr:col>
      <xdr:colOff>19050</xdr:colOff>
      <xdr:row>167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a/OneDrive%20-%20INCI/ADMINISTRATIVA%20Y%20FINANCIERA%202020/PLAN%20ACCION%20ANUAL/EJECUCION%20PRESUPUESTAL/GASTOS/EJECUCION%20PRESUPUESTAL%20DE%20GASTOS%20SEGUNDO%20TRIMEST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193;LISI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a/OneDrive%20-%20INCI/ADMINISTRATIVA%20Y%20FINANCIERA%202020/PLAN%20ACCION%20ANUAL/EJECUCION%20PRESUPUESTAL/GASTOS/EJECUCION%20PRESUPUESTAL%20DE%20GASTOS%20PRIMER%20TRIMESTRE%20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 JUNIO"/>
      <sheetName val="ANÁLISIS"/>
    </sheetNames>
    <sheetDataSet>
      <sheetData sheetId="0"/>
      <sheetData sheetId="1">
        <row r="6">
          <cell r="B6"/>
          <cell r="C6" t="str">
            <v>CTA</v>
          </cell>
          <cell r="D6"/>
          <cell r="E6" t="str">
            <v>SUBC</v>
          </cell>
          <cell r="F6"/>
          <cell r="G6" t="str">
            <v>OBJG</v>
          </cell>
          <cell r="H6"/>
          <cell r="I6" t="str">
            <v>ORD</v>
          </cell>
          <cell r="J6"/>
          <cell r="K6"/>
          <cell r="L6" t="str">
            <v>SORD</v>
          </cell>
          <cell r="M6"/>
          <cell r="N6"/>
          <cell r="O6" t="str">
            <v>ITEM</v>
          </cell>
          <cell r="P6"/>
          <cell r="Q6" t="str">
            <v>SITEM</v>
          </cell>
          <cell r="R6"/>
          <cell r="S6" t="str">
            <v>CONCEPTO</v>
          </cell>
          <cell r="T6"/>
          <cell r="U6"/>
          <cell r="V6"/>
          <cell r="W6"/>
          <cell r="X6"/>
          <cell r="Y6"/>
          <cell r="Z6"/>
          <cell r="AA6" t="str">
            <v>FUENTE</v>
          </cell>
          <cell r="AB6"/>
          <cell r="AC6"/>
          <cell r="AD6"/>
          <cell r="AE6"/>
          <cell r="AF6" t="str">
            <v>SITUACION</v>
          </cell>
          <cell r="AG6"/>
          <cell r="AH6"/>
          <cell r="AI6" t="str">
            <v>REC.</v>
          </cell>
          <cell r="AJ6" t="str">
            <v>RECURSO</v>
          </cell>
          <cell r="AK6"/>
          <cell r="AL6"/>
          <cell r="AM6"/>
          <cell r="AN6"/>
          <cell r="AO6"/>
          <cell r="AP6" t="str">
            <v>APROPIACION
VIGENTE DEP.GSTO.</v>
          </cell>
          <cell r="AQ6" t="str">
            <v>TOTAL CDP
DEP.GSTOS</v>
          </cell>
          <cell r="AR6" t="str">
            <v>APROPIACION
DISPONIBLE DEP.GSTO.</v>
          </cell>
          <cell r="AS6" t="str">
            <v>TOTAL CDP
MODIFICACION DEP.GSTOS</v>
          </cell>
          <cell r="AT6"/>
          <cell r="AU6" t="str">
            <v>TOTAL
COMPROMISO DEP.GSTOS</v>
          </cell>
          <cell r="AV6"/>
          <cell r="AW6" t="str">
            <v>CDP POR COMPROMETER
DEP.GSTOS</v>
          </cell>
          <cell r="AX6" t="str">
            <v>TOTAL
OBLIGACIONES DEP.GSTOS</v>
          </cell>
          <cell r="AY6" t="str">
            <v>COMPROMISO POR OBLIGAR
DEP.GSTOS</v>
          </cell>
          <cell r="AZ6" t="str">
            <v>TOTAL
ORDENES DE PAGO DEP.GSTOS</v>
          </cell>
          <cell r="BA6" t="str">
            <v>OBLIGACIONES
POR ORDENAR DEP.GSTOS</v>
          </cell>
          <cell r="BB6" t="str">
            <v>PAGOS
DEP.GSTOS</v>
          </cell>
          <cell r="BC6" t="str">
            <v>ORDENES DE PAGO
POR PAGAR DEP.GSTOS</v>
          </cell>
          <cell r="BD6" t="str">
            <v>TOTAL REINTEGROS
DEP.GSTOS</v>
          </cell>
          <cell r="BE6" t="str">
            <v>% CDP VS APROPIACIÓN</v>
          </cell>
          <cell r="BF6" t="str">
            <v>% RP VS APROPIACIÓN</v>
          </cell>
          <cell r="BG6" t="str">
            <v>% OBLIGACION VS APROPIACIÓN</v>
          </cell>
          <cell r="BH6" t="str">
            <v>% PAGOS VS APROPIACIÓN</v>
          </cell>
        </row>
        <row r="7">
          <cell r="A7" t="str">
            <v>A</v>
          </cell>
          <cell r="B7"/>
          <cell r="C7" t="str">
            <v>01</v>
          </cell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 t="str">
            <v>GASTOS DE PERSONAL</v>
          </cell>
          <cell r="T7"/>
          <cell r="U7"/>
          <cell r="V7"/>
          <cell r="W7"/>
          <cell r="X7"/>
          <cell r="Y7"/>
          <cell r="Z7"/>
          <cell r="AA7" t="str">
            <v>Nación</v>
          </cell>
          <cell r="AB7"/>
          <cell r="AC7"/>
          <cell r="AD7"/>
          <cell r="AE7"/>
          <cell r="AF7" t="str">
            <v>CSF</v>
          </cell>
          <cell r="AG7"/>
          <cell r="AH7"/>
          <cell r="AI7" t="str">
            <v>10</v>
          </cell>
          <cell r="AJ7" t="str">
            <v>RECURSOS CORRIENTES</v>
          </cell>
          <cell r="AK7"/>
          <cell r="AL7"/>
          <cell r="AM7"/>
          <cell r="AN7"/>
          <cell r="AO7"/>
          <cell r="AP7">
            <v>4679898785</v>
          </cell>
          <cell r="AQ7">
            <v>2078612770</v>
          </cell>
          <cell r="AR7">
            <v>2485090733</v>
          </cell>
          <cell r="AS7">
            <v>0</v>
          </cell>
          <cell r="AT7"/>
          <cell r="AU7">
            <v>2078612770</v>
          </cell>
          <cell r="AV7"/>
          <cell r="AW7">
            <v>0</v>
          </cell>
          <cell r="AX7">
            <v>2058657854</v>
          </cell>
          <cell r="AY7">
            <v>19954916</v>
          </cell>
          <cell r="AZ7">
            <v>2058657854</v>
          </cell>
          <cell r="BA7">
            <v>0</v>
          </cell>
          <cell r="BB7">
            <v>2058657854</v>
          </cell>
          <cell r="BC7">
            <v>0</v>
          </cell>
          <cell r="BD7">
            <v>0</v>
          </cell>
          <cell r="BE7">
            <v>0.44415763363565991</v>
          </cell>
          <cell r="BF7">
            <v>0.44415763363565991</v>
          </cell>
          <cell r="BG7">
            <v>0.43989367047817468</v>
          </cell>
          <cell r="BH7">
            <v>0.43989367047817468</v>
          </cell>
        </row>
        <row r="8">
          <cell r="A8" t="str">
            <v>A</v>
          </cell>
          <cell r="B8"/>
          <cell r="C8" t="str">
            <v>01</v>
          </cell>
          <cell r="D8"/>
          <cell r="E8" t="str">
            <v>01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 t="str">
            <v>PLANTA DE PERSONAL PERMANENTE</v>
          </cell>
          <cell r="T8"/>
          <cell r="U8"/>
          <cell r="V8"/>
          <cell r="W8"/>
          <cell r="X8"/>
          <cell r="Y8"/>
          <cell r="Z8"/>
          <cell r="AA8" t="str">
            <v>Nación</v>
          </cell>
          <cell r="AB8"/>
          <cell r="AC8"/>
          <cell r="AD8"/>
          <cell r="AE8"/>
          <cell r="AF8" t="str">
            <v>CSF</v>
          </cell>
          <cell r="AG8"/>
          <cell r="AH8"/>
          <cell r="AI8" t="str">
            <v>10</v>
          </cell>
          <cell r="AJ8" t="str">
            <v>RECURSOS CORRIENTES</v>
          </cell>
          <cell r="AK8"/>
          <cell r="AL8"/>
          <cell r="AM8"/>
          <cell r="AN8"/>
          <cell r="AO8"/>
          <cell r="AP8">
            <v>4679898785</v>
          </cell>
          <cell r="AQ8">
            <v>2078612770</v>
          </cell>
          <cell r="AR8">
            <v>2485090733</v>
          </cell>
          <cell r="AS8">
            <v>0</v>
          </cell>
          <cell r="AT8"/>
          <cell r="AU8">
            <v>2078612770</v>
          </cell>
          <cell r="AV8"/>
          <cell r="AW8">
            <v>0</v>
          </cell>
          <cell r="AX8">
            <v>2058657854</v>
          </cell>
          <cell r="AY8">
            <v>19954916</v>
          </cell>
          <cell r="AZ8">
            <v>2058657854</v>
          </cell>
          <cell r="BA8">
            <v>0</v>
          </cell>
          <cell r="BB8">
            <v>2058657854</v>
          </cell>
          <cell r="BC8">
            <v>0</v>
          </cell>
          <cell r="BD8">
            <v>0</v>
          </cell>
          <cell r="BE8">
            <v>0.44415763363565991</v>
          </cell>
          <cell r="BF8">
            <v>0.44415763363565991</v>
          </cell>
          <cell r="BG8">
            <v>0.43989367047817468</v>
          </cell>
          <cell r="BH8">
            <v>0.43989367047817468</v>
          </cell>
        </row>
        <row r="9">
          <cell r="A9" t="str">
            <v>A</v>
          </cell>
          <cell r="B9"/>
          <cell r="C9" t="str">
            <v>01</v>
          </cell>
          <cell r="D9"/>
          <cell r="E9" t="str">
            <v>01</v>
          </cell>
          <cell r="F9"/>
          <cell r="G9" t="str">
            <v>01</v>
          </cell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 t="str">
            <v>SALARIO</v>
          </cell>
          <cell r="T9"/>
          <cell r="U9"/>
          <cell r="V9"/>
          <cell r="W9"/>
          <cell r="X9"/>
          <cell r="Y9"/>
          <cell r="Z9"/>
          <cell r="AA9" t="str">
            <v>Nación</v>
          </cell>
          <cell r="AB9"/>
          <cell r="AC9"/>
          <cell r="AD9"/>
          <cell r="AE9"/>
          <cell r="AF9" t="str">
            <v>CSF</v>
          </cell>
          <cell r="AG9"/>
          <cell r="AH9"/>
          <cell r="AI9" t="str">
            <v>10</v>
          </cell>
          <cell r="AJ9" t="str">
            <v>RECURSOS CORRIENTES</v>
          </cell>
          <cell r="AK9"/>
          <cell r="AL9"/>
          <cell r="AM9"/>
          <cell r="AN9"/>
          <cell r="AO9"/>
          <cell r="AP9">
            <v>3131687688</v>
          </cell>
          <cell r="AQ9">
            <v>1372202704</v>
          </cell>
          <cell r="AR9">
            <v>1643289702</v>
          </cell>
          <cell r="AS9">
            <v>0</v>
          </cell>
          <cell r="AT9"/>
          <cell r="AU9">
            <v>1372202704</v>
          </cell>
          <cell r="AV9"/>
          <cell r="AW9">
            <v>0</v>
          </cell>
          <cell r="AX9">
            <v>1372202704</v>
          </cell>
          <cell r="AY9">
            <v>0</v>
          </cell>
          <cell r="AZ9">
            <v>1372202704</v>
          </cell>
          <cell r="BA9">
            <v>0</v>
          </cell>
          <cell r="BB9">
            <v>1372202704</v>
          </cell>
          <cell r="BC9">
            <v>0</v>
          </cell>
          <cell r="BD9">
            <v>0</v>
          </cell>
          <cell r="BE9">
            <v>0.43816716119490651</v>
          </cell>
          <cell r="BF9">
            <v>0.43816716119490651</v>
          </cell>
          <cell r="BG9">
            <v>0.43816716119490651</v>
          </cell>
          <cell r="BH9">
            <v>0.43816716119490651</v>
          </cell>
        </row>
        <row r="10">
          <cell r="A10" t="str">
            <v>A</v>
          </cell>
          <cell r="B10"/>
          <cell r="C10" t="str">
            <v>01</v>
          </cell>
          <cell r="D10"/>
          <cell r="E10" t="str">
            <v>01</v>
          </cell>
          <cell r="F10"/>
          <cell r="G10" t="str">
            <v>01</v>
          </cell>
          <cell r="H10"/>
          <cell r="I10" t="str">
            <v>001</v>
          </cell>
          <cell r="J10"/>
          <cell r="K10"/>
          <cell r="L10"/>
          <cell r="M10"/>
          <cell r="N10"/>
          <cell r="O10"/>
          <cell r="P10"/>
          <cell r="Q10"/>
          <cell r="R10"/>
          <cell r="S10" t="str">
            <v>FACTORES SALARIALES COMUNES</v>
          </cell>
          <cell r="T10"/>
          <cell r="U10"/>
          <cell r="V10"/>
          <cell r="W10"/>
          <cell r="X10"/>
          <cell r="Y10"/>
          <cell r="Z10"/>
          <cell r="AA10" t="str">
            <v>Nación</v>
          </cell>
          <cell r="AB10"/>
          <cell r="AC10"/>
          <cell r="AD10"/>
          <cell r="AE10"/>
          <cell r="AF10" t="str">
            <v>CSF</v>
          </cell>
          <cell r="AG10"/>
          <cell r="AH10"/>
          <cell r="AI10" t="str">
            <v>10</v>
          </cell>
          <cell r="AJ10" t="str">
            <v>RECURSOS CORRIENTES</v>
          </cell>
          <cell r="AK10"/>
          <cell r="AL10"/>
          <cell r="AM10"/>
          <cell r="AN10"/>
          <cell r="AO10"/>
          <cell r="AP10">
            <v>3131687688</v>
          </cell>
          <cell r="AQ10">
            <v>1372202704</v>
          </cell>
          <cell r="AR10">
            <v>1643289702</v>
          </cell>
          <cell r="AS10">
            <v>0</v>
          </cell>
          <cell r="AT10"/>
          <cell r="AU10">
            <v>1372202704</v>
          </cell>
          <cell r="AV10"/>
          <cell r="AW10">
            <v>0</v>
          </cell>
          <cell r="AX10">
            <v>1372202704</v>
          </cell>
          <cell r="AY10">
            <v>0</v>
          </cell>
          <cell r="AZ10">
            <v>1372202704</v>
          </cell>
          <cell r="BA10">
            <v>0</v>
          </cell>
          <cell r="BB10">
            <v>1372202704</v>
          </cell>
          <cell r="BC10">
            <v>0</v>
          </cell>
          <cell r="BD10">
            <v>0</v>
          </cell>
          <cell r="BE10">
            <v>0.43816716119490651</v>
          </cell>
          <cell r="BF10">
            <v>0.43816716119490651</v>
          </cell>
          <cell r="BG10">
            <v>0.43816716119490651</v>
          </cell>
          <cell r="BH10">
            <v>0.43816716119490651</v>
          </cell>
        </row>
        <row r="11">
          <cell r="A11" t="str">
            <v>A</v>
          </cell>
          <cell r="B11"/>
          <cell r="C11" t="str">
            <v>01</v>
          </cell>
          <cell r="D11"/>
          <cell r="E11" t="str">
            <v>01</v>
          </cell>
          <cell r="F11"/>
          <cell r="G11" t="str">
            <v>01</v>
          </cell>
          <cell r="H11"/>
          <cell r="I11" t="str">
            <v>001</v>
          </cell>
          <cell r="J11"/>
          <cell r="K11"/>
          <cell r="L11" t="str">
            <v>001</v>
          </cell>
          <cell r="M11"/>
          <cell r="N11"/>
          <cell r="O11"/>
          <cell r="P11"/>
          <cell r="Q11"/>
          <cell r="R11"/>
          <cell r="S11" t="str">
            <v>SUELDO BÁSICO</v>
          </cell>
          <cell r="T11"/>
          <cell r="U11"/>
          <cell r="V11"/>
          <cell r="W11"/>
          <cell r="X11"/>
          <cell r="Y11"/>
          <cell r="Z11"/>
          <cell r="AA11" t="str">
            <v>Nación</v>
          </cell>
          <cell r="AB11"/>
          <cell r="AC11"/>
          <cell r="AD11"/>
          <cell r="AE11"/>
          <cell r="AF11" t="str">
            <v>CSF</v>
          </cell>
          <cell r="AG11"/>
          <cell r="AH11"/>
          <cell r="AI11" t="str">
            <v>10</v>
          </cell>
          <cell r="AJ11" t="str">
            <v>RECURSOS CORRIENTES</v>
          </cell>
          <cell r="AK11"/>
          <cell r="AL11"/>
          <cell r="AM11"/>
          <cell r="AN11"/>
          <cell r="AO11"/>
          <cell r="AP11">
            <v>2422979985</v>
          </cell>
          <cell r="AQ11">
            <v>1224018789</v>
          </cell>
          <cell r="AR11">
            <v>1198961196</v>
          </cell>
          <cell r="AS11">
            <v>0</v>
          </cell>
          <cell r="AT11"/>
          <cell r="AU11">
            <v>1224018789</v>
          </cell>
          <cell r="AV11"/>
          <cell r="AW11">
            <v>0</v>
          </cell>
          <cell r="AX11">
            <v>1224018789</v>
          </cell>
          <cell r="AY11">
            <v>0</v>
          </cell>
          <cell r="AZ11">
            <v>1224018789</v>
          </cell>
          <cell r="BA11">
            <v>0</v>
          </cell>
          <cell r="BB11">
            <v>1224018789</v>
          </cell>
          <cell r="BC11">
            <v>0</v>
          </cell>
          <cell r="BD11">
            <v>0</v>
          </cell>
          <cell r="BE11">
            <v>0.50517082129343305</v>
          </cell>
          <cell r="BF11">
            <v>0.50517082129343305</v>
          </cell>
          <cell r="BG11">
            <v>0.50517082129343305</v>
          </cell>
          <cell r="BH11">
            <v>0.50517082129343305</v>
          </cell>
        </row>
        <row r="12">
          <cell r="A12" t="str">
            <v>A</v>
          </cell>
          <cell r="B12"/>
          <cell r="C12" t="str">
            <v>01</v>
          </cell>
          <cell r="D12"/>
          <cell r="E12" t="str">
            <v>01</v>
          </cell>
          <cell r="F12"/>
          <cell r="G12" t="str">
            <v>01</v>
          </cell>
          <cell r="H12"/>
          <cell r="I12" t="str">
            <v>001</v>
          </cell>
          <cell r="J12"/>
          <cell r="K12"/>
          <cell r="L12" t="str">
            <v>003</v>
          </cell>
          <cell r="M12"/>
          <cell r="N12"/>
          <cell r="O12"/>
          <cell r="P12"/>
          <cell r="Q12"/>
          <cell r="R12"/>
          <cell r="S12" t="str">
            <v>PRIMA TÉCNICA SALARIAL</v>
          </cell>
          <cell r="T12"/>
          <cell r="U12"/>
          <cell r="V12"/>
          <cell r="W12"/>
          <cell r="X12"/>
          <cell r="Y12"/>
          <cell r="Z12"/>
          <cell r="AA12" t="str">
            <v>Nación</v>
          </cell>
          <cell r="AB12"/>
          <cell r="AC12"/>
          <cell r="AD12"/>
          <cell r="AE12"/>
          <cell r="AF12" t="str">
            <v>CSF</v>
          </cell>
          <cell r="AG12"/>
          <cell r="AH12"/>
          <cell r="AI12" t="str">
            <v>10</v>
          </cell>
          <cell r="AJ12" t="str">
            <v>RECURSOS CORRIENTES</v>
          </cell>
          <cell r="AK12"/>
          <cell r="AL12"/>
          <cell r="AM12"/>
          <cell r="AN12"/>
          <cell r="AO12"/>
          <cell r="AP12">
            <v>119726849</v>
          </cell>
          <cell r="AQ12">
            <v>57455034</v>
          </cell>
          <cell r="AR12">
            <v>62271815</v>
          </cell>
          <cell r="AS12">
            <v>0</v>
          </cell>
          <cell r="AT12"/>
          <cell r="AU12">
            <v>57455034</v>
          </cell>
          <cell r="AV12"/>
          <cell r="AW12">
            <v>0</v>
          </cell>
          <cell r="AX12">
            <v>57455034</v>
          </cell>
          <cell r="AY12">
            <v>0</v>
          </cell>
          <cell r="AZ12">
            <v>57455034</v>
          </cell>
          <cell r="BA12">
            <v>0</v>
          </cell>
          <cell r="BB12">
            <v>57455034</v>
          </cell>
          <cell r="BC12">
            <v>0</v>
          </cell>
          <cell r="BD12">
            <v>0</v>
          </cell>
          <cell r="BE12">
            <v>0.47988429061554938</v>
          </cell>
          <cell r="BF12">
            <v>0.47988429061554938</v>
          </cell>
          <cell r="BG12">
            <v>0.47988429061554938</v>
          </cell>
          <cell r="BH12">
            <v>0.47988429061554938</v>
          </cell>
        </row>
        <row r="13">
          <cell r="A13" t="str">
            <v>A</v>
          </cell>
          <cell r="B13"/>
          <cell r="C13" t="str">
            <v>01</v>
          </cell>
          <cell r="D13"/>
          <cell r="E13" t="str">
            <v>01</v>
          </cell>
          <cell r="F13"/>
          <cell r="G13" t="str">
            <v>01</v>
          </cell>
          <cell r="H13"/>
          <cell r="I13" t="str">
            <v>001</v>
          </cell>
          <cell r="J13"/>
          <cell r="K13"/>
          <cell r="L13" t="str">
            <v>004</v>
          </cell>
          <cell r="M13"/>
          <cell r="N13"/>
          <cell r="O13"/>
          <cell r="P13"/>
          <cell r="Q13"/>
          <cell r="R13"/>
          <cell r="S13" t="str">
            <v>SUBSIDIO DE ALIMENTACIÓN</v>
          </cell>
          <cell r="T13"/>
          <cell r="U13"/>
          <cell r="V13"/>
          <cell r="W13"/>
          <cell r="X13"/>
          <cell r="Y13"/>
          <cell r="Z13"/>
          <cell r="AA13" t="str">
            <v>Nación</v>
          </cell>
          <cell r="AB13"/>
          <cell r="AC13"/>
          <cell r="AD13"/>
          <cell r="AE13"/>
          <cell r="AF13" t="str">
            <v>CSF</v>
          </cell>
          <cell r="AG13"/>
          <cell r="AH13"/>
          <cell r="AI13" t="str">
            <v>10</v>
          </cell>
          <cell r="AJ13" t="str">
            <v>RECURSOS CORRIENTES</v>
          </cell>
          <cell r="AK13"/>
          <cell r="AL13"/>
          <cell r="AM13"/>
          <cell r="AN13"/>
          <cell r="AO13"/>
          <cell r="AP13">
            <v>11276423</v>
          </cell>
          <cell r="AQ13">
            <v>5926793</v>
          </cell>
          <cell r="AR13">
            <v>5349630</v>
          </cell>
          <cell r="AS13">
            <v>0</v>
          </cell>
          <cell r="AT13"/>
          <cell r="AU13">
            <v>5926793</v>
          </cell>
          <cell r="AV13"/>
          <cell r="AW13">
            <v>0</v>
          </cell>
          <cell r="AX13">
            <v>5926793</v>
          </cell>
          <cell r="AY13">
            <v>0</v>
          </cell>
          <cell r="AZ13">
            <v>5926793</v>
          </cell>
          <cell r="BA13">
            <v>0</v>
          </cell>
          <cell r="BB13">
            <v>5926793</v>
          </cell>
          <cell r="BC13">
            <v>0</v>
          </cell>
          <cell r="BD13">
            <v>0</v>
          </cell>
          <cell r="BE13">
            <v>0.52559158165670083</v>
          </cell>
          <cell r="BF13">
            <v>0.52559158165670083</v>
          </cell>
          <cell r="BG13">
            <v>0.52559158165670083</v>
          </cell>
          <cell r="BH13">
            <v>0.52559158165670083</v>
          </cell>
        </row>
        <row r="14">
          <cell r="A14" t="str">
            <v>A</v>
          </cell>
          <cell r="B14"/>
          <cell r="C14" t="str">
            <v>01</v>
          </cell>
          <cell r="D14"/>
          <cell r="E14" t="str">
            <v>01</v>
          </cell>
          <cell r="F14"/>
          <cell r="G14" t="str">
            <v>01</v>
          </cell>
          <cell r="H14"/>
          <cell r="I14" t="str">
            <v>001</v>
          </cell>
          <cell r="J14"/>
          <cell r="K14"/>
          <cell r="L14" t="str">
            <v>005</v>
          </cell>
          <cell r="M14"/>
          <cell r="N14"/>
          <cell r="O14"/>
          <cell r="P14"/>
          <cell r="Q14"/>
          <cell r="R14"/>
          <cell r="S14" t="str">
            <v xml:space="preserve">AUXILIO DE TRANSPORTE </v>
          </cell>
          <cell r="T14"/>
          <cell r="U14"/>
          <cell r="V14"/>
          <cell r="W14"/>
          <cell r="X14"/>
          <cell r="Y14"/>
          <cell r="Z14"/>
          <cell r="AA14" t="str">
            <v>Nación</v>
          </cell>
          <cell r="AB14"/>
          <cell r="AC14"/>
          <cell r="AD14"/>
          <cell r="AE14"/>
          <cell r="AF14" t="str">
            <v>CSF</v>
          </cell>
          <cell r="AG14"/>
          <cell r="AH14"/>
          <cell r="AI14" t="str">
            <v>10</v>
          </cell>
          <cell r="AJ14" t="str">
            <v>RECURSOS CORRIENTES</v>
          </cell>
          <cell r="AK14"/>
          <cell r="AL14"/>
          <cell r="AM14"/>
          <cell r="AN14"/>
          <cell r="AO14"/>
          <cell r="AP14">
            <v>15668597</v>
          </cell>
          <cell r="AQ14">
            <v>7614502</v>
          </cell>
          <cell r="AR14">
            <v>8054095</v>
          </cell>
          <cell r="AS14">
            <v>0</v>
          </cell>
          <cell r="AT14"/>
          <cell r="AU14">
            <v>7614502</v>
          </cell>
          <cell r="AV14"/>
          <cell r="AW14">
            <v>0</v>
          </cell>
          <cell r="AX14">
            <v>7614502</v>
          </cell>
          <cell r="AY14">
            <v>0</v>
          </cell>
          <cell r="AZ14">
            <v>7614502</v>
          </cell>
          <cell r="BA14">
            <v>0</v>
          </cell>
          <cell r="BB14">
            <v>7614502</v>
          </cell>
          <cell r="BC14">
            <v>0</v>
          </cell>
          <cell r="BD14">
            <v>0</v>
          </cell>
          <cell r="BE14">
            <v>0.48597216457861542</v>
          </cell>
          <cell r="BF14">
            <v>0.48597216457861542</v>
          </cell>
          <cell r="BG14">
            <v>0.48597216457861542</v>
          </cell>
          <cell r="BH14">
            <v>0.48597216457861542</v>
          </cell>
        </row>
        <row r="15">
          <cell r="A15" t="str">
            <v>A</v>
          </cell>
          <cell r="B15"/>
          <cell r="C15" t="str">
            <v>01</v>
          </cell>
          <cell r="D15"/>
          <cell r="E15" t="str">
            <v>01</v>
          </cell>
          <cell r="F15"/>
          <cell r="G15" t="str">
            <v>01</v>
          </cell>
          <cell r="H15"/>
          <cell r="I15" t="str">
            <v>001</v>
          </cell>
          <cell r="J15"/>
          <cell r="K15"/>
          <cell r="L15" t="str">
            <v>006</v>
          </cell>
          <cell r="M15"/>
          <cell r="N15"/>
          <cell r="O15"/>
          <cell r="P15"/>
          <cell r="Q15"/>
          <cell r="R15"/>
          <cell r="S15" t="str">
            <v>PRIMA DE SERVICIO</v>
          </cell>
          <cell r="T15"/>
          <cell r="U15"/>
          <cell r="V15"/>
          <cell r="W15"/>
          <cell r="X15"/>
          <cell r="Y15"/>
          <cell r="Z15"/>
          <cell r="AA15" t="str">
            <v>Nación</v>
          </cell>
          <cell r="AB15"/>
          <cell r="AC15"/>
          <cell r="AD15"/>
          <cell r="AE15"/>
          <cell r="AF15" t="str">
            <v>CSF</v>
          </cell>
          <cell r="AG15"/>
          <cell r="AH15"/>
          <cell r="AI15" t="str">
            <v>10</v>
          </cell>
          <cell r="AJ15" t="str">
            <v>RECURSOS CORRIENTES</v>
          </cell>
          <cell r="AK15"/>
          <cell r="AL15"/>
          <cell r="AM15"/>
          <cell r="AN15"/>
          <cell r="AO15"/>
          <cell r="AP15">
            <v>119042682</v>
          </cell>
          <cell r="AQ15">
            <v>1321061</v>
          </cell>
          <cell r="AR15">
            <v>1526339</v>
          </cell>
          <cell r="AS15">
            <v>0</v>
          </cell>
          <cell r="AT15"/>
          <cell r="AU15">
            <v>1321061</v>
          </cell>
          <cell r="AV15"/>
          <cell r="AW15">
            <v>0</v>
          </cell>
          <cell r="AX15">
            <v>1321061</v>
          </cell>
          <cell r="AY15">
            <v>0</v>
          </cell>
          <cell r="AZ15">
            <v>1321061</v>
          </cell>
          <cell r="BA15">
            <v>0</v>
          </cell>
          <cell r="BB15">
            <v>1321061</v>
          </cell>
          <cell r="BC15">
            <v>0</v>
          </cell>
          <cell r="BD15">
            <v>0</v>
          </cell>
          <cell r="BE15">
            <v>1.1097372621359455E-2</v>
          </cell>
          <cell r="BF15">
            <v>1.1097372621359455E-2</v>
          </cell>
          <cell r="BG15">
            <v>1.1097372621359455E-2</v>
          </cell>
          <cell r="BH15">
            <v>1.1097372621359455E-2</v>
          </cell>
        </row>
        <row r="16">
          <cell r="A16" t="str">
            <v>A</v>
          </cell>
          <cell r="B16"/>
          <cell r="C16" t="str">
            <v>01</v>
          </cell>
          <cell r="D16"/>
          <cell r="E16" t="str">
            <v>01</v>
          </cell>
          <cell r="F16"/>
          <cell r="G16" t="str">
            <v>01</v>
          </cell>
          <cell r="H16"/>
          <cell r="I16" t="str">
            <v>001</v>
          </cell>
          <cell r="J16"/>
          <cell r="K16"/>
          <cell r="L16" t="str">
            <v>007</v>
          </cell>
          <cell r="M16"/>
          <cell r="N16"/>
          <cell r="O16"/>
          <cell r="P16"/>
          <cell r="Q16"/>
          <cell r="R16"/>
          <cell r="S16" t="str">
            <v>BONIFICACIÓN POR SERVICIOS PRESTADOS</v>
          </cell>
          <cell r="T16"/>
          <cell r="U16"/>
          <cell r="V16"/>
          <cell r="W16"/>
          <cell r="X16"/>
          <cell r="Y16"/>
          <cell r="Z16"/>
          <cell r="AA16" t="str">
            <v>Nación</v>
          </cell>
          <cell r="AB16"/>
          <cell r="AC16"/>
          <cell r="AD16"/>
          <cell r="AE16"/>
          <cell r="AF16" t="str">
            <v>CSF</v>
          </cell>
          <cell r="AG16"/>
          <cell r="AH16"/>
          <cell r="AI16" t="str">
            <v>10</v>
          </cell>
          <cell r="AJ16" t="str">
            <v>RECURSOS CORRIENTES</v>
          </cell>
          <cell r="AK16"/>
          <cell r="AL16"/>
          <cell r="AM16"/>
          <cell r="AN16"/>
          <cell r="AO16"/>
          <cell r="AP16">
            <v>84031629</v>
          </cell>
          <cell r="AQ16">
            <v>44185170</v>
          </cell>
          <cell r="AR16">
            <v>39846459</v>
          </cell>
          <cell r="AS16">
            <v>0</v>
          </cell>
          <cell r="AT16"/>
          <cell r="AU16">
            <v>44185170</v>
          </cell>
          <cell r="AV16"/>
          <cell r="AW16">
            <v>0</v>
          </cell>
          <cell r="AX16">
            <v>44185170</v>
          </cell>
          <cell r="AY16">
            <v>0</v>
          </cell>
          <cell r="AZ16">
            <v>44185170</v>
          </cell>
          <cell r="BA16">
            <v>0</v>
          </cell>
          <cell r="BB16">
            <v>44185170</v>
          </cell>
          <cell r="BC16">
            <v>0</v>
          </cell>
          <cell r="BD16">
            <v>0</v>
          </cell>
          <cell r="BE16">
            <v>0.52581594009084365</v>
          </cell>
          <cell r="BF16">
            <v>0.52581594009084365</v>
          </cell>
          <cell r="BG16">
            <v>0.52581594009084365</v>
          </cell>
          <cell r="BH16">
            <v>0.52581594009084365</v>
          </cell>
        </row>
        <row r="17">
          <cell r="A17" t="str">
            <v>A</v>
          </cell>
          <cell r="B17"/>
          <cell r="C17" t="str">
            <v>01</v>
          </cell>
          <cell r="D17"/>
          <cell r="E17" t="str">
            <v>01</v>
          </cell>
          <cell r="F17"/>
          <cell r="G17" t="str">
            <v>01</v>
          </cell>
          <cell r="H17"/>
          <cell r="I17" t="str">
            <v>001</v>
          </cell>
          <cell r="J17"/>
          <cell r="K17"/>
          <cell r="L17" t="str">
            <v>008</v>
          </cell>
          <cell r="M17"/>
          <cell r="N17"/>
          <cell r="O17"/>
          <cell r="P17"/>
          <cell r="Q17"/>
          <cell r="R17"/>
          <cell r="S17" t="str">
            <v>HORAS EXTRAS, DOMINICALES, FESTIVOS Y RECARGOS</v>
          </cell>
          <cell r="T17"/>
          <cell r="U17"/>
          <cell r="V17"/>
          <cell r="W17"/>
          <cell r="X17"/>
          <cell r="Y17"/>
          <cell r="Z17"/>
          <cell r="AA17" t="str">
            <v>Nación</v>
          </cell>
          <cell r="AB17"/>
          <cell r="AC17"/>
          <cell r="AD17"/>
          <cell r="AE17"/>
          <cell r="AF17" t="str">
            <v>CSF</v>
          </cell>
          <cell r="AG17"/>
          <cell r="AH17"/>
          <cell r="AI17" t="str">
            <v>10</v>
          </cell>
          <cell r="AJ17" t="str">
            <v>RECURSOS CORRIENTES</v>
          </cell>
          <cell r="AK17"/>
          <cell r="AL17"/>
          <cell r="AM17"/>
          <cell r="AN17"/>
          <cell r="AO17"/>
          <cell r="AP17">
            <v>3270211</v>
          </cell>
          <cell r="AQ17">
            <v>768524</v>
          </cell>
          <cell r="AR17">
            <v>2501687</v>
          </cell>
          <cell r="AS17">
            <v>0</v>
          </cell>
          <cell r="AT17"/>
          <cell r="AU17">
            <v>768524</v>
          </cell>
          <cell r="AV17"/>
          <cell r="AW17">
            <v>0</v>
          </cell>
          <cell r="AX17">
            <v>768524</v>
          </cell>
          <cell r="AY17">
            <v>0</v>
          </cell>
          <cell r="AZ17">
            <v>768524</v>
          </cell>
          <cell r="BA17">
            <v>0</v>
          </cell>
          <cell r="BB17">
            <v>768524</v>
          </cell>
          <cell r="BC17">
            <v>0</v>
          </cell>
          <cell r="BD17">
            <v>0</v>
          </cell>
          <cell r="BE17">
            <v>0.235007465879113</v>
          </cell>
          <cell r="BF17">
            <v>0.235007465879113</v>
          </cell>
          <cell r="BG17">
            <v>0.235007465879113</v>
          </cell>
          <cell r="BH17">
            <v>0.235007465879113</v>
          </cell>
        </row>
        <row r="18">
          <cell r="A18" t="str">
            <v>A</v>
          </cell>
          <cell r="B18"/>
          <cell r="C18" t="str">
            <v>01</v>
          </cell>
          <cell r="D18"/>
          <cell r="E18" t="str">
            <v>01</v>
          </cell>
          <cell r="F18"/>
          <cell r="G18" t="str">
            <v>01</v>
          </cell>
          <cell r="H18"/>
          <cell r="I18" t="str">
            <v>001</v>
          </cell>
          <cell r="J18"/>
          <cell r="K18"/>
          <cell r="L18" t="str">
            <v>009</v>
          </cell>
          <cell r="M18"/>
          <cell r="N18"/>
          <cell r="O18"/>
          <cell r="P18"/>
          <cell r="Q18"/>
          <cell r="R18"/>
          <cell r="S18" t="str">
            <v>PRIMA DE NAVIDAD</v>
          </cell>
          <cell r="T18"/>
          <cell r="U18"/>
          <cell r="V18"/>
          <cell r="W18"/>
          <cell r="X18"/>
          <cell r="Y18"/>
          <cell r="Z18"/>
          <cell r="AA18" t="str">
            <v>Nación</v>
          </cell>
          <cell r="AB18"/>
          <cell r="AC18"/>
          <cell r="AD18"/>
          <cell r="AE18"/>
          <cell r="AF18" t="str">
            <v>CSF</v>
          </cell>
          <cell r="AG18"/>
          <cell r="AH18"/>
          <cell r="AI18" t="str">
            <v>10</v>
          </cell>
          <cell r="AJ18" t="str">
            <v>RECURSOS CORRIENTES</v>
          </cell>
          <cell r="AK18"/>
          <cell r="AL18"/>
          <cell r="AM18"/>
          <cell r="AN18"/>
          <cell r="AO18"/>
          <cell r="AP18">
            <v>254109981</v>
          </cell>
          <cell r="AQ18">
            <v>2211738</v>
          </cell>
          <cell r="AR18">
            <v>251898243</v>
          </cell>
          <cell r="AS18">
            <v>0</v>
          </cell>
          <cell r="AT18"/>
          <cell r="AU18">
            <v>2211738</v>
          </cell>
          <cell r="AV18"/>
          <cell r="AW18">
            <v>0</v>
          </cell>
          <cell r="AX18">
            <v>2211738</v>
          </cell>
          <cell r="AY18">
            <v>0</v>
          </cell>
          <cell r="AZ18">
            <v>2211738</v>
          </cell>
          <cell r="BA18">
            <v>0</v>
          </cell>
          <cell r="BB18">
            <v>2211738</v>
          </cell>
          <cell r="BC18">
            <v>0</v>
          </cell>
          <cell r="BD18">
            <v>0</v>
          </cell>
          <cell r="BE18">
            <v>8.7038611836344985E-3</v>
          </cell>
          <cell r="BF18">
            <v>8.7038611836344985E-3</v>
          </cell>
          <cell r="BG18">
            <v>8.7038611836344985E-3</v>
          </cell>
          <cell r="BH18">
            <v>8.7038611836344985E-3</v>
          </cell>
        </row>
        <row r="19">
          <cell r="A19" t="str">
            <v>A</v>
          </cell>
          <cell r="B19"/>
          <cell r="C19" t="str">
            <v>01</v>
          </cell>
          <cell r="D19"/>
          <cell r="E19" t="str">
            <v>01</v>
          </cell>
          <cell r="F19"/>
          <cell r="G19" t="str">
            <v>01</v>
          </cell>
          <cell r="H19"/>
          <cell r="I19" t="str">
            <v>001</v>
          </cell>
          <cell r="J19"/>
          <cell r="K19"/>
          <cell r="L19" t="str">
            <v>010</v>
          </cell>
          <cell r="M19"/>
          <cell r="N19"/>
          <cell r="O19"/>
          <cell r="P19"/>
          <cell r="Q19"/>
          <cell r="R19"/>
          <cell r="S19" t="str">
            <v>PRIMA DE VACACIONES</v>
          </cell>
          <cell r="T19"/>
          <cell r="U19"/>
          <cell r="V19"/>
          <cell r="W19"/>
          <cell r="X19"/>
          <cell r="Y19"/>
          <cell r="Z19"/>
          <cell r="AA19" t="str">
            <v>Nación</v>
          </cell>
          <cell r="AB19"/>
          <cell r="AC19"/>
          <cell r="AD19"/>
          <cell r="AE19"/>
          <cell r="AF19" t="str">
            <v>CSF</v>
          </cell>
          <cell r="AG19"/>
          <cell r="AH19"/>
          <cell r="AI19" t="str">
            <v>10</v>
          </cell>
          <cell r="AJ19" t="str">
            <v>RECURSOS CORRIENTES</v>
          </cell>
          <cell r="AK19"/>
          <cell r="AL19"/>
          <cell r="AM19"/>
          <cell r="AN19"/>
          <cell r="AO19"/>
          <cell r="AP19">
            <v>101581331</v>
          </cell>
          <cell r="AQ19">
            <v>28701093</v>
          </cell>
          <cell r="AR19">
            <v>72880238</v>
          </cell>
          <cell r="AS19">
            <v>0</v>
          </cell>
          <cell r="AT19"/>
          <cell r="AU19">
            <v>28701093</v>
          </cell>
          <cell r="AV19"/>
          <cell r="AW19">
            <v>0</v>
          </cell>
          <cell r="AX19">
            <v>28701093</v>
          </cell>
          <cell r="AY19">
            <v>0</v>
          </cell>
          <cell r="AZ19">
            <v>28701093</v>
          </cell>
          <cell r="BA19">
            <v>0</v>
          </cell>
          <cell r="BB19">
            <v>28701093</v>
          </cell>
          <cell r="BC19">
            <v>0</v>
          </cell>
          <cell r="BD19">
            <v>0</v>
          </cell>
          <cell r="BE19">
            <v>0.28254299010907818</v>
          </cell>
          <cell r="BF19">
            <v>0.28254299010907818</v>
          </cell>
          <cell r="BG19">
            <v>0.28254299010907818</v>
          </cell>
          <cell r="BH19">
            <v>0.28254299010907818</v>
          </cell>
        </row>
        <row r="20">
          <cell r="A20" t="str">
            <v>A</v>
          </cell>
          <cell r="B20"/>
          <cell r="C20" t="str">
            <v>01</v>
          </cell>
          <cell r="D20"/>
          <cell r="E20" t="str">
            <v>01</v>
          </cell>
          <cell r="F20"/>
          <cell r="G20" t="str">
            <v>02</v>
          </cell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 t="str">
            <v>CONTRIBUCIONES INHERENTES A LA NÓMINA</v>
          </cell>
          <cell r="T20"/>
          <cell r="U20"/>
          <cell r="V20"/>
          <cell r="W20"/>
          <cell r="X20"/>
          <cell r="Y20"/>
          <cell r="Z20"/>
          <cell r="AA20" t="str">
            <v>Nación</v>
          </cell>
          <cell r="AB20"/>
          <cell r="AC20"/>
          <cell r="AD20"/>
          <cell r="AE20"/>
          <cell r="AF20" t="str">
            <v>CSF</v>
          </cell>
          <cell r="AG20"/>
          <cell r="AH20"/>
          <cell r="AI20" t="str">
            <v>10</v>
          </cell>
          <cell r="AJ20" t="str">
            <v>RECURSOS CORRIENTES</v>
          </cell>
          <cell r="AK20"/>
          <cell r="AL20"/>
          <cell r="AM20"/>
          <cell r="AN20"/>
          <cell r="AO20"/>
          <cell r="AP20">
            <v>1121340468</v>
          </cell>
          <cell r="AQ20">
            <v>537396785</v>
          </cell>
          <cell r="AR20">
            <v>583943683</v>
          </cell>
          <cell r="AS20">
            <v>0</v>
          </cell>
          <cell r="AT20"/>
          <cell r="AU20">
            <v>537396785</v>
          </cell>
          <cell r="AV20"/>
          <cell r="AW20">
            <v>0</v>
          </cell>
          <cell r="AX20">
            <v>517441869</v>
          </cell>
          <cell r="AY20">
            <v>19954916</v>
          </cell>
          <cell r="AZ20">
            <v>517441869</v>
          </cell>
          <cell r="BA20">
            <v>0</v>
          </cell>
          <cell r="BB20">
            <v>517441869</v>
          </cell>
          <cell r="BC20">
            <v>0</v>
          </cell>
          <cell r="BD20">
            <v>0</v>
          </cell>
          <cell r="BE20">
            <v>0.47924497539849781</v>
          </cell>
          <cell r="BF20">
            <v>0.47924497539849781</v>
          </cell>
          <cell r="BG20">
            <v>0.46144938470195296</v>
          </cell>
          <cell r="BH20">
            <v>0.46144938470195296</v>
          </cell>
        </row>
        <row r="21">
          <cell r="A21" t="str">
            <v>A</v>
          </cell>
          <cell r="B21"/>
          <cell r="C21" t="str">
            <v>01</v>
          </cell>
          <cell r="D21"/>
          <cell r="E21" t="str">
            <v>01</v>
          </cell>
          <cell r="F21"/>
          <cell r="G21" t="str">
            <v>02</v>
          </cell>
          <cell r="H21"/>
          <cell r="I21" t="str">
            <v>001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 t="str">
            <v>PENSIONES</v>
          </cell>
          <cell r="T21"/>
          <cell r="U21"/>
          <cell r="V21"/>
          <cell r="W21"/>
          <cell r="X21"/>
          <cell r="Y21"/>
          <cell r="Z21"/>
          <cell r="AA21" t="str">
            <v>Nación</v>
          </cell>
          <cell r="AB21"/>
          <cell r="AC21"/>
          <cell r="AD21"/>
          <cell r="AE21"/>
          <cell r="AF21" t="str">
            <v>CSF</v>
          </cell>
          <cell r="AG21"/>
          <cell r="AH21"/>
          <cell r="AI21" t="str">
            <v>10</v>
          </cell>
          <cell r="AJ21" t="str">
            <v>RECURSOS CORRIENTES</v>
          </cell>
          <cell r="AK21"/>
          <cell r="AL21"/>
          <cell r="AM21"/>
          <cell r="AN21"/>
          <cell r="AO21"/>
          <cell r="AP21">
            <v>327925811</v>
          </cell>
          <cell r="AQ21">
            <v>159949679</v>
          </cell>
          <cell r="AR21">
            <v>167976132</v>
          </cell>
          <cell r="AS21">
            <v>0</v>
          </cell>
          <cell r="AT21"/>
          <cell r="AU21">
            <v>159949679</v>
          </cell>
          <cell r="AV21"/>
          <cell r="AW21">
            <v>0</v>
          </cell>
          <cell r="AX21">
            <v>159949679</v>
          </cell>
          <cell r="AY21">
            <v>0</v>
          </cell>
          <cell r="AZ21">
            <v>159949679</v>
          </cell>
          <cell r="BA21">
            <v>0</v>
          </cell>
          <cell r="BB21">
            <v>159949679</v>
          </cell>
          <cell r="BC21">
            <v>0</v>
          </cell>
          <cell r="BD21">
            <v>0</v>
          </cell>
          <cell r="BE21">
            <v>0.48776178524111358</v>
          </cell>
          <cell r="BF21">
            <v>0.48776178524111358</v>
          </cell>
          <cell r="BG21">
            <v>0.48776178524111358</v>
          </cell>
          <cell r="BH21">
            <v>0.48776178524111358</v>
          </cell>
        </row>
        <row r="22">
          <cell r="A22" t="str">
            <v>A</v>
          </cell>
          <cell r="B22"/>
          <cell r="C22" t="str">
            <v>01</v>
          </cell>
          <cell r="D22"/>
          <cell r="E22" t="str">
            <v>01</v>
          </cell>
          <cell r="F22"/>
          <cell r="G22" t="str">
            <v>02</v>
          </cell>
          <cell r="H22"/>
          <cell r="I22" t="str">
            <v>002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 t="str">
            <v>SALUD</v>
          </cell>
          <cell r="T22"/>
          <cell r="U22"/>
          <cell r="V22"/>
          <cell r="W22"/>
          <cell r="X22"/>
          <cell r="Y22"/>
          <cell r="Z22"/>
          <cell r="AA22" t="str">
            <v>Nación</v>
          </cell>
          <cell r="AB22"/>
          <cell r="AC22"/>
          <cell r="AD22"/>
          <cell r="AE22"/>
          <cell r="AF22" t="str">
            <v>CSF</v>
          </cell>
          <cell r="AG22"/>
          <cell r="AH22"/>
          <cell r="AI22" t="str">
            <v>10</v>
          </cell>
          <cell r="AJ22" t="str">
            <v>RECURSOS CORRIENTES</v>
          </cell>
          <cell r="AK22"/>
          <cell r="AL22"/>
          <cell r="AM22"/>
          <cell r="AN22"/>
          <cell r="AO22"/>
          <cell r="AP22">
            <v>248824271</v>
          </cell>
          <cell r="AQ22">
            <v>121379005</v>
          </cell>
          <cell r="AR22">
            <v>127445266</v>
          </cell>
          <cell r="AS22">
            <v>0</v>
          </cell>
          <cell r="AT22"/>
          <cell r="AU22">
            <v>121379005</v>
          </cell>
          <cell r="AV22"/>
          <cell r="AW22">
            <v>0</v>
          </cell>
          <cell r="AX22">
            <v>121379005</v>
          </cell>
          <cell r="AY22">
            <v>0</v>
          </cell>
          <cell r="AZ22">
            <v>121379005</v>
          </cell>
          <cell r="BA22">
            <v>0</v>
          </cell>
          <cell r="BB22">
            <v>121379005</v>
          </cell>
          <cell r="BC22">
            <v>0</v>
          </cell>
          <cell r="BD22">
            <v>0</v>
          </cell>
          <cell r="BE22">
            <v>0.48781015016015056</v>
          </cell>
          <cell r="BF22">
            <v>0.48781015016015056</v>
          </cell>
          <cell r="BG22">
            <v>0.48781015016015056</v>
          </cell>
          <cell r="BH22">
            <v>0.48781015016015056</v>
          </cell>
        </row>
        <row r="23">
          <cell r="A23" t="str">
            <v>A</v>
          </cell>
          <cell r="B23"/>
          <cell r="C23" t="str">
            <v>01</v>
          </cell>
          <cell r="D23"/>
          <cell r="E23" t="str">
            <v>01</v>
          </cell>
          <cell r="F23"/>
          <cell r="G23" t="str">
            <v>02</v>
          </cell>
          <cell r="H23"/>
          <cell r="I23" t="str">
            <v>003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 t="str">
            <v xml:space="preserve">AUXILIO DE CESANTÍAS </v>
          </cell>
          <cell r="T23"/>
          <cell r="U23"/>
          <cell r="V23"/>
          <cell r="W23"/>
          <cell r="X23"/>
          <cell r="Y23"/>
          <cell r="Z23"/>
          <cell r="AA23" t="str">
            <v>Nación</v>
          </cell>
          <cell r="AB23"/>
          <cell r="AC23"/>
          <cell r="AD23"/>
          <cell r="AE23"/>
          <cell r="AF23" t="str">
            <v>CSF</v>
          </cell>
          <cell r="AG23"/>
          <cell r="AH23"/>
          <cell r="AI23" t="str">
            <v>10</v>
          </cell>
          <cell r="AJ23" t="str">
            <v>RECURSOS CORRIENTES</v>
          </cell>
          <cell r="AK23"/>
          <cell r="AL23"/>
          <cell r="AM23"/>
          <cell r="AN23"/>
          <cell r="AO23"/>
          <cell r="AP23">
            <v>241509464</v>
          </cell>
          <cell r="AQ23">
            <v>123994001</v>
          </cell>
          <cell r="AR23">
            <v>117515463</v>
          </cell>
          <cell r="AS23">
            <v>0</v>
          </cell>
          <cell r="AT23"/>
          <cell r="AU23">
            <v>123994001</v>
          </cell>
          <cell r="AV23"/>
          <cell r="AW23">
            <v>0</v>
          </cell>
          <cell r="AX23">
            <v>104039085</v>
          </cell>
          <cell r="AY23">
            <v>19954916</v>
          </cell>
          <cell r="AZ23">
            <v>104039085</v>
          </cell>
          <cell r="BA23">
            <v>0</v>
          </cell>
          <cell r="BB23">
            <v>104039085</v>
          </cell>
          <cell r="BC23">
            <v>0</v>
          </cell>
          <cell r="BD23">
            <v>0</v>
          </cell>
          <cell r="BE23">
            <v>0.51341259653493332</v>
          </cell>
          <cell r="BF23">
            <v>0.51341259653493332</v>
          </cell>
          <cell r="BG23">
            <v>0.43078678274901888</v>
          </cell>
          <cell r="BH23">
            <v>0.43078678274901888</v>
          </cell>
        </row>
        <row r="24">
          <cell r="A24" t="str">
            <v>A</v>
          </cell>
          <cell r="B24"/>
          <cell r="C24" t="str">
            <v>01</v>
          </cell>
          <cell r="D24"/>
          <cell r="E24" t="str">
            <v>01</v>
          </cell>
          <cell r="F24"/>
          <cell r="G24" t="str">
            <v>02</v>
          </cell>
          <cell r="H24"/>
          <cell r="I24" t="str">
            <v>004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 t="str">
            <v>CAJAS DE COMPENSACIÓN FAMILIAR</v>
          </cell>
          <cell r="T24"/>
          <cell r="U24"/>
          <cell r="V24"/>
          <cell r="W24"/>
          <cell r="X24"/>
          <cell r="Y24"/>
          <cell r="Z24"/>
          <cell r="AA24" t="str">
            <v>Nación</v>
          </cell>
          <cell r="AB24"/>
          <cell r="AC24"/>
          <cell r="AD24"/>
          <cell r="AE24"/>
          <cell r="AF24" t="str">
            <v>CSF</v>
          </cell>
          <cell r="AG24"/>
          <cell r="AH24"/>
          <cell r="AI24" t="str">
            <v>10</v>
          </cell>
          <cell r="AJ24" t="str">
            <v>RECURSOS CORRIENTES</v>
          </cell>
          <cell r="AK24"/>
          <cell r="AL24"/>
          <cell r="AM24"/>
          <cell r="AN24"/>
          <cell r="AO24"/>
          <cell r="AP24">
            <v>125642467</v>
          </cell>
          <cell r="AQ24">
            <v>54316100</v>
          </cell>
          <cell r="AR24">
            <v>71326367</v>
          </cell>
          <cell r="AS24">
            <v>0</v>
          </cell>
          <cell r="AT24"/>
          <cell r="AU24">
            <v>54316100</v>
          </cell>
          <cell r="AV24"/>
          <cell r="AW24">
            <v>0</v>
          </cell>
          <cell r="AX24">
            <v>54316100</v>
          </cell>
          <cell r="AY24">
            <v>0</v>
          </cell>
          <cell r="AZ24">
            <v>54316100</v>
          </cell>
          <cell r="BA24">
            <v>0</v>
          </cell>
          <cell r="BB24">
            <v>54316100</v>
          </cell>
          <cell r="BC24">
            <v>0</v>
          </cell>
          <cell r="BD24">
            <v>0</v>
          </cell>
          <cell r="BE24">
            <v>0.43230685688462328</v>
          </cell>
          <cell r="BF24">
            <v>0.43230685688462328</v>
          </cell>
          <cell r="BG24">
            <v>0.43230685688462328</v>
          </cell>
          <cell r="BH24">
            <v>0.43230685688462328</v>
          </cell>
        </row>
        <row r="25">
          <cell r="A25" t="str">
            <v>A</v>
          </cell>
          <cell r="B25"/>
          <cell r="C25" t="str">
            <v>01</v>
          </cell>
          <cell r="D25"/>
          <cell r="E25" t="str">
            <v>01</v>
          </cell>
          <cell r="F25"/>
          <cell r="G25" t="str">
            <v>02</v>
          </cell>
          <cell r="H25"/>
          <cell r="I25" t="str">
            <v>005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 t="str">
            <v>APORTES GENERALES AL SISTEMA DE RIESGOS LABORALES</v>
          </cell>
          <cell r="T25"/>
          <cell r="U25"/>
          <cell r="V25"/>
          <cell r="W25"/>
          <cell r="X25"/>
          <cell r="Y25"/>
          <cell r="Z25"/>
          <cell r="AA25" t="str">
            <v>Nación</v>
          </cell>
          <cell r="AB25"/>
          <cell r="AC25"/>
          <cell r="AD25"/>
          <cell r="AE25"/>
          <cell r="AF25" t="str">
            <v>CSF</v>
          </cell>
          <cell r="AG25"/>
          <cell r="AH25"/>
          <cell r="AI25" t="str">
            <v>10</v>
          </cell>
          <cell r="AJ25" t="str">
            <v>RECURSOS CORRIENTES</v>
          </cell>
          <cell r="AK25"/>
          <cell r="AL25"/>
          <cell r="AM25"/>
          <cell r="AN25"/>
          <cell r="AO25"/>
          <cell r="AP25">
            <v>20342841</v>
          </cell>
          <cell r="AQ25">
            <v>9839500</v>
          </cell>
          <cell r="AR25">
            <v>10503341</v>
          </cell>
          <cell r="AS25">
            <v>0</v>
          </cell>
          <cell r="AT25"/>
          <cell r="AU25">
            <v>9839500</v>
          </cell>
          <cell r="AV25"/>
          <cell r="AW25">
            <v>0</v>
          </cell>
          <cell r="AX25">
            <v>9839500</v>
          </cell>
          <cell r="AY25">
            <v>0</v>
          </cell>
          <cell r="AZ25">
            <v>9839500</v>
          </cell>
          <cell r="BA25">
            <v>0</v>
          </cell>
          <cell r="BB25">
            <v>9839500</v>
          </cell>
          <cell r="BC25">
            <v>0</v>
          </cell>
          <cell r="BD25">
            <v>0</v>
          </cell>
          <cell r="BE25">
            <v>0.48368367033886761</v>
          </cell>
          <cell r="BF25">
            <v>0.48368367033886761</v>
          </cell>
          <cell r="BG25">
            <v>0.48368367033886761</v>
          </cell>
          <cell r="BH25">
            <v>0.48368367033886761</v>
          </cell>
        </row>
        <row r="26">
          <cell r="A26" t="str">
            <v>A</v>
          </cell>
          <cell r="B26"/>
          <cell r="C26" t="str">
            <v>01</v>
          </cell>
          <cell r="D26"/>
          <cell r="E26" t="str">
            <v>01</v>
          </cell>
          <cell r="F26"/>
          <cell r="G26" t="str">
            <v>02</v>
          </cell>
          <cell r="H26"/>
          <cell r="I26" t="str">
            <v>006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 t="str">
            <v>APORTES AL ICBF</v>
          </cell>
          <cell r="T26"/>
          <cell r="U26"/>
          <cell r="V26"/>
          <cell r="W26"/>
          <cell r="X26"/>
          <cell r="Y26"/>
          <cell r="Z26"/>
          <cell r="AA26" t="str">
            <v>Nación</v>
          </cell>
          <cell r="AB26"/>
          <cell r="AC26"/>
          <cell r="AD26"/>
          <cell r="AE26"/>
          <cell r="AF26" t="str">
            <v>CSF</v>
          </cell>
          <cell r="AG26"/>
          <cell r="AH26"/>
          <cell r="AI26" t="str">
            <v>10</v>
          </cell>
          <cell r="AJ26" t="str">
            <v>RECURSOS CORRIENTES</v>
          </cell>
          <cell r="AK26"/>
          <cell r="AL26"/>
          <cell r="AM26"/>
          <cell r="AN26"/>
          <cell r="AO26"/>
          <cell r="AP26">
            <v>94250332</v>
          </cell>
          <cell r="AQ26">
            <v>40744700</v>
          </cell>
          <cell r="AR26">
            <v>53505632</v>
          </cell>
          <cell r="AS26">
            <v>0</v>
          </cell>
          <cell r="AT26"/>
          <cell r="AU26">
            <v>40744700</v>
          </cell>
          <cell r="AV26"/>
          <cell r="AW26">
            <v>0</v>
          </cell>
          <cell r="AX26">
            <v>40744700</v>
          </cell>
          <cell r="AY26">
            <v>0</v>
          </cell>
          <cell r="AZ26">
            <v>40744700</v>
          </cell>
          <cell r="BA26">
            <v>0</v>
          </cell>
          <cell r="BB26">
            <v>40744700</v>
          </cell>
          <cell r="BC26">
            <v>0</v>
          </cell>
          <cell r="BD26">
            <v>0</v>
          </cell>
          <cell r="BE26">
            <v>0.43230298647648263</v>
          </cell>
          <cell r="BF26">
            <v>0.43230298647648263</v>
          </cell>
          <cell r="BG26">
            <v>0.43230298647648263</v>
          </cell>
          <cell r="BH26">
            <v>0.43230298647648263</v>
          </cell>
        </row>
        <row r="27">
          <cell r="A27" t="str">
            <v>A</v>
          </cell>
          <cell r="B27"/>
          <cell r="C27" t="str">
            <v>01</v>
          </cell>
          <cell r="D27"/>
          <cell r="E27" t="str">
            <v>01</v>
          </cell>
          <cell r="F27"/>
          <cell r="G27" t="str">
            <v>02</v>
          </cell>
          <cell r="H27"/>
          <cell r="I27" t="str">
            <v>007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 t="str">
            <v>APORTES AL SENA</v>
          </cell>
          <cell r="T27"/>
          <cell r="U27"/>
          <cell r="V27"/>
          <cell r="W27"/>
          <cell r="X27"/>
          <cell r="Y27"/>
          <cell r="Z27"/>
          <cell r="AA27" t="str">
            <v>Nación</v>
          </cell>
          <cell r="AB27"/>
          <cell r="AC27"/>
          <cell r="AD27"/>
          <cell r="AE27"/>
          <cell r="AF27" t="str">
            <v>CSF</v>
          </cell>
          <cell r="AG27"/>
          <cell r="AH27"/>
          <cell r="AI27" t="str">
            <v>10</v>
          </cell>
          <cell r="AJ27" t="str">
            <v>RECURSOS CORRIENTES</v>
          </cell>
          <cell r="AK27"/>
          <cell r="AL27"/>
          <cell r="AM27"/>
          <cell r="AN27"/>
          <cell r="AO27"/>
          <cell r="AP27">
            <v>62845282</v>
          </cell>
          <cell r="AQ27">
            <v>27173800</v>
          </cell>
          <cell r="AR27">
            <v>35671482</v>
          </cell>
          <cell r="AS27">
            <v>0</v>
          </cell>
          <cell r="AT27"/>
          <cell r="AU27">
            <v>27173800</v>
          </cell>
          <cell r="AV27"/>
          <cell r="AW27">
            <v>0</v>
          </cell>
          <cell r="AX27">
            <v>27173800</v>
          </cell>
          <cell r="AY27">
            <v>0</v>
          </cell>
          <cell r="AZ27">
            <v>27173800</v>
          </cell>
          <cell r="BA27">
            <v>0</v>
          </cell>
          <cell r="BB27">
            <v>27173800</v>
          </cell>
          <cell r="BC27">
            <v>0</v>
          </cell>
          <cell r="BD27">
            <v>0</v>
          </cell>
          <cell r="BE27">
            <v>0.43239204495891992</v>
          </cell>
          <cell r="BF27">
            <v>0.43239204495891992</v>
          </cell>
          <cell r="BG27">
            <v>0.43239204495891992</v>
          </cell>
          <cell r="BH27">
            <v>0.43239204495891992</v>
          </cell>
        </row>
        <row r="28">
          <cell r="A28" t="str">
            <v>A</v>
          </cell>
          <cell r="B28"/>
          <cell r="C28" t="str">
            <v>01</v>
          </cell>
          <cell r="D28"/>
          <cell r="E28" t="str">
            <v>01</v>
          </cell>
          <cell r="F28"/>
          <cell r="G28" t="str">
            <v>03</v>
          </cell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 t="str">
            <v>REMUNERACIONES NO CONSTITUTIVAS DE FACTOR SALARIAL</v>
          </cell>
          <cell r="T28"/>
          <cell r="U28"/>
          <cell r="V28"/>
          <cell r="W28"/>
          <cell r="X28"/>
          <cell r="Y28"/>
          <cell r="Z28"/>
          <cell r="AA28" t="str">
            <v>Nación</v>
          </cell>
          <cell r="AB28"/>
          <cell r="AC28"/>
          <cell r="AD28"/>
          <cell r="AE28"/>
          <cell r="AF28" t="str">
            <v>CSF</v>
          </cell>
          <cell r="AG28"/>
          <cell r="AH28"/>
          <cell r="AI28" t="str">
            <v>10</v>
          </cell>
          <cell r="AJ28" t="str">
            <v>RECURSOS CORRIENTES</v>
          </cell>
          <cell r="AK28"/>
          <cell r="AL28"/>
          <cell r="AM28"/>
          <cell r="AN28"/>
          <cell r="AO28"/>
          <cell r="AP28">
            <v>426870629</v>
          </cell>
          <cell r="AQ28">
            <v>169013281</v>
          </cell>
          <cell r="AR28">
            <v>257857348</v>
          </cell>
          <cell r="AS28">
            <v>0</v>
          </cell>
          <cell r="AT28"/>
          <cell r="AU28">
            <v>169013281</v>
          </cell>
          <cell r="AV28"/>
          <cell r="AW28">
            <v>0</v>
          </cell>
          <cell r="AX28">
            <v>169013281</v>
          </cell>
          <cell r="AY28">
            <v>0</v>
          </cell>
          <cell r="AZ28">
            <v>169013281</v>
          </cell>
          <cell r="BA28">
            <v>0</v>
          </cell>
          <cell r="BB28">
            <v>169013281</v>
          </cell>
          <cell r="BC28">
            <v>0</v>
          </cell>
          <cell r="BD28">
            <v>0</v>
          </cell>
          <cell r="BE28">
            <v>0.39593560558601937</v>
          </cell>
          <cell r="BF28">
            <v>0.39593560558601937</v>
          </cell>
          <cell r="BG28">
            <v>0.39593560558601937</v>
          </cell>
          <cell r="BH28">
            <v>0.39593560558601937</v>
          </cell>
        </row>
        <row r="29">
          <cell r="A29" t="str">
            <v>A</v>
          </cell>
          <cell r="B29"/>
          <cell r="C29" t="str">
            <v>01</v>
          </cell>
          <cell r="D29"/>
          <cell r="E29" t="str">
            <v>01</v>
          </cell>
          <cell r="F29"/>
          <cell r="G29" t="str">
            <v>03</v>
          </cell>
          <cell r="H29"/>
          <cell r="I29" t="str">
            <v>001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 t="str">
            <v>PRESTACIONES SOCIALES SEGÚN DEFINICIÓN LEGAL</v>
          </cell>
          <cell r="T29"/>
          <cell r="U29"/>
          <cell r="V29"/>
          <cell r="W29"/>
          <cell r="X29"/>
          <cell r="Y29"/>
          <cell r="Z29"/>
          <cell r="AA29" t="str">
            <v>Nación</v>
          </cell>
          <cell r="AB29"/>
          <cell r="AC29"/>
          <cell r="AD29"/>
          <cell r="AE29"/>
          <cell r="AF29" t="str">
            <v>CSF</v>
          </cell>
          <cell r="AG29"/>
          <cell r="AH29"/>
          <cell r="AI29" t="str">
            <v>10</v>
          </cell>
          <cell r="AJ29" t="str">
            <v>RECURSOS CORRIENTES</v>
          </cell>
          <cell r="AK29"/>
          <cell r="AL29"/>
          <cell r="AM29"/>
          <cell r="AN29"/>
          <cell r="AO29"/>
          <cell r="AP29">
            <v>179662743</v>
          </cell>
          <cell r="AQ29">
            <v>46103051</v>
          </cell>
          <cell r="AR29">
            <v>133559692</v>
          </cell>
          <cell r="AS29">
            <v>0</v>
          </cell>
          <cell r="AT29"/>
          <cell r="AU29">
            <v>46103051</v>
          </cell>
          <cell r="AV29"/>
          <cell r="AW29">
            <v>0</v>
          </cell>
          <cell r="AX29">
            <v>46103051</v>
          </cell>
          <cell r="AY29">
            <v>0</v>
          </cell>
          <cell r="AZ29">
            <v>46103051</v>
          </cell>
          <cell r="BA29">
            <v>0</v>
          </cell>
          <cell r="BB29">
            <v>46103051</v>
          </cell>
          <cell r="BC29">
            <v>0</v>
          </cell>
          <cell r="BD29">
            <v>0</v>
          </cell>
          <cell r="BE29">
            <v>0.2566088562947077</v>
          </cell>
          <cell r="BF29">
            <v>0.2566088562947077</v>
          </cell>
          <cell r="BG29">
            <v>0.2566088562947077</v>
          </cell>
          <cell r="BH29">
            <v>0.2566088562947077</v>
          </cell>
        </row>
        <row r="30">
          <cell r="A30" t="str">
            <v>A</v>
          </cell>
          <cell r="B30"/>
          <cell r="C30" t="str">
            <v>01</v>
          </cell>
          <cell r="D30"/>
          <cell r="E30" t="str">
            <v>01</v>
          </cell>
          <cell r="F30"/>
          <cell r="G30" t="str">
            <v>03</v>
          </cell>
          <cell r="H30"/>
          <cell r="I30" t="str">
            <v>001</v>
          </cell>
          <cell r="J30"/>
          <cell r="K30"/>
          <cell r="L30" t="str">
            <v>001</v>
          </cell>
          <cell r="M30"/>
          <cell r="N30"/>
          <cell r="O30"/>
          <cell r="P30"/>
          <cell r="Q30"/>
          <cell r="R30"/>
          <cell r="S30" t="str">
            <v>SUELDO DE VACACIONES</v>
          </cell>
          <cell r="T30"/>
          <cell r="U30"/>
          <cell r="V30"/>
          <cell r="W30"/>
          <cell r="X30"/>
          <cell r="Y30"/>
          <cell r="Z30"/>
          <cell r="AA30" t="str">
            <v>Nación</v>
          </cell>
          <cell r="AB30"/>
          <cell r="AC30"/>
          <cell r="AD30"/>
          <cell r="AE30"/>
          <cell r="AF30" t="str">
            <v>CSF</v>
          </cell>
          <cell r="AG30"/>
          <cell r="AH30"/>
          <cell r="AI30" t="str">
            <v>10</v>
          </cell>
          <cell r="AJ30" t="str">
            <v>RECURSOS CORRIENTES</v>
          </cell>
          <cell r="AK30"/>
          <cell r="AL30"/>
          <cell r="AM30"/>
          <cell r="AN30"/>
          <cell r="AO30"/>
          <cell r="AP30">
            <v>146769638</v>
          </cell>
          <cell r="AQ30">
            <v>36014834</v>
          </cell>
          <cell r="AR30">
            <v>110754804</v>
          </cell>
          <cell r="AS30">
            <v>0</v>
          </cell>
          <cell r="AT30"/>
          <cell r="AU30">
            <v>36014834</v>
          </cell>
          <cell r="AV30"/>
          <cell r="AW30">
            <v>0</v>
          </cell>
          <cell r="AX30">
            <v>36014834</v>
          </cell>
          <cell r="AY30">
            <v>0</v>
          </cell>
          <cell r="AZ30">
            <v>36014834</v>
          </cell>
          <cell r="BA30">
            <v>0</v>
          </cell>
          <cell r="BB30">
            <v>36014834</v>
          </cell>
          <cell r="BC30">
            <v>0</v>
          </cell>
          <cell r="BD30">
            <v>0</v>
          </cell>
          <cell r="BE30">
            <v>0.24538340824959995</v>
          </cell>
          <cell r="BF30">
            <v>0.24538340824959995</v>
          </cell>
          <cell r="BG30">
            <v>0.24538340824959995</v>
          </cell>
          <cell r="BH30">
            <v>0.24538340824959995</v>
          </cell>
        </row>
        <row r="31">
          <cell r="A31" t="str">
            <v>A</v>
          </cell>
          <cell r="B31"/>
          <cell r="C31" t="str">
            <v>01</v>
          </cell>
          <cell r="D31"/>
          <cell r="E31" t="str">
            <v>01</v>
          </cell>
          <cell r="F31"/>
          <cell r="G31" t="str">
            <v>03</v>
          </cell>
          <cell r="H31"/>
          <cell r="I31" t="str">
            <v>001</v>
          </cell>
          <cell r="J31"/>
          <cell r="K31"/>
          <cell r="L31" t="str">
            <v>002</v>
          </cell>
          <cell r="M31"/>
          <cell r="N31"/>
          <cell r="O31"/>
          <cell r="P31"/>
          <cell r="Q31"/>
          <cell r="R31"/>
          <cell r="S31" t="str">
            <v>INDEMNIZACIÓN POR VACACIONES</v>
          </cell>
          <cell r="T31"/>
          <cell r="U31"/>
          <cell r="V31"/>
          <cell r="W31"/>
          <cell r="X31"/>
          <cell r="Y31"/>
          <cell r="Z31"/>
          <cell r="AA31" t="str">
            <v>Nación</v>
          </cell>
          <cell r="AB31"/>
          <cell r="AC31"/>
          <cell r="AD31"/>
          <cell r="AE31"/>
          <cell r="AF31" t="str">
            <v>CSF</v>
          </cell>
          <cell r="AG31"/>
          <cell r="AH31"/>
          <cell r="AI31" t="str">
            <v>10</v>
          </cell>
          <cell r="AJ31" t="str">
            <v>RECURSOS CORRIENTES</v>
          </cell>
          <cell r="AK31"/>
          <cell r="AL31"/>
          <cell r="AM31"/>
          <cell r="AN31"/>
          <cell r="AO31"/>
          <cell r="AP31">
            <v>19811956</v>
          </cell>
          <cell r="AQ31">
            <v>6649537</v>
          </cell>
          <cell r="AR31">
            <v>13162419</v>
          </cell>
          <cell r="AS31">
            <v>0</v>
          </cell>
          <cell r="AT31"/>
          <cell r="AU31">
            <v>6649537</v>
          </cell>
          <cell r="AV31"/>
          <cell r="AW31">
            <v>0</v>
          </cell>
          <cell r="AX31">
            <v>6649537</v>
          </cell>
          <cell r="AY31">
            <v>0</v>
          </cell>
          <cell r="AZ31">
            <v>6649537</v>
          </cell>
          <cell r="BA31">
            <v>0</v>
          </cell>
          <cell r="BB31">
            <v>6649537</v>
          </cell>
          <cell r="BC31">
            <v>0</v>
          </cell>
          <cell r="BD31">
            <v>0</v>
          </cell>
          <cell r="BE31">
            <v>0.33563253421317918</v>
          </cell>
          <cell r="BF31">
            <v>0.33563253421317918</v>
          </cell>
          <cell r="BG31">
            <v>0.33563253421317918</v>
          </cell>
          <cell r="BH31">
            <v>0.33563253421317918</v>
          </cell>
        </row>
        <row r="32">
          <cell r="A32" t="str">
            <v>A</v>
          </cell>
          <cell r="B32"/>
          <cell r="C32" t="str">
            <v>01</v>
          </cell>
          <cell r="D32"/>
          <cell r="E32" t="str">
            <v>01</v>
          </cell>
          <cell r="F32"/>
          <cell r="G32" t="str">
            <v>03</v>
          </cell>
          <cell r="H32"/>
          <cell r="I32" t="str">
            <v>001</v>
          </cell>
          <cell r="J32"/>
          <cell r="K32"/>
          <cell r="L32" t="str">
            <v>003</v>
          </cell>
          <cell r="M32"/>
          <cell r="N32"/>
          <cell r="O32"/>
          <cell r="P32"/>
          <cell r="Q32"/>
          <cell r="R32"/>
          <cell r="S32" t="str">
            <v>BONIFICACIÓN ESPECIAL DE RECREACIÓN</v>
          </cell>
          <cell r="T32"/>
          <cell r="U32"/>
          <cell r="V32"/>
          <cell r="W32"/>
          <cell r="X32"/>
          <cell r="Y32"/>
          <cell r="Z32"/>
          <cell r="AA32" t="str">
            <v>Nación</v>
          </cell>
          <cell r="AB32"/>
          <cell r="AC32"/>
          <cell r="AD32"/>
          <cell r="AE32"/>
          <cell r="AF32" t="str">
            <v>CSF</v>
          </cell>
          <cell r="AG32"/>
          <cell r="AH32"/>
          <cell r="AI32" t="str">
            <v>10</v>
          </cell>
          <cell r="AJ32" t="str">
            <v>RECURSOS CORRIENTES</v>
          </cell>
          <cell r="AK32"/>
          <cell r="AL32"/>
          <cell r="AM32"/>
          <cell r="AN32"/>
          <cell r="AO32"/>
          <cell r="AP32">
            <v>13081149</v>
          </cell>
          <cell r="AQ32">
            <v>3438680</v>
          </cell>
          <cell r="AR32">
            <v>9642469</v>
          </cell>
          <cell r="AS32">
            <v>0</v>
          </cell>
          <cell r="AT32"/>
          <cell r="AU32">
            <v>3438680</v>
          </cell>
          <cell r="AV32"/>
          <cell r="AW32">
            <v>0</v>
          </cell>
          <cell r="AX32">
            <v>3438680</v>
          </cell>
          <cell r="AY32">
            <v>0</v>
          </cell>
          <cell r="AZ32">
            <v>3438680</v>
          </cell>
          <cell r="BA32">
            <v>0</v>
          </cell>
          <cell r="BB32">
            <v>3438680</v>
          </cell>
          <cell r="BC32">
            <v>0</v>
          </cell>
          <cell r="BD32">
            <v>0</v>
          </cell>
          <cell r="BE32">
            <v>0.26287293264528983</v>
          </cell>
          <cell r="BF32">
            <v>0.26287293264528983</v>
          </cell>
          <cell r="BG32">
            <v>0.26287293264528983</v>
          </cell>
          <cell r="BH32">
            <v>0.26287293264528983</v>
          </cell>
        </row>
        <row r="33">
          <cell r="A33" t="str">
            <v>A</v>
          </cell>
          <cell r="B33"/>
          <cell r="C33" t="str">
            <v>01</v>
          </cell>
          <cell r="D33"/>
          <cell r="E33" t="str">
            <v>01</v>
          </cell>
          <cell r="F33"/>
          <cell r="G33" t="str">
            <v>03</v>
          </cell>
          <cell r="H33"/>
          <cell r="I33" t="str">
            <v>002</v>
          </cell>
          <cell r="J33"/>
          <cell r="K33"/>
          <cell r="L33"/>
          <cell r="M33"/>
          <cell r="N33"/>
          <cell r="O33"/>
          <cell r="P33"/>
          <cell r="Q33"/>
          <cell r="R33"/>
          <cell r="S33" t="str">
            <v>PRIMA TÉCNICA NO SALARIAL</v>
          </cell>
          <cell r="T33"/>
          <cell r="U33"/>
          <cell r="V33"/>
          <cell r="W33"/>
          <cell r="X33"/>
          <cell r="Y33"/>
          <cell r="Z33"/>
          <cell r="AA33" t="str">
            <v>Nación</v>
          </cell>
          <cell r="AB33"/>
          <cell r="AC33"/>
          <cell r="AD33"/>
          <cell r="AE33"/>
          <cell r="AF33" t="str">
            <v>CSF</v>
          </cell>
          <cell r="AG33"/>
          <cell r="AH33"/>
          <cell r="AI33" t="str">
            <v>10</v>
          </cell>
          <cell r="AJ33" t="str">
            <v>RECURSOS CORRIENTES</v>
          </cell>
          <cell r="AK33"/>
          <cell r="AL33"/>
          <cell r="AM33"/>
          <cell r="AN33"/>
          <cell r="AO33"/>
          <cell r="AP33">
            <v>109454405</v>
          </cell>
          <cell r="AQ33">
            <v>62377565</v>
          </cell>
          <cell r="AR33">
            <v>47076840</v>
          </cell>
          <cell r="AS33">
            <v>0</v>
          </cell>
          <cell r="AT33"/>
          <cell r="AU33">
            <v>62377565</v>
          </cell>
          <cell r="AV33"/>
          <cell r="AW33">
            <v>0</v>
          </cell>
          <cell r="AX33">
            <v>62377565</v>
          </cell>
          <cell r="AY33">
            <v>0</v>
          </cell>
          <cell r="AZ33">
            <v>62377565</v>
          </cell>
          <cell r="BA33">
            <v>0</v>
          </cell>
          <cell r="BB33">
            <v>62377565</v>
          </cell>
          <cell r="BC33">
            <v>0</v>
          </cell>
          <cell r="BD33">
            <v>0</v>
          </cell>
          <cell r="BE33">
            <v>0.56989542814654193</v>
          </cell>
          <cell r="BF33">
            <v>0.56989542814654193</v>
          </cell>
          <cell r="BG33">
            <v>0.56989542814654193</v>
          </cell>
          <cell r="BH33">
            <v>0.56989542814654193</v>
          </cell>
        </row>
        <row r="34">
          <cell r="A34" t="str">
            <v>A</v>
          </cell>
          <cell r="B34"/>
          <cell r="C34" t="str">
            <v>01</v>
          </cell>
          <cell r="D34"/>
          <cell r="E34" t="str">
            <v>01</v>
          </cell>
          <cell r="F34"/>
          <cell r="G34" t="str">
            <v>03</v>
          </cell>
          <cell r="H34"/>
          <cell r="I34" t="str">
            <v>016</v>
          </cell>
          <cell r="J34"/>
          <cell r="K34"/>
          <cell r="L34"/>
          <cell r="M34"/>
          <cell r="N34"/>
          <cell r="O34"/>
          <cell r="P34"/>
          <cell r="Q34"/>
          <cell r="R34"/>
          <cell r="S34" t="str">
            <v>PRIMA DE COORDINACIÓN</v>
          </cell>
          <cell r="T34"/>
          <cell r="U34"/>
          <cell r="V34"/>
          <cell r="W34"/>
          <cell r="X34"/>
          <cell r="Y34"/>
          <cell r="Z34"/>
          <cell r="AA34" t="str">
            <v>Nación</v>
          </cell>
          <cell r="AB34"/>
          <cell r="AC34"/>
          <cell r="AD34"/>
          <cell r="AE34"/>
          <cell r="AF34" t="str">
            <v>CSF</v>
          </cell>
          <cell r="AG34"/>
          <cell r="AH34"/>
          <cell r="AI34" t="str">
            <v>10</v>
          </cell>
          <cell r="AJ34" t="str">
            <v>RECURSOS CORRIENTES</v>
          </cell>
          <cell r="AK34"/>
          <cell r="AL34"/>
          <cell r="AM34"/>
          <cell r="AN34"/>
          <cell r="AO34"/>
          <cell r="AP34">
            <v>73144948</v>
          </cell>
          <cell r="AQ34">
            <v>30730719</v>
          </cell>
          <cell r="AR34">
            <v>42414229</v>
          </cell>
          <cell r="AS34">
            <v>0</v>
          </cell>
          <cell r="AT34"/>
          <cell r="AU34">
            <v>30730719</v>
          </cell>
          <cell r="AV34"/>
          <cell r="AW34">
            <v>0</v>
          </cell>
          <cell r="AX34">
            <v>30730719</v>
          </cell>
          <cell r="AY34">
            <v>0</v>
          </cell>
          <cell r="AZ34">
            <v>30730719</v>
          </cell>
          <cell r="BA34">
            <v>0</v>
          </cell>
          <cell r="BB34">
            <v>30730719</v>
          </cell>
          <cell r="BC34">
            <v>0</v>
          </cell>
          <cell r="BD34">
            <v>0</v>
          </cell>
          <cell r="BE34">
            <v>0.42013453888845476</v>
          </cell>
          <cell r="BF34">
            <v>0.42013453888845476</v>
          </cell>
          <cell r="BG34">
            <v>0.42013453888845476</v>
          </cell>
          <cell r="BH34">
            <v>0.42013453888845476</v>
          </cell>
        </row>
        <row r="35">
          <cell r="A35" t="str">
            <v>A</v>
          </cell>
          <cell r="B35"/>
          <cell r="C35" t="str">
            <v>01</v>
          </cell>
          <cell r="D35"/>
          <cell r="E35" t="str">
            <v>01</v>
          </cell>
          <cell r="F35"/>
          <cell r="G35" t="str">
            <v>03</v>
          </cell>
          <cell r="H35"/>
          <cell r="I35" t="str">
            <v>030</v>
          </cell>
          <cell r="J35"/>
          <cell r="K35"/>
          <cell r="L35"/>
          <cell r="M35"/>
          <cell r="N35"/>
          <cell r="O35"/>
          <cell r="P35"/>
          <cell r="Q35"/>
          <cell r="R35"/>
          <cell r="S35" t="str">
            <v>BONIFICACIÓN DE DIRECCIÓN</v>
          </cell>
          <cell r="T35"/>
          <cell r="U35"/>
          <cell r="V35"/>
          <cell r="W35"/>
          <cell r="X35"/>
          <cell r="Y35"/>
          <cell r="Z35"/>
          <cell r="AA35" t="str">
            <v>Nación</v>
          </cell>
          <cell r="AB35"/>
          <cell r="AC35"/>
          <cell r="AD35"/>
          <cell r="AE35"/>
          <cell r="AF35" t="str">
            <v>CSF</v>
          </cell>
          <cell r="AG35"/>
          <cell r="AH35"/>
          <cell r="AI35" t="str">
            <v>10</v>
          </cell>
          <cell r="AJ35" t="str">
            <v>RECURSOS CORRIENTES</v>
          </cell>
          <cell r="AK35"/>
          <cell r="AL35"/>
          <cell r="AM35"/>
          <cell r="AN35"/>
          <cell r="AO35"/>
          <cell r="AP35">
            <v>64608533</v>
          </cell>
          <cell r="AQ35">
            <v>29801946</v>
          </cell>
          <cell r="AR35">
            <v>34806587</v>
          </cell>
          <cell r="AS35">
            <v>0</v>
          </cell>
          <cell r="AT35"/>
          <cell r="AU35">
            <v>29801946</v>
          </cell>
          <cell r="AV35"/>
          <cell r="AW35">
            <v>0</v>
          </cell>
          <cell r="AX35">
            <v>29801946</v>
          </cell>
          <cell r="AY35">
            <v>0</v>
          </cell>
          <cell r="AZ35">
            <v>29801946</v>
          </cell>
          <cell r="BA35">
            <v>0</v>
          </cell>
          <cell r="BB35">
            <v>29801946</v>
          </cell>
          <cell r="BC35">
            <v>0</v>
          </cell>
          <cell r="BD35">
            <v>0</v>
          </cell>
          <cell r="BE35">
            <v>0.46126950444765552</v>
          </cell>
          <cell r="BF35">
            <v>0.46126950444765552</v>
          </cell>
          <cell r="BG35">
            <v>0.46126950444765552</v>
          </cell>
          <cell r="BH35">
            <v>0.46126950444765552</v>
          </cell>
        </row>
        <row r="36">
          <cell r="A36" t="str">
            <v>TOTAL GASTOS DE PERSONAL</v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>
            <v>4679898785</v>
          </cell>
          <cell r="AQ36">
            <v>2078612770</v>
          </cell>
          <cell r="AR36">
            <v>2485090733</v>
          </cell>
          <cell r="AS36">
            <v>0</v>
          </cell>
          <cell r="AT36"/>
          <cell r="AU36">
            <v>2078612770</v>
          </cell>
          <cell r="AV36"/>
          <cell r="AW36">
            <v>0</v>
          </cell>
          <cell r="AX36">
            <v>2058657854</v>
          </cell>
          <cell r="AY36">
            <v>19954916</v>
          </cell>
          <cell r="AZ36">
            <v>2058657854</v>
          </cell>
          <cell r="BA36">
            <v>0</v>
          </cell>
          <cell r="BB36">
            <v>2058657854</v>
          </cell>
          <cell r="BC36">
            <v>0</v>
          </cell>
          <cell r="BD36">
            <v>0</v>
          </cell>
          <cell r="BE36">
            <v>0.44415763363565991</v>
          </cell>
          <cell r="BF36">
            <v>0.44415763363565991</v>
          </cell>
          <cell r="BG36">
            <v>0.43989367047817468</v>
          </cell>
          <cell r="BH36">
            <v>0.43989367047817468</v>
          </cell>
        </row>
        <row r="37">
          <cell r="A37" t="str">
            <v>A</v>
          </cell>
          <cell r="B37"/>
          <cell r="C37" t="str">
            <v>02</v>
          </cell>
          <cell r="D37"/>
          <cell r="E37" t="str">
            <v>01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 t="str">
            <v>ADQUISICIÓN DE ACTIVOS NO FINANCIEROS</v>
          </cell>
          <cell r="T37"/>
          <cell r="U37"/>
          <cell r="V37"/>
          <cell r="W37"/>
          <cell r="X37"/>
          <cell r="Y37"/>
          <cell r="Z37"/>
          <cell r="AA37" t="str">
            <v>Propios</v>
          </cell>
          <cell r="AB37"/>
          <cell r="AC37"/>
          <cell r="AD37"/>
          <cell r="AE37"/>
          <cell r="AF37" t="str">
            <v>CSF</v>
          </cell>
          <cell r="AG37"/>
          <cell r="AH37"/>
          <cell r="AI37" t="str">
            <v>20</v>
          </cell>
          <cell r="AJ37" t="str">
            <v>INGRESOS CORRIENTES</v>
          </cell>
          <cell r="AK37"/>
          <cell r="AL37"/>
          <cell r="AM37"/>
          <cell r="AN37"/>
          <cell r="AO37"/>
          <cell r="AP37">
            <v>18540000</v>
          </cell>
          <cell r="AQ37">
            <v>0</v>
          </cell>
          <cell r="AR37">
            <v>18540000</v>
          </cell>
          <cell r="AS37">
            <v>0</v>
          </cell>
          <cell r="AT37"/>
          <cell r="AU37">
            <v>0</v>
          </cell>
          <cell r="AV37"/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</row>
        <row r="38">
          <cell r="A38" t="str">
            <v>A</v>
          </cell>
          <cell r="B38"/>
          <cell r="C38" t="str">
            <v>02</v>
          </cell>
          <cell r="D38"/>
          <cell r="E38" t="str">
            <v>01</v>
          </cell>
          <cell r="F38"/>
          <cell r="G38" t="str">
            <v>01</v>
          </cell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 t="str">
            <v>ACTIVOS FIJOS</v>
          </cell>
          <cell r="T38"/>
          <cell r="U38"/>
          <cell r="V38"/>
          <cell r="W38"/>
          <cell r="X38"/>
          <cell r="Y38"/>
          <cell r="Z38"/>
          <cell r="AA38" t="str">
            <v>Propios</v>
          </cell>
          <cell r="AB38"/>
          <cell r="AC38"/>
          <cell r="AD38"/>
          <cell r="AE38"/>
          <cell r="AF38" t="str">
            <v>CSF</v>
          </cell>
          <cell r="AG38"/>
          <cell r="AH38"/>
          <cell r="AI38" t="str">
            <v>20</v>
          </cell>
          <cell r="AJ38" t="str">
            <v>INGRESOS CORRIENTES</v>
          </cell>
          <cell r="AK38"/>
          <cell r="AL38"/>
          <cell r="AM38"/>
          <cell r="AN38"/>
          <cell r="AO38"/>
          <cell r="AP38">
            <v>18540000</v>
          </cell>
          <cell r="AQ38">
            <v>0</v>
          </cell>
          <cell r="AR38">
            <v>18540000</v>
          </cell>
          <cell r="AS38">
            <v>0</v>
          </cell>
          <cell r="AT38"/>
          <cell r="AU38">
            <v>0</v>
          </cell>
          <cell r="AV38"/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 t="str">
            <v>A</v>
          </cell>
          <cell r="B39"/>
          <cell r="C39" t="str">
            <v>02</v>
          </cell>
          <cell r="D39"/>
          <cell r="E39" t="str">
            <v>01</v>
          </cell>
          <cell r="F39"/>
          <cell r="G39" t="str">
            <v>01</v>
          </cell>
          <cell r="H39"/>
          <cell r="I39" t="str">
            <v>003</v>
          </cell>
          <cell r="J39"/>
          <cell r="K39"/>
          <cell r="L39"/>
          <cell r="M39"/>
          <cell r="N39"/>
          <cell r="O39"/>
          <cell r="P39"/>
          <cell r="Q39"/>
          <cell r="R39"/>
          <cell r="S39" t="str">
            <v>ACTIVOS FIJOS NO CLASIFICADOS COMO MAQUINARIA Y EQUIPO</v>
          </cell>
          <cell r="T39"/>
          <cell r="U39"/>
          <cell r="V39"/>
          <cell r="W39"/>
          <cell r="X39"/>
          <cell r="Y39"/>
          <cell r="Z39"/>
          <cell r="AA39" t="str">
            <v>Propios</v>
          </cell>
          <cell r="AB39"/>
          <cell r="AC39"/>
          <cell r="AD39"/>
          <cell r="AE39"/>
          <cell r="AF39" t="str">
            <v>CSF</v>
          </cell>
          <cell r="AG39"/>
          <cell r="AH39"/>
          <cell r="AI39" t="str">
            <v>20</v>
          </cell>
          <cell r="AJ39" t="str">
            <v>INGRESOS CORRIENTES</v>
          </cell>
          <cell r="AK39"/>
          <cell r="AL39"/>
          <cell r="AM39"/>
          <cell r="AN39"/>
          <cell r="AO39"/>
          <cell r="AP39">
            <v>18540000</v>
          </cell>
          <cell r="AQ39">
            <v>0</v>
          </cell>
          <cell r="AR39">
            <v>18540000</v>
          </cell>
          <cell r="AS39">
            <v>0</v>
          </cell>
          <cell r="AT39"/>
          <cell r="AU39">
            <v>0</v>
          </cell>
          <cell r="AV39"/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 t="str">
            <v>A</v>
          </cell>
          <cell r="B40"/>
          <cell r="C40" t="str">
            <v>02</v>
          </cell>
          <cell r="D40"/>
          <cell r="E40" t="str">
            <v>01</v>
          </cell>
          <cell r="F40"/>
          <cell r="G40" t="str">
            <v>01</v>
          </cell>
          <cell r="H40"/>
          <cell r="I40" t="str">
            <v>003</v>
          </cell>
          <cell r="J40"/>
          <cell r="K40"/>
          <cell r="L40" t="str">
            <v>008</v>
          </cell>
          <cell r="M40"/>
          <cell r="N40"/>
          <cell r="O40"/>
          <cell r="P40"/>
          <cell r="Q40"/>
          <cell r="R40"/>
          <cell r="S40" t="str">
            <v>MUEBLES, INSTRUMENTOS MUSICALES, ARTÍCULOS DE DEPORTE Y ANTIGÜEDADES</v>
          </cell>
          <cell r="T40"/>
          <cell r="U40"/>
          <cell r="V40"/>
          <cell r="W40"/>
          <cell r="X40"/>
          <cell r="Y40"/>
          <cell r="Z40"/>
          <cell r="AA40" t="str">
            <v>Propios</v>
          </cell>
          <cell r="AB40"/>
          <cell r="AC40"/>
          <cell r="AD40"/>
          <cell r="AE40"/>
          <cell r="AF40" t="str">
            <v>CSF</v>
          </cell>
          <cell r="AG40"/>
          <cell r="AH40"/>
          <cell r="AI40" t="str">
            <v>20</v>
          </cell>
          <cell r="AJ40" t="str">
            <v>INGRESOS CORRIENTES</v>
          </cell>
          <cell r="AK40"/>
          <cell r="AL40"/>
          <cell r="AM40"/>
          <cell r="AN40"/>
          <cell r="AO40"/>
          <cell r="AP40">
            <v>18540000</v>
          </cell>
          <cell r="AQ40">
            <v>0</v>
          </cell>
          <cell r="AR40">
            <v>18540000</v>
          </cell>
          <cell r="AS40">
            <v>0</v>
          </cell>
          <cell r="AT40"/>
          <cell r="AU40">
            <v>0</v>
          </cell>
          <cell r="AV40"/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A41" t="str">
            <v>A</v>
          </cell>
          <cell r="B41"/>
          <cell r="C41" t="str">
            <v>02</v>
          </cell>
          <cell r="D41"/>
          <cell r="E41" t="str">
            <v>02</v>
          </cell>
          <cell r="F41"/>
          <cell r="G41" t="str">
            <v>01</v>
          </cell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 t="str">
            <v>MATERIALES Y SUMINISTROS</v>
          </cell>
          <cell r="T41"/>
          <cell r="U41"/>
          <cell r="V41"/>
          <cell r="W41"/>
          <cell r="X41"/>
          <cell r="Y41"/>
          <cell r="Z41"/>
          <cell r="AA41" t="str">
            <v>Nación</v>
          </cell>
          <cell r="AB41"/>
          <cell r="AC41"/>
          <cell r="AD41"/>
          <cell r="AE41"/>
          <cell r="AF41" t="str">
            <v>CSF</v>
          </cell>
          <cell r="AG41"/>
          <cell r="AH41"/>
          <cell r="AI41" t="str">
            <v>10</v>
          </cell>
          <cell r="AJ41" t="str">
            <v>RECURSOS CORRIENTES</v>
          </cell>
          <cell r="AK41"/>
          <cell r="AL41"/>
          <cell r="AM41"/>
          <cell r="AN41"/>
          <cell r="AO41"/>
          <cell r="AP41">
            <v>90557320</v>
          </cell>
          <cell r="AQ41">
            <v>4597457.87</v>
          </cell>
          <cell r="AR41">
            <v>85959862.129999995</v>
          </cell>
          <cell r="AS41">
            <v>0</v>
          </cell>
          <cell r="AT41"/>
          <cell r="AU41">
            <v>4597457.87</v>
          </cell>
          <cell r="AV41"/>
          <cell r="AW41">
            <v>0</v>
          </cell>
          <cell r="AX41">
            <v>1179399.8700000001</v>
          </cell>
          <cell r="AY41">
            <v>3418058</v>
          </cell>
          <cell r="AZ41">
            <v>1179399.8700000001</v>
          </cell>
          <cell r="BA41">
            <v>0</v>
          </cell>
          <cell r="BB41">
            <v>1179399.8700000001</v>
          </cell>
          <cell r="BC41">
            <v>0</v>
          </cell>
          <cell r="BD41">
            <v>0</v>
          </cell>
          <cell r="BE41">
            <v>5.0768484204258696E-2</v>
          </cell>
          <cell r="BF41">
            <v>5.0768484204258696E-2</v>
          </cell>
          <cell r="BG41">
            <v>1.3023793879942562E-2</v>
          </cell>
          <cell r="BH41">
            <v>1.3023793879942562E-2</v>
          </cell>
        </row>
        <row r="42">
          <cell r="A42" t="str">
            <v>A</v>
          </cell>
          <cell r="B42"/>
          <cell r="C42" t="str">
            <v>02</v>
          </cell>
          <cell r="D42"/>
          <cell r="E42" t="str">
            <v>02</v>
          </cell>
          <cell r="F42"/>
          <cell r="G42" t="str">
            <v>01</v>
          </cell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 t="str">
            <v>MATERIALES Y SUMINISTROS</v>
          </cell>
          <cell r="T42"/>
          <cell r="U42"/>
          <cell r="V42"/>
          <cell r="W42"/>
          <cell r="X42"/>
          <cell r="Y42"/>
          <cell r="Z42"/>
          <cell r="AA42" t="str">
            <v>Propios</v>
          </cell>
          <cell r="AB42"/>
          <cell r="AC42"/>
          <cell r="AD42"/>
          <cell r="AE42"/>
          <cell r="AF42" t="str">
            <v>CSF</v>
          </cell>
          <cell r="AG42"/>
          <cell r="AH42"/>
          <cell r="AI42" t="str">
            <v>20</v>
          </cell>
          <cell r="AJ42" t="str">
            <v>INGRESOS CORRIENTES</v>
          </cell>
          <cell r="AK42"/>
          <cell r="AL42"/>
          <cell r="AM42"/>
          <cell r="AN42"/>
          <cell r="AO42"/>
          <cell r="AP42">
            <v>42074346</v>
          </cell>
          <cell r="AQ42">
            <v>1453854</v>
          </cell>
          <cell r="AR42">
            <v>40620492</v>
          </cell>
          <cell r="AS42">
            <v>0</v>
          </cell>
          <cell r="AT42"/>
          <cell r="AU42">
            <v>1453854</v>
          </cell>
          <cell r="AV42"/>
          <cell r="AW42">
            <v>0</v>
          </cell>
          <cell r="AX42">
            <v>0</v>
          </cell>
          <cell r="AY42">
            <v>1453854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3.4554405195032618E-2</v>
          </cell>
          <cell r="BF42">
            <v>3.4554405195032618E-2</v>
          </cell>
          <cell r="BG42">
            <v>0</v>
          </cell>
          <cell r="BH42">
            <v>0</v>
          </cell>
        </row>
        <row r="43">
          <cell r="A43" t="str">
            <v>A</v>
          </cell>
          <cell r="B43"/>
          <cell r="C43" t="str">
            <v>02</v>
          </cell>
          <cell r="D43"/>
          <cell r="E43" t="str">
            <v>02</v>
          </cell>
          <cell r="F43"/>
          <cell r="G43" t="str">
            <v>01</v>
          </cell>
          <cell r="H43"/>
          <cell r="I43" t="str">
            <v>000</v>
          </cell>
          <cell r="J43"/>
          <cell r="K43"/>
          <cell r="L43" t="str">
            <v>001</v>
          </cell>
          <cell r="M43"/>
          <cell r="N43"/>
          <cell r="O43"/>
          <cell r="P43"/>
          <cell r="Q43"/>
          <cell r="R43"/>
          <cell r="S43" t="str">
            <v>PRODUCTOS DE LA AGRICULTURA Y LA HORTICULTURA</v>
          </cell>
          <cell r="T43"/>
          <cell r="U43"/>
          <cell r="V43"/>
          <cell r="W43"/>
          <cell r="X43"/>
          <cell r="Y43"/>
          <cell r="Z43"/>
          <cell r="AA43" t="str">
            <v>Propios</v>
          </cell>
          <cell r="AB43"/>
          <cell r="AC43"/>
          <cell r="AD43"/>
          <cell r="AE43"/>
          <cell r="AF43" t="str">
            <v>CSF</v>
          </cell>
          <cell r="AG43"/>
          <cell r="AH43"/>
          <cell r="AI43" t="str">
            <v>20</v>
          </cell>
          <cell r="AJ43" t="str">
            <v>INGRESOS CORRIENTES</v>
          </cell>
          <cell r="AK43"/>
          <cell r="AL43"/>
          <cell r="AM43"/>
          <cell r="AN43"/>
          <cell r="AO43"/>
          <cell r="AP43">
            <v>84085</v>
          </cell>
          <cell r="AQ43">
            <v>84085</v>
          </cell>
          <cell r="AR43">
            <v>0</v>
          </cell>
          <cell r="AS43">
            <v>0</v>
          </cell>
          <cell r="AT43"/>
          <cell r="AU43">
            <v>84085</v>
          </cell>
          <cell r="AV43"/>
          <cell r="AW43">
            <v>0</v>
          </cell>
          <cell r="AX43">
            <v>0</v>
          </cell>
          <cell r="AY43">
            <v>84085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F43">
            <v>1</v>
          </cell>
          <cell r="BG43">
            <v>0</v>
          </cell>
          <cell r="BH43">
            <v>0</v>
          </cell>
        </row>
        <row r="44">
          <cell r="A44" t="str">
            <v>A</v>
          </cell>
          <cell r="B44"/>
          <cell r="C44" t="str">
            <v>02</v>
          </cell>
          <cell r="D44"/>
          <cell r="E44" t="str">
            <v>02</v>
          </cell>
          <cell r="F44"/>
          <cell r="G44" t="str">
            <v>01</v>
          </cell>
          <cell r="H44"/>
          <cell r="I44" t="str">
            <v>002</v>
          </cell>
          <cell r="J44"/>
          <cell r="K44"/>
          <cell r="L44" t="str">
            <v>003</v>
          </cell>
          <cell r="M44"/>
          <cell r="N44"/>
          <cell r="O44"/>
          <cell r="P44"/>
          <cell r="Q44"/>
          <cell r="R44"/>
          <cell r="S44" t="str">
            <v>PRODUCTOS DE MOLINERÍA, ALMIDONES Y PRODUCTOS DERIVADOS DEL ALMIDÓN; OTROS PRODUCTOS ALIMENTICIOS</v>
          </cell>
          <cell r="T44"/>
          <cell r="U44"/>
          <cell r="V44"/>
          <cell r="W44"/>
          <cell r="X44"/>
          <cell r="Y44"/>
          <cell r="Z44"/>
          <cell r="AA44" t="str">
            <v>Nación</v>
          </cell>
          <cell r="AB44"/>
          <cell r="AC44"/>
          <cell r="AD44"/>
          <cell r="AE44"/>
          <cell r="AF44" t="str">
            <v>CSF</v>
          </cell>
          <cell r="AG44"/>
          <cell r="AH44"/>
          <cell r="AI44" t="str">
            <v>10</v>
          </cell>
          <cell r="AJ44" t="str">
            <v>RECURSOS CORRIENTES</v>
          </cell>
          <cell r="AK44"/>
          <cell r="AL44"/>
          <cell r="AM44"/>
          <cell r="AN44"/>
          <cell r="AO44"/>
          <cell r="AP44">
            <v>1325685</v>
          </cell>
          <cell r="AQ44">
            <v>725684.45</v>
          </cell>
          <cell r="AR44">
            <v>600000.55000000005</v>
          </cell>
          <cell r="AS44">
            <v>0</v>
          </cell>
          <cell r="AT44"/>
          <cell r="AU44">
            <v>725684.45</v>
          </cell>
          <cell r="AV44"/>
          <cell r="AW44">
            <v>0</v>
          </cell>
          <cell r="AX44">
            <v>725684.45</v>
          </cell>
          <cell r="AY44">
            <v>0</v>
          </cell>
          <cell r="AZ44">
            <v>725684.45</v>
          </cell>
          <cell r="BA44">
            <v>0</v>
          </cell>
          <cell r="BB44">
            <v>725684.45</v>
          </cell>
          <cell r="BC44">
            <v>0</v>
          </cell>
          <cell r="BD44">
            <v>0</v>
          </cell>
          <cell r="BE44">
            <v>0.54740338013932421</v>
          </cell>
          <cell r="BF44">
            <v>0.54740338013932421</v>
          </cell>
          <cell r="BG44">
            <v>0.54740338013932421</v>
          </cell>
          <cell r="BH44">
            <v>0.54740338013932421</v>
          </cell>
        </row>
        <row r="45">
          <cell r="A45" t="str">
            <v>A</v>
          </cell>
          <cell r="B45"/>
          <cell r="C45" t="str">
            <v>02</v>
          </cell>
          <cell r="D45"/>
          <cell r="E45" t="str">
            <v>02</v>
          </cell>
          <cell r="F45"/>
          <cell r="G45" t="str">
            <v>01</v>
          </cell>
          <cell r="H45"/>
          <cell r="I45" t="str">
            <v>002</v>
          </cell>
          <cell r="J45"/>
          <cell r="K45"/>
          <cell r="L45" t="str">
            <v>003</v>
          </cell>
          <cell r="M45"/>
          <cell r="N45"/>
          <cell r="O45"/>
          <cell r="P45"/>
          <cell r="Q45"/>
          <cell r="R45"/>
          <cell r="S45" t="str">
            <v>PRODUCTOS DE MOLINERÍA, ALMIDONES Y PRODUCTOS DERIVADOS DEL ALMIDÓN; OTROS PRODUCTOS ALIMENTICIOS</v>
          </cell>
          <cell r="T45"/>
          <cell r="U45"/>
          <cell r="V45"/>
          <cell r="W45"/>
          <cell r="X45"/>
          <cell r="Y45"/>
          <cell r="Z45"/>
          <cell r="AA45" t="str">
            <v>Propios</v>
          </cell>
          <cell r="AB45"/>
          <cell r="AC45"/>
          <cell r="AD45"/>
          <cell r="AE45"/>
          <cell r="AF45" t="str">
            <v>CSF</v>
          </cell>
          <cell r="AG45"/>
          <cell r="AH45"/>
          <cell r="AI45" t="str">
            <v>20</v>
          </cell>
          <cell r="AJ45" t="str">
            <v>INGRESOS CORRIENTES</v>
          </cell>
          <cell r="AK45"/>
          <cell r="AL45"/>
          <cell r="AM45"/>
          <cell r="AN45"/>
          <cell r="AO45"/>
          <cell r="AP45">
            <v>2006213</v>
          </cell>
          <cell r="AQ45">
            <v>1369769</v>
          </cell>
          <cell r="AR45">
            <v>636444</v>
          </cell>
          <cell r="AS45">
            <v>0</v>
          </cell>
          <cell r="AT45"/>
          <cell r="AU45">
            <v>1369769</v>
          </cell>
          <cell r="AV45"/>
          <cell r="AW45">
            <v>0</v>
          </cell>
          <cell r="AX45">
            <v>0</v>
          </cell>
          <cell r="AY45">
            <v>1369769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0.68276349520215451</v>
          </cell>
          <cell r="BF45">
            <v>0.68276349520215451</v>
          </cell>
          <cell r="BG45">
            <v>0</v>
          </cell>
          <cell r="BH45">
            <v>0</v>
          </cell>
        </row>
        <row r="46">
          <cell r="A46" t="str">
            <v>A</v>
          </cell>
          <cell r="B46"/>
          <cell r="C46" t="str">
            <v>02</v>
          </cell>
          <cell r="D46"/>
          <cell r="E46" t="str">
            <v>02</v>
          </cell>
          <cell r="F46"/>
          <cell r="G46" t="str">
            <v>01</v>
          </cell>
          <cell r="H46"/>
          <cell r="I46" t="str">
            <v>002</v>
          </cell>
          <cell r="J46"/>
          <cell r="K46"/>
          <cell r="L46" t="str">
            <v>007</v>
          </cell>
          <cell r="M46"/>
          <cell r="N46"/>
          <cell r="O46"/>
          <cell r="P46"/>
          <cell r="Q46"/>
          <cell r="R46"/>
          <cell r="S46" t="str">
            <v>ARTÍCULOS TEXTILES (EXCEPTO PRENDAS DE VESTIR)</v>
          </cell>
          <cell r="T46"/>
          <cell r="U46"/>
          <cell r="V46"/>
          <cell r="W46"/>
          <cell r="X46"/>
          <cell r="Y46"/>
          <cell r="Z46"/>
          <cell r="AA46" t="str">
            <v>Nación</v>
          </cell>
          <cell r="AB46"/>
          <cell r="AC46"/>
          <cell r="AD46"/>
          <cell r="AE46"/>
          <cell r="AF46" t="str">
            <v>CSF</v>
          </cell>
          <cell r="AG46"/>
          <cell r="AH46"/>
          <cell r="AI46" t="str">
            <v>10</v>
          </cell>
          <cell r="AJ46" t="str">
            <v>RECURSOS CORRIENTES</v>
          </cell>
          <cell r="AK46"/>
          <cell r="AL46"/>
          <cell r="AM46"/>
          <cell r="AN46"/>
          <cell r="AO46"/>
          <cell r="AP46">
            <v>8004000</v>
          </cell>
          <cell r="AQ46">
            <v>0</v>
          </cell>
          <cell r="AR46">
            <v>8004000</v>
          </cell>
          <cell r="AS46">
            <v>0</v>
          </cell>
          <cell r="AT46"/>
          <cell r="AU46">
            <v>0</v>
          </cell>
          <cell r="AV46"/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</row>
        <row r="47">
          <cell r="A47" t="str">
            <v>A</v>
          </cell>
          <cell r="B47"/>
          <cell r="C47" t="str">
            <v>02</v>
          </cell>
          <cell r="D47"/>
          <cell r="E47" t="str">
            <v>02</v>
          </cell>
          <cell r="F47"/>
          <cell r="G47" t="str">
            <v>01</v>
          </cell>
          <cell r="H47"/>
          <cell r="I47" t="str">
            <v>002</v>
          </cell>
          <cell r="J47"/>
          <cell r="K47"/>
          <cell r="L47" t="str">
            <v>008</v>
          </cell>
          <cell r="M47"/>
          <cell r="N47"/>
          <cell r="O47"/>
          <cell r="P47"/>
          <cell r="Q47"/>
          <cell r="R47"/>
          <cell r="S47" t="str">
            <v>DOTACIÓN (PRENDAS DE VESTIR Y CALZADO)</v>
          </cell>
          <cell r="T47"/>
          <cell r="U47"/>
          <cell r="V47"/>
          <cell r="W47"/>
          <cell r="X47"/>
          <cell r="Y47"/>
          <cell r="Z47"/>
          <cell r="AA47" t="str">
            <v>Nación</v>
          </cell>
          <cell r="AB47"/>
          <cell r="AC47"/>
          <cell r="AD47"/>
          <cell r="AE47"/>
          <cell r="AF47" t="str">
            <v>CSF</v>
          </cell>
          <cell r="AG47"/>
          <cell r="AH47"/>
          <cell r="AI47" t="str">
            <v>10</v>
          </cell>
          <cell r="AJ47" t="str">
            <v>RECURSOS CORRIENTES</v>
          </cell>
          <cell r="AK47"/>
          <cell r="AL47"/>
          <cell r="AM47"/>
          <cell r="AN47"/>
          <cell r="AO47"/>
          <cell r="AP47">
            <v>19340000</v>
          </cell>
          <cell r="AQ47">
            <v>0</v>
          </cell>
          <cell r="AR47">
            <v>19340000</v>
          </cell>
          <cell r="AS47">
            <v>0</v>
          </cell>
          <cell r="AT47"/>
          <cell r="AU47">
            <v>0</v>
          </cell>
          <cell r="AV47"/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A48" t="str">
            <v>A</v>
          </cell>
          <cell r="B48"/>
          <cell r="C48" t="str">
            <v>02</v>
          </cell>
          <cell r="D48"/>
          <cell r="E48" t="str">
            <v>02</v>
          </cell>
          <cell r="F48"/>
          <cell r="G48" t="str">
            <v>01</v>
          </cell>
          <cell r="H48"/>
          <cell r="I48" t="str">
            <v>002</v>
          </cell>
          <cell r="J48"/>
          <cell r="K48"/>
          <cell r="L48" t="str">
            <v>008</v>
          </cell>
          <cell r="M48"/>
          <cell r="N48"/>
          <cell r="O48"/>
          <cell r="P48"/>
          <cell r="Q48"/>
          <cell r="R48"/>
          <cell r="S48" t="str">
            <v>DOTACIÓN (PRENDAS DE VESTIR Y CALZADO)</v>
          </cell>
          <cell r="T48"/>
          <cell r="U48"/>
          <cell r="V48"/>
          <cell r="W48"/>
          <cell r="X48"/>
          <cell r="Y48"/>
          <cell r="Z48"/>
          <cell r="AA48" t="str">
            <v>Propios</v>
          </cell>
          <cell r="AB48"/>
          <cell r="AC48"/>
          <cell r="AD48"/>
          <cell r="AE48"/>
          <cell r="AF48" t="str">
            <v>CSF</v>
          </cell>
          <cell r="AG48"/>
          <cell r="AH48"/>
          <cell r="AI48" t="str">
            <v>20</v>
          </cell>
          <cell r="AJ48" t="str">
            <v>INGRESOS CORRIENTES</v>
          </cell>
          <cell r="AK48"/>
          <cell r="AL48"/>
          <cell r="AM48"/>
          <cell r="AN48"/>
          <cell r="AO48"/>
          <cell r="AP48">
            <v>660000</v>
          </cell>
          <cell r="AQ48">
            <v>0</v>
          </cell>
          <cell r="AR48">
            <v>660000</v>
          </cell>
          <cell r="AS48">
            <v>0</v>
          </cell>
          <cell r="AT48"/>
          <cell r="AU48">
            <v>0</v>
          </cell>
          <cell r="AV48"/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 t="str">
            <v>A</v>
          </cell>
          <cell r="B49"/>
          <cell r="C49" t="str">
            <v>02</v>
          </cell>
          <cell r="D49"/>
          <cell r="E49" t="str">
            <v>02</v>
          </cell>
          <cell r="F49"/>
          <cell r="G49" t="str">
            <v>01</v>
          </cell>
          <cell r="H49"/>
          <cell r="I49" t="str">
            <v>003</v>
          </cell>
          <cell r="J49"/>
          <cell r="K49"/>
          <cell r="L49" t="str">
            <v>002</v>
          </cell>
          <cell r="M49"/>
          <cell r="N49"/>
          <cell r="O49"/>
          <cell r="P49"/>
          <cell r="Q49"/>
          <cell r="R49"/>
          <cell r="S49" t="str">
            <v>PASTA O PULPA, PAPEL Y PRODUCTOS DE PAPEL; IMPRESOS Y ARTÍCULOS RELACIONADOS</v>
          </cell>
          <cell r="T49"/>
          <cell r="U49"/>
          <cell r="V49"/>
          <cell r="W49"/>
          <cell r="X49"/>
          <cell r="Y49"/>
          <cell r="Z49"/>
          <cell r="AA49" t="str">
            <v>Nación</v>
          </cell>
          <cell r="AB49"/>
          <cell r="AC49"/>
          <cell r="AD49"/>
          <cell r="AE49"/>
          <cell r="AF49" t="str">
            <v>CSF</v>
          </cell>
          <cell r="AG49"/>
          <cell r="AH49"/>
          <cell r="AI49" t="str">
            <v>10</v>
          </cell>
          <cell r="AJ49" t="str">
            <v>RECURSOS CORRIENTES</v>
          </cell>
          <cell r="AK49"/>
          <cell r="AL49"/>
          <cell r="AM49"/>
          <cell r="AN49"/>
          <cell r="AO49"/>
          <cell r="AP49">
            <v>12752578</v>
          </cell>
          <cell r="AQ49">
            <v>1401918.42</v>
          </cell>
          <cell r="AR49">
            <v>11350659.58</v>
          </cell>
          <cell r="AS49">
            <v>0</v>
          </cell>
          <cell r="AT49"/>
          <cell r="AU49">
            <v>1401918.42</v>
          </cell>
          <cell r="AV49"/>
          <cell r="AW49">
            <v>0</v>
          </cell>
          <cell r="AX49">
            <v>453715.42</v>
          </cell>
          <cell r="AY49">
            <v>948203</v>
          </cell>
          <cell r="AZ49">
            <v>453715.42</v>
          </cell>
          <cell r="BA49">
            <v>0</v>
          </cell>
          <cell r="BB49">
            <v>453715.42</v>
          </cell>
          <cell r="BC49">
            <v>0</v>
          </cell>
          <cell r="BD49">
            <v>0</v>
          </cell>
          <cell r="BE49">
            <v>0.10993215803110555</v>
          </cell>
          <cell r="BF49">
            <v>0.10993215803110555</v>
          </cell>
          <cell r="BG49">
            <v>3.5578329338585499E-2</v>
          </cell>
          <cell r="BH49">
            <v>3.5578329338585499E-2</v>
          </cell>
        </row>
        <row r="50">
          <cell r="A50" t="str">
            <v>A</v>
          </cell>
          <cell r="B50"/>
          <cell r="C50" t="str">
            <v>02</v>
          </cell>
          <cell r="D50"/>
          <cell r="E50" t="str">
            <v>02</v>
          </cell>
          <cell r="F50"/>
          <cell r="G50" t="str">
            <v>01</v>
          </cell>
          <cell r="H50"/>
          <cell r="I50" t="str">
            <v>003</v>
          </cell>
          <cell r="J50"/>
          <cell r="K50"/>
          <cell r="L50" t="str">
            <v>003</v>
          </cell>
          <cell r="M50"/>
          <cell r="N50"/>
          <cell r="O50"/>
          <cell r="P50"/>
          <cell r="Q50"/>
          <cell r="R50"/>
          <cell r="S50" t="str">
            <v>PRODUCTOS DE HORNOS DE COQUE; PRODUCTOS DE REFINACIÓN DE PETRÓLEO Y COMBUSTIBLE NUCLEAR</v>
          </cell>
          <cell r="T50"/>
          <cell r="U50"/>
          <cell r="V50"/>
          <cell r="W50"/>
          <cell r="X50"/>
          <cell r="Y50"/>
          <cell r="Z50"/>
          <cell r="AA50" t="str">
            <v>Nación</v>
          </cell>
          <cell r="AB50"/>
          <cell r="AC50"/>
          <cell r="AD50"/>
          <cell r="AE50"/>
          <cell r="AF50" t="str">
            <v>CSF</v>
          </cell>
          <cell r="AG50"/>
          <cell r="AH50"/>
          <cell r="AI50" t="str">
            <v>10</v>
          </cell>
          <cell r="AJ50" t="str">
            <v>RECURSOS CORRIENTES</v>
          </cell>
          <cell r="AK50"/>
          <cell r="AL50"/>
          <cell r="AM50"/>
          <cell r="AN50"/>
          <cell r="AO50"/>
          <cell r="AP50">
            <v>4800000</v>
          </cell>
          <cell r="AQ50">
            <v>0</v>
          </cell>
          <cell r="AR50">
            <v>4800000</v>
          </cell>
          <cell r="AS50">
            <v>0</v>
          </cell>
          <cell r="AT50"/>
          <cell r="AU50">
            <v>0</v>
          </cell>
          <cell r="AV50"/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A51" t="str">
            <v>A</v>
          </cell>
          <cell r="B51"/>
          <cell r="C51" t="str">
            <v>02</v>
          </cell>
          <cell r="D51"/>
          <cell r="E51" t="str">
            <v>02</v>
          </cell>
          <cell r="F51"/>
          <cell r="G51" t="str">
            <v>01</v>
          </cell>
          <cell r="H51"/>
          <cell r="I51" t="str">
            <v>003</v>
          </cell>
          <cell r="J51"/>
          <cell r="K51"/>
          <cell r="L51" t="str">
            <v>005</v>
          </cell>
          <cell r="M51"/>
          <cell r="N51"/>
          <cell r="O51"/>
          <cell r="P51"/>
          <cell r="Q51"/>
          <cell r="R51"/>
          <cell r="S51" t="str">
            <v>OTROS PRODUCTOS QUÍMICOS; FIBRAS ARTIFICIALES (O FIBRAS INDUSTRIALES HECHAS POR EL HOMBRE)</v>
          </cell>
          <cell r="T51"/>
          <cell r="U51"/>
          <cell r="V51"/>
          <cell r="W51"/>
          <cell r="X51"/>
          <cell r="Y51"/>
          <cell r="Z51"/>
          <cell r="AA51" t="str">
            <v>Nación</v>
          </cell>
          <cell r="AB51"/>
          <cell r="AC51"/>
          <cell r="AD51"/>
          <cell r="AE51"/>
          <cell r="AF51" t="str">
            <v>CSF</v>
          </cell>
          <cell r="AG51"/>
          <cell r="AH51"/>
          <cell r="AI51" t="str">
            <v>10</v>
          </cell>
          <cell r="AJ51" t="str">
            <v>RECURSOS CORRIENTES</v>
          </cell>
          <cell r="AK51"/>
          <cell r="AL51"/>
          <cell r="AM51"/>
          <cell r="AN51"/>
          <cell r="AO51"/>
          <cell r="AP51">
            <v>9312422</v>
          </cell>
          <cell r="AQ51">
            <v>2169807</v>
          </cell>
          <cell r="AR51">
            <v>7142615</v>
          </cell>
          <cell r="AS51">
            <v>0</v>
          </cell>
          <cell r="AT51"/>
          <cell r="AU51">
            <v>2169807</v>
          </cell>
          <cell r="AV51"/>
          <cell r="AW51">
            <v>0</v>
          </cell>
          <cell r="AX51">
            <v>0</v>
          </cell>
          <cell r="AY51">
            <v>2169807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0.2330013609778423</v>
          </cell>
          <cell r="BF51">
            <v>0.2330013609778423</v>
          </cell>
          <cell r="BG51">
            <v>0</v>
          </cell>
          <cell r="BH51">
            <v>0</v>
          </cell>
        </row>
        <row r="52">
          <cell r="A52" t="str">
            <v>A</v>
          </cell>
          <cell r="B52"/>
          <cell r="C52" t="str">
            <v>02</v>
          </cell>
          <cell r="D52"/>
          <cell r="E52" t="str">
            <v>02</v>
          </cell>
          <cell r="F52"/>
          <cell r="G52" t="str">
            <v>01</v>
          </cell>
          <cell r="H52"/>
          <cell r="I52" t="str">
            <v>003</v>
          </cell>
          <cell r="J52"/>
          <cell r="K52"/>
          <cell r="L52" t="str">
            <v>006</v>
          </cell>
          <cell r="M52"/>
          <cell r="N52"/>
          <cell r="O52"/>
          <cell r="P52"/>
          <cell r="Q52"/>
          <cell r="R52"/>
          <cell r="S52" t="str">
            <v>PRODUCTOS DE CAUCHO Y PLÁSTICO</v>
          </cell>
          <cell r="T52"/>
          <cell r="U52"/>
          <cell r="V52"/>
          <cell r="W52"/>
          <cell r="X52"/>
          <cell r="Y52"/>
          <cell r="Z52"/>
          <cell r="AA52" t="str">
            <v>Nación</v>
          </cell>
          <cell r="AB52"/>
          <cell r="AC52"/>
          <cell r="AD52"/>
          <cell r="AE52"/>
          <cell r="AF52" t="str">
            <v>CSF</v>
          </cell>
          <cell r="AG52"/>
          <cell r="AH52"/>
          <cell r="AI52" t="str">
            <v>10</v>
          </cell>
          <cell r="AJ52" t="str">
            <v>RECURSOS CORRIENTES</v>
          </cell>
          <cell r="AK52"/>
          <cell r="AL52"/>
          <cell r="AM52"/>
          <cell r="AN52"/>
          <cell r="AO52"/>
          <cell r="AP52">
            <v>4746683</v>
          </cell>
          <cell r="AQ52">
            <v>300048</v>
          </cell>
          <cell r="AR52">
            <v>4446635</v>
          </cell>
          <cell r="AS52">
            <v>0</v>
          </cell>
          <cell r="AT52"/>
          <cell r="AU52">
            <v>300048</v>
          </cell>
          <cell r="AV52"/>
          <cell r="AW52">
            <v>0</v>
          </cell>
          <cell r="AX52">
            <v>0</v>
          </cell>
          <cell r="AY52">
            <v>300048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6.3212142036870797E-2</v>
          </cell>
          <cell r="BF52">
            <v>6.3212142036870797E-2</v>
          </cell>
          <cell r="BG52">
            <v>0</v>
          </cell>
          <cell r="BH52">
            <v>0</v>
          </cell>
        </row>
        <row r="53">
          <cell r="A53" t="str">
            <v>A</v>
          </cell>
          <cell r="B53"/>
          <cell r="C53" t="str">
            <v>02</v>
          </cell>
          <cell r="D53"/>
          <cell r="E53" t="str">
            <v>02</v>
          </cell>
          <cell r="F53"/>
          <cell r="G53" t="str">
            <v>01</v>
          </cell>
          <cell r="H53"/>
          <cell r="I53" t="str">
            <v>004</v>
          </cell>
          <cell r="J53"/>
          <cell r="K53"/>
          <cell r="L53" t="str">
            <v>007</v>
          </cell>
          <cell r="M53"/>
          <cell r="N53"/>
          <cell r="O53"/>
          <cell r="P53"/>
          <cell r="Q53"/>
          <cell r="R53"/>
          <cell r="S53" t="str">
            <v>EQUIPO Y APARATOS DE RADIO, TELEVISIÓN Y COMUNICACIONES</v>
          </cell>
          <cell r="T53"/>
          <cell r="U53"/>
          <cell r="V53"/>
          <cell r="W53"/>
          <cell r="X53"/>
          <cell r="Y53"/>
          <cell r="Z53"/>
          <cell r="AA53" t="str">
            <v>Nación</v>
          </cell>
          <cell r="AB53"/>
          <cell r="AC53"/>
          <cell r="AD53"/>
          <cell r="AE53"/>
          <cell r="AF53" t="str">
            <v>CSF</v>
          </cell>
          <cell r="AG53"/>
          <cell r="AH53"/>
          <cell r="AI53" t="str">
            <v>10</v>
          </cell>
          <cell r="AJ53" t="str">
            <v>RECURSOS CORRIENTES</v>
          </cell>
          <cell r="AK53"/>
          <cell r="AL53"/>
          <cell r="AM53"/>
          <cell r="AN53"/>
          <cell r="AO53"/>
          <cell r="AP53">
            <v>28675952</v>
          </cell>
          <cell r="AQ53">
            <v>0</v>
          </cell>
          <cell r="AR53">
            <v>28675952</v>
          </cell>
          <cell r="AS53">
            <v>0</v>
          </cell>
          <cell r="AT53"/>
          <cell r="AU53">
            <v>0</v>
          </cell>
          <cell r="AV53"/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</row>
        <row r="54">
          <cell r="A54" t="str">
            <v>A</v>
          </cell>
          <cell r="B54"/>
          <cell r="C54" t="str">
            <v>02</v>
          </cell>
          <cell r="D54"/>
          <cell r="E54" t="str">
            <v>02</v>
          </cell>
          <cell r="F54"/>
          <cell r="G54" t="str">
            <v>01</v>
          </cell>
          <cell r="H54"/>
          <cell r="I54" t="str">
            <v>004</v>
          </cell>
          <cell r="J54"/>
          <cell r="K54"/>
          <cell r="L54" t="str">
            <v>007</v>
          </cell>
          <cell r="M54"/>
          <cell r="N54"/>
          <cell r="O54"/>
          <cell r="P54"/>
          <cell r="Q54"/>
          <cell r="R54"/>
          <cell r="S54" t="str">
            <v>EQUIPO Y APARATOS DE RADIO, TELEVISIÓN Y COMUNICACIONES</v>
          </cell>
          <cell r="T54"/>
          <cell r="U54"/>
          <cell r="V54"/>
          <cell r="W54"/>
          <cell r="X54"/>
          <cell r="Y54"/>
          <cell r="Z54"/>
          <cell r="AA54" t="str">
            <v>Propios</v>
          </cell>
          <cell r="AB54"/>
          <cell r="AC54"/>
          <cell r="AD54"/>
          <cell r="AE54"/>
          <cell r="AF54" t="str">
            <v>CSF</v>
          </cell>
          <cell r="AG54"/>
          <cell r="AH54"/>
          <cell r="AI54" t="str">
            <v>20</v>
          </cell>
          <cell r="AJ54" t="str">
            <v>INGRESOS CORRIENTES</v>
          </cell>
          <cell r="AK54"/>
          <cell r="AL54"/>
          <cell r="AM54"/>
          <cell r="AN54"/>
          <cell r="AO54"/>
          <cell r="AP54">
            <v>39324048</v>
          </cell>
          <cell r="AQ54">
            <v>0</v>
          </cell>
          <cell r="AR54">
            <v>39324048</v>
          </cell>
          <cell r="AS54">
            <v>0</v>
          </cell>
          <cell r="AT54"/>
          <cell r="AU54">
            <v>0</v>
          </cell>
          <cell r="AV54"/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</row>
        <row r="55">
          <cell r="A55" t="str">
            <v>A</v>
          </cell>
          <cell r="B55"/>
          <cell r="C55" t="str">
            <v>02</v>
          </cell>
          <cell r="D55"/>
          <cell r="E55" t="str">
            <v>02</v>
          </cell>
          <cell r="F55"/>
          <cell r="G55" t="str">
            <v>01</v>
          </cell>
          <cell r="H55"/>
          <cell r="I55" t="str">
            <v>004</v>
          </cell>
          <cell r="J55"/>
          <cell r="K55"/>
          <cell r="L55" t="str">
            <v>008</v>
          </cell>
          <cell r="M55"/>
          <cell r="N55"/>
          <cell r="O55"/>
          <cell r="P55"/>
          <cell r="Q55"/>
          <cell r="R55"/>
          <cell r="S55" t="str">
            <v>APARATOS MÉDICOS, INSTRUMENTOS ÓPTICOS Y DE PRECISIÓN, RELOJES</v>
          </cell>
          <cell r="T55"/>
          <cell r="U55"/>
          <cell r="V55"/>
          <cell r="W55"/>
          <cell r="X55"/>
          <cell r="Y55"/>
          <cell r="Z55"/>
          <cell r="AA55" t="str">
            <v>Nación</v>
          </cell>
          <cell r="AB55"/>
          <cell r="AC55"/>
          <cell r="AD55"/>
          <cell r="AE55"/>
          <cell r="AF55" t="str">
            <v>CSF</v>
          </cell>
          <cell r="AG55"/>
          <cell r="AH55"/>
          <cell r="AI55" t="str">
            <v>10</v>
          </cell>
          <cell r="AJ55" t="str">
            <v>RECURSOS CORRIENTES</v>
          </cell>
          <cell r="AK55"/>
          <cell r="AL55"/>
          <cell r="AM55"/>
          <cell r="AN55"/>
          <cell r="AO55"/>
          <cell r="AP55">
            <v>1600000</v>
          </cell>
          <cell r="AQ55">
            <v>0</v>
          </cell>
          <cell r="AR55">
            <v>1600000</v>
          </cell>
          <cell r="AS55">
            <v>0</v>
          </cell>
          <cell r="AT55"/>
          <cell r="AU55">
            <v>0</v>
          </cell>
          <cell r="AV55"/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</row>
        <row r="56">
          <cell r="A56" t="str">
            <v>A</v>
          </cell>
          <cell r="B56"/>
          <cell r="C56" t="str">
            <v>02</v>
          </cell>
          <cell r="D56"/>
          <cell r="E56" t="str">
            <v>02</v>
          </cell>
          <cell r="F56"/>
          <cell r="G56" t="str">
            <v>02</v>
          </cell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 t="str">
            <v>ADQUISICIÓN DE SERVICIOS</v>
          </cell>
          <cell r="T56"/>
          <cell r="U56"/>
          <cell r="V56"/>
          <cell r="W56"/>
          <cell r="X56"/>
          <cell r="Y56"/>
          <cell r="Z56"/>
          <cell r="AA56" t="str">
            <v>Nación</v>
          </cell>
          <cell r="AB56"/>
          <cell r="AC56"/>
          <cell r="AD56"/>
          <cell r="AE56"/>
          <cell r="AF56" t="str">
            <v>CSF</v>
          </cell>
          <cell r="AG56"/>
          <cell r="AH56"/>
          <cell r="AI56" t="str">
            <v>10</v>
          </cell>
          <cell r="AJ56" t="str">
            <v>RECURSOS CORRIENTES</v>
          </cell>
          <cell r="AK56"/>
          <cell r="AL56"/>
          <cell r="AM56"/>
          <cell r="AN56"/>
          <cell r="AO56"/>
          <cell r="AP56">
            <v>286847064</v>
          </cell>
          <cell r="AQ56">
            <v>108372024.15000001</v>
          </cell>
          <cell r="AR56">
            <v>178362929.84999999</v>
          </cell>
          <cell r="AS56">
            <v>0</v>
          </cell>
          <cell r="AT56"/>
          <cell r="AU56">
            <v>108372024.15000001</v>
          </cell>
          <cell r="AV56"/>
          <cell r="AW56">
            <v>0</v>
          </cell>
          <cell r="AX56">
            <v>104682902.95</v>
          </cell>
          <cell r="AY56">
            <v>3689121.2</v>
          </cell>
          <cell r="AZ56">
            <v>104682902.95</v>
          </cell>
          <cell r="BA56">
            <v>0</v>
          </cell>
          <cell r="BB56">
            <v>104682902.95</v>
          </cell>
          <cell r="BC56">
            <v>0</v>
          </cell>
          <cell r="BD56">
            <v>0</v>
          </cell>
          <cell r="BE56">
            <v>0.37780419516512814</v>
          </cell>
          <cell r="BF56">
            <v>0.37780419516512814</v>
          </cell>
          <cell r="BG56">
            <v>0.36494326101939811</v>
          </cell>
          <cell r="BH56">
            <v>0.36494326101939811</v>
          </cell>
        </row>
        <row r="57">
          <cell r="A57" t="str">
            <v>A</v>
          </cell>
          <cell r="B57"/>
          <cell r="C57" t="str">
            <v>02</v>
          </cell>
          <cell r="D57"/>
          <cell r="E57" t="str">
            <v>02</v>
          </cell>
          <cell r="F57"/>
          <cell r="G57" t="str">
            <v>02</v>
          </cell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 t="str">
            <v>ADQUISICIÓN DE SERVICIOS</v>
          </cell>
          <cell r="T57"/>
          <cell r="U57"/>
          <cell r="V57"/>
          <cell r="W57"/>
          <cell r="X57"/>
          <cell r="Y57"/>
          <cell r="Z57"/>
          <cell r="AA57" t="str">
            <v>Propios</v>
          </cell>
          <cell r="AB57"/>
          <cell r="AC57"/>
          <cell r="AD57"/>
          <cell r="AE57"/>
          <cell r="AF57" t="str">
            <v>CSF</v>
          </cell>
          <cell r="AG57"/>
          <cell r="AH57"/>
          <cell r="AI57" t="str">
            <v>20</v>
          </cell>
          <cell r="AJ57" t="str">
            <v>INGRESOS CORRIENTES</v>
          </cell>
          <cell r="AK57"/>
          <cell r="AL57"/>
          <cell r="AM57"/>
          <cell r="AN57"/>
          <cell r="AO57"/>
          <cell r="AP57">
            <v>371385654</v>
          </cell>
          <cell r="AQ57">
            <v>279300460</v>
          </cell>
          <cell r="AR57">
            <v>92085194</v>
          </cell>
          <cell r="AS57">
            <v>0</v>
          </cell>
          <cell r="AT57"/>
          <cell r="AU57">
            <v>276405895</v>
          </cell>
          <cell r="AV57"/>
          <cell r="AW57">
            <v>2894565</v>
          </cell>
          <cell r="AX57">
            <v>90634725</v>
          </cell>
          <cell r="AY57">
            <v>185771170</v>
          </cell>
          <cell r="AZ57">
            <v>90634725</v>
          </cell>
          <cell r="BA57">
            <v>0</v>
          </cell>
          <cell r="BB57">
            <v>90634725</v>
          </cell>
          <cell r="BC57">
            <v>0</v>
          </cell>
          <cell r="BD57">
            <v>0</v>
          </cell>
          <cell r="BE57">
            <v>0.75204967394890276</v>
          </cell>
          <cell r="BF57">
            <v>0.74425571376540034</v>
          </cell>
          <cell r="BG57">
            <v>0.24404476592948848</v>
          </cell>
          <cell r="BH57">
            <v>0.24404476592948848</v>
          </cell>
        </row>
        <row r="58">
          <cell r="A58" t="str">
            <v>A</v>
          </cell>
          <cell r="B58"/>
          <cell r="C58" t="str">
            <v>02</v>
          </cell>
          <cell r="D58"/>
          <cell r="E58" t="str">
            <v>02</v>
          </cell>
          <cell r="F58"/>
          <cell r="G58" t="str">
            <v>02</v>
          </cell>
          <cell r="H58"/>
          <cell r="I58" t="str">
            <v>005</v>
          </cell>
          <cell r="J58"/>
          <cell r="K58"/>
          <cell r="L58" t="str">
            <v>004</v>
          </cell>
          <cell r="M58"/>
          <cell r="N58"/>
          <cell r="O58"/>
          <cell r="P58"/>
          <cell r="Q58"/>
          <cell r="R58"/>
          <cell r="S58" t="str">
            <v>SERVICIOS DE CONSTRUCCIÓN</v>
          </cell>
          <cell r="T58"/>
          <cell r="U58"/>
          <cell r="V58"/>
          <cell r="W58"/>
          <cell r="X58"/>
          <cell r="Y58"/>
          <cell r="Z58"/>
          <cell r="AA58" t="str">
            <v>Propios</v>
          </cell>
          <cell r="AB58"/>
          <cell r="AC58"/>
          <cell r="AD58"/>
          <cell r="AE58"/>
          <cell r="AF58" t="str">
            <v>CSF</v>
          </cell>
          <cell r="AG58"/>
          <cell r="AH58"/>
          <cell r="AI58" t="str">
            <v>20</v>
          </cell>
          <cell r="AJ58" t="str">
            <v>INGRESOS CORRIENTES</v>
          </cell>
          <cell r="AK58"/>
          <cell r="AL58"/>
          <cell r="AM58"/>
          <cell r="AN58"/>
          <cell r="AO58"/>
          <cell r="AP58">
            <v>4253752</v>
          </cell>
          <cell r="AQ58">
            <v>0</v>
          </cell>
          <cell r="AR58">
            <v>4253752</v>
          </cell>
          <cell r="AS58">
            <v>0</v>
          </cell>
          <cell r="AT58"/>
          <cell r="AU58">
            <v>0</v>
          </cell>
          <cell r="AV58"/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</row>
        <row r="59">
          <cell r="A59" t="str">
            <v>A</v>
          </cell>
          <cell r="B59"/>
          <cell r="C59" t="str">
            <v>02</v>
          </cell>
          <cell r="D59"/>
          <cell r="E59" t="str">
            <v>02</v>
          </cell>
          <cell r="F59"/>
          <cell r="G59" t="str">
            <v>02</v>
          </cell>
          <cell r="H59"/>
          <cell r="I59" t="str">
            <v>006</v>
          </cell>
          <cell r="J59"/>
          <cell r="K59"/>
          <cell r="L59" t="str">
            <v>004</v>
          </cell>
          <cell r="M59"/>
          <cell r="N59"/>
          <cell r="O59"/>
          <cell r="P59"/>
          <cell r="Q59"/>
          <cell r="R59"/>
          <cell r="S59" t="str">
            <v>SERVICIOS DE TRANSPORTE DE PASAJEROS</v>
          </cell>
          <cell r="T59"/>
          <cell r="U59"/>
          <cell r="V59"/>
          <cell r="W59"/>
          <cell r="X59"/>
          <cell r="Y59"/>
          <cell r="Z59"/>
          <cell r="AA59" t="str">
            <v>Nación</v>
          </cell>
          <cell r="AB59"/>
          <cell r="AC59"/>
          <cell r="AD59"/>
          <cell r="AE59"/>
          <cell r="AF59" t="str">
            <v>CSF</v>
          </cell>
          <cell r="AG59"/>
          <cell r="AH59"/>
          <cell r="AI59" t="str">
            <v>10</v>
          </cell>
          <cell r="AJ59" t="str">
            <v>RECURSOS CORRIENTES</v>
          </cell>
          <cell r="AK59"/>
          <cell r="AL59"/>
          <cell r="AM59"/>
          <cell r="AN59"/>
          <cell r="AO59"/>
          <cell r="AP59">
            <v>2750000</v>
          </cell>
          <cell r="AQ59">
            <v>593000</v>
          </cell>
          <cell r="AR59">
            <v>2127000</v>
          </cell>
          <cell r="AS59">
            <v>0</v>
          </cell>
          <cell r="AT59"/>
          <cell r="AU59">
            <v>593000</v>
          </cell>
          <cell r="AV59"/>
          <cell r="AW59">
            <v>0</v>
          </cell>
          <cell r="AX59">
            <v>593000</v>
          </cell>
          <cell r="AY59">
            <v>0</v>
          </cell>
          <cell r="AZ59">
            <v>593000</v>
          </cell>
          <cell r="BA59">
            <v>0</v>
          </cell>
          <cell r="BB59">
            <v>593000</v>
          </cell>
          <cell r="BC59">
            <v>0</v>
          </cell>
          <cell r="BD59">
            <v>0</v>
          </cell>
          <cell r="BE59">
            <v>0.21563636363636363</v>
          </cell>
          <cell r="BF59">
            <v>0.21563636363636363</v>
          </cell>
          <cell r="BG59">
            <v>0.21563636363636363</v>
          </cell>
          <cell r="BH59">
            <v>0.21563636363636363</v>
          </cell>
        </row>
        <row r="60">
          <cell r="A60" t="str">
            <v>A</v>
          </cell>
          <cell r="B60"/>
          <cell r="C60" t="str">
            <v>02</v>
          </cell>
          <cell r="D60"/>
          <cell r="E60" t="str">
            <v>02</v>
          </cell>
          <cell r="F60"/>
          <cell r="G60" t="str">
            <v>02</v>
          </cell>
          <cell r="H60"/>
          <cell r="I60" t="str">
            <v>006</v>
          </cell>
          <cell r="J60"/>
          <cell r="K60"/>
          <cell r="L60" t="str">
            <v>009</v>
          </cell>
          <cell r="M60"/>
          <cell r="N60"/>
          <cell r="O60"/>
          <cell r="P60"/>
          <cell r="Q60"/>
          <cell r="R60"/>
          <cell r="S60" t="str">
            <v>SERVICIOS DE DISTRIBUCIÓN DE ELECTRICIDAD, GAS Y AGUA (POR CUENTA PROPIA)</v>
          </cell>
          <cell r="T60"/>
          <cell r="U60"/>
          <cell r="V60"/>
          <cell r="W60"/>
          <cell r="X60"/>
          <cell r="Y60"/>
          <cell r="Z60"/>
          <cell r="AA60" t="str">
            <v>Nación</v>
          </cell>
          <cell r="AB60"/>
          <cell r="AC60"/>
          <cell r="AD60"/>
          <cell r="AE60"/>
          <cell r="AF60" t="str">
            <v>CSF</v>
          </cell>
          <cell r="AG60"/>
          <cell r="AH60"/>
          <cell r="AI60" t="str">
            <v>10</v>
          </cell>
          <cell r="AJ60" t="str">
            <v>RECURSOS CORRIENTES</v>
          </cell>
          <cell r="AK60"/>
          <cell r="AL60"/>
          <cell r="AM60"/>
          <cell r="AN60"/>
          <cell r="AO60"/>
          <cell r="AP60">
            <v>26304384</v>
          </cell>
          <cell r="AQ60">
            <v>12087851</v>
          </cell>
          <cell r="AR60">
            <v>14216533</v>
          </cell>
          <cell r="AS60">
            <v>0</v>
          </cell>
          <cell r="AT60"/>
          <cell r="AU60">
            <v>12087851</v>
          </cell>
          <cell r="AV60"/>
          <cell r="AW60">
            <v>0</v>
          </cell>
          <cell r="AX60">
            <v>12087851</v>
          </cell>
          <cell r="AY60">
            <v>0</v>
          </cell>
          <cell r="AZ60">
            <v>12087851</v>
          </cell>
          <cell r="BA60">
            <v>0</v>
          </cell>
          <cell r="BB60">
            <v>12087851</v>
          </cell>
          <cell r="BC60">
            <v>0</v>
          </cell>
          <cell r="BD60">
            <v>0</v>
          </cell>
          <cell r="BE60">
            <v>0.45953750523106718</v>
          </cell>
          <cell r="BF60">
            <v>0.45953750523106718</v>
          </cell>
          <cell r="BG60">
            <v>0.45953750523106718</v>
          </cell>
          <cell r="BH60">
            <v>0.45953750523106718</v>
          </cell>
        </row>
        <row r="61">
          <cell r="A61" t="str">
            <v>A</v>
          </cell>
          <cell r="B61"/>
          <cell r="C61" t="str">
            <v>02</v>
          </cell>
          <cell r="D61"/>
          <cell r="E61" t="str">
            <v>02</v>
          </cell>
          <cell r="F61"/>
          <cell r="G61" t="str">
            <v>02</v>
          </cell>
          <cell r="H61"/>
          <cell r="I61" t="str">
            <v>006</v>
          </cell>
          <cell r="J61"/>
          <cell r="K61"/>
          <cell r="L61" t="str">
            <v>009</v>
          </cell>
          <cell r="M61"/>
          <cell r="N61"/>
          <cell r="O61"/>
          <cell r="P61"/>
          <cell r="Q61"/>
          <cell r="R61"/>
          <cell r="S61" t="str">
            <v>SERVICIOS DE DISTRIBUCIÓN DE ELECTRICIDAD, GAS Y AGUA (POR CUENTA PROPIA)</v>
          </cell>
          <cell r="T61"/>
          <cell r="U61"/>
          <cell r="V61"/>
          <cell r="W61"/>
          <cell r="X61"/>
          <cell r="Y61"/>
          <cell r="Z61"/>
          <cell r="AA61" t="str">
            <v>Propios</v>
          </cell>
          <cell r="AB61"/>
          <cell r="AC61"/>
          <cell r="AD61"/>
          <cell r="AE61"/>
          <cell r="AF61" t="str">
            <v>CSF</v>
          </cell>
          <cell r="AG61"/>
          <cell r="AH61"/>
          <cell r="AI61" t="str">
            <v>20</v>
          </cell>
          <cell r="AJ61" t="str">
            <v>INGRESOS CORRIENTES</v>
          </cell>
          <cell r="AK61"/>
          <cell r="AL61"/>
          <cell r="AM61"/>
          <cell r="AN61"/>
          <cell r="AO61"/>
          <cell r="AP61">
            <v>29300000</v>
          </cell>
          <cell r="AQ61">
            <v>1207270</v>
          </cell>
          <cell r="AR61">
            <v>28092730</v>
          </cell>
          <cell r="AS61">
            <v>0</v>
          </cell>
          <cell r="AT61"/>
          <cell r="AU61">
            <v>1207270</v>
          </cell>
          <cell r="AV61"/>
          <cell r="AW61">
            <v>0</v>
          </cell>
          <cell r="AX61">
            <v>1207270</v>
          </cell>
          <cell r="AY61">
            <v>0</v>
          </cell>
          <cell r="AZ61">
            <v>1207270</v>
          </cell>
          <cell r="BA61">
            <v>0</v>
          </cell>
          <cell r="BB61">
            <v>1207270</v>
          </cell>
          <cell r="BC61">
            <v>0</v>
          </cell>
          <cell r="BD61">
            <v>0</v>
          </cell>
          <cell r="BE61">
            <v>4.1203754266211604E-2</v>
          </cell>
          <cell r="BF61">
            <v>4.1203754266211604E-2</v>
          </cell>
          <cell r="BG61">
            <v>4.1203754266211604E-2</v>
          </cell>
          <cell r="BH61">
            <v>4.1203754266211604E-2</v>
          </cell>
        </row>
        <row r="62">
          <cell r="A62" t="str">
            <v>A</v>
          </cell>
          <cell r="B62"/>
          <cell r="C62" t="str">
            <v>02</v>
          </cell>
          <cell r="D62"/>
          <cell r="E62" t="str">
            <v>02</v>
          </cell>
          <cell r="F62"/>
          <cell r="G62" t="str">
            <v>02</v>
          </cell>
          <cell r="H62"/>
          <cell r="I62" t="str">
            <v>007</v>
          </cell>
          <cell r="J62"/>
          <cell r="K62"/>
          <cell r="L62" t="str">
            <v>001</v>
          </cell>
          <cell r="M62"/>
          <cell r="N62"/>
          <cell r="O62"/>
          <cell r="P62"/>
          <cell r="Q62"/>
          <cell r="R62"/>
          <cell r="S62" t="str">
            <v>SERVICIOS FINANCIEROS Y SERVICIOS CONEXOS</v>
          </cell>
          <cell r="T62"/>
          <cell r="U62"/>
          <cell r="V62"/>
          <cell r="W62"/>
          <cell r="X62"/>
          <cell r="Y62"/>
          <cell r="Z62"/>
          <cell r="AA62" t="str">
            <v>Nación</v>
          </cell>
          <cell r="AB62"/>
          <cell r="AC62"/>
          <cell r="AD62"/>
          <cell r="AE62"/>
          <cell r="AF62" t="str">
            <v>CSF</v>
          </cell>
          <cell r="AG62"/>
          <cell r="AH62"/>
          <cell r="AI62" t="str">
            <v>10</v>
          </cell>
          <cell r="AJ62" t="str">
            <v>RECURSOS CORRIENTES</v>
          </cell>
          <cell r="AK62"/>
          <cell r="AL62"/>
          <cell r="AM62"/>
          <cell r="AN62"/>
          <cell r="AO62"/>
          <cell r="AP62">
            <v>45930412</v>
          </cell>
          <cell r="AQ62">
            <v>38911707</v>
          </cell>
          <cell r="AR62">
            <v>7018705</v>
          </cell>
          <cell r="AS62">
            <v>0</v>
          </cell>
          <cell r="AT62"/>
          <cell r="AU62">
            <v>38911707</v>
          </cell>
          <cell r="AV62"/>
          <cell r="AW62">
            <v>0</v>
          </cell>
          <cell r="AX62">
            <v>38149321</v>
          </cell>
          <cell r="AY62">
            <v>762386</v>
          </cell>
          <cell r="AZ62">
            <v>38149321</v>
          </cell>
          <cell r="BA62">
            <v>0</v>
          </cell>
          <cell r="BB62">
            <v>38149321</v>
          </cell>
          <cell r="BC62">
            <v>0</v>
          </cell>
          <cell r="BD62">
            <v>0</v>
          </cell>
          <cell r="BE62">
            <v>0.84718828561781678</v>
          </cell>
          <cell r="BF62">
            <v>0.84718828561781678</v>
          </cell>
          <cell r="BG62">
            <v>0.8305895666688119</v>
          </cell>
          <cell r="BH62">
            <v>0.8305895666688119</v>
          </cell>
        </row>
        <row r="63">
          <cell r="A63" t="str">
            <v>A</v>
          </cell>
          <cell r="B63"/>
          <cell r="C63" t="str">
            <v>02</v>
          </cell>
          <cell r="D63"/>
          <cell r="E63" t="str">
            <v>02</v>
          </cell>
          <cell r="F63"/>
          <cell r="G63" t="str">
            <v>02</v>
          </cell>
          <cell r="H63"/>
          <cell r="I63" t="str">
            <v>007</v>
          </cell>
          <cell r="J63"/>
          <cell r="K63"/>
          <cell r="L63" t="str">
            <v>002</v>
          </cell>
          <cell r="M63"/>
          <cell r="N63"/>
          <cell r="O63"/>
          <cell r="P63"/>
          <cell r="Q63"/>
          <cell r="R63"/>
          <cell r="S63" t="str">
            <v>SERVICIOS INMOBILIARIOS</v>
          </cell>
          <cell r="T63"/>
          <cell r="U63"/>
          <cell r="V63"/>
          <cell r="W63"/>
          <cell r="X63"/>
          <cell r="Y63"/>
          <cell r="Z63"/>
          <cell r="AA63" t="str">
            <v>Nación</v>
          </cell>
          <cell r="AB63"/>
          <cell r="AC63"/>
          <cell r="AD63"/>
          <cell r="AE63"/>
          <cell r="AF63" t="str">
            <v>CSF</v>
          </cell>
          <cell r="AG63"/>
          <cell r="AH63"/>
          <cell r="AI63" t="str">
            <v>10</v>
          </cell>
          <cell r="AJ63" t="str">
            <v>RECURSOS CORRIENTES</v>
          </cell>
          <cell r="AK63"/>
          <cell r="AL63"/>
          <cell r="AM63"/>
          <cell r="AN63"/>
          <cell r="AO63"/>
          <cell r="AP63">
            <v>3000000</v>
          </cell>
          <cell r="AQ63">
            <v>0</v>
          </cell>
          <cell r="AR63">
            <v>3000000</v>
          </cell>
          <cell r="AS63">
            <v>0</v>
          </cell>
          <cell r="AT63"/>
          <cell r="AU63">
            <v>0</v>
          </cell>
          <cell r="AV63"/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A64" t="str">
            <v>A</v>
          </cell>
          <cell r="B64"/>
          <cell r="C64" t="str">
            <v>02</v>
          </cell>
          <cell r="D64"/>
          <cell r="E64" t="str">
            <v>02</v>
          </cell>
          <cell r="F64"/>
          <cell r="G64" t="str">
            <v>02</v>
          </cell>
          <cell r="H64"/>
          <cell r="I64" t="str">
            <v>008</v>
          </cell>
          <cell r="J64"/>
          <cell r="K64"/>
          <cell r="L64" t="str">
            <v>002</v>
          </cell>
          <cell r="M64"/>
          <cell r="N64"/>
          <cell r="O64"/>
          <cell r="P64"/>
          <cell r="Q64"/>
          <cell r="R64"/>
          <cell r="S64" t="str">
            <v>SERVICIOS JURÍDICOS Y CONTABLES</v>
          </cell>
          <cell r="T64"/>
          <cell r="U64"/>
          <cell r="V64"/>
          <cell r="W64"/>
          <cell r="X64"/>
          <cell r="Y64"/>
          <cell r="Z64"/>
          <cell r="AA64" t="str">
            <v>Nación</v>
          </cell>
          <cell r="AB64"/>
          <cell r="AC64"/>
          <cell r="AD64"/>
          <cell r="AE64"/>
          <cell r="AF64" t="str">
            <v>CSF</v>
          </cell>
          <cell r="AG64"/>
          <cell r="AH64"/>
          <cell r="AI64" t="str">
            <v>10</v>
          </cell>
          <cell r="AJ64" t="str">
            <v>RECURSOS CORRIENTES</v>
          </cell>
          <cell r="AK64"/>
          <cell r="AL64"/>
          <cell r="AM64"/>
          <cell r="AN64"/>
          <cell r="AO64"/>
          <cell r="AP64">
            <v>385000</v>
          </cell>
          <cell r="AQ64">
            <v>51761</v>
          </cell>
          <cell r="AR64">
            <v>333239</v>
          </cell>
          <cell r="AS64">
            <v>0</v>
          </cell>
          <cell r="AT64"/>
          <cell r="AU64">
            <v>51761</v>
          </cell>
          <cell r="AV64"/>
          <cell r="AW64">
            <v>0</v>
          </cell>
          <cell r="AX64">
            <v>51761</v>
          </cell>
          <cell r="AY64">
            <v>0</v>
          </cell>
          <cell r="AZ64">
            <v>51761</v>
          </cell>
          <cell r="BA64">
            <v>0</v>
          </cell>
          <cell r="BB64">
            <v>51761</v>
          </cell>
          <cell r="BC64">
            <v>0</v>
          </cell>
          <cell r="BD64">
            <v>0</v>
          </cell>
          <cell r="BE64">
            <v>0.13444415584415584</v>
          </cell>
          <cell r="BF64">
            <v>0.13444415584415584</v>
          </cell>
          <cell r="BG64">
            <v>0.13444415584415584</v>
          </cell>
          <cell r="BH64">
            <v>0.13444415584415584</v>
          </cell>
        </row>
        <row r="65">
          <cell r="A65" t="str">
            <v>A</v>
          </cell>
          <cell r="B65"/>
          <cell r="C65" t="str">
            <v>02</v>
          </cell>
          <cell r="D65"/>
          <cell r="E65" t="str">
            <v>02</v>
          </cell>
          <cell r="F65"/>
          <cell r="G65" t="str">
            <v>02</v>
          </cell>
          <cell r="H65"/>
          <cell r="I65" t="str">
            <v>008</v>
          </cell>
          <cell r="J65"/>
          <cell r="K65"/>
          <cell r="L65" t="str">
            <v>003</v>
          </cell>
          <cell r="M65"/>
          <cell r="N65"/>
          <cell r="O65"/>
          <cell r="P65"/>
          <cell r="Q65"/>
          <cell r="R65"/>
          <cell r="S65" t="str">
            <v>OTROS SERVICIOS PROFESIONALES, CIENTÍFICOS Y TÉCNICOS</v>
          </cell>
          <cell r="T65"/>
          <cell r="U65"/>
          <cell r="V65"/>
          <cell r="W65"/>
          <cell r="X65"/>
          <cell r="Y65"/>
          <cell r="Z65"/>
          <cell r="AA65" t="str">
            <v>Propios</v>
          </cell>
          <cell r="AB65"/>
          <cell r="AC65"/>
          <cell r="AD65"/>
          <cell r="AE65"/>
          <cell r="AF65" t="str">
            <v>CSF</v>
          </cell>
          <cell r="AG65"/>
          <cell r="AH65"/>
          <cell r="AI65" t="str">
            <v>20</v>
          </cell>
          <cell r="AJ65" t="str">
            <v>INGRESOS CORRIENTES</v>
          </cell>
          <cell r="AK65"/>
          <cell r="AL65"/>
          <cell r="AM65"/>
          <cell r="AN65"/>
          <cell r="AO65"/>
          <cell r="AP65">
            <v>147394594</v>
          </cell>
          <cell r="AQ65">
            <v>147394594</v>
          </cell>
          <cell r="AR65">
            <v>0</v>
          </cell>
          <cell r="AS65">
            <v>0</v>
          </cell>
          <cell r="AT65"/>
          <cell r="AU65">
            <v>144500029</v>
          </cell>
          <cell r="AV65"/>
          <cell r="AW65">
            <v>2894565</v>
          </cell>
          <cell r="AX65">
            <v>66754618</v>
          </cell>
          <cell r="AY65">
            <v>77745411</v>
          </cell>
          <cell r="AZ65">
            <v>66754618</v>
          </cell>
          <cell r="BA65">
            <v>0</v>
          </cell>
          <cell r="BB65">
            <v>66754618</v>
          </cell>
          <cell r="BC65">
            <v>0</v>
          </cell>
          <cell r="BD65">
            <v>0</v>
          </cell>
          <cell r="BE65">
            <v>1</v>
          </cell>
          <cell r="BF65">
            <v>0.98036179671555657</v>
          </cell>
          <cell r="BG65">
            <v>0.45289732946379296</v>
          </cell>
          <cell r="BH65">
            <v>0.45289732946379296</v>
          </cell>
        </row>
        <row r="66">
          <cell r="A66" t="str">
            <v>A</v>
          </cell>
          <cell r="B66"/>
          <cell r="C66" t="str">
            <v>02</v>
          </cell>
          <cell r="D66"/>
          <cell r="E66" t="str">
            <v>02</v>
          </cell>
          <cell r="F66"/>
          <cell r="G66" t="str">
            <v>02</v>
          </cell>
          <cell r="H66"/>
          <cell r="I66" t="str">
            <v>008</v>
          </cell>
          <cell r="J66"/>
          <cell r="K66"/>
          <cell r="L66" t="str">
            <v>004</v>
          </cell>
          <cell r="M66"/>
          <cell r="N66"/>
          <cell r="O66"/>
          <cell r="P66"/>
          <cell r="Q66"/>
          <cell r="R66"/>
          <cell r="S66" t="str">
            <v>SERVICIOS DE TELECOMUNICACIONES, TRANSMISIÓN Y SUMINISTRO DE INFORMACIÓN</v>
          </cell>
          <cell r="T66"/>
          <cell r="U66"/>
          <cell r="V66"/>
          <cell r="W66"/>
          <cell r="X66"/>
          <cell r="Y66"/>
          <cell r="Z66"/>
          <cell r="AA66" t="str">
            <v>Nación</v>
          </cell>
          <cell r="AB66"/>
          <cell r="AC66"/>
          <cell r="AD66"/>
          <cell r="AE66"/>
          <cell r="AF66" t="str">
            <v>CSF</v>
          </cell>
          <cell r="AG66"/>
          <cell r="AH66"/>
          <cell r="AI66" t="str">
            <v>10</v>
          </cell>
          <cell r="AJ66" t="str">
            <v>RECURSOS CORRIENTES</v>
          </cell>
          <cell r="AK66"/>
          <cell r="AL66"/>
          <cell r="AM66"/>
          <cell r="AN66"/>
          <cell r="AO66"/>
          <cell r="AP66">
            <v>16732804</v>
          </cell>
          <cell r="AQ66">
            <v>12529383</v>
          </cell>
          <cell r="AR66">
            <v>4203421</v>
          </cell>
          <cell r="AS66">
            <v>0</v>
          </cell>
          <cell r="AT66"/>
          <cell r="AU66">
            <v>12529383</v>
          </cell>
          <cell r="AV66"/>
          <cell r="AW66">
            <v>0</v>
          </cell>
          <cell r="AX66">
            <v>9602647.8000000007</v>
          </cell>
          <cell r="AY66">
            <v>2926735.2</v>
          </cell>
          <cell r="AZ66">
            <v>9602647.8000000007</v>
          </cell>
          <cell r="BA66">
            <v>0</v>
          </cell>
          <cell r="BB66">
            <v>9602647.8000000007</v>
          </cell>
          <cell r="BC66">
            <v>0</v>
          </cell>
          <cell r="BD66">
            <v>0</v>
          </cell>
          <cell r="BE66">
            <v>0.74879159524010441</v>
          </cell>
          <cell r="BF66">
            <v>0.74879159524010441</v>
          </cell>
          <cell r="BG66">
            <v>0.57388156820578318</v>
          </cell>
          <cell r="BH66">
            <v>0.57388156820578318</v>
          </cell>
        </row>
        <row r="67">
          <cell r="A67" t="str">
            <v>A</v>
          </cell>
          <cell r="B67"/>
          <cell r="C67" t="str">
            <v>02</v>
          </cell>
          <cell r="D67"/>
          <cell r="E67" t="str">
            <v>02</v>
          </cell>
          <cell r="F67"/>
          <cell r="G67" t="str">
            <v>02</v>
          </cell>
          <cell r="H67"/>
          <cell r="I67" t="str">
            <v>008</v>
          </cell>
          <cell r="J67"/>
          <cell r="K67"/>
          <cell r="L67" t="str">
            <v>004</v>
          </cell>
          <cell r="M67"/>
          <cell r="N67"/>
          <cell r="O67"/>
          <cell r="P67"/>
          <cell r="Q67"/>
          <cell r="R67"/>
          <cell r="S67" t="str">
            <v>SERVICIOS DE TELECOMUNICACIONES, TRANSMISIÓN Y SUMINISTRO DE INFORMACIÓN</v>
          </cell>
          <cell r="T67"/>
          <cell r="U67"/>
          <cell r="V67"/>
          <cell r="W67"/>
          <cell r="X67"/>
          <cell r="Y67"/>
          <cell r="Z67"/>
          <cell r="AA67" t="str">
            <v>Propios</v>
          </cell>
          <cell r="AB67"/>
          <cell r="AC67"/>
          <cell r="AD67"/>
          <cell r="AE67"/>
          <cell r="AF67" t="str">
            <v>CSF</v>
          </cell>
          <cell r="AG67"/>
          <cell r="AH67"/>
          <cell r="AI67" t="str">
            <v>20</v>
          </cell>
          <cell r="AJ67" t="str">
            <v>INGRESOS CORRIENTES</v>
          </cell>
          <cell r="AK67"/>
          <cell r="AL67"/>
          <cell r="AM67"/>
          <cell r="AN67"/>
          <cell r="AO67"/>
          <cell r="AP67">
            <v>9000000</v>
          </cell>
          <cell r="AQ67">
            <v>0</v>
          </cell>
          <cell r="AR67">
            <v>9000000</v>
          </cell>
          <cell r="AS67">
            <v>0</v>
          </cell>
          <cell r="AT67"/>
          <cell r="AU67">
            <v>0</v>
          </cell>
          <cell r="AV67"/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A68" t="str">
            <v>A</v>
          </cell>
          <cell r="B68"/>
          <cell r="C68" t="str">
            <v>02</v>
          </cell>
          <cell r="D68"/>
          <cell r="E68" t="str">
            <v>02</v>
          </cell>
          <cell r="F68"/>
          <cell r="G68" t="str">
            <v>02</v>
          </cell>
          <cell r="H68"/>
          <cell r="I68" t="str">
            <v>008</v>
          </cell>
          <cell r="J68"/>
          <cell r="K68"/>
          <cell r="L68" t="str">
            <v>005</v>
          </cell>
          <cell r="M68"/>
          <cell r="N68"/>
          <cell r="O68"/>
          <cell r="P68"/>
          <cell r="Q68"/>
          <cell r="R68"/>
          <cell r="S68" t="str">
            <v>SERVICIOS DE SOPORTE</v>
          </cell>
          <cell r="T68"/>
          <cell r="U68"/>
          <cell r="V68"/>
          <cell r="W68"/>
          <cell r="X68"/>
          <cell r="Y68"/>
          <cell r="Z68"/>
          <cell r="AA68" t="str">
            <v>Nación</v>
          </cell>
          <cell r="AB68"/>
          <cell r="AC68"/>
          <cell r="AD68"/>
          <cell r="AE68"/>
          <cell r="AF68" t="str">
            <v>CSF</v>
          </cell>
          <cell r="AG68"/>
          <cell r="AH68"/>
          <cell r="AI68" t="str">
            <v>10</v>
          </cell>
          <cell r="AJ68" t="str">
            <v>RECURSOS CORRIENTES</v>
          </cell>
          <cell r="AK68"/>
          <cell r="AL68"/>
          <cell r="AM68"/>
          <cell r="AN68"/>
          <cell r="AO68"/>
          <cell r="AP68">
            <v>182941562</v>
          </cell>
          <cell r="AQ68">
            <v>42661688.149999999</v>
          </cell>
          <cell r="AR68">
            <v>140279873.84999999</v>
          </cell>
          <cell r="AS68">
            <v>0</v>
          </cell>
          <cell r="AT68"/>
          <cell r="AU68">
            <v>42661688.149999999</v>
          </cell>
          <cell r="AV68"/>
          <cell r="AW68">
            <v>0</v>
          </cell>
          <cell r="AX68">
            <v>42661688.149999999</v>
          </cell>
          <cell r="AY68">
            <v>0</v>
          </cell>
          <cell r="AZ68">
            <v>42661688.149999999</v>
          </cell>
          <cell r="BA68">
            <v>0</v>
          </cell>
          <cell r="BB68">
            <v>42661688.149999999</v>
          </cell>
          <cell r="BC68">
            <v>0</v>
          </cell>
          <cell r="BD68">
            <v>0</v>
          </cell>
          <cell r="BE68">
            <v>0.23319844699915701</v>
          </cell>
          <cell r="BF68">
            <v>0.23319844699915701</v>
          </cell>
          <cell r="BG68">
            <v>0.23319844699915701</v>
          </cell>
          <cell r="BH68">
            <v>0.23319844699915701</v>
          </cell>
        </row>
        <row r="69">
          <cell r="A69" t="str">
            <v>A</v>
          </cell>
          <cell r="B69"/>
          <cell r="C69" t="str">
            <v>02</v>
          </cell>
          <cell r="D69"/>
          <cell r="E69" t="str">
            <v>02</v>
          </cell>
          <cell r="F69"/>
          <cell r="G69" t="str">
            <v>02</v>
          </cell>
          <cell r="H69"/>
          <cell r="I69" t="str">
            <v>008</v>
          </cell>
          <cell r="J69"/>
          <cell r="K69"/>
          <cell r="L69" t="str">
            <v>005</v>
          </cell>
          <cell r="M69"/>
          <cell r="N69"/>
          <cell r="O69"/>
          <cell r="P69"/>
          <cell r="Q69"/>
          <cell r="R69"/>
          <cell r="S69" t="str">
            <v>SERVICIOS DE SOPORTE</v>
          </cell>
          <cell r="T69"/>
          <cell r="U69"/>
          <cell r="V69"/>
          <cell r="W69"/>
          <cell r="X69"/>
          <cell r="Y69"/>
          <cell r="Z69"/>
          <cell r="AA69" t="str">
            <v>Propios</v>
          </cell>
          <cell r="AB69"/>
          <cell r="AC69"/>
          <cell r="AD69"/>
          <cell r="AE69"/>
          <cell r="AF69" t="str">
            <v>CSF</v>
          </cell>
          <cell r="AG69"/>
          <cell r="AH69"/>
          <cell r="AI69" t="str">
            <v>20</v>
          </cell>
          <cell r="AJ69" t="str">
            <v>INGRESOS CORRIENTES</v>
          </cell>
          <cell r="AK69"/>
          <cell r="AL69"/>
          <cell r="AM69"/>
          <cell r="AN69"/>
          <cell r="AO69"/>
          <cell r="AP69">
            <v>113609276</v>
          </cell>
          <cell r="AQ69">
            <v>109217644</v>
          </cell>
          <cell r="AR69">
            <v>4391632</v>
          </cell>
          <cell r="AS69">
            <v>0</v>
          </cell>
          <cell r="AT69"/>
          <cell r="AU69">
            <v>109217644</v>
          </cell>
          <cell r="AV69"/>
          <cell r="AW69">
            <v>0</v>
          </cell>
          <cell r="AX69">
            <v>20685846</v>
          </cell>
          <cell r="AY69">
            <v>88531798</v>
          </cell>
          <cell r="AZ69">
            <v>20685846</v>
          </cell>
          <cell r="BA69">
            <v>0</v>
          </cell>
          <cell r="BB69">
            <v>20685846</v>
          </cell>
          <cell r="BC69">
            <v>0</v>
          </cell>
          <cell r="BD69">
            <v>0</v>
          </cell>
          <cell r="BE69">
            <v>0.96134442402396791</v>
          </cell>
          <cell r="BF69">
            <v>0.96134442402396791</v>
          </cell>
          <cell r="BG69">
            <v>0.18207884715329054</v>
          </cell>
          <cell r="BH69">
            <v>0.18207884715329054</v>
          </cell>
        </row>
        <row r="70">
          <cell r="A70" t="str">
            <v>A</v>
          </cell>
          <cell r="B70"/>
          <cell r="C70" t="str">
            <v>02</v>
          </cell>
          <cell r="D70"/>
          <cell r="E70" t="str">
            <v>02</v>
          </cell>
          <cell r="F70"/>
          <cell r="G70" t="str">
            <v>02</v>
          </cell>
          <cell r="H70"/>
          <cell r="I70" t="str">
            <v>008</v>
          </cell>
          <cell r="J70"/>
          <cell r="K70"/>
          <cell r="L70" t="str">
            <v>007</v>
          </cell>
          <cell r="M70"/>
          <cell r="N70"/>
          <cell r="O70"/>
          <cell r="P70"/>
          <cell r="Q70"/>
          <cell r="R70"/>
          <cell r="S70" t="str">
            <v>SERVICIOS DE MANTENIMIENTO, REPARACIÓN E INSTALACIÓN (EXCEPTO SERVICIOS DE CONSTRUCCIÓN)</v>
          </cell>
          <cell r="T70"/>
          <cell r="U70"/>
          <cell r="V70"/>
          <cell r="W70"/>
          <cell r="X70"/>
          <cell r="Y70"/>
          <cell r="Z70"/>
          <cell r="AA70" t="str">
            <v>Nación</v>
          </cell>
          <cell r="AB70"/>
          <cell r="AC70"/>
          <cell r="AD70"/>
          <cell r="AE70"/>
          <cell r="AF70" t="str">
            <v>CSF</v>
          </cell>
          <cell r="AG70"/>
          <cell r="AH70"/>
          <cell r="AI70" t="str">
            <v>10</v>
          </cell>
          <cell r="AJ70" t="str">
            <v>RECURSOS CORRIENTES</v>
          </cell>
          <cell r="AK70"/>
          <cell r="AL70"/>
          <cell r="AM70"/>
          <cell r="AN70"/>
          <cell r="AO70"/>
          <cell r="AP70">
            <v>3850000</v>
          </cell>
          <cell r="AQ70">
            <v>1536634</v>
          </cell>
          <cell r="AR70">
            <v>2231256</v>
          </cell>
          <cell r="AS70">
            <v>0</v>
          </cell>
          <cell r="AT70"/>
          <cell r="AU70">
            <v>1536634</v>
          </cell>
          <cell r="AV70"/>
          <cell r="AW70">
            <v>0</v>
          </cell>
          <cell r="AX70">
            <v>1536634</v>
          </cell>
          <cell r="AY70">
            <v>0</v>
          </cell>
          <cell r="AZ70">
            <v>1536634</v>
          </cell>
          <cell r="BA70">
            <v>0</v>
          </cell>
          <cell r="BB70">
            <v>1536634</v>
          </cell>
          <cell r="BC70">
            <v>0</v>
          </cell>
          <cell r="BD70">
            <v>0</v>
          </cell>
          <cell r="BE70">
            <v>0.39912571428571431</v>
          </cell>
          <cell r="BF70">
            <v>0.39912571428571431</v>
          </cell>
          <cell r="BG70">
            <v>0.39912571428571431</v>
          </cell>
          <cell r="BH70">
            <v>0.39912571428571431</v>
          </cell>
        </row>
        <row r="71">
          <cell r="A71" t="str">
            <v>A</v>
          </cell>
          <cell r="B71"/>
          <cell r="C71" t="str">
            <v>02</v>
          </cell>
          <cell r="D71"/>
          <cell r="E71" t="str">
            <v>02</v>
          </cell>
          <cell r="F71"/>
          <cell r="G71" t="str">
            <v>02</v>
          </cell>
          <cell r="H71"/>
          <cell r="I71" t="str">
            <v>008</v>
          </cell>
          <cell r="J71"/>
          <cell r="K71"/>
          <cell r="L71" t="str">
            <v>007</v>
          </cell>
          <cell r="M71"/>
          <cell r="N71"/>
          <cell r="O71"/>
          <cell r="P71"/>
          <cell r="Q71"/>
          <cell r="R71"/>
          <cell r="S71" t="str">
            <v>SERVICIOS DE MANTENIMIENTO, REPARACIÓN E INSTALACIÓN (EXCEPTO SERVICIOS DE CONSTRUCCIÓN)</v>
          </cell>
          <cell r="T71"/>
          <cell r="U71"/>
          <cell r="V71"/>
          <cell r="W71"/>
          <cell r="X71"/>
          <cell r="Y71"/>
          <cell r="Z71"/>
          <cell r="AA71" t="str">
            <v>Propios</v>
          </cell>
          <cell r="AB71"/>
          <cell r="AC71"/>
          <cell r="AD71"/>
          <cell r="AE71"/>
          <cell r="AF71" t="str">
            <v>CSF</v>
          </cell>
          <cell r="AG71"/>
          <cell r="AH71"/>
          <cell r="AI71" t="str">
            <v>20</v>
          </cell>
          <cell r="AJ71" t="str">
            <v>INGRESOS CORRIENTES</v>
          </cell>
          <cell r="AK71"/>
          <cell r="AL71"/>
          <cell r="AM71"/>
          <cell r="AN71"/>
          <cell r="AO71"/>
          <cell r="AP71">
            <v>54000000</v>
          </cell>
          <cell r="AQ71">
            <v>19000000</v>
          </cell>
          <cell r="AR71">
            <v>35000000</v>
          </cell>
          <cell r="AS71">
            <v>0</v>
          </cell>
          <cell r="AT71"/>
          <cell r="AU71">
            <v>19000000</v>
          </cell>
          <cell r="AV71"/>
          <cell r="AW71">
            <v>0</v>
          </cell>
          <cell r="AX71">
            <v>0</v>
          </cell>
          <cell r="AY71">
            <v>19000000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0.35185185185185186</v>
          </cell>
          <cell r="BF71">
            <v>0.35185185185185186</v>
          </cell>
          <cell r="BG71">
            <v>0</v>
          </cell>
          <cell r="BH71">
            <v>0</v>
          </cell>
        </row>
        <row r="72">
          <cell r="A72" t="str">
            <v>A</v>
          </cell>
          <cell r="B72"/>
          <cell r="C72" t="str">
            <v>02</v>
          </cell>
          <cell r="D72"/>
          <cell r="E72" t="str">
            <v>02</v>
          </cell>
          <cell r="F72"/>
          <cell r="G72" t="str">
            <v>02</v>
          </cell>
          <cell r="H72"/>
          <cell r="I72" t="str">
            <v>009</v>
          </cell>
          <cell r="J72"/>
          <cell r="K72"/>
          <cell r="L72" t="str">
            <v>004</v>
          </cell>
          <cell r="M72"/>
          <cell r="N72"/>
          <cell r="O72"/>
          <cell r="P72"/>
          <cell r="Q72"/>
          <cell r="R72"/>
          <cell r="S72" t="str">
            <v>SERVICIOS DE ALCANTARILLADO, RECOLECCIÓN, TRATAMIENTO Y DISPOSICIÓN DE DESECHOS Y OTROS SERVICIOS DE SANEAMIENTO AMBIENTAL</v>
          </cell>
          <cell r="T72"/>
          <cell r="U72"/>
          <cell r="V72"/>
          <cell r="W72"/>
          <cell r="X72"/>
          <cell r="Y72"/>
          <cell r="Z72"/>
          <cell r="AA72" t="str">
            <v>Propios</v>
          </cell>
          <cell r="AB72"/>
          <cell r="AC72"/>
          <cell r="AD72"/>
          <cell r="AE72"/>
          <cell r="AF72" t="str">
            <v>CSF</v>
          </cell>
          <cell r="AG72"/>
          <cell r="AH72"/>
          <cell r="AI72" t="str">
            <v>20</v>
          </cell>
          <cell r="AJ72" t="str">
            <v>INGRESOS CORRIENTES</v>
          </cell>
          <cell r="AK72"/>
          <cell r="AL72"/>
          <cell r="AM72"/>
          <cell r="AN72"/>
          <cell r="AO72"/>
          <cell r="AP72">
            <v>6628032</v>
          </cell>
          <cell r="AQ72">
            <v>2480952</v>
          </cell>
          <cell r="AR72">
            <v>4147080</v>
          </cell>
          <cell r="AS72">
            <v>0</v>
          </cell>
          <cell r="AT72"/>
          <cell r="AU72">
            <v>2480952</v>
          </cell>
          <cell r="AV72"/>
          <cell r="AW72">
            <v>0</v>
          </cell>
          <cell r="AX72">
            <v>1986991</v>
          </cell>
          <cell r="AY72">
            <v>493961</v>
          </cell>
          <cell r="AZ72">
            <v>1986991</v>
          </cell>
          <cell r="BA72">
            <v>0</v>
          </cell>
          <cell r="BB72">
            <v>1986991</v>
          </cell>
          <cell r="BC72">
            <v>0</v>
          </cell>
          <cell r="BD72">
            <v>0</v>
          </cell>
          <cell r="BE72">
            <v>0.37431201297760786</v>
          </cell>
          <cell r="BF72">
            <v>0.37431201297760786</v>
          </cell>
          <cell r="BG72">
            <v>0.29978596965132337</v>
          </cell>
          <cell r="BH72">
            <v>0.29978596965132337</v>
          </cell>
        </row>
        <row r="73">
          <cell r="A73" t="str">
            <v>A</v>
          </cell>
          <cell r="B73"/>
          <cell r="C73" t="str">
            <v>02</v>
          </cell>
          <cell r="D73"/>
          <cell r="E73" t="str">
            <v>02</v>
          </cell>
          <cell r="F73"/>
          <cell r="G73" t="str">
            <v>02</v>
          </cell>
          <cell r="H73"/>
          <cell r="I73" t="str">
            <v>009</v>
          </cell>
          <cell r="J73"/>
          <cell r="K73"/>
          <cell r="L73" t="str">
            <v>006</v>
          </cell>
          <cell r="M73"/>
          <cell r="N73"/>
          <cell r="O73"/>
          <cell r="P73"/>
          <cell r="Q73"/>
          <cell r="R73"/>
          <cell r="S73" t="str">
            <v>SERVICIOS DE ESPARCIMIENTO, CULTURALES Y DEPORTIVOS</v>
          </cell>
          <cell r="T73"/>
          <cell r="U73"/>
          <cell r="V73"/>
          <cell r="W73"/>
          <cell r="X73"/>
          <cell r="Y73"/>
          <cell r="Z73"/>
          <cell r="AA73" t="str">
            <v>Nación</v>
          </cell>
          <cell r="AB73"/>
          <cell r="AC73"/>
          <cell r="AD73"/>
          <cell r="AE73"/>
          <cell r="AF73" t="str">
            <v>CSF</v>
          </cell>
          <cell r="AG73"/>
          <cell r="AH73"/>
          <cell r="AI73" t="str">
            <v>10</v>
          </cell>
          <cell r="AJ73" t="str">
            <v>RECURSOS CORRIENTES</v>
          </cell>
          <cell r="AK73"/>
          <cell r="AL73"/>
          <cell r="AM73"/>
          <cell r="AN73"/>
          <cell r="AO73"/>
          <cell r="AP73">
            <v>4952902</v>
          </cell>
          <cell r="AQ73">
            <v>0</v>
          </cell>
          <cell r="AR73">
            <v>4952902</v>
          </cell>
          <cell r="AS73">
            <v>0</v>
          </cell>
          <cell r="AT73"/>
          <cell r="AU73">
            <v>0</v>
          </cell>
          <cell r="AV73"/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</row>
        <row r="74">
          <cell r="A74" t="str">
            <v>A</v>
          </cell>
          <cell r="B74"/>
          <cell r="C74" t="str">
            <v>02</v>
          </cell>
          <cell r="D74"/>
          <cell r="E74" t="str">
            <v>02</v>
          </cell>
          <cell r="F74"/>
          <cell r="G74" t="str">
            <v>02</v>
          </cell>
          <cell r="H74"/>
          <cell r="I74" t="str">
            <v>009</v>
          </cell>
          <cell r="J74"/>
          <cell r="K74"/>
          <cell r="L74" t="str">
            <v>007</v>
          </cell>
          <cell r="M74"/>
          <cell r="N74"/>
          <cell r="O74"/>
          <cell r="P74"/>
          <cell r="Q74"/>
          <cell r="R74"/>
          <cell r="S74" t="str">
            <v>OTROS SERVICIOS</v>
          </cell>
          <cell r="T74"/>
          <cell r="U74"/>
          <cell r="V74"/>
          <cell r="W74"/>
          <cell r="X74"/>
          <cell r="Y74"/>
          <cell r="Z74"/>
          <cell r="AA74" t="str">
            <v>Propios</v>
          </cell>
          <cell r="AB74"/>
          <cell r="AC74"/>
          <cell r="AD74"/>
          <cell r="AE74"/>
          <cell r="AF74" t="str">
            <v>CSF</v>
          </cell>
          <cell r="AG74"/>
          <cell r="AH74"/>
          <cell r="AI74" t="str">
            <v>20</v>
          </cell>
          <cell r="AJ74" t="str">
            <v>INGRESOS CORRIENTES</v>
          </cell>
          <cell r="AK74"/>
          <cell r="AL74"/>
          <cell r="AM74"/>
          <cell r="AN74"/>
          <cell r="AO74"/>
          <cell r="AP74">
            <v>7200000</v>
          </cell>
          <cell r="AQ74">
            <v>0</v>
          </cell>
          <cell r="AR74">
            <v>7200000</v>
          </cell>
          <cell r="AS74">
            <v>0</v>
          </cell>
          <cell r="AT74"/>
          <cell r="AU74">
            <v>0</v>
          </cell>
          <cell r="AV74"/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</row>
        <row r="75">
          <cell r="A75" t="str">
            <v>TOTAL GASTOS DE ADQUISICION DE BIENES Y SERVICIOS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>
            <v>809404384</v>
          </cell>
          <cell r="AQ75">
            <v>393723796.01999998</v>
          </cell>
          <cell r="AR75">
            <v>415568477.98000002</v>
          </cell>
          <cell r="AS75">
            <v>0</v>
          </cell>
          <cell r="AT75"/>
          <cell r="AU75">
            <v>390829231.01999998</v>
          </cell>
          <cell r="AV75"/>
          <cell r="AW75">
            <v>2894565</v>
          </cell>
          <cell r="AX75">
            <v>196497027.81999999</v>
          </cell>
          <cell r="AY75">
            <v>194332203.19999999</v>
          </cell>
          <cell r="AZ75">
            <v>196497027.81999999</v>
          </cell>
          <cell r="BA75">
            <v>0</v>
          </cell>
          <cell r="BB75">
            <v>196497027.81999999</v>
          </cell>
          <cell r="BC75">
            <v>0</v>
          </cell>
          <cell r="BD75">
            <v>0</v>
          </cell>
          <cell r="BE75">
            <v>0.48643645105337108</v>
          </cell>
          <cell r="BF75">
            <v>0.48286028435941852</v>
          </cell>
          <cell r="BG75">
            <v>0.24276743702440831</v>
          </cell>
          <cell r="BH75">
            <v>0.24276743702440831</v>
          </cell>
        </row>
        <row r="76">
          <cell r="A76" t="str">
            <v>A</v>
          </cell>
          <cell r="B76"/>
          <cell r="C76" t="str">
            <v>03</v>
          </cell>
          <cell r="D76"/>
          <cell r="E76" t="str">
            <v>04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 t="str">
            <v>PRESTACIONES SOCIALES</v>
          </cell>
          <cell r="T76"/>
          <cell r="U76"/>
          <cell r="V76"/>
          <cell r="W76"/>
          <cell r="X76"/>
          <cell r="Y76"/>
          <cell r="Z76"/>
          <cell r="AA76" t="str">
            <v>Nación</v>
          </cell>
          <cell r="AB76"/>
          <cell r="AC76"/>
          <cell r="AD76"/>
          <cell r="AE76"/>
          <cell r="AF76" t="str">
            <v>CSF</v>
          </cell>
          <cell r="AG76"/>
          <cell r="AH76"/>
          <cell r="AI76" t="str">
            <v>10</v>
          </cell>
          <cell r="AJ76" t="str">
            <v>RECURSOS CORRIENTES</v>
          </cell>
          <cell r="AK76"/>
          <cell r="AL76"/>
          <cell r="AM76"/>
          <cell r="AN76"/>
          <cell r="AO76"/>
          <cell r="AP76">
            <v>17510000</v>
          </cell>
          <cell r="AQ76">
            <v>7215615</v>
          </cell>
          <cell r="AR76">
            <v>10294385</v>
          </cell>
          <cell r="AS76">
            <v>0</v>
          </cell>
          <cell r="AT76"/>
          <cell r="AU76">
            <v>7215615</v>
          </cell>
          <cell r="AV76"/>
          <cell r="AW76">
            <v>0</v>
          </cell>
          <cell r="AX76">
            <v>7215615</v>
          </cell>
          <cell r="AY76">
            <v>0</v>
          </cell>
          <cell r="AZ76">
            <v>7215615</v>
          </cell>
          <cell r="BA76">
            <v>0</v>
          </cell>
          <cell r="BB76">
            <v>7215615</v>
          </cell>
          <cell r="BC76">
            <v>0</v>
          </cell>
          <cell r="BD76">
            <v>0</v>
          </cell>
          <cell r="BE76">
            <v>0.41208537978298115</v>
          </cell>
          <cell r="BF76">
            <v>0.41208537978298115</v>
          </cell>
          <cell r="BG76">
            <v>0.41208537978298115</v>
          </cell>
          <cell r="BH76">
            <v>0.41208537978298115</v>
          </cell>
        </row>
        <row r="77">
          <cell r="A77" t="str">
            <v>A</v>
          </cell>
          <cell r="B77"/>
          <cell r="C77" t="str">
            <v>03</v>
          </cell>
          <cell r="D77"/>
          <cell r="E77" t="str">
            <v>04</v>
          </cell>
          <cell r="F77"/>
          <cell r="G77" t="str">
            <v>02</v>
          </cell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 t="str">
            <v>PRESTACIONES SOCIALES RELACIONADAS CON EL EMPLEO</v>
          </cell>
          <cell r="T77"/>
          <cell r="U77"/>
          <cell r="V77"/>
          <cell r="W77"/>
          <cell r="X77"/>
          <cell r="Y77"/>
          <cell r="Z77"/>
          <cell r="AA77" t="str">
            <v>Nación</v>
          </cell>
          <cell r="AB77"/>
          <cell r="AC77"/>
          <cell r="AD77"/>
          <cell r="AE77"/>
          <cell r="AF77" t="str">
            <v>CSF</v>
          </cell>
          <cell r="AG77"/>
          <cell r="AH77"/>
          <cell r="AI77" t="str">
            <v>10</v>
          </cell>
          <cell r="AJ77" t="str">
            <v>RECURSOS CORRIENTES</v>
          </cell>
          <cell r="AK77"/>
          <cell r="AL77"/>
          <cell r="AM77"/>
          <cell r="AN77"/>
          <cell r="AO77"/>
          <cell r="AP77">
            <v>17510000</v>
          </cell>
          <cell r="AQ77">
            <v>7215615</v>
          </cell>
          <cell r="AR77">
            <v>10294385</v>
          </cell>
          <cell r="AS77">
            <v>0</v>
          </cell>
          <cell r="AT77"/>
          <cell r="AU77">
            <v>7215615</v>
          </cell>
          <cell r="AV77"/>
          <cell r="AW77">
            <v>0</v>
          </cell>
          <cell r="AX77">
            <v>7215615</v>
          </cell>
          <cell r="AY77">
            <v>0</v>
          </cell>
          <cell r="AZ77">
            <v>7215615</v>
          </cell>
          <cell r="BA77">
            <v>0</v>
          </cell>
          <cell r="BB77">
            <v>7215615</v>
          </cell>
          <cell r="BC77">
            <v>0</v>
          </cell>
          <cell r="BD77">
            <v>0</v>
          </cell>
          <cell r="BE77">
            <v>0.41208537978298115</v>
          </cell>
          <cell r="BF77">
            <v>0.41208537978298115</v>
          </cell>
          <cell r="BG77">
            <v>0.41208537978298115</v>
          </cell>
          <cell r="BH77">
            <v>0.41208537978298115</v>
          </cell>
        </row>
        <row r="78">
          <cell r="A78" t="str">
            <v>A</v>
          </cell>
          <cell r="B78"/>
          <cell r="C78" t="str">
            <v>03</v>
          </cell>
          <cell r="D78"/>
          <cell r="E78" t="str">
            <v>04</v>
          </cell>
          <cell r="F78"/>
          <cell r="G78" t="str">
            <v>02</v>
          </cell>
          <cell r="H78"/>
          <cell r="I78" t="str">
            <v>012</v>
          </cell>
          <cell r="J78"/>
          <cell r="K78"/>
          <cell r="L78"/>
          <cell r="M78"/>
          <cell r="N78"/>
          <cell r="O78"/>
          <cell r="P78"/>
          <cell r="Q78"/>
          <cell r="R78"/>
          <cell r="S78" t="str">
            <v>INCAPACIDADES Y LICENCIAS DE MATERNIDAD Y PATERNIDAD (NO DE PENSIONES)</v>
          </cell>
          <cell r="T78"/>
          <cell r="U78"/>
          <cell r="V78"/>
          <cell r="W78"/>
          <cell r="X78"/>
          <cell r="Y78"/>
          <cell r="Z78"/>
          <cell r="AA78" t="str">
            <v>Nación</v>
          </cell>
          <cell r="AB78"/>
          <cell r="AC78"/>
          <cell r="AD78"/>
          <cell r="AE78"/>
          <cell r="AF78" t="str">
            <v>CSF</v>
          </cell>
          <cell r="AG78"/>
          <cell r="AH78"/>
          <cell r="AI78" t="str">
            <v>10</v>
          </cell>
          <cell r="AJ78" t="str">
            <v>RECURSOS CORRIENTES</v>
          </cell>
          <cell r="AK78"/>
          <cell r="AL78"/>
          <cell r="AM78"/>
          <cell r="AN78"/>
          <cell r="AO78"/>
          <cell r="AP78">
            <v>17510000</v>
          </cell>
          <cell r="AQ78">
            <v>7215615</v>
          </cell>
          <cell r="AR78">
            <v>10294385</v>
          </cell>
          <cell r="AS78">
            <v>0</v>
          </cell>
          <cell r="AT78"/>
          <cell r="AU78">
            <v>7215615</v>
          </cell>
          <cell r="AV78"/>
          <cell r="AW78">
            <v>0</v>
          </cell>
          <cell r="AX78">
            <v>7215615</v>
          </cell>
          <cell r="AY78">
            <v>0</v>
          </cell>
          <cell r="AZ78">
            <v>7215615</v>
          </cell>
          <cell r="BA78">
            <v>0</v>
          </cell>
          <cell r="BB78">
            <v>7215615</v>
          </cell>
          <cell r="BC78">
            <v>0</v>
          </cell>
          <cell r="BD78">
            <v>0</v>
          </cell>
          <cell r="BE78">
            <v>0.41208537978298115</v>
          </cell>
          <cell r="BF78">
            <v>0.41208537978298115</v>
          </cell>
          <cell r="BG78">
            <v>0.41208537978298115</v>
          </cell>
          <cell r="BH78">
            <v>0.41208537978298115</v>
          </cell>
        </row>
        <row r="79">
          <cell r="A79" t="str">
            <v>A</v>
          </cell>
          <cell r="B79"/>
          <cell r="C79" t="str">
            <v>03</v>
          </cell>
          <cell r="D79"/>
          <cell r="E79" t="str">
            <v>04</v>
          </cell>
          <cell r="F79"/>
          <cell r="G79" t="str">
            <v>02</v>
          </cell>
          <cell r="H79"/>
          <cell r="I79" t="str">
            <v>012</v>
          </cell>
          <cell r="J79"/>
          <cell r="K79"/>
          <cell r="L79" t="str">
            <v>001</v>
          </cell>
          <cell r="M79"/>
          <cell r="N79"/>
          <cell r="O79"/>
          <cell r="P79"/>
          <cell r="Q79"/>
          <cell r="R79"/>
          <cell r="S79" t="str">
            <v>INCAPACIDADES (NO DE PENSIONES)</v>
          </cell>
          <cell r="T79"/>
          <cell r="U79"/>
          <cell r="V79"/>
          <cell r="W79"/>
          <cell r="X79"/>
          <cell r="Y79"/>
          <cell r="Z79"/>
          <cell r="AA79" t="str">
            <v>Nación</v>
          </cell>
          <cell r="AB79"/>
          <cell r="AC79"/>
          <cell r="AD79"/>
          <cell r="AE79"/>
          <cell r="AF79" t="str">
            <v>CSF</v>
          </cell>
          <cell r="AG79"/>
          <cell r="AH79"/>
          <cell r="AI79" t="str">
            <v>10</v>
          </cell>
          <cell r="AJ79" t="str">
            <v>RECURSOS CORRIENTES</v>
          </cell>
          <cell r="AK79"/>
          <cell r="AL79"/>
          <cell r="AM79"/>
          <cell r="AN79"/>
          <cell r="AO79"/>
          <cell r="AP79">
            <v>12360000</v>
          </cell>
          <cell r="AQ79">
            <v>6368193</v>
          </cell>
          <cell r="AR79">
            <v>5991807</v>
          </cell>
          <cell r="AS79">
            <v>0</v>
          </cell>
          <cell r="AT79"/>
          <cell r="AU79">
            <v>6368193</v>
          </cell>
          <cell r="AV79"/>
          <cell r="AW79">
            <v>0</v>
          </cell>
          <cell r="AX79">
            <v>6368193</v>
          </cell>
          <cell r="AY79">
            <v>0</v>
          </cell>
          <cell r="AZ79">
            <v>6368193</v>
          </cell>
          <cell r="BA79">
            <v>0</v>
          </cell>
          <cell r="BB79">
            <v>6368193</v>
          </cell>
          <cell r="BC79">
            <v>0</v>
          </cell>
          <cell r="BD79">
            <v>0</v>
          </cell>
          <cell r="BE79">
            <v>0.51522597087378641</v>
          </cell>
          <cell r="BF79">
            <v>0.51522597087378641</v>
          </cell>
          <cell r="BG79">
            <v>0.51522597087378641</v>
          </cell>
          <cell r="BH79">
            <v>0.51522597087378641</v>
          </cell>
        </row>
        <row r="80">
          <cell r="A80" t="str">
            <v>A</v>
          </cell>
          <cell r="B80"/>
          <cell r="C80" t="str">
            <v>03</v>
          </cell>
          <cell r="D80"/>
          <cell r="E80" t="str">
            <v>04</v>
          </cell>
          <cell r="F80"/>
          <cell r="G80" t="str">
            <v>02</v>
          </cell>
          <cell r="H80"/>
          <cell r="I80" t="str">
            <v>012</v>
          </cell>
          <cell r="J80"/>
          <cell r="K80"/>
          <cell r="L80" t="str">
            <v>002</v>
          </cell>
          <cell r="M80"/>
          <cell r="N80"/>
          <cell r="O80"/>
          <cell r="P80"/>
          <cell r="Q80"/>
          <cell r="R80"/>
          <cell r="S80" t="str">
            <v>LICENCIAS DE MATERNIDAD Y PATERNIDAD (NO DE PENSIONES)</v>
          </cell>
          <cell r="T80"/>
          <cell r="U80"/>
          <cell r="V80"/>
          <cell r="W80"/>
          <cell r="X80"/>
          <cell r="Y80"/>
          <cell r="Z80"/>
          <cell r="AA80" t="str">
            <v>Nación</v>
          </cell>
          <cell r="AB80"/>
          <cell r="AC80"/>
          <cell r="AD80"/>
          <cell r="AE80"/>
          <cell r="AF80" t="str">
            <v>CSF</v>
          </cell>
          <cell r="AG80"/>
          <cell r="AH80"/>
          <cell r="AI80" t="str">
            <v>10</v>
          </cell>
          <cell r="AJ80" t="str">
            <v>RECURSOS CORRIENTES</v>
          </cell>
          <cell r="AK80"/>
          <cell r="AL80"/>
          <cell r="AM80"/>
          <cell r="AN80"/>
          <cell r="AO80"/>
          <cell r="AP80">
            <v>5150000</v>
          </cell>
          <cell r="AQ80">
            <v>847422</v>
          </cell>
          <cell r="AR80">
            <v>4302578</v>
          </cell>
          <cell r="AS80">
            <v>0</v>
          </cell>
          <cell r="AT80"/>
          <cell r="AU80">
            <v>847422</v>
          </cell>
          <cell r="AV80"/>
          <cell r="AW80">
            <v>0</v>
          </cell>
          <cell r="AX80">
            <v>847422</v>
          </cell>
          <cell r="AY80">
            <v>0</v>
          </cell>
          <cell r="AZ80">
            <v>847422</v>
          </cell>
          <cell r="BA80">
            <v>0</v>
          </cell>
          <cell r="BB80">
            <v>847422</v>
          </cell>
          <cell r="BC80">
            <v>0</v>
          </cell>
          <cell r="BD80">
            <v>0</v>
          </cell>
          <cell r="BE80">
            <v>0.16454796116504855</v>
          </cell>
          <cell r="BF80">
            <v>0.16454796116504855</v>
          </cell>
          <cell r="BG80">
            <v>0.16454796116504855</v>
          </cell>
          <cell r="BH80">
            <v>0.16454796116504855</v>
          </cell>
        </row>
        <row r="81">
          <cell r="A81" t="str">
            <v>A</v>
          </cell>
          <cell r="B81"/>
          <cell r="C81" t="str">
            <v>03</v>
          </cell>
          <cell r="D81"/>
          <cell r="E81" t="str">
            <v>10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 t="str">
            <v>SENTENCIAS Y CONCILIACIONES</v>
          </cell>
          <cell r="T81"/>
          <cell r="U81"/>
          <cell r="V81"/>
          <cell r="W81"/>
          <cell r="X81"/>
          <cell r="Y81"/>
          <cell r="Z81"/>
          <cell r="AA81" t="str">
            <v>Nación</v>
          </cell>
          <cell r="AB81"/>
          <cell r="AC81"/>
          <cell r="AD81"/>
          <cell r="AE81"/>
          <cell r="AF81" t="str">
            <v>CSF</v>
          </cell>
          <cell r="AG81"/>
          <cell r="AH81"/>
          <cell r="AI81" t="str">
            <v>10</v>
          </cell>
          <cell r="AJ81" t="str">
            <v>RECURSOS CORRIENTES</v>
          </cell>
          <cell r="AK81"/>
          <cell r="AL81"/>
          <cell r="AM81"/>
          <cell r="AN81"/>
          <cell r="AO81"/>
          <cell r="AP81">
            <v>300000000</v>
          </cell>
          <cell r="AQ81">
            <v>0</v>
          </cell>
          <cell r="AR81">
            <v>300000000</v>
          </cell>
          <cell r="AS81">
            <v>0</v>
          </cell>
          <cell r="AT81"/>
          <cell r="AU81">
            <v>0</v>
          </cell>
          <cell r="AV81"/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</row>
        <row r="82">
          <cell r="A82" t="str">
            <v>A</v>
          </cell>
          <cell r="B82"/>
          <cell r="C82" t="str">
            <v>03</v>
          </cell>
          <cell r="D82"/>
          <cell r="E82" t="str">
            <v>10</v>
          </cell>
          <cell r="F82"/>
          <cell r="G82" t="str">
            <v>01</v>
          </cell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 t="str">
            <v>FALLOS NACIONALES</v>
          </cell>
          <cell r="T82"/>
          <cell r="U82"/>
          <cell r="V82"/>
          <cell r="W82"/>
          <cell r="X82"/>
          <cell r="Y82"/>
          <cell r="Z82"/>
          <cell r="AA82" t="str">
            <v>Nación</v>
          </cell>
          <cell r="AB82"/>
          <cell r="AC82"/>
          <cell r="AD82"/>
          <cell r="AE82"/>
          <cell r="AF82" t="str">
            <v>CSF</v>
          </cell>
          <cell r="AG82"/>
          <cell r="AH82"/>
          <cell r="AI82" t="str">
            <v>10</v>
          </cell>
          <cell r="AJ82" t="str">
            <v>RECURSOS CORRIENTES</v>
          </cell>
          <cell r="AK82"/>
          <cell r="AL82"/>
          <cell r="AM82"/>
          <cell r="AN82"/>
          <cell r="AO82"/>
          <cell r="AP82">
            <v>300000000</v>
          </cell>
          <cell r="AQ82">
            <v>0</v>
          </cell>
          <cell r="AR82">
            <v>300000000</v>
          </cell>
          <cell r="AS82">
            <v>0</v>
          </cell>
          <cell r="AT82"/>
          <cell r="AU82">
            <v>0</v>
          </cell>
          <cell r="AV82"/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A83" t="str">
            <v>A</v>
          </cell>
          <cell r="B83"/>
          <cell r="C83" t="str">
            <v>03</v>
          </cell>
          <cell r="D83"/>
          <cell r="E83" t="str">
            <v>10</v>
          </cell>
          <cell r="F83"/>
          <cell r="G83" t="str">
            <v>01</v>
          </cell>
          <cell r="H83"/>
          <cell r="I83" t="str">
            <v>001</v>
          </cell>
          <cell r="J83"/>
          <cell r="K83"/>
          <cell r="L83"/>
          <cell r="M83"/>
          <cell r="N83"/>
          <cell r="O83"/>
          <cell r="P83"/>
          <cell r="Q83"/>
          <cell r="R83"/>
          <cell r="S83" t="str">
            <v>SENTENCIAS</v>
          </cell>
          <cell r="T83"/>
          <cell r="U83"/>
          <cell r="V83"/>
          <cell r="W83"/>
          <cell r="X83"/>
          <cell r="Y83"/>
          <cell r="Z83"/>
          <cell r="AA83" t="str">
            <v>Nación</v>
          </cell>
          <cell r="AB83"/>
          <cell r="AC83"/>
          <cell r="AD83"/>
          <cell r="AE83"/>
          <cell r="AF83" t="str">
            <v>CSF</v>
          </cell>
          <cell r="AG83"/>
          <cell r="AH83"/>
          <cell r="AI83" t="str">
            <v>10</v>
          </cell>
          <cell r="AJ83" t="str">
            <v>RECURSOS CORRIENTES</v>
          </cell>
          <cell r="AK83"/>
          <cell r="AL83"/>
          <cell r="AM83"/>
          <cell r="AN83"/>
          <cell r="AO83"/>
          <cell r="AP83">
            <v>300000000</v>
          </cell>
          <cell r="AQ83">
            <v>0</v>
          </cell>
          <cell r="AR83">
            <v>300000000</v>
          </cell>
          <cell r="AS83">
            <v>0</v>
          </cell>
          <cell r="AT83"/>
          <cell r="AU83">
            <v>0</v>
          </cell>
          <cell r="AV83"/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</row>
        <row r="84">
          <cell r="A84" t="str">
            <v>A</v>
          </cell>
          <cell r="B84"/>
          <cell r="C84" t="str">
            <v>08</v>
          </cell>
          <cell r="D84"/>
          <cell r="E84" t="str">
            <v>01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 t="str">
            <v>IMPUESTOS</v>
          </cell>
          <cell r="T84"/>
          <cell r="U84"/>
          <cell r="V84"/>
          <cell r="W84"/>
          <cell r="X84"/>
          <cell r="Y84"/>
          <cell r="Z84"/>
          <cell r="AA84" t="str">
            <v>Nación</v>
          </cell>
          <cell r="AB84"/>
          <cell r="AC84"/>
          <cell r="AD84"/>
          <cell r="AE84"/>
          <cell r="AF84" t="str">
            <v>CSF</v>
          </cell>
          <cell r="AG84"/>
          <cell r="AH84"/>
          <cell r="AI84" t="str">
            <v>10</v>
          </cell>
          <cell r="AJ84" t="str">
            <v>RECURSOS CORRIENTES</v>
          </cell>
          <cell r="AK84"/>
          <cell r="AL84"/>
          <cell r="AM84"/>
          <cell r="AN84"/>
          <cell r="AO84"/>
          <cell r="AP84">
            <v>23320206</v>
          </cell>
          <cell r="AQ84">
            <v>16063206</v>
          </cell>
          <cell r="AR84">
            <v>7257000</v>
          </cell>
          <cell r="AS84">
            <v>0</v>
          </cell>
          <cell r="AT84"/>
          <cell r="AU84">
            <v>16063206</v>
          </cell>
          <cell r="AV84"/>
          <cell r="AW84">
            <v>0</v>
          </cell>
          <cell r="AX84">
            <v>16063206</v>
          </cell>
          <cell r="AY84">
            <v>0</v>
          </cell>
          <cell r="AZ84">
            <v>16063206</v>
          </cell>
          <cell r="BA84">
            <v>0</v>
          </cell>
          <cell r="BB84">
            <v>16063206</v>
          </cell>
          <cell r="BC84">
            <v>0</v>
          </cell>
          <cell r="BD84">
            <v>0</v>
          </cell>
          <cell r="BE84">
            <v>0.68881063915130081</v>
          </cell>
          <cell r="BF84">
            <v>0.68881063915130081</v>
          </cell>
          <cell r="BG84">
            <v>0.68881063915130081</v>
          </cell>
          <cell r="BH84">
            <v>0.68881063915130081</v>
          </cell>
        </row>
        <row r="85">
          <cell r="A85" t="str">
            <v>A</v>
          </cell>
          <cell r="B85"/>
          <cell r="C85" t="str">
            <v>08</v>
          </cell>
          <cell r="D85"/>
          <cell r="E85" t="str">
            <v>01</v>
          </cell>
          <cell r="F85"/>
          <cell r="G85" t="str">
            <v>02</v>
          </cell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 t="str">
            <v>IMPUESTOS TERRITORIALES</v>
          </cell>
          <cell r="T85"/>
          <cell r="U85"/>
          <cell r="V85"/>
          <cell r="W85"/>
          <cell r="X85"/>
          <cell r="Y85"/>
          <cell r="Z85"/>
          <cell r="AA85" t="str">
            <v>Nación</v>
          </cell>
          <cell r="AB85"/>
          <cell r="AC85"/>
          <cell r="AD85"/>
          <cell r="AE85"/>
          <cell r="AF85" t="str">
            <v>CSF</v>
          </cell>
          <cell r="AG85"/>
          <cell r="AH85"/>
          <cell r="AI85" t="str">
            <v>10</v>
          </cell>
          <cell r="AJ85" t="str">
            <v>RECURSOS CORRIENTES</v>
          </cell>
          <cell r="AK85"/>
          <cell r="AL85"/>
          <cell r="AM85"/>
          <cell r="AN85"/>
          <cell r="AO85"/>
          <cell r="AP85">
            <v>23320206</v>
          </cell>
          <cell r="AQ85">
            <v>16063206</v>
          </cell>
          <cell r="AR85">
            <v>7257000</v>
          </cell>
          <cell r="AS85">
            <v>0</v>
          </cell>
          <cell r="AT85"/>
          <cell r="AU85">
            <v>16063206</v>
          </cell>
          <cell r="AV85"/>
          <cell r="AW85">
            <v>0</v>
          </cell>
          <cell r="AX85">
            <v>16063206</v>
          </cell>
          <cell r="AY85">
            <v>0</v>
          </cell>
          <cell r="AZ85">
            <v>16063206</v>
          </cell>
          <cell r="BA85">
            <v>0</v>
          </cell>
          <cell r="BB85">
            <v>16063206</v>
          </cell>
          <cell r="BC85">
            <v>0</v>
          </cell>
          <cell r="BD85">
            <v>0</v>
          </cell>
          <cell r="BE85">
            <v>0.68881063915130081</v>
          </cell>
          <cell r="BF85">
            <v>0.68881063915130081</v>
          </cell>
          <cell r="BG85">
            <v>0.68881063915130081</v>
          </cell>
          <cell r="BH85">
            <v>0.68881063915130081</v>
          </cell>
        </row>
        <row r="86">
          <cell r="A86" t="str">
            <v>A</v>
          </cell>
          <cell r="B86"/>
          <cell r="C86" t="str">
            <v>08</v>
          </cell>
          <cell r="D86"/>
          <cell r="E86" t="str">
            <v>01</v>
          </cell>
          <cell r="F86"/>
          <cell r="G86" t="str">
            <v>02</v>
          </cell>
          <cell r="H86"/>
          <cell r="I86" t="str">
            <v>001</v>
          </cell>
          <cell r="J86"/>
          <cell r="K86"/>
          <cell r="L86"/>
          <cell r="M86"/>
          <cell r="N86"/>
          <cell r="O86"/>
          <cell r="P86"/>
          <cell r="Q86"/>
          <cell r="R86"/>
          <cell r="S86" t="str">
            <v>IMPUESTO PREDIAL Y SOBRETASA AMBIENTAL</v>
          </cell>
          <cell r="T86"/>
          <cell r="U86"/>
          <cell r="V86"/>
          <cell r="W86"/>
          <cell r="X86"/>
          <cell r="Y86"/>
          <cell r="Z86"/>
          <cell r="AA86" t="str">
            <v>Nación</v>
          </cell>
          <cell r="AB86"/>
          <cell r="AC86"/>
          <cell r="AD86"/>
          <cell r="AE86"/>
          <cell r="AF86" t="str">
            <v>CSF</v>
          </cell>
          <cell r="AG86"/>
          <cell r="AH86"/>
          <cell r="AI86" t="str">
            <v>10</v>
          </cell>
          <cell r="AJ86" t="str">
            <v>RECURSOS CORRIENTES</v>
          </cell>
          <cell r="AK86"/>
          <cell r="AL86"/>
          <cell r="AM86"/>
          <cell r="AN86"/>
          <cell r="AO86"/>
          <cell r="AP86">
            <v>23261206</v>
          </cell>
          <cell r="AQ86">
            <v>16063206</v>
          </cell>
          <cell r="AR86">
            <v>7198000</v>
          </cell>
          <cell r="AS86">
            <v>0</v>
          </cell>
          <cell r="AT86"/>
          <cell r="AU86">
            <v>16063206</v>
          </cell>
          <cell r="AV86"/>
          <cell r="AW86">
            <v>0</v>
          </cell>
          <cell r="AX86">
            <v>16063206</v>
          </cell>
          <cell r="AY86">
            <v>0</v>
          </cell>
          <cell r="AZ86">
            <v>16063206</v>
          </cell>
          <cell r="BA86">
            <v>0</v>
          </cell>
          <cell r="BB86">
            <v>16063206</v>
          </cell>
          <cell r="BC86">
            <v>0</v>
          </cell>
          <cell r="BD86">
            <v>0</v>
          </cell>
          <cell r="BE86">
            <v>0.69055774666197445</v>
          </cell>
          <cell r="BF86">
            <v>0.69055774666197445</v>
          </cell>
          <cell r="BG86">
            <v>0.69055774666197445</v>
          </cell>
          <cell r="BH86">
            <v>0.69055774666197445</v>
          </cell>
        </row>
        <row r="87">
          <cell r="A87" t="str">
            <v>A</v>
          </cell>
          <cell r="B87"/>
          <cell r="C87" t="str">
            <v>08</v>
          </cell>
          <cell r="D87"/>
          <cell r="E87" t="str">
            <v>01</v>
          </cell>
          <cell r="F87"/>
          <cell r="G87" t="str">
            <v>02</v>
          </cell>
          <cell r="H87"/>
          <cell r="I87" t="str">
            <v>006</v>
          </cell>
          <cell r="J87"/>
          <cell r="K87"/>
          <cell r="L87"/>
          <cell r="M87"/>
          <cell r="N87"/>
          <cell r="O87"/>
          <cell r="P87"/>
          <cell r="Q87"/>
          <cell r="R87"/>
          <cell r="S87" t="str">
            <v>IMPUESTO SOBRE VEHÍCULOS AUTOMOTORES</v>
          </cell>
          <cell r="T87"/>
          <cell r="U87"/>
          <cell r="V87"/>
          <cell r="W87"/>
          <cell r="X87"/>
          <cell r="Y87"/>
          <cell r="Z87"/>
          <cell r="AA87" t="str">
            <v>Nación</v>
          </cell>
          <cell r="AB87"/>
          <cell r="AC87"/>
          <cell r="AD87"/>
          <cell r="AE87"/>
          <cell r="AF87" t="str">
            <v>CSF</v>
          </cell>
          <cell r="AG87"/>
          <cell r="AH87"/>
          <cell r="AI87" t="str">
            <v>10</v>
          </cell>
          <cell r="AJ87" t="str">
            <v>RECURSOS CORRIENTES</v>
          </cell>
          <cell r="AK87"/>
          <cell r="AL87"/>
          <cell r="AM87"/>
          <cell r="AN87"/>
          <cell r="AO87"/>
          <cell r="AP87">
            <v>59000</v>
          </cell>
          <cell r="AQ87">
            <v>0</v>
          </cell>
          <cell r="AR87">
            <v>59000</v>
          </cell>
          <cell r="AS87">
            <v>0</v>
          </cell>
          <cell r="AT87"/>
          <cell r="AU87">
            <v>0</v>
          </cell>
          <cell r="AV87"/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A88" t="str">
            <v>A</v>
          </cell>
          <cell r="B88"/>
          <cell r="C88" t="str">
            <v>08</v>
          </cell>
          <cell r="D88"/>
          <cell r="E88" t="str">
            <v>03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 t="str">
            <v>TASAS Y DERECHOS ADMINISTRATIVOS</v>
          </cell>
          <cell r="T88"/>
          <cell r="U88"/>
          <cell r="V88"/>
          <cell r="W88"/>
          <cell r="X88"/>
          <cell r="Y88"/>
          <cell r="Z88"/>
          <cell r="AA88" t="str">
            <v>Nación</v>
          </cell>
          <cell r="AB88"/>
          <cell r="AC88"/>
          <cell r="AD88"/>
          <cell r="AE88"/>
          <cell r="AF88" t="str">
            <v>CSF</v>
          </cell>
          <cell r="AG88"/>
          <cell r="AH88"/>
          <cell r="AI88" t="str">
            <v>10</v>
          </cell>
          <cell r="AJ88" t="str">
            <v>RECURSOS CORRIENTES</v>
          </cell>
          <cell r="AK88"/>
          <cell r="AL88"/>
          <cell r="AM88"/>
          <cell r="AN88"/>
          <cell r="AO88"/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/>
          <cell r="AU88">
            <v>0</v>
          </cell>
          <cell r="AV88"/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</row>
        <row r="89">
          <cell r="A89" t="str">
            <v>A</v>
          </cell>
          <cell r="B89"/>
          <cell r="C89" t="str">
            <v>08</v>
          </cell>
          <cell r="D89"/>
          <cell r="E89" t="str">
            <v>04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 t="str">
            <v>CONTRIBUCIONES</v>
          </cell>
          <cell r="T89"/>
          <cell r="U89"/>
          <cell r="V89"/>
          <cell r="W89"/>
          <cell r="X89"/>
          <cell r="Y89"/>
          <cell r="Z89"/>
          <cell r="AA89" t="str">
            <v>Nación</v>
          </cell>
          <cell r="AB89"/>
          <cell r="AC89"/>
          <cell r="AD89"/>
          <cell r="AE89"/>
          <cell r="AF89" t="str">
            <v>SSF</v>
          </cell>
          <cell r="AG89"/>
          <cell r="AH89"/>
          <cell r="AI89" t="str">
            <v>11</v>
          </cell>
          <cell r="AJ89" t="str">
            <v>OTROS RECURSOS DEL TESORO</v>
          </cell>
          <cell r="AK89"/>
          <cell r="AL89"/>
          <cell r="AM89"/>
          <cell r="AN89"/>
          <cell r="AO89"/>
          <cell r="AP89">
            <v>16000000</v>
          </cell>
          <cell r="AQ89">
            <v>0</v>
          </cell>
          <cell r="AR89">
            <v>16000000</v>
          </cell>
          <cell r="AS89">
            <v>0</v>
          </cell>
          <cell r="AT89"/>
          <cell r="AU89">
            <v>0</v>
          </cell>
          <cell r="AV89"/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A90" t="str">
            <v>A</v>
          </cell>
          <cell r="B90"/>
          <cell r="C90" t="str">
            <v>08</v>
          </cell>
          <cell r="D90"/>
          <cell r="E90" t="str">
            <v>04</v>
          </cell>
          <cell r="F90"/>
          <cell r="G90" t="str">
            <v>01</v>
          </cell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 t="str">
            <v>CUOTA DE FISCALIZACIÓN Y AUDITAJE</v>
          </cell>
          <cell r="T90"/>
          <cell r="U90"/>
          <cell r="V90"/>
          <cell r="W90"/>
          <cell r="X90"/>
          <cell r="Y90"/>
          <cell r="Z90"/>
          <cell r="AA90" t="str">
            <v>Nación</v>
          </cell>
          <cell r="AB90"/>
          <cell r="AC90"/>
          <cell r="AD90"/>
          <cell r="AE90"/>
          <cell r="AF90" t="str">
            <v>SSF</v>
          </cell>
          <cell r="AG90"/>
          <cell r="AH90"/>
          <cell r="AI90" t="str">
            <v>11</v>
          </cell>
          <cell r="AJ90" t="str">
            <v>OTROS RECURSOS DEL TESORO</v>
          </cell>
          <cell r="AK90"/>
          <cell r="AL90"/>
          <cell r="AM90"/>
          <cell r="AN90"/>
          <cell r="AO90"/>
          <cell r="AP90">
            <v>16000000</v>
          </cell>
          <cell r="AQ90">
            <v>0</v>
          </cell>
          <cell r="AR90">
            <v>16000000</v>
          </cell>
          <cell r="AS90">
            <v>0</v>
          </cell>
          <cell r="AT90"/>
          <cell r="AU90">
            <v>0</v>
          </cell>
          <cell r="AV90"/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</row>
        <row r="91">
          <cell r="A91" t="str">
            <v>TOTAL GASTOS DE TRANSFERENCIAS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>
            <v>356830206</v>
          </cell>
          <cell r="AQ91">
            <v>23278821</v>
          </cell>
          <cell r="AR91">
            <v>333551385</v>
          </cell>
          <cell r="AS91">
            <v>0</v>
          </cell>
          <cell r="AT91"/>
          <cell r="AU91">
            <v>23278821</v>
          </cell>
          <cell r="AV91"/>
          <cell r="AW91">
            <v>0</v>
          </cell>
          <cell r="AX91">
            <v>23278821</v>
          </cell>
          <cell r="AY91">
            <v>0</v>
          </cell>
          <cell r="AZ91">
            <v>23278821</v>
          </cell>
          <cell r="BA91">
            <v>0</v>
          </cell>
          <cell r="BB91">
            <v>23278821</v>
          </cell>
          <cell r="BC91">
            <v>0</v>
          </cell>
          <cell r="BD91">
            <v>0</v>
          </cell>
          <cell r="BE91">
            <v>6.5237809491946436E-2</v>
          </cell>
          <cell r="BF91">
            <v>6.5237809491946436E-2</v>
          </cell>
          <cell r="BG91">
            <v>6.5237809491946436E-2</v>
          </cell>
          <cell r="BH91">
            <v>6.5237809491946436E-2</v>
          </cell>
        </row>
        <row r="92">
          <cell r="A92" t="str">
            <v>TOTAL GASTOS DE FUNCIONAMIENTO</v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>
            <v>5846133375</v>
          </cell>
          <cell r="AQ92">
            <v>2495615387.02</v>
          </cell>
          <cell r="AR92">
            <v>3234210595.98</v>
          </cell>
          <cell r="AS92">
            <v>0</v>
          </cell>
          <cell r="AT92"/>
          <cell r="AU92">
            <v>2492720822.02</v>
          </cell>
          <cell r="AV92"/>
          <cell r="AW92">
            <v>2894565</v>
          </cell>
          <cell r="AX92">
            <v>2278433702.8200002</v>
          </cell>
          <cell r="AY92">
            <v>214287119.19999999</v>
          </cell>
          <cell r="AZ92">
            <v>2278433702.8200002</v>
          </cell>
          <cell r="BA92">
            <v>0</v>
          </cell>
          <cell r="BB92">
            <v>2278433702.8200002</v>
          </cell>
          <cell r="BC92">
            <v>0</v>
          </cell>
          <cell r="BD92">
            <v>0</v>
          </cell>
          <cell r="BE92">
            <v>0.42688307415155408</v>
          </cell>
          <cell r="BF92">
            <v>0.42638794945727698</v>
          </cell>
          <cell r="BG92">
            <v>0.3897334454535944</v>
          </cell>
          <cell r="BH92">
            <v>0.3897334454535944</v>
          </cell>
        </row>
        <row r="94">
          <cell r="A94" t="str">
            <v>C</v>
          </cell>
          <cell r="B94"/>
          <cell r="C94" t="str">
            <v>2203</v>
          </cell>
          <cell r="D94"/>
          <cell r="E94" t="str">
            <v>0700</v>
          </cell>
          <cell r="F94"/>
          <cell r="G94" t="str">
            <v>5</v>
          </cell>
          <cell r="H94"/>
          <cell r="I94" t="str">
            <v>0</v>
          </cell>
          <cell r="J94"/>
          <cell r="K94"/>
          <cell r="L94"/>
          <cell r="M94"/>
          <cell r="N94"/>
          <cell r="O94"/>
          <cell r="P94"/>
          <cell r="Q94"/>
          <cell r="R94"/>
          <cell r="S94" t="str">
            <v>MEJORAMIENTO DE LAS CONDICIONES PARA LA GARANTIA DE LOS DERECHOS DE LAS PERSONAS CON DISCAPACIDAD VISUAL EN EL PAÍS.  NACIONAL</v>
          </cell>
          <cell r="T94"/>
          <cell r="U94"/>
          <cell r="V94"/>
          <cell r="W94"/>
          <cell r="X94"/>
          <cell r="Y94"/>
          <cell r="Z94"/>
          <cell r="AA94" t="str">
            <v>Nación</v>
          </cell>
          <cell r="AB94"/>
          <cell r="AC94"/>
          <cell r="AD94"/>
          <cell r="AE94"/>
          <cell r="AF94" t="str">
            <v>CSF</v>
          </cell>
          <cell r="AG94"/>
          <cell r="AH94"/>
          <cell r="AI94" t="str">
            <v>10</v>
          </cell>
          <cell r="AJ94" t="str">
            <v>RECURSOS CORRIENTES</v>
          </cell>
          <cell r="AK94"/>
          <cell r="AL94"/>
          <cell r="AM94"/>
          <cell r="AN94"/>
          <cell r="AO94"/>
          <cell r="AP94">
            <v>1035521688</v>
          </cell>
          <cell r="AQ94">
            <v>723161054</v>
          </cell>
          <cell r="AR94">
            <v>312360634</v>
          </cell>
          <cell r="AS94">
            <v>0</v>
          </cell>
          <cell r="AT94"/>
          <cell r="AU94">
            <v>711861054</v>
          </cell>
          <cell r="AV94"/>
          <cell r="AW94">
            <v>11300000</v>
          </cell>
          <cell r="AX94">
            <v>253095723</v>
          </cell>
          <cell r="AY94">
            <v>458765331</v>
          </cell>
          <cell r="AZ94">
            <v>249965425</v>
          </cell>
          <cell r="BA94">
            <v>3130298</v>
          </cell>
          <cell r="BB94">
            <v>249965425</v>
          </cell>
          <cell r="BC94">
            <v>0</v>
          </cell>
          <cell r="BD94">
            <v>0</v>
          </cell>
          <cell r="BE94">
            <v>0.69835432939768616</v>
          </cell>
          <cell r="BF94">
            <v>0.68744195534415498</v>
          </cell>
          <cell r="BG94">
            <v>0.24441373457742588</v>
          </cell>
          <cell r="BH94">
            <v>0.2413908157566276</v>
          </cell>
        </row>
        <row r="95">
          <cell r="A95" t="str">
            <v>C</v>
          </cell>
          <cell r="B95"/>
          <cell r="C95" t="str">
            <v>2203</v>
          </cell>
          <cell r="D95"/>
          <cell r="E95" t="str">
            <v>0700</v>
          </cell>
          <cell r="F95"/>
          <cell r="G95" t="str">
            <v>5</v>
          </cell>
          <cell r="H95"/>
          <cell r="I95" t="str">
            <v>0</v>
          </cell>
          <cell r="J95"/>
          <cell r="K95"/>
          <cell r="L95" t="str">
            <v>2203016</v>
          </cell>
          <cell r="M95"/>
          <cell r="N95"/>
          <cell r="O95"/>
          <cell r="P95"/>
          <cell r="Q95"/>
          <cell r="R95"/>
          <cell r="S95" t="str">
            <v>SERVICIO DE PROMOCIÓN Y DIVULGACIÓN DE LOS DERECHOS DE LAS PERSONAS CON DISCAPACIDAD</v>
          </cell>
          <cell r="T95"/>
          <cell r="U95"/>
          <cell r="V95"/>
          <cell r="W95"/>
          <cell r="X95"/>
          <cell r="Y95"/>
          <cell r="Z95"/>
          <cell r="AA95" t="str">
            <v>Nación</v>
          </cell>
          <cell r="AB95"/>
          <cell r="AC95"/>
          <cell r="AD95"/>
          <cell r="AE95"/>
          <cell r="AF95" t="str">
            <v>CSF</v>
          </cell>
          <cell r="AG95"/>
          <cell r="AH95"/>
          <cell r="AI95" t="str">
            <v>10</v>
          </cell>
          <cell r="AJ95" t="str">
            <v>RECURSOS CORRIENTES</v>
          </cell>
          <cell r="AK95"/>
          <cell r="AL95"/>
          <cell r="AM95"/>
          <cell r="AN95"/>
          <cell r="AO95"/>
          <cell r="AP95">
            <v>38000000</v>
          </cell>
          <cell r="AQ95">
            <v>17963100</v>
          </cell>
          <cell r="AR95">
            <v>20036900</v>
          </cell>
          <cell r="AS95">
            <v>0</v>
          </cell>
          <cell r="AT95"/>
          <cell r="AU95">
            <v>17963100</v>
          </cell>
          <cell r="AV95"/>
          <cell r="AW95">
            <v>0</v>
          </cell>
          <cell r="AX95">
            <v>5388930</v>
          </cell>
          <cell r="AY95">
            <v>12574170</v>
          </cell>
          <cell r="AZ95">
            <v>5388930</v>
          </cell>
          <cell r="BA95">
            <v>0</v>
          </cell>
          <cell r="BB95">
            <v>5388930</v>
          </cell>
          <cell r="BC95">
            <v>0</v>
          </cell>
          <cell r="BD95">
            <v>0</v>
          </cell>
          <cell r="BE95">
            <v>0.47271315789473684</v>
          </cell>
          <cell r="BF95">
            <v>0.47271315789473684</v>
          </cell>
          <cell r="BG95">
            <v>0.14181394736842104</v>
          </cell>
          <cell r="BH95">
            <v>0.14181394736842104</v>
          </cell>
        </row>
        <row r="96">
          <cell r="A96" t="str">
            <v>C</v>
          </cell>
          <cell r="B96"/>
          <cell r="C96" t="str">
            <v>2203</v>
          </cell>
          <cell r="D96"/>
          <cell r="E96" t="str">
            <v>0700</v>
          </cell>
          <cell r="F96"/>
          <cell r="G96" t="str">
            <v>5</v>
          </cell>
          <cell r="H96"/>
          <cell r="I96" t="str">
            <v>0</v>
          </cell>
          <cell r="J96"/>
          <cell r="K96"/>
          <cell r="L96" t="str">
            <v>2203016</v>
          </cell>
          <cell r="M96"/>
          <cell r="N96"/>
          <cell r="O96" t="str">
            <v>02</v>
          </cell>
          <cell r="P96"/>
          <cell r="Q96"/>
          <cell r="R96"/>
          <cell r="S96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T96"/>
          <cell r="U96"/>
          <cell r="V96"/>
          <cell r="W96"/>
          <cell r="X96"/>
          <cell r="Y96"/>
          <cell r="Z96"/>
          <cell r="AA96" t="str">
            <v>Nación</v>
          </cell>
          <cell r="AB96"/>
          <cell r="AC96"/>
          <cell r="AD96"/>
          <cell r="AE96"/>
          <cell r="AF96" t="str">
            <v>CSF</v>
          </cell>
          <cell r="AG96"/>
          <cell r="AH96"/>
          <cell r="AI96" t="str">
            <v>10</v>
          </cell>
          <cell r="AJ96" t="str">
            <v>RECURSOS CORRIENTES</v>
          </cell>
          <cell r="AK96"/>
          <cell r="AL96"/>
          <cell r="AM96"/>
          <cell r="AN96"/>
          <cell r="AO96"/>
          <cell r="AP96">
            <v>38000000</v>
          </cell>
          <cell r="AQ96">
            <v>17963100</v>
          </cell>
          <cell r="AR96">
            <v>20036900</v>
          </cell>
          <cell r="AS96">
            <v>0</v>
          </cell>
          <cell r="AT96"/>
          <cell r="AU96">
            <v>17963100</v>
          </cell>
          <cell r="AV96"/>
          <cell r="AW96">
            <v>0</v>
          </cell>
          <cell r="AX96">
            <v>5388930</v>
          </cell>
          <cell r="AY96">
            <v>12574170</v>
          </cell>
          <cell r="AZ96">
            <v>5388930</v>
          </cell>
          <cell r="BA96">
            <v>0</v>
          </cell>
          <cell r="BB96">
            <v>5388930</v>
          </cell>
          <cell r="BC96">
            <v>0</v>
          </cell>
          <cell r="BD96">
            <v>0</v>
          </cell>
          <cell r="BE96">
            <v>0.47271315789473684</v>
          </cell>
          <cell r="BF96">
            <v>0.47271315789473684</v>
          </cell>
          <cell r="BG96">
            <v>0.14181394736842104</v>
          </cell>
          <cell r="BH96">
            <v>0.14181394736842104</v>
          </cell>
        </row>
        <row r="97">
          <cell r="A97" t="str">
            <v>C</v>
          </cell>
          <cell r="B97"/>
          <cell r="C97" t="str">
            <v>2203</v>
          </cell>
          <cell r="D97"/>
          <cell r="E97" t="str">
            <v>0700</v>
          </cell>
          <cell r="F97"/>
          <cell r="G97" t="str">
            <v>5</v>
          </cell>
          <cell r="H97"/>
          <cell r="I97" t="str">
            <v>0</v>
          </cell>
          <cell r="J97"/>
          <cell r="K97"/>
          <cell r="L97" t="str">
            <v>2203018</v>
          </cell>
          <cell r="M97"/>
          <cell r="N97"/>
          <cell r="O97"/>
          <cell r="P97"/>
          <cell r="Q97"/>
          <cell r="R97"/>
          <cell r="S97" t="str">
            <v>SERVICIO DE PRODUCCIÓN DE CONTENIDOS Y AJUSTES RAZONABLES PARA PROMOVER Y GARANTIZAR EL ACCESO A LA INFORMACIÓN Y A LA COMUNICACIÓN PARA PERSONAS DISCAPACITADAS</v>
          </cell>
          <cell r="T97"/>
          <cell r="U97"/>
          <cell r="V97"/>
          <cell r="W97"/>
          <cell r="X97"/>
          <cell r="Y97"/>
          <cell r="Z97"/>
          <cell r="AA97" t="str">
            <v>Nación</v>
          </cell>
          <cell r="AB97"/>
          <cell r="AC97"/>
          <cell r="AD97"/>
          <cell r="AE97"/>
          <cell r="AF97" t="str">
            <v>CSF</v>
          </cell>
          <cell r="AG97"/>
          <cell r="AH97"/>
          <cell r="AI97" t="str">
            <v>10</v>
          </cell>
          <cell r="AJ97" t="str">
            <v>RECURSOS CORRIENTES</v>
          </cell>
          <cell r="AK97"/>
          <cell r="AL97"/>
          <cell r="AM97"/>
          <cell r="AN97"/>
          <cell r="AO97"/>
          <cell r="AP97">
            <v>683719040</v>
          </cell>
          <cell r="AQ97">
            <v>441017707</v>
          </cell>
          <cell r="AR97">
            <v>242701333</v>
          </cell>
          <cell r="AS97">
            <v>0</v>
          </cell>
          <cell r="AT97"/>
          <cell r="AU97">
            <v>429717707</v>
          </cell>
          <cell r="AV97"/>
          <cell r="AW97">
            <v>11300000</v>
          </cell>
          <cell r="AX97">
            <v>158111727</v>
          </cell>
          <cell r="AY97">
            <v>271605980</v>
          </cell>
          <cell r="AZ97">
            <v>154981429</v>
          </cell>
          <cell r="BA97">
            <v>3130298</v>
          </cell>
          <cell r="BB97">
            <v>154981429</v>
          </cell>
          <cell r="BC97">
            <v>0</v>
          </cell>
          <cell r="BD97">
            <v>0</v>
          </cell>
          <cell r="BE97">
            <v>0.64502768125339904</v>
          </cell>
          <cell r="BF97">
            <v>0.62850042467736456</v>
          </cell>
          <cell r="BG97">
            <v>0.23125248493884271</v>
          </cell>
          <cell r="BH97">
            <v>0.2266741452746438</v>
          </cell>
        </row>
        <row r="98">
          <cell r="A98" t="str">
            <v>C</v>
          </cell>
          <cell r="B98"/>
          <cell r="C98" t="str">
            <v>2203</v>
          </cell>
          <cell r="D98"/>
          <cell r="E98" t="str">
            <v>0700</v>
          </cell>
          <cell r="F98"/>
          <cell r="G98" t="str">
            <v>5</v>
          </cell>
          <cell r="H98"/>
          <cell r="I98" t="str">
            <v>0</v>
          </cell>
          <cell r="J98"/>
          <cell r="K98"/>
          <cell r="L98" t="str">
            <v>2203018</v>
          </cell>
          <cell r="M98"/>
          <cell r="N98"/>
          <cell r="O98" t="str">
            <v>02</v>
          </cell>
          <cell r="P98"/>
          <cell r="Q98"/>
          <cell r="R98"/>
          <cell r="S98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T98"/>
          <cell r="U98"/>
          <cell r="V98"/>
          <cell r="W98"/>
          <cell r="X98"/>
          <cell r="Y98"/>
          <cell r="Z98"/>
          <cell r="AA98" t="str">
            <v>Nación</v>
          </cell>
          <cell r="AB98"/>
          <cell r="AC98"/>
          <cell r="AD98"/>
          <cell r="AE98"/>
          <cell r="AF98" t="str">
            <v>CSF</v>
          </cell>
          <cell r="AG98"/>
          <cell r="AH98"/>
          <cell r="AI98" t="str">
            <v>10</v>
          </cell>
          <cell r="AJ98" t="str">
            <v>RECURSOS CORRIENTES</v>
          </cell>
          <cell r="AK98"/>
          <cell r="AL98"/>
          <cell r="AM98"/>
          <cell r="AN98"/>
          <cell r="AO98"/>
          <cell r="AP98">
            <v>683719040</v>
          </cell>
          <cell r="AQ98">
            <v>441017707</v>
          </cell>
          <cell r="AR98">
            <v>242701333</v>
          </cell>
          <cell r="AS98">
            <v>0</v>
          </cell>
          <cell r="AT98"/>
          <cell r="AU98">
            <v>429717707</v>
          </cell>
          <cell r="AV98"/>
          <cell r="AW98">
            <v>11300000</v>
          </cell>
          <cell r="AX98">
            <v>158111727</v>
          </cell>
          <cell r="AY98">
            <v>271605980</v>
          </cell>
          <cell r="AZ98">
            <v>154981429</v>
          </cell>
          <cell r="BA98">
            <v>3130298</v>
          </cell>
          <cell r="BB98">
            <v>154981429</v>
          </cell>
          <cell r="BC98">
            <v>0</v>
          </cell>
          <cell r="BD98">
            <v>0</v>
          </cell>
          <cell r="BE98">
            <v>0.64502768125339904</v>
          </cell>
          <cell r="BF98">
            <v>0.62850042467736456</v>
          </cell>
          <cell r="BG98">
            <v>0.23125248493884271</v>
          </cell>
          <cell r="BH98">
            <v>0.2266741452746438</v>
          </cell>
        </row>
        <row r="99">
          <cell r="A99" t="str">
            <v>C</v>
          </cell>
          <cell r="B99"/>
          <cell r="C99" t="str">
            <v>2203</v>
          </cell>
          <cell r="D99"/>
          <cell r="E99" t="str">
            <v>0700</v>
          </cell>
          <cell r="F99"/>
          <cell r="G99" t="str">
            <v>5</v>
          </cell>
          <cell r="H99"/>
          <cell r="I99" t="str">
            <v>0</v>
          </cell>
          <cell r="J99"/>
          <cell r="K99"/>
          <cell r="L99" t="str">
            <v>2203003</v>
          </cell>
          <cell r="M99"/>
          <cell r="N99"/>
          <cell r="O99" t="str">
            <v/>
          </cell>
          <cell r="P99"/>
          <cell r="Q99" t="str">
            <v/>
          </cell>
          <cell r="R99"/>
          <cell r="S99" t="str">
            <v>SERVICIO DE ASISTENCIA TÉCNICA EN EDUCACIÓN CON ENFOQUE INCLUYENTE Y DE CALIDAD</v>
          </cell>
          <cell r="T99"/>
          <cell r="U99"/>
          <cell r="V99"/>
          <cell r="W99"/>
          <cell r="X99"/>
          <cell r="Y99"/>
          <cell r="Z99"/>
          <cell r="AA99" t="str">
            <v>Nación</v>
          </cell>
          <cell r="AB99"/>
          <cell r="AC99"/>
          <cell r="AD99"/>
          <cell r="AE99"/>
          <cell r="AF99" t="str">
            <v>CSF</v>
          </cell>
          <cell r="AG99"/>
          <cell r="AH99"/>
          <cell r="AI99" t="str">
            <v>10</v>
          </cell>
          <cell r="AJ99" t="str">
            <v>RECURSOS CORRIENTES</v>
          </cell>
          <cell r="AK99"/>
          <cell r="AL99"/>
          <cell r="AM99"/>
          <cell r="AN99"/>
          <cell r="AO99"/>
          <cell r="AP99">
            <v>313802648</v>
          </cell>
          <cell r="AQ99">
            <v>264180247</v>
          </cell>
          <cell r="AR99">
            <v>49622401</v>
          </cell>
          <cell r="AS99">
            <v>0</v>
          </cell>
          <cell r="AT99"/>
          <cell r="AU99">
            <v>264180247</v>
          </cell>
          <cell r="AV99"/>
          <cell r="AW99">
            <v>0</v>
          </cell>
          <cell r="AX99">
            <v>89595066</v>
          </cell>
          <cell r="AY99">
            <v>174585181</v>
          </cell>
          <cell r="AZ99">
            <v>89595066</v>
          </cell>
          <cell r="BA99">
            <v>0</v>
          </cell>
          <cell r="BB99">
            <v>89595066</v>
          </cell>
          <cell r="BC99">
            <v>0</v>
          </cell>
          <cell r="BD99">
            <v>0</v>
          </cell>
          <cell r="BE99">
            <v>0.84186748800156719</v>
          </cell>
          <cell r="BF99">
            <v>0.84186748800156719</v>
          </cell>
          <cell r="BG99">
            <v>0.28551405340594832</v>
          </cell>
          <cell r="BH99">
            <v>0.28551405340594832</v>
          </cell>
        </row>
        <row r="100">
          <cell r="A100" t="str">
            <v>C</v>
          </cell>
          <cell r="B100"/>
          <cell r="C100" t="str">
            <v>2203</v>
          </cell>
          <cell r="D100"/>
          <cell r="E100" t="str">
            <v>0700</v>
          </cell>
          <cell r="F100"/>
          <cell r="G100" t="str">
            <v>5</v>
          </cell>
          <cell r="H100"/>
          <cell r="I100" t="str">
            <v>0</v>
          </cell>
          <cell r="J100"/>
          <cell r="K100"/>
          <cell r="L100" t="str">
            <v>2203003</v>
          </cell>
          <cell r="M100"/>
          <cell r="N100"/>
          <cell r="O100" t="str">
            <v>02</v>
          </cell>
          <cell r="P100"/>
          <cell r="Q100" t="str">
            <v/>
          </cell>
          <cell r="R100"/>
          <cell r="S100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T100"/>
          <cell r="U100"/>
          <cell r="V100"/>
          <cell r="W100"/>
          <cell r="X100"/>
          <cell r="Y100"/>
          <cell r="Z100"/>
          <cell r="AA100" t="str">
            <v>Nación</v>
          </cell>
          <cell r="AB100"/>
          <cell r="AC100"/>
          <cell r="AD100"/>
          <cell r="AE100"/>
          <cell r="AF100" t="str">
            <v>CSF</v>
          </cell>
          <cell r="AG100"/>
          <cell r="AH100"/>
          <cell r="AI100" t="str">
            <v>10</v>
          </cell>
          <cell r="AJ100" t="str">
            <v>RECURSOS CORRIENTES</v>
          </cell>
          <cell r="AK100"/>
          <cell r="AL100"/>
          <cell r="AM100"/>
          <cell r="AN100"/>
          <cell r="AO100"/>
          <cell r="AP100">
            <v>313802648</v>
          </cell>
          <cell r="AQ100">
            <v>264180247</v>
          </cell>
          <cell r="AR100">
            <v>49622401</v>
          </cell>
          <cell r="AS100">
            <v>0</v>
          </cell>
          <cell r="AT100"/>
          <cell r="AU100">
            <v>264180247</v>
          </cell>
          <cell r="AV100"/>
          <cell r="AW100">
            <v>0</v>
          </cell>
          <cell r="AX100">
            <v>89595066</v>
          </cell>
          <cell r="AY100">
            <v>174585181</v>
          </cell>
          <cell r="AZ100">
            <v>89595066</v>
          </cell>
          <cell r="BA100">
            <v>0</v>
          </cell>
          <cell r="BB100">
            <v>89595066</v>
          </cell>
          <cell r="BC100">
            <v>0</v>
          </cell>
          <cell r="BD100">
            <v>0</v>
          </cell>
          <cell r="BE100">
            <v>0.84186748800156719</v>
          </cell>
          <cell r="BF100">
            <v>0.84186748800156719</v>
          </cell>
          <cell r="BG100">
            <v>0.28551405340594832</v>
          </cell>
          <cell r="BH100">
            <v>0.28551405340594832</v>
          </cell>
        </row>
        <row r="101">
          <cell r="A101" t="str">
            <v>C</v>
          </cell>
          <cell r="B101"/>
          <cell r="C101" t="str">
            <v>2203</v>
          </cell>
          <cell r="D101"/>
          <cell r="E101" t="str">
            <v>0700</v>
          </cell>
          <cell r="F101"/>
          <cell r="G101" t="str">
            <v>5</v>
          </cell>
          <cell r="H101"/>
          <cell r="I101" t="str">
            <v>0</v>
          </cell>
          <cell r="J101"/>
          <cell r="K101"/>
          <cell r="L101"/>
          <cell r="M101"/>
          <cell r="N101"/>
          <cell r="O101"/>
          <cell r="P101"/>
          <cell r="Q101"/>
          <cell r="R101"/>
          <cell r="S101" t="str">
            <v>MEJORAMIENTO DE LAS CONDICIONES PARA LA GARANTIA DE LOS DERECHOS DE LAS PERSONAS CON DISCAPACIDAD VISUAL EN EL PAÍS.  NACIONAL</v>
          </cell>
          <cell r="T101"/>
          <cell r="U101"/>
          <cell r="V101"/>
          <cell r="W101"/>
          <cell r="X101"/>
          <cell r="Y101"/>
          <cell r="Z101"/>
          <cell r="AA101" t="str">
            <v>Propios</v>
          </cell>
          <cell r="AB101"/>
          <cell r="AC101"/>
          <cell r="AD101"/>
          <cell r="AE101"/>
          <cell r="AF101" t="str">
            <v>CSF</v>
          </cell>
          <cell r="AG101"/>
          <cell r="AH101"/>
          <cell r="AI101" t="str">
            <v>20</v>
          </cell>
          <cell r="AJ101" t="str">
            <v>INGRESOS CORRIENTES</v>
          </cell>
          <cell r="AK101"/>
          <cell r="AL101"/>
          <cell r="AM101"/>
          <cell r="AN101"/>
          <cell r="AO101"/>
          <cell r="AP101">
            <v>388349337</v>
          </cell>
          <cell r="AQ101">
            <v>179382762</v>
          </cell>
          <cell r="AR101">
            <v>208966575</v>
          </cell>
          <cell r="AS101">
            <v>0</v>
          </cell>
          <cell r="AT101"/>
          <cell r="AU101">
            <v>173621547</v>
          </cell>
          <cell r="AV101"/>
          <cell r="AW101">
            <v>5761215</v>
          </cell>
          <cell r="AX101">
            <v>138190594</v>
          </cell>
          <cell r="AY101">
            <v>35430953</v>
          </cell>
          <cell r="AZ101">
            <v>138190594</v>
          </cell>
          <cell r="BA101">
            <v>0</v>
          </cell>
          <cell r="BB101">
            <v>138190594</v>
          </cell>
          <cell r="BC101">
            <v>0</v>
          </cell>
          <cell r="BD101">
            <v>0</v>
          </cell>
          <cell r="BE101">
            <v>0.4619108233471762</v>
          </cell>
          <cell r="BF101">
            <v>0.4470756879391814</v>
          </cell>
          <cell r="BG101">
            <v>0.35584094224937485</v>
          </cell>
          <cell r="BH101">
            <v>0.35584094224937485</v>
          </cell>
        </row>
        <row r="102">
          <cell r="A102" t="str">
            <v>C</v>
          </cell>
          <cell r="B102"/>
          <cell r="C102" t="str">
            <v>2203</v>
          </cell>
          <cell r="D102"/>
          <cell r="E102" t="str">
            <v>0700</v>
          </cell>
          <cell r="F102"/>
          <cell r="G102" t="str">
            <v>5</v>
          </cell>
          <cell r="H102"/>
          <cell r="I102" t="str">
            <v>0</v>
          </cell>
          <cell r="J102"/>
          <cell r="K102"/>
          <cell r="L102" t="str">
            <v>2203018</v>
          </cell>
          <cell r="M102"/>
          <cell r="N102"/>
          <cell r="O102"/>
          <cell r="P102"/>
          <cell r="Q102"/>
          <cell r="R102"/>
          <cell r="S102" t="str">
            <v>SERVICIO DE PRODUCCIÓN DE CONTENIDOS Y AJUSTES RAZONABLES PARA PROMOVER Y GARANTIZAR EL ACCESO A LA INFORMACIÓN Y A LA COMUNICACIÓN PARA PERSONAS DISCAPACITADAS</v>
          </cell>
          <cell r="T102"/>
          <cell r="U102"/>
          <cell r="V102"/>
          <cell r="W102"/>
          <cell r="X102"/>
          <cell r="Y102"/>
          <cell r="Z102"/>
          <cell r="AA102" t="str">
            <v>Propios</v>
          </cell>
          <cell r="AB102"/>
          <cell r="AC102"/>
          <cell r="AD102"/>
          <cell r="AE102"/>
          <cell r="AF102" t="str">
            <v>CSF</v>
          </cell>
          <cell r="AG102"/>
          <cell r="AH102"/>
          <cell r="AI102" t="str">
            <v>20</v>
          </cell>
          <cell r="AJ102" t="str">
            <v>INGRESOS CORRIENTES</v>
          </cell>
          <cell r="AK102"/>
          <cell r="AL102"/>
          <cell r="AM102"/>
          <cell r="AN102"/>
          <cell r="AO102"/>
          <cell r="AP102">
            <v>187690707</v>
          </cell>
          <cell r="AQ102">
            <v>148080782</v>
          </cell>
          <cell r="AR102">
            <v>39609925</v>
          </cell>
          <cell r="AS102">
            <v>0</v>
          </cell>
          <cell r="AT102"/>
          <cell r="AU102">
            <v>142319567</v>
          </cell>
          <cell r="AV102"/>
          <cell r="AW102">
            <v>5761215</v>
          </cell>
          <cell r="AX102">
            <v>128800000</v>
          </cell>
          <cell r="AY102">
            <v>13519567</v>
          </cell>
          <cell r="AZ102">
            <v>128800000</v>
          </cell>
          <cell r="BA102">
            <v>0</v>
          </cell>
          <cell r="BB102">
            <v>128800000</v>
          </cell>
          <cell r="BC102">
            <v>0</v>
          </cell>
          <cell r="BD102">
            <v>0</v>
          </cell>
          <cell r="BE102">
            <v>0.78896171455094999</v>
          </cell>
          <cell r="BF102">
            <v>0.75826645482240096</v>
          </cell>
          <cell r="BG102">
            <v>0.6862353606031224</v>
          </cell>
          <cell r="BH102">
            <v>0.6862353606031224</v>
          </cell>
        </row>
        <row r="103">
          <cell r="A103" t="str">
            <v>C</v>
          </cell>
          <cell r="B103"/>
          <cell r="C103" t="str">
            <v>2203</v>
          </cell>
          <cell r="D103"/>
          <cell r="E103" t="str">
            <v>0700</v>
          </cell>
          <cell r="F103"/>
          <cell r="G103" t="str">
            <v>5</v>
          </cell>
          <cell r="H103"/>
          <cell r="I103" t="str">
            <v>0</v>
          </cell>
          <cell r="J103"/>
          <cell r="K103"/>
          <cell r="L103" t="str">
            <v>2203018</v>
          </cell>
          <cell r="M103"/>
          <cell r="N103"/>
          <cell r="O103" t="str">
            <v>02</v>
          </cell>
          <cell r="P103"/>
          <cell r="Q103"/>
          <cell r="R103"/>
          <cell r="S103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T103"/>
          <cell r="U103"/>
          <cell r="V103"/>
          <cell r="W103"/>
          <cell r="X103"/>
          <cell r="Y103"/>
          <cell r="Z103"/>
          <cell r="AA103" t="str">
            <v>Propios</v>
          </cell>
          <cell r="AB103"/>
          <cell r="AC103"/>
          <cell r="AD103"/>
          <cell r="AE103"/>
          <cell r="AF103" t="str">
            <v>CSF</v>
          </cell>
          <cell r="AG103"/>
          <cell r="AH103"/>
          <cell r="AI103" t="str">
            <v>20</v>
          </cell>
          <cell r="AJ103" t="str">
            <v>INGRESOS CORRIENTES</v>
          </cell>
          <cell r="AK103"/>
          <cell r="AL103"/>
          <cell r="AM103"/>
          <cell r="AN103"/>
          <cell r="AO103"/>
          <cell r="AP103">
            <v>187690707</v>
          </cell>
          <cell r="AQ103">
            <v>148080782</v>
          </cell>
          <cell r="AR103">
            <v>39609925</v>
          </cell>
          <cell r="AS103">
            <v>0</v>
          </cell>
          <cell r="AT103"/>
          <cell r="AU103">
            <v>142319567</v>
          </cell>
          <cell r="AV103"/>
          <cell r="AW103">
            <v>5761215</v>
          </cell>
          <cell r="AX103">
            <v>128800000</v>
          </cell>
          <cell r="AY103">
            <v>13519567</v>
          </cell>
          <cell r="AZ103">
            <v>128800000</v>
          </cell>
          <cell r="BA103">
            <v>0</v>
          </cell>
          <cell r="BB103">
            <v>128800000</v>
          </cell>
          <cell r="BC103">
            <v>0</v>
          </cell>
          <cell r="BD103">
            <v>0</v>
          </cell>
          <cell r="BE103">
            <v>0.78896171455094999</v>
          </cell>
          <cell r="BF103">
            <v>0.75826645482240096</v>
          </cell>
          <cell r="BG103">
            <v>0.6862353606031224</v>
          </cell>
          <cell r="BH103">
            <v>0.6862353606031224</v>
          </cell>
        </row>
        <row r="104">
          <cell r="A104" t="str">
            <v>C</v>
          </cell>
          <cell r="B104"/>
          <cell r="C104" t="str">
            <v>2203</v>
          </cell>
          <cell r="D104"/>
          <cell r="E104" t="str">
            <v>0700</v>
          </cell>
          <cell r="F104"/>
          <cell r="G104" t="str">
            <v>5</v>
          </cell>
          <cell r="H104"/>
          <cell r="I104" t="str">
            <v>0</v>
          </cell>
          <cell r="J104"/>
          <cell r="K104"/>
          <cell r="L104" t="str">
            <v>2203016</v>
          </cell>
          <cell r="M104"/>
          <cell r="N104"/>
          <cell r="O104"/>
          <cell r="P104"/>
          <cell r="Q104"/>
          <cell r="R104"/>
          <cell r="S104" t="str">
            <v>SERVICIO DE PROMOCIÓN Y DIVULGACIÓN DE LOS DERECHOS DE LAS PERSONAS CON DISCAPACIDAD</v>
          </cell>
          <cell r="T104"/>
          <cell r="U104"/>
          <cell r="V104"/>
          <cell r="W104"/>
          <cell r="X104"/>
          <cell r="Y104"/>
          <cell r="Z104"/>
          <cell r="AA104" t="str">
            <v>Propios</v>
          </cell>
          <cell r="AB104"/>
          <cell r="AC104"/>
          <cell r="AD104"/>
          <cell r="AE104"/>
          <cell r="AF104" t="str">
            <v>CSF</v>
          </cell>
          <cell r="AG104"/>
          <cell r="AH104"/>
          <cell r="AI104" t="str">
            <v>20</v>
          </cell>
          <cell r="AJ104" t="str">
            <v>INGRESOS CORRIENTES</v>
          </cell>
          <cell r="AK104"/>
          <cell r="AL104"/>
          <cell r="AM104"/>
          <cell r="AN104"/>
          <cell r="AO104"/>
          <cell r="AP104">
            <v>50658630</v>
          </cell>
          <cell r="AQ104">
            <v>31301980</v>
          </cell>
          <cell r="AR104">
            <v>19356650</v>
          </cell>
          <cell r="AS104">
            <v>0</v>
          </cell>
          <cell r="AT104"/>
          <cell r="AU104">
            <v>31301980</v>
          </cell>
          <cell r="AV104"/>
          <cell r="AW104">
            <v>0</v>
          </cell>
          <cell r="AX104">
            <v>9390594</v>
          </cell>
          <cell r="AY104">
            <v>21911386</v>
          </cell>
          <cell r="AZ104">
            <v>9390594</v>
          </cell>
          <cell r="BA104">
            <v>0</v>
          </cell>
          <cell r="BB104">
            <v>9390594</v>
          </cell>
          <cell r="BC104">
            <v>0</v>
          </cell>
          <cell r="BD104">
            <v>0</v>
          </cell>
          <cell r="BE104">
            <v>0.61790024720368475</v>
          </cell>
          <cell r="BF104">
            <v>0.61790024720368475</v>
          </cell>
          <cell r="BG104">
            <v>0.18537007416110543</v>
          </cell>
          <cell r="BH104">
            <v>0.18537007416110543</v>
          </cell>
        </row>
        <row r="105">
          <cell r="A105" t="str">
            <v>C</v>
          </cell>
          <cell r="B105"/>
          <cell r="C105" t="str">
            <v>2203</v>
          </cell>
          <cell r="D105"/>
          <cell r="E105" t="str">
            <v>0700</v>
          </cell>
          <cell r="F105"/>
          <cell r="G105" t="str">
            <v>5</v>
          </cell>
          <cell r="H105"/>
          <cell r="I105" t="str">
            <v>0</v>
          </cell>
          <cell r="J105"/>
          <cell r="K105"/>
          <cell r="L105" t="str">
            <v>2203016</v>
          </cell>
          <cell r="M105"/>
          <cell r="N105"/>
          <cell r="O105" t="str">
            <v>02</v>
          </cell>
          <cell r="P105"/>
          <cell r="Q105"/>
          <cell r="R105"/>
          <cell r="S105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T105"/>
          <cell r="U105"/>
          <cell r="V105"/>
          <cell r="W105"/>
          <cell r="X105"/>
          <cell r="Y105"/>
          <cell r="Z105"/>
          <cell r="AA105" t="str">
            <v>Propios</v>
          </cell>
          <cell r="AB105"/>
          <cell r="AC105"/>
          <cell r="AD105"/>
          <cell r="AE105"/>
          <cell r="AF105" t="str">
            <v>CSF</v>
          </cell>
          <cell r="AG105"/>
          <cell r="AH105"/>
          <cell r="AI105" t="str">
            <v>20</v>
          </cell>
          <cell r="AJ105" t="str">
            <v>INGRESOS CORRIENTES</v>
          </cell>
          <cell r="AK105"/>
          <cell r="AL105"/>
          <cell r="AM105"/>
          <cell r="AN105"/>
          <cell r="AO105"/>
          <cell r="AP105">
            <v>50658630</v>
          </cell>
          <cell r="AQ105">
            <v>31301980</v>
          </cell>
          <cell r="AR105">
            <v>19356650</v>
          </cell>
          <cell r="AS105">
            <v>0</v>
          </cell>
          <cell r="AT105"/>
          <cell r="AU105">
            <v>31301980</v>
          </cell>
          <cell r="AV105"/>
          <cell r="AW105">
            <v>0</v>
          </cell>
          <cell r="AX105">
            <v>9390594</v>
          </cell>
          <cell r="AY105">
            <v>21911386</v>
          </cell>
          <cell r="AZ105">
            <v>9390594</v>
          </cell>
          <cell r="BA105">
            <v>0</v>
          </cell>
          <cell r="BB105">
            <v>9390594</v>
          </cell>
          <cell r="BC105">
            <v>0</v>
          </cell>
          <cell r="BD105">
            <v>0</v>
          </cell>
          <cell r="BE105">
            <v>0.61790024720368475</v>
          </cell>
          <cell r="BF105">
            <v>0.61790024720368475</v>
          </cell>
          <cell r="BG105">
            <v>0.18537007416110543</v>
          </cell>
          <cell r="BH105">
            <v>0.18537007416110543</v>
          </cell>
        </row>
        <row r="106">
          <cell r="A106" t="str">
            <v>C</v>
          </cell>
          <cell r="B106"/>
          <cell r="C106">
            <v>2203</v>
          </cell>
          <cell r="D106"/>
          <cell r="E106" t="str">
            <v>0700</v>
          </cell>
          <cell r="F106"/>
          <cell r="G106" t="str">
            <v>5</v>
          </cell>
          <cell r="H106"/>
          <cell r="I106" t="str">
            <v>0</v>
          </cell>
          <cell r="J106"/>
          <cell r="K106"/>
          <cell r="L106" t="str">
            <v>2203016</v>
          </cell>
          <cell r="M106"/>
          <cell r="N106"/>
          <cell r="O106"/>
          <cell r="P106"/>
          <cell r="Q106"/>
          <cell r="R106"/>
          <cell r="S106" t="str">
            <v>SERVICIO DE PROMOCIÓN Y DIVULGACIÓN DE LOS DERECHOS DE LAS PERSONAS CON DISCAPACIDAD</v>
          </cell>
          <cell r="T106"/>
          <cell r="U106"/>
          <cell r="V106"/>
          <cell r="W106"/>
          <cell r="X106"/>
          <cell r="Y106"/>
          <cell r="Z106"/>
          <cell r="AA106" t="str">
            <v>Propios</v>
          </cell>
          <cell r="AB106"/>
          <cell r="AC106"/>
          <cell r="AD106"/>
          <cell r="AE106"/>
          <cell r="AF106" t="str">
            <v>CSF</v>
          </cell>
          <cell r="AG106"/>
          <cell r="AH106"/>
          <cell r="AI106" t="str">
            <v>21</v>
          </cell>
          <cell r="AJ106" t="str">
            <v>OTROS RECURSOS DE TESORERIA</v>
          </cell>
          <cell r="AK106"/>
          <cell r="AL106"/>
          <cell r="AM106"/>
          <cell r="AN106"/>
          <cell r="AO106"/>
          <cell r="AP106">
            <v>56090592</v>
          </cell>
          <cell r="AQ106">
            <v>18200000</v>
          </cell>
          <cell r="AR106">
            <v>37890592</v>
          </cell>
          <cell r="AS106">
            <v>0</v>
          </cell>
          <cell r="AT106"/>
          <cell r="AU106">
            <v>18200000</v>
          </cell>
          <cell r="AV106"/>
          <cell r="AW106">
            <v>0</v>
          </cell>
          <cell r="AX106">
            <v>0</v>
          </cell>
          <cell r="AY106">
            <v>18200000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0.32447509200829971</v>
          </cell>
          <cell r="BF106">
            <v>0.32447509200829971</v>
          </cell>
          <cell r="BG106">
            <v>0</v>
          </cell>
          <cell r="BH106">
            <v>0</v>
          </cell>
        </row>
        <row r="107">
          <cell r="A107" t="str">
            <v>C</v>
          </cell>
          <cell r="B107"/>
          <cell r="C107" t="str">
            <v>2203</v>
          </cell>
          <cell r="D107"/>
          <cell r="E107" t="str">
            <v>0700</v>
          </cell>
          <cell r="F107"/>
          <cell r="G107" t="str">
            <v>5</v>
          </cell>
          <cell r="H107"/>
          <cell r="I107" t="str">
            <v>0</v>
          </cell>
          <cell r="J107"/>
          <cell r="K107"/>
          <cell r="L107" t="str">
            <v>2203016</v>
          </cell>
          <cell r="M107"/>
          <cell r="N107"/>
          <cell r="O107" t="str">
            <v>02</v>
          </cell>
          <cell r="P107"/>
          <cell r="Q107"/>
          <cell r="R107"/>
          <cell r="S107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T107"/>
          <cell r="U107"/>
          <cell r="V107"/>
          <cell r="W107"/>
          <cell r="X107"/>
          <cell r="Y107"/>
          <cell r="Z107"/>
          <cell r="AA107" t="str">
            <v>Propios</v>
          </cell>
          <cell r="AB107"/>
          <cell r="AC107"/>
          <cell r="AD107"/>
          <cell r="AE107"/>
          <cell r="AF107" t="str">
            <v>CSF</v>
          </cell>
          <cell r="AG107"/>
          <cell r="AH107"/>
          <cell r="AI107" t="str">
            <v>21</v>
          </cell>
          <cell r="AJ107" t="str">
            <v>OTROS RECURSOS DE TESORERIA</v>
          </cell>
          <cell r="AK107"/>
          <cell r="AL107"/>
          <cell r="AM107"/>
          <cell r="AN107"/>
          <cell r="AO107"/>
          <cell r="AP107">
            <v>56090592</v>
          </cell>
          <cell r="AQ107">
            <v>18200000</v>
          </cell>
          <cell r="AR107">
            <v>37890592</v>
          </cell>
          <cell r="AS107">
            <v>0</v>
          </cell>
          <cell r="AT107"/>
          <cell r="AU107">
            <v>18200000</v>
          </cell>
          <cell r="AV107"/>
          <cell r="AW107">
            <v>0</v>
          </cell>
          <cell r="AX107">
            <v>0</v>
          </cell>
          <cell r="AY107">
            <v>18200000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0.32447509200829971</v>
          </cell>
          <cell r="BF107">
            <v>0.32447509200829971</v>
          </cell>
          <cell r="BG107">
            <v>0</v>
          </cell>
          <cell r="BH107">
            <v>0</v>
          </cell>
        </row>
        <row r="108">
          <cell r="A108" t="str">
            <v>C</v>
          </cell>
          <cell r="B108"/>
          <cell r="C108" t="str">
            <v>2203</v>
          </cell>
          <cell r="D108"/>
          <cell r="E108" t="str">
            <v>0700</v>
          </cell>
          <cell r="F108"/>
          <cell r="G108" t="str">
            <v>5</v>
          </cell>
          <cell r="H108"/>
          <cell r="I108" t="str">
            <v>0</v>
          </cell>
          <cell r="J108"/>
          <cell r="K108"/>
          <cell r="L108"/>
          <cell r="M108"/>
          <cell r="N108"/>
          <cell r="O108"/>
          <cell r="P108"/>
          <cell r="Q108"/>
          <cell r="R108"/>
          <cell r="S108" t="str">
            <v>MEJORAMIENTO DE LAS CONDICIONES PARA LA GARANTIA DE LOS DERECHOS DE LAS PERSONAS CON DISCAPACIDAD VISUAL EN EL PAÍS.  NACIONAL</v>
          </cell>
          <cell r="T108"/>
          <cell r="U108"/>
          <cell r="V108"/>
          <cell r="W108"/>
          <cell r="X108"/>
          <cell r="Y108"/>
          <cell r="Z108"/>
          <cell r="AA108" t="str">
            <v>Propios</v>
          </cell>
          <cell r="AB108"/>
          <cell r="AC108"/>
          <cell r="AD108"/>
          <cell r="AE108"/>
          <cell r="AF108" t="str">
            <v>CSF</v>
          </cell>
          <cell r="AG108"/>
          <cell r="AH108"/>
          <cell r="AI108" t="str">
            <v>21</v>
          </cell>
          <cell r="AJ108" t="str">
            <v>OTROS RECURSOS DE TESORERIA</v>
          </cell>
          <cell r="AK108"/>
          <cell r="AL108"/>
          <cell r="AM108"/>
          <cell r="AN108"/>
          <cell r="AO108"/>
          <cell r="AP108">
            <v>611893763</v>
          </cell>
          <cell r="AQ108">
            <v>184910714</v>
          </cell>
          <cell r="AR108">
            <v>426983049</v>
          </cell>
          <cell r="AS108">
            <v>0</v>
          </cell>
          <cell r="AT108"/>
          <cell r="AU108">
            <v>184910714</v>
          </cell>
          <cell r="AV108"/>
          <cell r="AW108">
            <v>0</v>
          </cell>
          <cell r="AX108">
            <v>2585557</v>
          </cell>
          <cell r="AY108">
            <v>182325157</v>
          </cell>
          <cell r="AZ108">
            <v>2585557</v>
          </cell>
          <cell r="BA108">
            <v>0</v>
          </cell>
          <cell r="BB108">
            <v>2585557</v>
          </cell>
          <cell r="BC108">
            <v>0</v>
          </cell>
          <cell r="BD108">
            <v>2288060</v>
          </cell>
          <cell r="BE108">
            <v>0.3021941473850257</v>
          </cell>
          <cell r="BF108">
            <v>0.3021941473850257</v>
          </cell>
          <cell r="BG108">
            <v>4.2254998438348195E-3</v>
          </cell>
          <cell r="BH108">
            <v>4.2254998438348195E-3</v>
          </cell>
        </row>
        <row r="109">
          <cell r="A109" t="str">
            <v>C</v>
          </cell>
          <cell r="B109"/>
          <cell r="C109" t="str">
            <v>2203</v>
          </cell>
          <cell r="D109"/>
          <cell r="E109" t="str">
            <v>0700</v>
          </cell>
          <cell r="F109"/>
          <cell r="G109" t="str">
            <v>5</v>
          </cell>
          <cell r="H109"/>
          <cell r="I109" t="str">
            <v>0</v>
          </cell>
          <cell r="J109"/>
          <cell r="K109"/>
          <cell r="L109" t="str">
            <v>2203018</v>
          </cell>
          <cell r="M109"/>
          <cell r="N109"/>
          <cell r="O109"/>
          <cell r="P109"/>
          <cell r="Q109"/>
          <cell r="R109"/>
          <cell r="S109" t="str">
            <v>SERVICIO DE PRODUCCIÓN DE CONTENIDOS Y AJUSTES RAZONABLES PARA PROMOVER Y GARANTIZAR EL ACCESO A LA INFORMACIÓN Y A LA COMUNICACIÓN PARA PERSONAS DISCAPACITADAS</v>
          </cell>
          <cell r="T109"/>
          <cell r="U109"/>
          <cell r="V109"/>
          <cell r="W109"/>
          <cell r="X109"/>
          <cell r="Y109"/>
          <cell r="Z109"/>
          <cell r="AA109" t="str">
            <v>Propios</v>
          </cell>
          <cell r="AB109"/>
          <cell r="AC109"/>
          <cell r="AD109"/>
          <cell r="AE109"/>
          <cell r="AF109" t="str">
            <v>CSF</v>
          </cell>
          <cell r="AG109"/>
          <cell r="AH109"/>
          <cell r="AI109" t="str">
            <v>21</v>
          </cell>
          <cell r="AJ109" t="str">
            <v>OTROS RECURSOS DE TESORERIA</v>
          </cell>
          <cell r="AK109"/>
          <cell r="AL109"/>
          <cell r="AM109"/>
          <cell r="AN109"/>
          <cell r="AO109"/>
          <cell r="AP109">
            <v>431660690</v>
          </cell>
          <cell r="AQ109">
            <v>123079949</v>
          </cell>
          <cell r="AR109">
            <v>308580741</v>
          </cell>
          <cell r="AS109">
            <v>0</v>
          </cell>
          <cell r="AT109"/>
          <cell r="AU109">
            <v>123079949</v>
          </cell>
          <cell r="AV109"/>
          <cell r="AW109">
            <v>0</v>
          </cell>
          <cell r="AX109">
            <v>0</v>
          </cell>
          <cell r="AY109">
            <v>123079949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0.28513124278238078</v>
          </cell>
          <cell r="BF109">
            <v>0.28513124278238078</v>
          </cell>
          <cell r="BG109">
            <v>0</v>
          </cell>
          <cell r="BH109">
            <v>0</v>
          </cell>
        </row>
        <row r="110">
          <cell r="A110" t="str">
            <v>C</v>
          </cell>
          <cell r="B110"/>
          <cell r="C110" t="str">
            <v>2203</v>
          </cell>
          <cell r="D110"/>
          <cell r="E110" t="str">
            <v>0700</v>
          </cell>
          <cell r="F110"/>
          <cell r="G110" t="str">
            <v>5</v>
          </cell>
          <cell r="H110"/>
          <cell r="I110" t="str">
            <v>0</v>
          </cell>
          <cell r="J110"/>
          <cell r="K110"/>
          <cell r="L110" t="str">
            <v>2203018</v>
          </cell>
          <cell r="M110"/>
          <cell r="N110"/>
          <cell r="O110" t="str">
            <v>02</v>
          </cell>
          <cell r="P110"/>
          <cell r="Q110"/>
          <cell r="R110"/>
          <cell r="S110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T110"/>
          <cell r="U110"/>
          <cell r="V110"/>
          <cell r="W110"/>
          <cell r="X110"/>
          <cell r="Y110"/>
          <cell r="Z110"/>
          <cell r="AA110" t="str">
            <v>Propios</v>
          </cell>
          <cell r="AB110"/>
          <cell r="AC110"/>
          <cell r="AD110"/>
          <cell r="AE110"/>
          <cell r="AF110" t="str">
            <v>CSF</v>
          </cell>
          <cell r="AG110"/>
          <cell r="AH110"/>
          <cell r="AI110" t="str">
            <v>21</v>
          </cell>
          <cell r="AJ110" t="str">
            <v>OTROS RECURSOS DE TESORERIA</v>
          </cell>
          <cell r="AK110"/>
          <cell r="AL110"/>
          <cell r="AM110"/>
          <cell r="AN110"/>
          <cell r="AO110"/>
          <cell r="AP110">
            <v>431660690</v>
          </cell>
          <cell r="AQ110">
            <v>123079949</v>
          </cell>
          <cell r="AR110">
            <v>308580741</v>
          </cell>
          <cell r="AS110">
            <v>0</v>
          </cell>
          <cell r="AT110"/>
          <cell r="AU110">
            <v>123079949</v>
          </cell>
          <cell r="AV110"/>
          <cell r="AW110">
            <v>0</v>
          </cell>
          <cell r="AX110">
            <v>0</v>
          </cell>
          <cell r="AY110">
            <v>123079949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0.28513124278238078</v>
          </cell>
          <cell r="BF110">
            <v>0.28513124278238078</v>
          </cell>
          <cell r="BG110">
            <v>0</v>
          </cell>
          <cell r="BH110">
            <v>0</v>
          </cell>
        </row>
        <row r="111">
          <cell r="A111" t="str">
            <v>C</v>
          </cell>
          <cell r="B111"/>
          <cell r="C111" t="str">
            <v>2203</v>
          </cell>
          <cell r="D111"/>
          <cell r="E111" t="str">
            <v>0700</v>
          </cell>
          <cell r="F111"/>
          <cell r="G111" t="str">
            <v>5</v>
          </cell>
          <cell r="H111"/>
          <cell r="I111" t="str">
            <v>0</v>
          </cell>
          <cell r="J111"/>
          <cell r="K111"/>
          <cell r="L111" t="str">
            <v>2203003</v>
          </cell>
          <cell r="M111"/>
          <cell r="N111"/>
          <cell r="O111" t="str">
            <v/>
          </cell>
          <cell r="P111"/>
          <cell r="Q111" t="str">
            <v/>
          </cell>
          <cell r="R111"/>
          <cell r="S111" t="str">
            <v>SERVICIO DE ASISTENCIA TÉCNICA EN EDUCACIÓN CON ENFOQUE INCLUYENTE Y DE CALIDAD</v>
          </cell>
          <cell r="T111"/>
          <cell r="U111"/>
          <cell r="V111"/>
          <cell r="W111"/>
          <cell r="X111"/>
          <cell r="Y111"/>
          <cell r="Z111"/>
          <cell r="AA111" t="str">
            <v>Propios</v>
          </cell>
          <cell r="AB111"/>
          <cell r="AC111"/>
          <cell r="AD111"/>
          <cell r="AE111"/>
          <cell r="AF111" t="str">
            <v>CSF</v>
          </cell>
          <cell r="AG111"/>
          <cell r="AH111"/>
          <cell r="AI111" t="str">
            <v>20</v>
          </cell>
          <cell r="AJ111" t="str">
            <v>INGRESOS CORRIENTES</v>
          </cell>
          <cell r="AK111"/>
          <cell r="AL111"/>
          <cell r="AM111"/>
          <cell r="AN111"/>
          <cell r="AO111"/>
          <cell r="AP111">
            <v>150000000</v>
          </cell>
          <cell r="AQ111">
            <v>0</v>
          </cell>
          <cell r="AR111">
            <v>150000000</v>
          </cell>
          <cell r="AS111">
            <v>0</v>
          </cell>
          <cell r="AT111"/>
          <cell r="AU111">
            <v>0</v>
          </cell>
          <cell r="AV111"/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</row>
        <row r="112">
          <cell r="A112" t="str">
            <v>C</v>
          </cell>
          <cell r="B112"/>
          <cell r="C112" t="str">
            <v>2203</v>
          </cell>
          <cell r="D112"/>
          <cell r="E112" t="str">
            <v>0700</v>
          </cell>
          <cell r="F112"/>
          <cell r="G112" t="str">
            <v>5</v>
          </cell>
          <cell r="H112"/>
          <cell r="I112" t="str">
            <v>0</v>
          </cell>
          <cell r="J112"/>
          <cell r="K112"/>
          <cell r="L112" t="str">
            <v>2203003</v>
          </cell>
          <cell r="M112"/>
          <cell r="N112"/>
          <cell r="O112" t="str">
            <v>02</v>
          </cell>
          <cell r="P112"/>
          <cell r="Q112" t="str">
            <v/>
          </cell>
          <cell r="R112"/>
          <cell r="S112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T112"/>
          <cell r="U112"/>
          <cell r="V112"/>
          <cell r="W112"/>
          <cell r="X112"/>
          <cell r="Y112"/>
          <cell r="Z112"/>
          <cell r="AA112" t="str">
            <v>Propios</v>
          </cell>
          <cell r="AB112"/>
          <cell r="AC112"/>
          <cell r="AD112"/>
          <cell r="AE112"/>
          <cell r="AF112" t="str">
            <v>CSF</v>
          </cell>
          <cell r="AG112"/>
          <cell r="AH112"/>
          <cell r="AI112" t="str">
            <v>20</v>
          </cell>
          <cell r="AJ112" t="str">
            <v>INGRESOS CORRIENTES</v>
          </cell>
          <cell r="AK112"/>
          <cell r="AL112"/>
          <cell r="AM112"/>
          <cell r="AN112"/>
          <cell r="AO112"/>
          <cell r="AP112">
            <v>150000000</v>
          </cell>
          <cell r="AQ112">
            <v>0</v>
          </cell>
          <cell r="AR112">
            <v>150000000</v>
          </cell>
          <cell r="AS112">
            <v>0</v>
          </cell>
          <cell r="AT112"/>
          <cell r="AU112">
            <v>0</v>
          </cell>
          <cell r="AV112"/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</row>
        <row r="113">
          <cell r="A113" t="str">
            <v>C</v>
          </cell>
          <cell r="B113"/>
          <cell r="C113" t="str">
            <v>2203</v>
          </cell>
          <cell r="D113"/>
          <cell r="E113" t="str">
            <v>0700</v>
          </cell>
          <cell r="F113"/>
          <cell r="G113" t="str">
            <v>5</v>
          </cell>
          <cell r="H113"/>
          <cell r="I113" t="str">
            <v>0</v>
          </cell>
          <cell r="J113"/>
          <cell r="K113"/>
          <cell r="L113" t="str">
            <v>2203003</v>
          </cell>
          <cell r="M113"/>
          <cell r="N113"/>
          <cell r="O113" t="str">
            <v/>
          </cell>
          <cell r="P113"/>
          <cell r="Q113" t="str">
            <v/>
          </cell>
          <cell r="R113"/>
          <cell r="S113" t="str">
            <v>SERVICIO DE ASISTENCIA TÉCNICA EN EDUCACIÓN CON ENFOQUE INCLUYENTE Y DE CALIDAD</v>
          </cell>
          <cell r="T113"/>
          <cell r="U113"/>
          <cell r="V113"/>
          <cell r="W113"/>
          <cell r="X113"/>
          <cell r="Y113"/>
          <cell r="Z113"/>
          <cell r="AA113" t="str">
            <v>Propios</v>
          </cell>
          <cell r="AB113"/>
          <cell r="AC113"/>
          <cell r="AD113"/>
          <cell r="AE113"/>
          <cell r="AF113" t="str">
            <v>CSF</v>
          </cell>
          <cell r="AG113"/>
          <cell r="AH113"/>
          <cell r="AI113" t="str">
            <v>21</v>
          </cell>
          <cell r="AJ113" t="str">
            <v>OTROS RECURSOS DE TESORERIA</v>
          </cell>
          <cell r="AK113"/>
          <cell r="AL113"/>
          <cell r="AM113"/>
          <cell r="AN113"/>
          <cell r="AO113"/>
          <cell r="AP113">
            <v>124142481</v>
          </cell>
          <cell r="AQ113">
            <v>43630765</v>
          </cell>
          <cell r="AR113">
            <v>80511716</v>
          </cell>
          <cell r="AS113">
            <v>0</v>
          </cell>
          <cell r="AT113"/>
          <cell r="AU113">
            <v>43630765</v>
          </cell>
          <cell r="AV113"/>
          <cell r="AW113">
            <v>0</v>
          </cell>
          <cell r="AX113">
            <v>2585557</v>
          </cell>
          <cell r="AY113">
            <v>41045208</v>
          </cell>
          <cell r="AZ113">
            <v>2585557</v>
          </cell>
          <cell r="BA113">
            <v>0</v>
          </cell>
          <cell r="BB113">
            <v>2585557</v>
          </cell>
          <cell r="BC113">
            <v>0</v>
          </cell>
          <cell r="BD113">
            <v>2288060</v>
          </cell>
          <cell r="BE113">
            <v>0.35145716960497997</v>
          </cell>
          <cell r="BF113">
            <v>0.35145716960497997</v>
          </cell>
          <cell r="BG113">
            <v>2.0827334681671136E-2</v>
          </cell>
          <cell r="BH113">
            <v>2.0827334681671136E-2</v>
          </cell>
        </row>
        <row r="114">
          <cell r="A114" t="str">
            <v>C</v>
          </cell>
          <cell r="B114"/>
          <cell r="C114" t="str">
            <v>2203</v>
          </cell>
          <cell r="D114"/>
          <cell r="E114" t="str">
            <v>0700</v>
          </cell>
          <cell r="F114"/>
          <cell r="G114" t="str">
            <v>5</v>
          </cell>
          <cell r="H114"/>
          <cell r="I114" t="str">
            <v>0</v>
          </cell>
          <cell r="J114"/>
          <cell r="K114"/>
          <cell r="L114" t="str">
            <v>2203003</v>
          </cell>
          <cell r="M114"/>
          <cell r="N114"/>
          <cell r="O114" t="str">
            <v>02</v>
          </cell>
          <cell r="P114"/>
          <cell r="Q114" t="str">
            <v/>
          </cell>
          <cell r="R114"/>
          <cell r="S114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T114"/>
          <cell r="U114"/>
          <cell r="V114"/>
          <cell r="W114"/>
          <cell r="X114"/>
          <cell r="Y114"/>
          <cell r="Z114"/>
          <cell r="AA114" t="str">
            <v>Propios</v>
          </cell>
          <cell r="AB114"/>
          <cell r="AC114"/>
          <cell r="AD114"/>
          <cell r="AE114"/>
          <cell r="AF114" t="str">
            <v>CSF</v>
          </cell>
          <cell r="AG114"/>
          <cell r="AH114"/>
          <cell r="AI114" t="str">
            <v>21</v>
          </cell>
          <cell r="AJ114" t="str">
            <v>OTROS RECURSOS DE TESORERIA</v>
          </cell>
          <cell r="AK114"/>
          <cell r="AL114"/>
          <cell r="AM114"/>
          <cell r="AN114"/>
          <cell r="AO114"/>
          <cell r="AP114">
            <v>124142481</v>
          </cell>
          <cell r="AQ114">
            <v>43630765</v>
          </cell>
          <cell r="AR114">
            <v>80511716</v>
          </cell>
          <cell r="AS114">
            <v>0</v>
          </cell>
          <cell r="AT114"/>
          <cell r="AU114">
            <v>43630765</v>
          </cell>
          <cell r="AV114"/>
          <cell r="AW114">
            <v>0</v>
          </cell>
          <cell r="AX114">
            <v>2585557</v>
          </cell>
          <cell r="AY114">
            <v>41045208</v>
          </cell>
          <cell r="AZ114">
            <v>2585557</v>
          </cell>
          <cell r="BA114">
            <v>0</v>
          </cell>
          <cell r="BB114">
            <v>2585557</v>
          </cell>
          <cell r="BC114">
            <v>0</v>
          </cell>
          <cell r="BD114">
            <v>2288060</v>
          </cell>
          <cell r="BE114">
            <v>0.35145716960497997</v>
          </cell>
          <cell r="BF114">
            <v>0.35145716960497997</v>
          </cell>
          <cell r="BG114">
            <v>2.0827334681671136E-2</v>
          </cell>
          <cell r="BH114">
            <v>2.0827334681671136E-2</v>
          </cell>
        </row>
        <row r="115">
          <cell r="A115" t="str">
            <v>C</v>
          </cell>
          <cell r="B115"/>
          <cell r="C115" t="str">
            <v>2299</v>
          </cell>
          <cell r="D115"/>
          <cell r="E115" t="str">
            <v>0700</v>
          </cell>
          <cell r="F115"/>
          <cell r="G115" t="str">
            <v>3</v>
          </cell>
          <cell r="H115"/>
          <cell r="I115" t="str">
            <v>0</v>
          </cell>
          <cell r="J115"/>
          <cell r="K115"/>
          <cell r="L115"/>
          <cell r="M115"/>
          <cell r="N115"/>
          <cell r="O115"/>
          <cell r="P115"/>
          <cell r="Q115"/>
          <cell r="R115"/>
          <cell r="S115" t="str">
            <v>FORTALECIMIENTO DE PROCESOS Y RECURSOS DEL INCI PARA CONTRIBUIR CON EL MEJORAMIENTO DE SERVICIOS A LAS PERSONAS CON DISCAPACIDAD VISUAL  NACIONAL</v>
          </cell>
          <cell r="T115"/>
          <cell r="U115"/>
          <cell r="V115"/>
          <cell r="W115"/>
          <cell r="X115"/>
          <cell r="Y115"/>
          <cell r="Z115"/>
          <cell r="AA115" t="str">
            <v>Nación</v>
          </cell>
          <cell r="AB115"/>
          <cell r="AC115"/>
          <cell r="AD115"/>
          <cell r="AE115"/>
          <cell r="AF115" t="str">
            <v>CSF</v>
          </cell>
          <cell r="AG115"/>
          <cell r="AH115"/>
          <cell r="AI115" t="str">
            <v>10</v>
          </cell>
          <cell r="AJ115" t="str">
            <v>RECURSOS CORRIENTES</v>
          </cell>
          <cell r="AK115"/>
          <cell r="AL115"/>
          <cell r="AM115"/>
          <cell r="AN115"/>
          <cell r="AO115"/>
          <cell r="AP115">
            <v>495436901</v>
          </cell>
          <cell r="AQ115">
            <v>277308971</v>
          </cell>
          <cell r="AR115">
            <v>218127930</v>
          </cell>
          <cell r="AS115">
            <v>0</v>
          </cell>
          <cell r="AT115"/>
          <cell r="AU115">
            <v>277250171</v>
          </cell>
          <cell r="AV115"/>
          <cell r="AW115">
            <v>58800</v>
          </cell>
          <cell r="AX115">
            <v>91385249.920000002</v>
          </cell>
          <cell r="AY115">
            <v>185864921.08000001</v>
          </cell>
          <cell r="AZ115">
            <v>91385249.920000002</v>
          </cell>
          <cell r="BA115">
            <v>0</v>
          </cell>
          <cell r="BB115">
            <v>91385249.920000002</v>
          </cell>
          <cell r="BC115">
            <v>0</v>
          </cell>
          <cell r="BD115">
            <v>0</v>
          </cell>
          <cell r="BE115">
            <v>0.55972611333607547</v>
          </cell>
          <cell r="BF115">
            <v>0.55960743021037107</v>
          </cell>
          <cell r="BG115">
            <v>0.18445386230929942</v>
          </cell>
          <cell r="BH115">
            <v>0.18445386230929942</v>
          </cell>
        </row>
        <row r="116">
          <cell r="A116" t="str">
            <v>C</v>
          </cell>
          <cell r="B116"/>
          <cell r="C116" t="str">
            <v>2299</v>
          </cell>
          <cell r="D116"/>
          <cell r="E116" t="str">
            <v>0700</v>
          </cell>
          <cell r="F116"/>
          <cell r="G116" t="str">
            <v>3</v>
          </cell>
          <cell r="H116"/>
          <cell r="I116" t="str">
            <v>0</v>
          </cell>
          <cell r="J116"/>
          <cell r="K116"/>
          <cell r="L116" t="str">
            <v>2299011</v>
          </cell>
          <cell r="M116"/>
          <cell r="N116"/>
          <cell r="O116"/>
          <cell r="P116"/>
          <cell r="Q116"/>
          <cell r="R116"/>
          <cell r="S116" t="str">
            <v>SEDES ADECUADAS</v>
          </cell>
          <cell r="T116"/>
          <cell r="U116"/>
          <cell r="V116"/>
          <cell r="W116"/>
          <cell r="X116"/>
          <cell r="Y116"/>
          <cell r="Z116"/>
          <cell r="AA116" t="str">
            <v>Nación</v>
          </cell>
          <cell r="AB116"/>
          <cell r="AC116"/>
          <cell r="AD116"/>
          <cell r="AE116"/>
          <cell r="AF116" t="str">
            <v>CSF</v>
          </cell>
          <cell r="AG116"/>
          <cell r="AH116"/>
          <cell r="AI116" t="str">
            <v>10</v>
          </cell>
          <cell r="AJ116" t="str">
            <v>RECURSOS CORRIENTES</v>
          </cell>
          <cell r="AK116"/>
          <cell r="AL116"/>
          <cell r="AM116"/>
          <cell r="AN116"/>
          <cell r="AO116"/>
          <cell r="AP116">
            <v>209416524</v>
          </cell>
          <cell r="AQ116">
            <v>20000000</v>
          </cell>
          <cell r="AR116">
            <v>189416524</v>
          </cell>
          <cell r="AS116">
            <v>0</v>
          </cell>
          <cell r="AT116"/>
          <cell r="AU116">
            <v>20000000</v>
          </cell>
          <cell r="AV116"/>
          <cell r="AW116">
            <v>0</v>
          </cell>
          <cell r="AX116">
            <v>0</v>
          </cell>
          <cell r="AY116">
            <v>20000000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9.5503447473896566E-2</v>
          </cell>
          <cell r="BF116">
            <v>9.5503447473896566E-2</v>
          </cell>
          <cell r="BG116">
            <v>0</v>
          </cell>
          <cell r="BH116">
            <v>0</v>
          </cell>
        </row>
        <row r="117">
          <cell r="A117" t="str">
            <v>C</v>
          </cell>
          <cell r="B117"/>
          <cell r="C117" t="str">
            <v>2299</v>
          </cell>
          <cell r="D117"/>
          <cell r="E117" t="str">
            <v>0700</v>
          </cell>
          <cell r="F117"/>
          <cell r="G117" t="str">
            <v>3</v>
          </cell>
          <cell r="H117"/>
          <cell r="I117" t="str">
            <v>0</v>
          </cell>
          <cell r="J117"/>
          <cell r="K117"/>
          <cell r="L117" t="str">
            <v>2299011</v>
          </cell>
          <cell r="M117"/>
          <cell r="N117"/>
          <cell r="O117" t="str">
            <v>02</v>
          </cell>
          <cell r="P117"/>
          <cell r="Q117"/>
          <cell r="R117"/>
          <cell r="S117" t="str">
            <v>ADQUISICIÓN DE BIENES Y SERVICIOS - SEDES ADECUADAS - FORTALECIMIENTO DE PROCESOS Y RECURSOS DEL INCI PARA CONTRIBUIR CON EL MEJORAMIENTO DE SERVICIOS A LAS PERSONAS CON DISCAPACIDAD VISUAL  NACIONAL</v>
          </cell>
          <cell r="T117"/>
          <cell r="U117"/>
          <cell r="V117"/>
          <cell r="W117"/>
          <cell r="X117"/>
          <cell r="Y117"/>
          <cell r="Z117"/>
          <cell r="AA117" t="str">
            <v>Nación</v>
          </cell>
          <cell r="AB117"/>
          <cell r="AC117"/>
          <cell r="AD117"/>
          <cell r="AE117"/>
          <cell r="AF117" t="str">
            <v>CSF</v>
          </cell>
          <cell r="AG117"/>
          <cell r="AH117"/>
          <cell r="AI117" t="str">
            <v>10</v>
          </cell>
          <cell r="AJ117" t="str">
            <v>RECURSOS CORRIENTES</v>
          </cell>
          <cell r="AK117"/>
          <cell r="AL117"/>
          <cell r="AM117"/>
          <cell r="AN117"/>
          <cell r="AO117"/>
          <cell r="AP117">
            <v>209416524</v>
          </cell>
          <cell r="AQ117">
            <v>20000000</v>
          </cell>
          <cell r="AR117">
            <v>189416524</v>
          </cell>
          <cell r="AS117">
            <v>0</v>
          </cell>
          <cell r="AT117"/>
          <cell r="AU117">
            <v>20000000</v>
          </cell>
          <cell r="AV117"/>
          <cell r="AW117">
            <v>0</v>
          </cell>
          <cell r="AX117">
            <v>0</v>
          </cell>
          <cell r="AY117">
            <v>20000000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9.5503447473896566E-2</v>
          </cell>
          <cell r="BF117">
            <v>9.5503447473896566E-2</v>
          </cell>
          <cell r="BG117">
            <v>0</v>
          </cell>
          <cell r="BH117">
            <v>0</v>
          </cell>
        </row>
        <row r="118">
          <cell r="A118" t="str">
            <v>C</v>
          </cell>
          <cell r="B118"/>
          <cell r="C118" t="str">
            <v>2299</v>
          </cell>
          <cell r="D118"/>
          <cell r="E118" t="str">
            <v>0700</v>
          </cell>
          <cell r="F118"/>
          <cell r="G118" t="str">
            <v>3</v>
          </cell>
          <cell r="H118"/>
          <cell r="I118" t="str">
            <v>0</v>
          </cell>
          <cell r="J118"/>
          <cell r="K118"/>
          <cell r="L118" t="str">
            <v>2299052</v>
          </cell>
          <cell r="M118"/>
          <cell r="N118"/>
          <cell r="O118"/>
          <cell r="P118"/>
          <cell r="Q118"/>
          <cell r="R118"/>
          <cell r="S118" t="str">
            <v>SERVICIO DE GESTIÓN DOCUMENTAL</v>
          </cell>
          <cell r="T118"/>
          <cell r="U118"/>
          <cell r="V118"/>
          <cell r="W118"/>
          <cell r="X118"/>
          <cell r="Y118"/>
          <cell r="Z118"/>
          <cell r="AA118" t="str">
            <v>Nación</v>
          </cell>
          <cell r="AB118"/>
          <cell r="AC118"/>
          <cell r="AD118"/>
          <cell r="AE118"/>
          <cell r="AF118" t="str">
            <v>CSF</v>
          </cell>
          <cell r="AG118"/>
          <cell r="AH118"/>
          <cell r="AI118" t="str">
            <v>10</v>
          </cell>
          <cell r="AJ118" t="str">
            <v>RECURSOS CORRIENTES</v>
          </cell>
          <cell r="AK118"/>
          <cell r="AL118"/>
          <cell r="AM118"/>
          <cell r="AN118"/>
          <cell r="AO118"/>
          <cell r="AP118">
            <v>74360000</v>
          </cell>
          <cell r="AQ118">
            <v>74359999</v>
          </cell>
          <cell r="AR118">
            <v>1</v>
          </cell>
          <cell r="AS118">
            <v>0</v>
          </cell>
          <cell r="AT118"/>
          <cell r="AU118">
            <v>74359999</v>
          </cell>
          <cell r="AV118"/>
          <cell r="AW118">
            <v>0</v>
          </cell>
          <cell r="AX118">
            <v>28609688</v>
          </cell>
          <cell r="AY118">
            <v>45750311</v>
          </cell>
          <cell r="AZ118">
            <v>28609688</v>
          </cell>
          <cell r="BA118">
            <v>0</v>
          </cell>
          <cell r="BB118">
            <v>28609688</v>
          </cell>
          <cell r="BC118">
            <v>0</v>
          </cell>
          <cell r="BD118">
            <v>0</v>
          </cell>
          <cell r="BE118">
            <v>0.99999998655190958</v>
          </cell>
          <cell r="BF118">
            <v>0.99999998655190958</v>
          </cell>
          <cell r="BG118">
            <v>0.38474566971490048</v>
          </cell>
          <cell r="BH118">
            <v>0.38474566971490048</v>
          </cell>
        </row>
        <row r="119">
          <cell r="A119" t="str">
            <v>C</v>
          </cell>
          <cell r="B119"/>
          <cell r="C119" t="str">
            <v>2299</v>
          </cell>
          <cell r="D119"/>
          <cell r="E119" t="str">
            <v>0700</v>
          </cell>
          <cell r="F119"/>
          <cell r="G119" t="str">
            <v>3</v>
          </cell>
          <cell r="H119"/>
          <cell r="I119" t="str">
            <v>0</v>
          </cell>
          <cell r="J119"/>
          <cell r="K119"/>
          <cell r="L119" t="str">
            <v>2299052</v>
          </cell>
          <cell r="M119"/>
          <cell r="N119"/>
          <cell r="O119" t="str">
            <v>02</v>
          </cell>
          <cell r="P119"/>
          <cell r="Q119"/>
          <cell r="R119"/>
          <cell r="S119" t="str">
            <v>ADQUISICIÓN DE BIENES Y SERVICIOS - SERVICIO DE GESTIÓN DOCUMENTAL - FORTALECIMIENTO DE PROCESOS Y RECURSOS DEL INCI PARA CONTRIBUIR CON EL MEJORAMIENTO DE SERVICIOS A LAS PERSONAS CON DISCAPACIDAD VISUAL  NACIONAL</v>
          </cell>
          <cell r="T119"/>
          <cell r="U119"/>
          <cell r="V119"/>
          <cell r="W119"/>
          <cell r="X119"/>
          <cell r="Y119"/>
          <cell r="Z119"/>
          <cell r="AA119" t="str">
            <v>Nación</v>
          </cell>
          <cell r="AB119"/>
          <cell r="AC119"/>
          <cell r="AD119"/>
          <cell r="AE119"/>
          <cell r="AF119" t="str">
            <v>CSF</v>
          </cell>
          <cell r="AG119"/>
          <cell r="AH119"/>
          <cell r="AI119" t="str">
            <v>10</v>
          </cell>
          <cell r="AJ119" t="str">
            <v>RECURSOS CORRIENTES</v>
          </cell>
          <cell r="AK119"/>
          <cell r="AL119"/>
          <cell r="AM119"/>
          <cell r="AN119"/>
          <cell r="AO119"/>
          <cell r="AP119">
            <v>74360000</v>
          </cell>
          <cell r="AQ119">
            <v>74359999</v>
          </cell>
          <cell r="AR119">
            <v>1</v>
          </cell>
          <cell r="AS119">
            <v>0</v>
          </cell>
          <cell r="AT119"/>
          <cell r="AU119">
            <v>74359999</v>
          </cell>
          <cell r="AV119"/>
          <cell r="AW119">
            <v>0</v>
          </cell>
          <cell r="AX119">
            <v>28609688</v>
          </cell>
          <cell r="AY119">
            <v>45750311</v>
          </cell>
          <cell r="AZ119">
            <v>28609688</v>
          </cell>
          <cell r="BA119">
            <v>0</v>
          </cell>
          <cell r="BB119">
            <v>28609688</v>
          </cell>
          <cell r="BC119">
            <v>0</v>
          </cell>
          <cell r="BD119">
            <v>0</v>
          </cell>
          <cell r="BE119">
            <v>0.99999998655190958</v>
          </cell>
          <cell r="BF119">
            <v>0.99999998655190958</v>
          </cell>
          <cell r="BG119">
            <v>0.38474566971490048</v>
          </cell>
          <cell r="BH119">
            <v>0.38474566971490048</v>
          </cell>
        </row>
        <row r="120">
          <cell r="A120" t="str">
            <v>C</v>
          </cell>
          <cell r="B120"/>
          <cell r="C120" t="str">
            <v>2299</v>
          </cell>
          <cell r="D120"/>
          <cell r="E120" t="str">
            <v>0700</v>
          </cell>
          <cell r="F120"/>
          <cell r="G120" t="str">
            <v>3</v>
          </cell>
          <cell r="H120"/>
          <cell r="I120" t="str">
            <v>0</v>
          </cell>
          <cell r="J120"/>
          <cell r="K120"/>
          <cell r="L120" t="str">
            <v>2299060</v>
          </cell>
          <cell r="M120"/>
          <cell r="N120"/>
          <cell r="O120"/>
          <cell r="P120"/>
          <cell r="Q120"/>
          <cell r="R120"/>
          <cell r="S120" t="str">
            <v>SERVICIO DE IMPLEMENTACIÓN SISTEMAS DE GESTIÓN</v>
          </cell>
          <cell r="T120"/>
          <cell r="U120"/>
          <cell r="V120"/>
          <cell r="W120"/>
          <cell r="X120"/>
          <cell r="Y120"/>
          <cell r="Z120"/>
          <cell r="AA120" t="str">
            <v>Nación</v>
          </cell>
          <cell r="AB120"/>
          <cell r="AC120"/>
          <cell r="AD120"/>
          <cell r="AE120"/>
          <cell r="AF120" t="str">
            <v>CSF</v>
          </cell>
          <cell r="AG120"/>
          <cell r="AH120"/>
          <cell r="AI120" t="str">
            <v>10</v>
          </cell>
          <cell r="AJ120" t="str">
            <v>RECURSOS CORRIENTES</v>
          </cell>
          <cell r="AK120"/>
          <cell r="AL120"/>
          <cell r="AM120"/>
          <cell r="AN120"/>
          <cell r="AO120"/>
          <cell r="AP120">
            <v>80622830</v>
          </cell>
          <cell r="AQ120">
            <v>80622830</v>
          </cell>
          <cell r="AR120">
            <v>0</v>
          </cell>
          <cell r="AS120">
            <v>0</v>
          </cell>
          <cell r="AT120"/>
          <cell r="AU120">
            <v>80564030</v>
          </cell>
          <cell r="AV120"/>
          <cell r="AW120">
            <v>58800</v>
          </cell>
          <cell r="AX120">
            <v>33237649.91</v>
          </cell>
          <cell r="AY120">
            <v>47326380.090000004</v>
          </cell>
          <cell r="AZ120">
            <v>33237649.91</v>
          </cell>
          <cell r="BA120">
            <v>0</v>
          </cell>
          <cell r="BB120">
            <v>33237649.91</v>
          </cell>
          <cell r="BC120">
            <v>0</v>
          </cell>
          <cell r="BD120">
            <v>0</v>
          </cell>
          <cell r="BE120">
            <v>1</v>
          </cell>
          <cell r="BF120">
            <v>0.99927067804491609</v>
          </cell>
          <cell r="BG120">
            <v>0.41226101725776682</v>
          </cell>
          <cell r="BH120">
            <v>0.41226101725776682</v>
          </cell>
        </row>
        <row r="121">
          <cell r="A121" t="str">
            <v>C</v>
          </cell>
          <cell r="B121"/>
          <cell r="C121" t="str">
            <v>2299</v>
          </cell>
          <cell r="D121"/>
          <cell r="E121" t="str">
            <v>0700</v>
          </cell>
          <cell r="F121"/>
          <cell r="G121" t="str">
            <v>3</v>
          </cell>
          <cell r="H121"/>
          <cell r="I121" t="str">
            <v>0</v>
          </cell>
          <cell r="J121"/>
          <cell r="K121"/>
          <cell r="L121" t="str">
            <v>2299060</v>
          </cell>
          <cell r="M121"/>
          <cell r="N121"/>
          <cell r="O121" t="str">
            <v>02</v>
          </cell>
          <cell r="P121"/>
          <cell r="Q121"/>
          <cell r="R121"/>
          <cell r="S121" t="str">
            <v>ADQUISICIÓN DE BIENES Y SERVICIOS - SERVICIO DE IMPLEMENTACIÓN SISTEMAS DE GESTIÓN - FORTALECIMIENTO DE PROCESOS Y RECURSOS DEL INCI PARA CONTRIBUIR CON EL MEJORAMIENTO DE SERVICIOS A LAS PERSONAS CON DISCAPACIDAD VISUAL  NACIONAL</v>
          </cell>
          <cell r="T121"/>
          <cell r="U121"/>
          <cell r="V121"/>
          <cell r="W121"/>
          <cell r="X121"/>
          <cell r="Y121"/>
          <cell r="Z121"/>
          <cell r="AA121" t="str">
            <v>Nación</v>
          </cell>
          <cell r="AB121"/>
          <cell r="AC121"/>
          <cell r="AD121"/>
          <cell r="AE121"/>
          <cell r="AF121" t="str">
            <v>CSF</v>
          </cell>
          <cell r="AG121"/>
          <cell r="AH121"/>
          <cell r="AI121" t="str">
            <v>10</v>
          </cell>
          <cell r="AJ121" t="str">
            <v>RECURSOS CORRIENTES</v>
          </cell>
          <cell r="AK121"/>
          <cell r="AL121"/>
          <cell r="AM121"/>
          <cell r="AN121"/>
          <cell r="AO121"/>
          <cell r="AP121">
            <v>80622830</v>
          </cell>
          <cell r="AQ121">
            <v>80622830</v>
          </cell>
          <cell r="AR121">
            <v>0</v>
          </cell>
          <cell r="AS121">
            <v>0</v>
          </cell>
          <cell r="AT121"/>
          <cell r="AU121">
            <v>80564030</v>
          </cell>
          <cell r="AV121"/>
          <cell r="AW121">
            <v>58800</v>
          </cell>
          <cell r="AX121">
            <v>33237649.91</v>
          </cell>
          <cell r="AY121">
            <v>47326380.090000004</v>
          </cell>
          <cell r="AZ121">
            <v>33237649.91</v>
          </cell>
          <cell r="BA121">
            <v>0</v>
          </cell>
          <cell r="BB121">
            <v>33237649.91</v>
          </cell>
          <cell r="BC121">
            <v>0</v>
          </cell>
          <cell r="BD121">
            <v>0</v>
          </cell>
          <cell r="BE121">
            <v>1</v>
          </cell>
          <cell r="BF121">
            <v>0.99927067804491609</v>
          </cell>
          <cell r="BG121">
            <v>0.41226101725776682</v>
          </cell>
          <cell r="BH121">
            <v>0.41226101725776682</v>
          </cell>
        </row>
        <row r="122">
          <cell r="A122" t="str">
            <v>C</v>
          </cell>
          <cell r="B122"/>
          <cell r="C122" t="str">
            <v>2299</v>
          </cell>
          <cell r="D122"/>
          <cell r="E122" t="str">
            <v>0700</v>
          </cell>
          <cell r="F122"/>
          <cell r="G122" t="str">
            <v>3</v>
          </cell>
          <cell r="H122"/>
          <cell r="I122" t="str">
            <v>0</v>
          </cell>
          <cell r="J122"/>
          <cell r="K122"/>
          <cell r="L122" t="str">
            <v>2299062</v>
          </cell>
          <cell r="M122"/>
          <cell r="N122"/>
          <cell r="O122"/>
          <cell r="P122"/>
          <cell r="Q122"/>
          <cell r="R122"/>
          <cell r="S122" t="str">
            <v>SERVICIOS DE INFORMACIÓN ACTUALIZADOS</v>
          </cell>
          <cell r="T122"/>
          <cell r="U122"/>
          <cell r="V122"/>
          <cell r="W122"/>
          <cell r="X122"/>
          <cell r="Y122"/>
          <cell r="Z122"/>
          <cell r="AA122" t="str">
            <v>Nación</v>
          </cell>
          <cell r="AB122"/>
          <cell r="AC122"/>
          <cell r="AD122"/>
          <cell r="AE122"/>
          <cell r="AF122" t="str">
            <v>CSF</v>
          </cell>
          <cell r="AG122"/>
          <cell r="AH122"/>
          <cell r="AI122" t="str">
            <v>10</v>
          </cell>
          <cell r="AJ122" t="str">
            <v>RECURSOS CORRIENTES</v>
          </cell>
          <cell r="AK122"/>
          <cell r="AL122"/>
          <cell r="AM122"/>
          <cell r="AN122"/>
          <cell r="AO122"/>
          <cell r="AP122">
            <v>131037547</v>
          </cell>
          <cell r="AQ122">
            <v>102326142</v>
          </cell>
          <cell r="AR122">
            <v>28711405</v>
          </cell>
          <cell r="AS122">
            <v>0</v>
          </cell>
          <cell r="AT122"/>
          <cell r="AU122">
            <v>102326142</v>
          </cell>
          <cell r="AV122"/>
          <cell r="AW122">
            <v>0</v>
          </cell>
          <cell r="AX122">
            <v>29537912.010000002</v>
          </cell>
          <cell r="AY122">
            <v>72788229.989999995</v>
          </cell>
          <cell r="AZ122">
            <v>29537912.010000002</v>
          </cell>
          <cell r="BA122">
            <v>0</v>
          </cell>
          <cell r="BB122">
            <v>29537912.010000002</v>
          </cell>
          <cell r="BC122">
            <v>0</v>
          </cell>
          <cell r="BD122">
            <v>0</v>
          </cell>
          <cell r="BE122">
            <v>0.78089176989859255</v>
          </cell>
          <cell r="BF122">
            <v>0.78089176989859255</v>
          </cell>
          <cell r="BG122">
            <v>0.22541563610008666</v>
          </cell>
          <cell r="BH122">
            <v>0.22541563610008666</v>
          </cell>
        </row>
        <row r="123">
          <cell r="A123" t="str">
            <v>C</v>
          </cell>
          <cell r="B123"/>
          <cell r="C123" t="str">
            <v>2299</v>
          </cell>
          <cell r="D123"/>
          <cell r="E123" t="str">
            <v>0700</v>
          </cell>
          <cell r="F123"/>
          <cell r="G123" t="str">
            <v>3</v>
          </cell>
          <cell r="H123"/>
          <cell r="I123" t="str">
            <v>0</v>
          </cell>
          <cell r="J123"/>
          <cell r="K123"/>
          <cell r="L123" t="str">
            <v>2299062</v>
          </cell>
          <cell r="M123"/>
          <cell r="N123"/>
          <cell r="O123" t="str">
            <v>02</v>
          </cell>
          <cell r="P123"/>
          <cell r="Q123"/>
          <cell r="R123"/>
          <cell r="S123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T123"/>
          <cell r="U123"/>
          <cell r="V123"/>
          <cell r="W123"/>
          <cell r="X123"/>
          <cell r="Y123"/>
          <cell r="Z123"/>
          <cell r="AA123" t="str">
            <v>Nación</v>
          </cell>
          <cell r="AB123"/>
          <cell r="AC123"/>
          <cell r="AD123"/>
          <cell r="AE123"/>
          <cell r="AF123" t="str">
            <v>CSF</v>
          </cell>
          <cell r="AG123"/>
          <cell r="AH123"/>
          <cell r="AI123" t="str">
            <v>10</v>
          </cell>
          <cell r="AJ123" t="str">
            <v>RECURSOS CORRIENTES</v>
          </cell>
          <cell r="AK123"/>
          <cell r="AL123"/>
          <cell r="AM123"/>
          <cell r="AN123"/>
          <cell r="AO123"/>
          <cell r="AP123">
            <v>131037547</v>
          </cell>
          <cell r="AQ123">
            <v>102326142</v>
          </cell>
          <cell r="AR123">
            <v>28711405</v>
          </cell>
          <cell r="AS123">
            <v>0</v>
          </cell>
          <cell r="AT123"/>
          <cell r="AU123">
            <v>102326142</v>
          </cell>
          <cell r="AV123"/>
          <cell r="AW123">
            <v>0</v>
          </cell>
          <cell r="AX123">
            <v>29537912.010000002</v>
          </cell>
          <cell r="AY123">
            <v>72788229.989999995</v>
          </cell>
          <cell r="AZ123">
            <v>29537912.010000002</v>
          </cell>
          <cell r="BA123">
            <v>0</v>
          </cell>
          <cell r="BB123">
            <v>29537912.010000002</v>
          </cell>
          <cell r="BC123">
            <v>0</v>
          </cell>
          <cell r="BD123">
            <v>0</v>
          </cell>
          <cell r="BE123">
            <v>0.78089176989859255</v>
          </cell>
          <cell r="BF123">
            <v>0.78089176989859255</v>
          </cell>
          <cell r="BG123">
            <v>0.22541563610008666</v>
          </cell>
          <cell r="BH123">
            <v>0.22541563610008666</v>
          </cell>
        </row>
        <row r="124">
          <cell r="A124" t="str">
            <v>C</v>
          </cell>
          <cell r="B124"/>
          <cell r="C124" t="str">
            <v>2299</v>
          </cell>
          <cell r="D124"/>
          <cell r="E124" t="str">
            <v>0700</v>
          </cell>
          <cell r="F124"/>
          <cell r="G124" t="str">
            <v>3</v>
          </cell>
          <cell r="H124"/>
          <cell r="I124" t="str">
            <v>0</v>
          </cell>
          <cell r="J124"/>
          <cell r="K124"/>
          <cell r="L124"/>
          <cell r="M124"/>
          <cell r="N124"/>
          <cell r="O124"/>
          <cell r="P124"/>
          <cell r="Q124"/>
          <cell r="R124"/>
          <cell r="S124" t="str">
            <v>FORTALECIMIENTO DE PROCESOS Y RECURSOS DEL INCI PARA CONTRIBUIR CON EL MEJORAMIENTO DE SERVICIOS A LAS PERSONAS CON DISCAPACIDAD VISUAL  NACIONAL</v>
          </cell>
          <cell r="T124"/>
          <cell r="U124"/>
          <cell r="V124"/>
          <cell r="W124"/>
          <cell r="X124"/>
          <cell r="Y124"/>
          <cell r="Z124"/>
          <cell r="AA124" t="str">
            <v>Propios</v>
          </cell>
          <cell r="AB124"/>
          <cell r="AC124"/>
          <cell r="AD124"/>
          <cell r="AE124"/>
          <cell r="AF124" t="str">
            <v>CSF</v>
          </cell>
          <cell r="AG124"/>
          <cell r="AH124"/>
          <cell r="AI124" t="str">
            <v>21</v>
          </cell>
          <cell r="AJ124" t="str">
            <v>OTROS RECURSOS DE TESORERIA</v>
          </cell>
          <cell r="AK124"/>
          <cell r="AL124"/>
          <cell r="AM124"/>
          <cell r="AN124"/>
          <cell r="AO124"/>
          <cell r="AP124">
            <v>295436900</v>
          </cell>
          <cell r="AQ124">
            <v>134392225</v>
          </cell>
          <cell r="AR124">
            <v>161044675</v>
          </cell>
          <cell r="AS124">
            <v>0</v>
          </cell>
          <cell r="AT124"/>
          <cell r="AU124">
            <v>89396017</v>
          </cell>
          <cell r="AV124"/>
          <cell r="AW124">
            <v>44996208</v>
          </cell>
          <cell r="AX124">
            <v>14186716</v>
          </cell>
          <cell r="AY124">
            <v>75209301</v>
          </cell>
          <cell r="AZ124">
            <v>14186716</v>
          </cell>
          <cell r="BA124">
            <v>0</v>
          </cell>
          <cell r="BB124">
            <v>14186716</v>
          </cell>
          <cell r="BC124">
            <v>0</v>
          </cell>
          <cell r="BD124">
            <v>0</v>
          </cell>
          <cell r="BE124">
            <v>0.4548931599268744</v>
          </cell>
          <cell r="BF124">
            <v>0.3025892060199657</v>
          </cell>
          <cell r="BG124">
            <v>4.8019445099782732E-2</v>
          </cell>
          <cell r="BH124">
            <v>4.8019445099782732E-2</v>
          </cell>
        </row>
        <row r="125">
          <cell r="A125" t="str">
            <v>C</v>
          </cell>
          <cell r="B125"/>
          <cell r="C125" t="str">
            <v>2299</v>
          </cell>
          <cell r="D125"/>
          <cell r="E125" t="str">
            <v>0700</v>
          </cell>
          <cell r="F125"/>
          <cell r="G125" t="str">
            <v>3</v>
          </cell>
          <cell r="H125"/>
          <cell r="I125" t="str">
            <v>0</v>
          </cell>
          <cell r="J125"/>
          <cell r="K125"/>
          <cell r="L125" t="str">
            <v>2299052</v>
          </cell>
          <cell r="M125"/>
          <cell r="N125"/>
          <cell r="O125"/>
          <cell r="P125"/>
          <cell r="Q125"/>
          <cell r="R125"/>
          <cell r="S125" t="str">
            <v>SERVICIO DE GESTIÓN DOCUMENTAL</v>
          </cell>
          <cell r="T125"/>
          <cell r="U125"/>
          <cell r="V125"/>
          <cell r="W125"/>
          <cell r="X125"/>
          <cell r="Y125"/>
          <cell r="Z125"/>
          <cell r="AA125" t="str">
            <v>Propios</v>
          </cell>
          <cell r="AB125"/>
          <cell r="AC125"/>
          <cell r="AD125"/>
          <cell r="AE125"/>
          <cell r="AF125" t="str">
            <v>CSF</v>
          </cell>
          <cell r="AG125"/>
          <cell r="AH125"/>
          <cell r="AI125" t="str">
            <v>21</v>
          </cell>
          <cell r="AJ125" t="str">
            <v>OTROS RECURSOS DE TESORERIA</v>
          </cell>
          <cell r="AK125"/>
          <cell r="AL125"/>
          <cell r="AM125"/>
          <cell r="AN125"/>
          <cell r="AO125"/>
          <cell r="AP125">
            <v>7500000</v>
          </cell>
          <cell r="AQ125">
            <v>0</v>
          </cell>
          <cell r="AR125">
            <v>7500000</v>
          </cell>
          <cell r="AS125">
            <v>0</v>
          </cell>
          <cell r="AT125"/>
          <cell r="AU125">
            <v>0</v>
          </cell>
          <cell r="AV125"/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</row>
        <row r="126">
          <cell r="A126" t="str">
            <v>C</v>
          </cell>
          <cell r="B126"/>
          <cell r="C126" t="str">
            <v>2299</v>
          </cell>
          <cell r="D126"/>
          <cell r="E126" t="str">
            <v>0700</v>
          </cell>
          <cell r="F126"/>
          <cell r="G126" t="str">
            <v>3</v>
          </cell>
          <cell r="H126"/>
          <cell r="I126" t="str">
            <v>0</v>
          </cell>
          <cell r="J126"/>
          <cell r="K126"/>
          <cell r="L126" t="str">
            <v>2299052</v>
          </cell>
          <cell r="M126"/>
          <cell r="N126"/>
          <cell r="O126" t="str">
            <v>02</v>
          </cell>
          <cell r="P126"/>
          <cell r="Q126"/>
          <cell r="R126"/>
          <cell r="S126" t="str">
            <v>ADQUISICIÓN DE BIENES Y SERVICIOS - SERVICIO DE GESTIÓN DOCUMENTAL - FORTALECIMIENTO DE PROCESOS Y RECURSOS DEL INCI PARA CONTRIBUIR CON EL MEJORAMIENTO DE SERVICIOS A LAS PERSONAS CON DISCAPACIDAD VISUAL  NACIONAL</v>
          </cell>
          <cell r="T126"/>
          <cell r="U126"/>
          <cell r="V126"/>
          <cell r="W126"/>
          <cell r="X126"/>
          <cell r="Y126"/>
          <cell r="Z126"/>
          <cell r="AA126" t="str">
            <v>Propios</v>
          </cell>
          <cell r="AB126"/>
          <cell r="AC126"/>
          <cell r="AD126"/>
          <cell r="AE126"/>
          <cell r="AF126" t="str">
            <v>CSF</v>
          </cell>
          <cell r="AG126"/>
          <cell r="AH126"/>
          <cell r="AI126" t="str">
            <v>21</v>
          </cell>
          <cell r="AJ126" t="str">
            <v>OTROS RECURSOS DE TESORERIA</v>
          </cell>
          <cell r="AK126"/>
          <cell r="AL126"/>
          <cell r="AM126"/>
          <cell r="AN126"/>
          <cell r="AO126"/>
          <cell r="AP126">
            <v>7500000</v>
          </cell>
          <cell r="AQ126">
            <v>0</v>
          </cell>
          <cell r="AR126">
            <v>7500000</v>
          </cell>
          <cell r="AS126">
            <v>0</v>
          </cell>
          <cell r="AT126"/>
          <cell r="AU126">
            <v>0</v>
          </cell>
          <cell r="AV126"/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</row>
        <row r="127">
          <cell r="A127" t="str">
            <v>C</v>
          </cell>
          <cell r="B127"/>
          <cell r="C127" t="str">
            <v>2299</v>
          </cell>
          <cell r="D127"/>
          <cell r="E127" t="str">
            <v>0700</v>
          </cell>
          <cell r="F127"/>
          <cell r="G127" t="str">
            <v>3</v>
          </cell>
          <cell r="H127"/>
          <cell r="I127" t="str">
            <v>0</v>
          </cell>
          <cell r="J127"/>
          <cell r="K127"/>
          <cell r="L127" t="str">
            <v>2299058</v>
          </cell>
          <cell r="M127"/>
          <cell r="N127"/>
          <cell r="O127"/>
          <cell r="P127"/>
          <cell r="Q127"/>
          <cell r="R127"/>
          <cell r="S127" t="str">
            <v>SERVICIO DE EDUCACIÓN INFORMAL PARA LA GESTIÓN ADMINISTRATIVA</v>
          </cell>
          <cell r="T127"/>
          <cell r="U127"/>
          <cell r="V127"/>
          <cell r="W127"/>
          <cell r="X127"/>
          <cell r="Y127"/>
          <cell r="Z127"/>
          <cell r="AA127" t="str">
            <v>Propios</v>
          </cell>
          <cell r="AB127"/>
          <cell r="AC127"/>
          <cell r="AD127"/>
          <cell r="AE127"/>
          <cell r="AF127" t="str">
            <v>CSF</v>
          </cell>
          <cell r="AG127"/>
          <cell r="AH127"/>
          <cell r="AI127" t="str">
            <v>21</v>
          </cell>
          <cell r="AJ127" t="str">
            <v>OTROS RECURSOS DE TESORERIA</v>
          </cell>
          <cell r="AK127"/>
          <cell r="AL127"/>
          <cell r="AM127"/>
          <cell r="AN127"/>
          <cell r="AO127"/>
          <cell r="AP127">
            <v>45092299</v>
          </cell>
          <cell r="AQ127">
            <v>24000000</v>
          </cell>
          <cell r="AR127">
            <v>21092299</v>
          </cell>
          <cell r="AS127">
            <v>0</v>
          </cell>
          <cell r="AT127"/>
          <cell r="AU127">
            <v>24000000</v>
          </cell>
          <cell r="AV127"/>
          <cell r="AW127">
            <v>0</v>
          </cell>
          <cell r="AX127">
            <v>9600000</v>
          </cell>
          <cell r="AY127">
            <v>14400000</v>
          </cell>
          <cell r="AZ127">
            <v>9600000</v>
          </cell>
          <cell r="BA127">
            <v>0</v>
          </cell>
          <cell r="BB127">
            <v>9600000</v>
          </cell>
          <cell r="BC127">
            <v>0</v>
          </cell>
          <cell r="BD127">
            <v>0</v>
          </cell>
          <cell r="BE127">
            <v>0.53224165838162296</v>
          </cell>
          <cell r="BF127">
            <v>0.53224165838162296</v>
          </cell>
          <cell r="BG127">
            <v>0.2128966633526492</v>
          </cell>
          <cell r="BH127">
            <v>0.2128966633526492</v>
          </cell>
        </row>
        <row r="128">
          <cell r="A128" t="str">
            <v>C</v>
          </cell>
          <cell r="B128"/>
          <cell r="C128" t="str">
            <v>2299</v>
          </cell>
          <cell r="D128"/>
          <cell r="E128" t="str">
            <v>0700</v>
          </cell>
          <cell r="F128"/>
          <cell r="G128" t="str">
            <v>3</v>
          </cell>
          <cell r="H128"/>
          <cell r="I128" t="str">
            <v>0</v>
          </cell>
          <cell r="J128"/>
          <cell r="K128"/>
          <cell r="L128" t="str">
            <v>2299058</v>
          </cell>
          <cell r="M128"/>
          <cell r="N128"/>
          <cell r="O128" t="str">
            <v>02</v>
          </cell>
          <cell r="P128"/>
          <cell r="Q128"/>
          <cell r="R128"/>
          <cell r="S128" t="str">
            <v>ADQUISICIÓN DE BIENES Y SERVICIOS - SERVICIO DE EDUCACIÓN INFORMAL PARA LA GESTIÓN ADMINISTRATIVA - FORTALECIMIENTO DE PROCESOS Y RECURSOS DEL INCI PARA CONTRIBUIR CON EL MEJORAMIENTO DE SERVICIOS A LAS PERSONAS CON DISCAPACIDAD VISUAL  NACIONAL</v>
          </cell>
          <cell r="T128"/>
          <cell r="U128"/>
          <cell r="V128"/>
          <cell r="W128"/>
          <cell r="X128"/>
          <cell r="Y128"/>
          <cell r="Z128"/>
          <cell r="AA128" t="str">
            <v>Propios</v>
          </cell>
          <cell r="AB128"/>
          <cell r="AC128"/>
          <cell r="AD128"/>
          <cell r="AE128"/>
          <cell r="AF128" t="str">
            <v>CSF</v>
          </cell>
          <cell r="AG128"/>
          <cell r="AH128"/>
          <cell r="AI128" t="str">
            <v>21</v>
          </cell>
          <cell r="AJ128" t="str">
            <v>OTROS RECURSOS DE TESORERIA</v>
          </cell>
          <cell r="AK128"/>
          <cell r="AL128"/>
          <cell r="AM128"/>
          <cell r="AN128"/>
          <cell r="AO128"/>
          <cell r="AP128">
            <v>45092299</v>
          </cell>
          <cell r="AQ128">
            <v>24000000</v>
          </cell>
          <cell r="AR128">
            <v>21092299</v>
          </cell>
          <cell r="AS128">
            <v>0</v>
          </cell>
          <cell r="AT128"/>
          <cell r="AU128">
            <v>24000000</v>
          </cell>
          <cell r="AV128"/>
          <cell r="AW128">
            <v>0</v>
          </cell>
          <cell r="AX128">
            <v>9600000</v>
          </cell>
          <cell r="AY128">
            <v>14400000</v>
          </cell>
          <cell r="AZ128">
            <v>9600000</v>
          </cell>
          <cell r="BA128">
            <v>0</v>
          </cell>
          <cell r="BB128">
            <v>9600000</v>
          </cell>
          <cell r="BC128">
            <v>0</v>
          </cell>
          <cell r="BD128">
            <v>0</v>
          </cell>
          <cell r="BE128">
            <v>0.53224165838162296</v>
          </cell>
          <cell r="BF128">
            <v>0.53224165838162296</v>
          </cell>
          <cell r="BG128">
            <v>0.2128966633526492</v>
          </cell>
          <cell r="BH128">
            <v>0.2128966633526492</v>
          </cell>
        </row>
        <row r="129">
          <cell r="A129" t="str">
            <v>C</v>
          </cell>
          <cell r="B129"/>
          <cell r="C129" t="str">
            <v>2299</v>
          </cell>
          <cell r="D129"/>
          <cell r="E129" t="str">
            <v>0700</v>
          </cell>
          <cell r="F129"/>
          <cell r="G129" t="str">
            <v>3</v>
          </cell>
          <cell r="H129"/>
          <cell r="I129" t="str">
            <v>0</v>
          </cell>
          <cell r="J129"/>
          <cell r="K129"/>
          <cell r="L129" t="str">
            <v>2299062</v>
          </cell>
          <cell r="M129"/>
          <cell r="N129"/>
          <cell r="O129"/>
          <cell r="P129"/>
          <cell r="Q129"/>
          <cell r="R129"/>
          <cell r="S129" t="str">
            <v>SERVICIOS DE INFORMACIÓN ACTUALIZADOS</v>
          </cell>
          <cell r="T129"/>
          <cell r="U129"/>
          <cell r="V129"/>
          <cell r="W129"/>
          <cell r="X129"/>
          <cell r="Y129"/>
          <cell r="Z129"/>
          <cell r="AA129" t="str">
            <v>Propios</v>
          </cell>
          <cell r="AB129"/>
          <cell r="AC129"/>
          <cell r="AD129"/>
          <cell r="AE129"/>
          <cell r="AF129" t="str">
            <v>CSF</v>
          </cell>
          <cell r="AG129"/>
          <cell r="AH129"/>
          <cell r="AI129" t="str">
            <v>21</v>
          </cell>
          <cell r="AJ129" t="str">
            <v>OTROS RECURSOS DE TESORERIA</v>
          </cell>
          <cell r="AK129"/>
          <cell r="AL129"/>
          <cell r="AM129"/>
          <cell r="AN129"/>
          <cell r="AO129"/>
          <cell r="AP129">
            <v>242844601</v>
          </cell>
          <cell r="AQ129">
            <v>110392225</v>
          </cell>
          <cell r="AR129">
            <v>132452376</v>
          </cell>
          <cell r="AS129">
            <v>0</v>
          </cell>
          <cell r="AT129"/>
          <cell r="AU129">
            <v>65396017</v>
          </cell>
          <cell r="AV129"/>
          <cell r="AW129">
            <v>44996208</v>
          </cell>
          <cell r="AX129">
            <v>4586716</v>
          </cell>
          <cell r="AY129">
            <v>60809301</v>
          </cell>
          <cell r="AZ129">
            <v>4586716</v>
          </cell>
          <cell r="BA129">
            <v>0</v>
          </cell>
          <cell r="BB129">
            <v>4586716</v>
          </cell>
          <cell r="BC129">
            <v>0</v>
          </cell>
          <cell r="BD129">
            <v>0</v>
          </cell>
          <cell r="BE129">
            <v>0.45457969642075757</v>
          </cell>
          <cell r="BF129">
            <v>0.2692916240703247</v>
          </cell>
          <cell r="BG129">
            <v>1.8887453050685694E-2</v>
          </cell>
          <cell r="BH129">
            <v>1.8887453050685694E-2</v>
          </cell>
        </row>
        <row r="130">
          <cell r="A130" t="str">
            <v>C</v>
          </cell>
          <cell r="B130"/>
          <cell r="C130" t="str">
            <v>2299</v>
          </cell>
          <cell r="D130"/>
          <cell r="E130" t="str">
            <v>0700</v>
          </cell>
          <cell r="F130"/>
          <cell r="G130" t="str">
            <v>3</v>
          </cell>
          <cell r="H130"/>
          <cell r="I130" t="str">
            <v>0</v>
          </cell>
          <cell r="J130"/>
          <cell r="K130"/>
          <cell r="L130" t="str">
            <v>2299062</v>
          </cell>
          <cell r="M130"/>
          <cell r="N130"/>
          <cell r="O130" t="str">
            <v>02</v>
          </cell>
          <cell r="P130"/>
          <cell r="Q130"/>
          <cell r="R130"/>
          <cell r="S130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T130"/>
          <cell r="U130"/>
          <cell r="V130"/>
          <cell r="W130"/>
          <cell r="X130"/>
          <cell r="Y130"/>
          <cell r="Z130"/>
          <cell r="AA130" t="str">
            <v>Propios</v>
          </cell>
          <cell r="AB130"/>
          <cell r="AC130"/>
          <cell r="AD130"/>
          <cell r="AE130"/>
          <cell r="AF130" t="str">
            <v>CSF</v>
          </cell>
          <cell r="AG130"/>
          <cell r="AH130"/>
          <cell r="AI130" t="str">
            <v>21</v>
          </cell>
          <cell r="AJ130" t="str">
            <v>OTROS RECURSOS DE TESORERIA</v>
          </cell>
          <cell r="AK130"/>
          <cell r="AL130"/>
          <cell r="AM130"/>
          <cell r="AN130"/>
          <cell r="AO130"/>
          <cell r="AP130">
            <v>242844601</v>
          </cell>
          <cell r="AQ130">
            <v>110392225</v>
          </cell>
          <cell r="AR130">
            <v>132452376</v>
          </cell>
          <cell r="AS130">
            <v>0</v>
          </cell>
          <cell r="AT130"/>
          <cell r="AU130">
            <v>65396017</v>
          </cell>
          <cell r="AV130"/>
          <cell r="AW130">
            <v>44996208</v>
          </cell>
          <cell r="AX130">
            <v>4586716</v>
          </cell>
          <cell r="AY130">
            <v>60809301</v>
          </cell>
          <cell r="AZ130">
            <v>4586716</v>
          </cell>
          <cell r="BA130">
            <v>0</v>
          </cell>
          <cell r="BB130">
            <v>4586716</v>
          </cell>
          <cell r="BC130">
            <v>0</v>
          </cell>
          <cell r="BD130">
            <v>0</v>
          </cell>
          <cell r="BE130">
            <v>0.45457969642075757</v>
          </cell>
          <cell r="BF130">
            <v>0.2692916240703247</v>
          </cell>
          <cell r="BG130">
            <v>1.8887453050685694E-2</v>
          </cell>
          <cell r="BH130">
            <v>1.8887453050685694E-2</v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/>
          <cell r="L131" t="str">
            <v/>
          </cell>
          <cell r="M131"/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/>
          <cell r="AC131" t="str">
            <v/>
          </cell>
          <cell r="AD131"/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/>
          </cell>
          <cell r="AL131" t="str">
            <v/>
          </cell>
          <cell r="AM131" t="str">
            <v/>
          </cell>
          <cell r="AN131"/>
          <cell r="AO131"/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/>
          <cell r="AU131" t="str">
            <v/>
          </cell>
          <cell r="AV131"/>
          <cell r="AW131" t="str">
            <v/>
          </cell>
          <cell r="AX131" t="str">
            <v/>
          </cell>
          <cell r="AY131" t="str">
            <v/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/>
          </cell>
          <cell r="BE131"/>
          <cell r="BF131"/>
          <cell r="BG131"/>
          <cell r="BH131"/>
        </row>
        <row r="132"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</row>
        <row r="133">
          <cell r="A133" t="str">
            <v xml:space="preserve">TOTAL GASTOS DE INVERSION </v>
          </cell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>
            <v>2826638589</v>
          </cell>
          <cell r="AQ133">
            <v>1499155726</v>
          </cell>
          <cell r="AR133">
            <v>1327482863</v>
          </cell>
          <cell r="AS133">
            <v>0</v>
          </cell>
          <cell r="AT133"/>
          <cell r="AU133">
            <v>1437039503</v>
          </cell>
          <cell r="AV133"/>
          <cell r="AW133">
            <v>62116223</v>
          </cell>
          <cell r="AX133">
            <v>499443839.92000002</v>
          </cell>
          <cell r="AY133">
            <v>937595663.08000004</v>
          </cell>
          <cell r="AZ133">
            <v>496313541.92000002</v>
          </cell>
          <cell r="BA133">
            <v>3130298</v>
          </cell>
          <cell r="BB133">
            <v>496313541.92000002</v>
          </cell>
          <cell r="BC133">
            <v>0</v>
          </cell>
          <cell r="BD133">
            <v>2288060</v>
          </cell>
          <cell r="BE133">
            <v>0.53036696372646885</v>
          </cell>
          <cell r="BF133">
            <v>0.5083916665513265</v>
          </cell>
          <cell r="BG133">
            <v>0.17669179281129527</v>
          </cell>
          <cell r="BH133">
            <v>0.17558436506578098</v>
          </cell>
        </row>
        <row r="134"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H134"/>
        </row>
        <row r="135">
          <cell r="A135" t="str">
            <v>TOTAL GASTOS INCI</v>
          </cell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>
            <v>8672771964</v>
          </cell>
          <cell r="AQ135">
            <v>3994771113.02</v>
          </cell>
          <cell r="AR135">
            <v>4561693458.9799995</v>
          </cell>
          <cell r="AS135">
            <v>0</v>
          </cell>
          <cell r="AT135"/>
          <cell r="AU135">
            <v>3929760325.02</v>
          </cell>
          <cell r="AV135"/>
          <cell r="AW135">
            <v>65010788</v>
          </cell>
          <cell r="AX135">
            <v>2777877542.7400002</v>
          </cell>
          <cell r="AY135">
            <v>1151882782.28</v>
          </cell>
          <cell r="AZ135">
            <v>2774747244.7400002</v>
          </cell>
          <cell r="BA135">
            <v>3130298</v>
          </cell>
          <cell r="BB135">
            <v>2774747244.7400002</v>
          </cell>
          <cell r="BC135">
            <v>0</v>
          </cell>
          <cell r="BD135">
            <v>2288060</v>
          </cell>
          <cell r="BE135">
            <v>0.46061064785307204</v>
          </cell>
          <cell r="BF135">
            <v>0.45311468367116403</v>
          </cell>
          <cell r="BG135">
            <v>0.32029869507358816</v>
          </cell>
          <cell r="BH135">
            <v>0.31993776110541816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"/>
      <sheetName val="ANÁLISIS"/>
    </sheetNames>
    <sheetDataSet>
      <sheetData sheetId="0"/>
      <sheetData sheetId="1">
        <row r="2">
          <cell r="AP2" t="str">
            <v xml:space="preserve">APROPIACION
VIGENTE </v>
          </cell>
          <cell r="AQ2" t="str">
            <v>TOTAL CDP
DEP.GSTOS</v>
          </cell>
          <cell r="AR2" t="str">
            <v>APROPIACION
DISPONIBLE DEP.GSTO.</v>
          </cell>
          <cell r="AS2" t="str">
            <v>TOTAL CDP
MODIFICACION DEP.GSTOS</v>
          </cell>
          <cell r="AU2" t="str">
            <v xml:space="preserve">TOTAL
COMPROMISO </v>
          </cell>
          <cell r="AW2" t="str">
            <v>CDP POR COMPROMETER
DEP.GSTOS</v>
          </cell>
          <cell r="AX2" t="str">
            <v>TOTAL
OBLIGACIONES DEP.GSTOS</v>
          </cell>
          <cell r="AY2" t="str">
            <v>COMPROMISO POR OBLIGAR
DEP.GSTOS</v>
          </cell>
          <cell r="AZ2" t="str">
            <v xml:space="preserve">TOTAL
ORDENES DE PAGO </v>
          </cell>
          <cell r="BA2" t="str">
            <v>OBLIGACIONES
POR ORDENAR DEP.GSTOS</v>
          </cell>
          <cell r="BB2" t="str">
            <v>PAGOS
DEP.GSTOS</v>
          </cell>
          <cell r="BC2" t="str">
            <v>ORDENES DE PAGO
POR PAGAR DEP.GSTOS</v>
          </cell>
          <cell r="BD2" t="str">
            <v>TOTAL REINTEGROS
DEP.GSTOS</v>
          </cell>
          <cell r="BE2" t="str">
            <v>% CDP VS APROPIACIÓN</v>
          </cell>
          <cell r="BF2" t="str">
            <v>% RP VS APROPIACIÓN</v>
          </cell>
          <cell r="BG2" t="str">
            <v>% OBLIGACION VS APROPIACIÓN</v>
          </cell>
          <cell r="BH2" t="str">
            <v>% PAGOS VS APROPIACIÓN</v>
          </cell>
        </row>
        <row r="3">
          <cell r="A3" t="str">
            <v>A</v>
          </cell>
          <cell r="C3" t="str">
            <v>01</v>
          </cell>
          <cell r="S3" t="str">
            <v>GASTOS DE PERSONAL</v>
          </cell>
          <cell r="AA3" t="str">
            <v>Nación</v>
          </cell>
          <cell r="AF3" t="str">
            <v>CSF</v>
          </cell>
          <cell r="AI3" t="str">
            <v>10</v>
          </cell>
          <cell r="AJ3" t="str">
            <v>RECURSOS CORRIENTES</v>
          </cell>
          <cell r="AP3">
            <v>4679898785</v>
          </cell>
          <cell r="AQ3">
            <v>987720940</v>
          </cell>
          <cell r="AR3">
            <v>3692046154</v>
          </cell>
          <cell r="AS3">
            <v>0</v>
          </cell>
          <cell r="AU3">
            <v>987720940</v>
          </cell>
          <cell r="AW3">
            <v>0</v>
          </cell>
          <cell r="AX3">
            <v>987720940</v>
          </cell>
          <cell r="AY3">
            <v>0</v>
          </cell>
          <cell r="AZ3">
            <v>965569162</v>
          </cell>
          <cell r="BA3">
            <v>22151778</v>
          </cell>
          <cell r="BB3">
            <v>965569162</v>
          </cell>
          <cell r="BC3">
            <v>0</v>
          </cell>
          <cell r="BD3">
            <v>0</v>
          </cell>
          <cell r="BE3">
            <v>0.21105604744398335</v>
          </cell>
          <cell r="BF3">
            <v>0.21105604744398335</v>
          </cell>
          <cell r="BG3">
            <v>0.21105604744398335</v>
          </cell>
          <cell r="BH3">
            <v>0.20632265917691209</v>
          </cell>
        </row>
        <row r="4">
          <cell r="A4" t="str">
            <v>A</v>
          </cell>
          <cell r="C4" t="str">
            <v>01</v>
          </cell>
          <cell r="E4" t="str">
            <v>01</v>
          </cell>
          <cell r="S4" t="str">
            <v>PLANTA DE PERSONAL PERMANENTE</v>
          </cell>
          <cell r="AA4" t="str">
            <v>Nación</v>
          </cell>
          <cell r="AF4" t="str">
            <v>CSF</v>
          </cell>
          <cell r="AI4" t="str">
            <v>10</v>
          </cell>
          <cell r="AJ4" t="str">
            <v>RECURSOS CORRIENTES</v>
          </cell>
          <cell r="AP4">
            <v>4679898785</v>
          </cell>
          <cell r="AQ4">
            <v>987720940</v>
          </cell>
          <cell r="AR4">
            <v>3692046154</v>
          </cell>
          <cell r="AS4">
            <v>0</v>
          </cell>
          <cell r="AU4">
            <v>987720940</v>
          </cell>
          <cell r="AW4">
            <v>0</v>
          </cell>
          <cell r="AX4">
            <v>987720940</v>
          </cell>
          <cell r="AY4">
            <v>0</v>
          </cell>
          <cell r="AZ4">
            <v>965569162</v>
          </cell>
          <cell r="BA4">
            <v>22151778</v>
          </cell>
          <cell r="BB4">
            <v>965569162</v>
          </cell>
          <cell r="BC4">
            <v>0</v>
          </cell>
          <cell r="BD4">
            <v>0</v>
          </cell>
          <cell r="BE4">
            <v>0.21105604744398335</v>
          </cell>
          <cell r="BF4">
            <v>0.21105604744398335</v>
          </cell>
          <cell r="BG4">
            <v>0.21105604744398335</v>
          </cell>
          <cell r="BH4">
            <v>0.20632265917691209</v>
          </cell>
        </row>
        <row r="5">
          <cell r="A5" t="str">
            <v>A</v>
          </cell>
          <cell r="C5" t="str">
            <v>01</v>
          </cell>
          <cell r="E5" t="str">
            <v>01</v>
          </cell>
          <cell r="G5" t="str">
            <v>01</v>
          </cell>
          <cell r="S5" t="str">
            <v>SALARIO</v>
          </cell>
          <cell r="AA5" t="str">
            <v>Nación</v>
          </cell>
          <cell r="AF5" t="str">
            <v>CSF</v>
          </cell>
          <cell r="AI5" t="str">
            <v>10</v>
          </cell>
          <cell r="AJ5" t="str">
            <v>RECURSOS CORRIENTES</v>
          </cell>
          <cell r="AP5">
            <v>3131687688</v>
          </cell>
          <cell r="AQ5">
            <v>658933371</v>
          </cell>
          <cell r="AR5">
            <v>2472622626</v>
          </cell>
          <cell r="AS5">
            <v>0</v>
          </cell>
          <cell r="AU5">
            <v>658933371</v>
          </cell>
          <cell r="AW5">
            <v>0</v>
          </cell>
          <cell r="AX5">
            <v>658933371</v>
          </cell>
          <cell r="AY5">
            <v>0</v>
          </cell>
          <cell r="AZ5">
            <v>658933371</v>
          </cell>
          <cell r="BA5">
            <v>0</v>
          </cell>
          <cell r="BB5">
            <v>658933371</v>
          </cell>
          <cell r="BC5">
            <v>0</v>
          </cell>
          <cell r="BD5">
            <v>0</v>
          </cell>
          <cell r="BE5">
            <v>0.2104083921027313</v>
          </cell>
          <cell r="BF5">
            <v>0.2104083921027313</v>
          </cell>
          <cell r="BG5">
            <v>0.2104083921027313</v>
          </cell>
          <cell r="BH5">
            <v>0.2104083921027313</v>
          </cell>
        </row>
        <row r="6">
          <cell r="A6" t="str">
            <v>A</v>
          </cell>
          <cell r="C6" t="str">
            <v>01</v>
          </cell>
          <cell r="E6" t="str">
            <v>01</v>
          </cell>
          <cell r="G6" t="str">
            <v>01</v>
          </cell>
          <cell r="I6" t="str">
            <v>001</v>
          </cell>
          <cell r="S6" t="str">
            <v>FACTORES SALARIALES COMUNES</v>
          </cell>
          <cell r="AA6" t="str">
            <v>Nación</v>
          </cell>
          <cell r="AF6" t="str">
            <v>CSF</v>
          </cell>
          <cell r="AI6" t="str">
            <v>10</v>
          </cell>
          <cell r="AJ6" t="str">
            <v>RECURSOS CORRIENTES</v>
          </cell>
          <cell r="AP6">
            <v>3131687688</v>
          </cell>
          <cell r="AQ6">
            <v>658933371</v>
          </cell>
          <cell r="AR6">
            <v>2472622626</v>
          </cell>
          <cell r="AS6">
            <v>0</v>
          </cell>
          <cell r="AU6">
            <v>658933371</v>
          </cell>
          <cell r="AW6">
            <v>0</v>
          </cell>
          <cell r="AX6">
            <v>658933371</v>
          </cell>
          <cell r="AY6">
            <v>0</v>
          </cell>
          <cell r="AZ6">
            <v>658933371</v>
          </cell>
          <cell r="BA6">
            <v>0</v>
          </cell>
          <cell r="BB6">
            <v>658933371</v>
          </cell>
          <cell r="BC6">
            <v>0</v>
          </cell>
          <cell r="BD6">
            <v>0</v>
          </cell>
          <cell r="BE6">
            <v>0.2104083921027313</v>
          </cell>
          <cell r="BF6">
            <v>0.2104083921027313</v>
          </cell>
          <cell r="BG6">
            <v>0.2104083921027313</v>
          </cell>
          <cell r="BH6">
            <v>0.2104083921027313</v>
          </cell>
        </row>
        <row r="7">
          <cell r="A7" t="str">
            <v>A</v>
          </cell>
          <cell r="C7" t="str">
            <v>01</v>
          </cell>
          <cell r="E7" t="str">
            <v>01</v>
          </cell>
          <cell r="G7" t="str">
            <v>01</v>
          </cell>
          <cell r="I7" t="str">
            <v>001</v>
          </cell>
          <cell r="L7" t="str">
            <v>001</v>
          </cell>
          <cell r="S7" t="str">
            <v>SUELDO BÁSICO</v>
          </cell>
          <cell r="AA7" t="str">
            <v>Nación</v>
          </cell>
          <cell r="AF7" t="str">
            <v>CSF</v>
          </cell>
          <cell r="AI7" t="str">
            <v>10</v>
          </cell>
          <cell r="AJ7" t="str">
            <v>RECURSOS CORRIENTES</v>
          </cell>
          <cell r="AP7">
            <v>2422979985</v>
          </cell>
          <cell r="AQ7">
            <v>578396037</v>
          </cell>
          <cell r="AR7">
            <v>1844452257</v>
          </cell>
          <cell r="AS7">
            <v>0</v>
          </cell>
          <cell r="AU7">
            <v>578396037</v>
          </cell>
          <cell r="AW7">
            <v>0</v>
          </cell>
          <cell r="AX7">
            <v>578396037</v>
          </cell>
          <cell r="AY7">
            <v>0</v>
          </cell>
          <cell r="AZ7">
            <v>578396037</v>
          </cell>
          <cell r="BA7">
            <v>0</v>
          </cell>
          <cell r="BB7">
            <v>578396037</v>
          </cell>
          <cell r="BC7">
            <v>0</v>
          </cell>
          <cell r="BD7">
            <v>0</v>
          </cell>
          <cell r="BE7">
            <v>0.23871267636575216</v>
          </cell>
          <cell r="BF7">
            <v>0.23871267636575216</v>
          </cell>
          <cell r="BG7">
            <v>0.23871267636575216</v>
          </cell>
          <cell r="BH7">
            <v>0.23871267636575216</v>
          </cell>
        </row>
        <row r="8">
          <cell r="A8" t="str">
            <v>A</v>
          </cell>
          <cell r="C8" t="str">
            <v>01</v>
          </cell>
          <cell r="E8" t="str">
            <v>01</v>
          </cell>
          <cell r="G8" t="str">
            <v>01</v>
          </cell>
          <cell r="I8" t="str">
            <v>001</v>
          </cell>
          <cell r="L8" t="str">
            <v>003</v>
          </cell>
          <cell r="S8" t="str">
            <v>PRIMA TÉCNICA SALARIAL</v>
          </cell>
          <cell r="AA8" t="str">
            <v>Nación</v>
          </cell>
          <cell r="AF8" t="str">
            <v>CSF</v>
          </cell>
          <cell r="AI8" t="str">
            <v>10</v>
          </cell>
          <cell r="AJ8" t="str">
            <v>RECURSOS CORRIENTES</v>
          </cell>
          <cell r="AP8">
            <v>119726849</v>
          </cell>
          <cell r="AQ8">
            <v>27437463</v>
          </cell>
          <cell r="AR8">
            <v>92289386</v>
          </cell>
          <cell r="AS8">
            <v>0</v>
          </cell>
          <cell r="AU8">
            <v>27437463</v>
          </cell>
          <cell r="AW8">
            <v>0</v>
          </cell>
          <cell r="AX8">
            <v>27437463</v>
          </cell>
          <cell r="AY8">
            <v>0</v>
          </cell>
          <cell r="AZ8">
            <v>27437463</v>
          </cell>
          <cell r="BA8">
            <v>0</v>
          </cell>
          <cell r="BB8">
            <v>27437463</v>
          </cell>
          <cell r="BC8">
            <v>0</v>
          </cell>
          <cell r="BD8">
            <v>0</v>
          </cell>
          <cell r="BE8">
            <v>0.2291671686774284</v>
          </cell>
          <cell r="BF8">
            <v>0.2291671686774284</v>
          </cell>
          <cell r="BG8">
            <v>0.2291671686774284</v>
          </cell>
          <cell r="BH8">
            <v>0.2291671686774284</v>
          </cell>
        </row>
        <row r="9">
          <cell r="A9" t="str">
            <v>A</v>
          </cell>
          <cell r="C9" t="str">
            <v>01</v>
          </cell>
          <cell r="E9" t="str">
            <v>01</v>
          </cell>
          <cell r="G9" t="str">
            <v>01</v>
          </cell>
          <cell r="I9" t="str">
            <v>001</v>
          </cell>
          <cell r="L9" t="str">
            <v>004</v>
          </cell>
          <cell r="S9" t="str">
            <v>SUBSIDIO DE ALIMENTACIÓN</v>
          </cell>
          <cell r="AA9" t="str">
            <v>Nación</v>
          </cell>
          <cell r="AF9" t="str">
            <v>CSF</v>
          </cell>
          <cell r="AI9" t="str">
            <v>10</v>
          </cell>
          <cell r="AJ9" t="str">
            <v>RECURSOS CORRIENTES</v>
          </cell>
          <cell r="AP9">
            <v>11276423</v>
          </cell>
          <cell r="AQ9">
            <v>2923739</v>
          </cell>
          <cell r="AR9">
            <v>8352684</v>
          </cell>
          <cell r="AS9">
            <v>0</v>
          </cell>
          <cell r="AU9">
            <v>2923739</v>
          </cell>
          <cell r="AW9">
            <v>0</v>
          </cell>
          <cell r="AX9">
            <v>2923739</v>
          </cell>
          <cell r="AY9">
            <v>0</v>
          </cell>
          <cell r="AZ9">
            <v>2923739</v>
          </cell>
          <cell r="BA9">
            <v>0</v>
          </cell>
          <cell r="BB9">
            <v>2923739</v>
          </cell>
          <cell r="BC9">
            <v>0</v>
          </cell>
          <cell r="BD9">
            <v>0</v>
          </cell>
          <cell r="BE9">
            <v>0.25927893978436245</v>
          </cell>
          <cell r="BF9">
            <v>0.25927893978436245</v>
          </cell>
          <cell r="BG9">
            <v>0.25927893978436245</v>
          </cell>
          <cell r="BH9">
            <v>0.25927893978436245</v>
          </cell>
        </row>
        <row r="10">
          <cell r="A10" t="str">
            <v>A</v>
          </cell>
          <cell r="C10" t="str">
            <v>01</v>
          </cell>
          <cell r="E10" t="str">
            <v>01</v>
          </cell>
          <cell r="G10" t="str">
            <v>01</v>
          </cell>
          <cell r="I10" t="str">
            <v>001</v>
          </cell>
          <cell r="L10" t="str">
            <v>005</v>
          </cell>
          <cell r="S10" t="str">
            <v xml:space="preserve">AUXILIO DE TRANSPORTE </v>
          </cell>
          <cell r="AA10" t="str">
            <v>Nación</v>
          </cell>
          <cell r="AF10" t="str">
            <v>CSF</v>
          </cell>
          <cell r="AI10" t="str">
            <v>10</v>
          </cell>
          <cell r="AJ10" t="str">
            <v>RECURSOS CORRIENTES</v>
          </cell>
          <cell r="AP10">
            <v>15668597</v>
          </cell>
          <cell r="AQ10">
            <v>4549579</v>
          </cell>
          <cell r="AR10">
            <v>11119018</v>
          </cell>
          <cell r="AS10">
            <v>0</v>
          </cell>
          <cell r="AU10">
            <v>4549579</v>
          </cell>
          <cell r="AW10">
            <v>0</v>
          </cell>
          <cell r="AX10">
            <v>4549579</v>
          </cell>
          <cell r="AY10">
            <v>0</v>
          </cell>
          <cell r="AZ10">
            <v>4549579</v>
          </cell>
          <cell r="BA10">
            <v>0</v>
          </cell>
          <cell r="BB10">
            <v>4549579</v>
          </cell>
          <cell r="BC10">
            <v>0</v>
          </cell>
          <cell r="BD10">
            <v>0</v>
          </cell>
          <cell r="BE10">
            <v>0.29036288316050252</v>
          </cell>
          <cell r="BF10">
            <v>0.29036288316050252</v>
          </cell>
          <cell r="BG10">
            <v>0.29036288316050252</v>
          </cell>
          <cell r="BH10">
            <v>0.29036288316050252</v>
          </cell>
        </row>
        <row r="11">
          <cell r="A11" t="str">
            <v>A</v>
          </cell>
          <cell r="C11" t="str">
            <v>01</v>
          </cell>
          <cell r="E11" t="str">
            <v>01</v>
          </cell>
          <cell r="G11" t="str">
            <v>01</v>
          </cell>
          <cell r="I11" t="str">
            <v>001</v>
          </cell>
          <cell r="L11" t="str">
            <v>006</v>
          </cell>
          <cell r="S11" t="str">
            <v>PRIMA DE SERVICIO</v>
          </cell>
          <cell r="AA11" t="str">
            <v>Nación</v>
          </cell>
          <cell r="AF11" t="str">
            <v>CSF</v>
          </cell>
          <cell r="AI11" t="str">
            <v>10</v>
          </cell>
          <cell r="AJ11" t="str">
            <v>RECURSOS CORRIENTES</v>
          </cell>
          <cell r="AP11">
            <v>119042682</v>
          </cell>
          <cell r="AQ11">
            <v>214406</v>
          </cell>
          <cell r="AR11">
            <v>118828276</v>
          </cell>
          <cell r="AS11">
            <v>0</v>
          </cell>
          <cell r="AU11">
            <v>214406</v>
          </cell>
          <cell r="AW11">
            <v>0</v>
          </cell>
          <cell r="AX11">
            <v>214406</v>
          </cell>
          <cell r="AY11">
            <v>0</v>
          </cell>
          <cell r="AZ11">
            <v>214406</v>
          </cell>
          <cell r="BA11">
            <v>0</v>
          </cell>
          <cell r="BB11">
            <v>214406</v>
          </cell>
          <cell r="BC11">
            <v>0</v>
          </cell>
          <cell r="BD11">
            <v>0</v>
          </cell>
          <cell r="BE11">
            <v>1.8010850931601155E-3</v>
          </cell>
          <cell r="BF11">
            <v>1.8010850931601155E-3</v>
          </cell>
          <cell r="BG11">
            <v>1.8010850931601155E-3</v>
          </cell>
          <cell r="BH11">
            <v>1.8010850931601155E-3</v>
          </cell>
        </row>
        <row r="12">
          <cell r="A12" t="str">
            <v>A</v>
          </cell>
          <cell r="C12" t="str">
            <v>01</v>
          </cell>
          <cell r="E12" t="str">
            <v>01</v>
          </cell>
          <cell r="G12" t="str">
            <v>01</v>
          </cell>
          <cell r="I12" t="str">
            <v>001</v>
          </cell>
          <cell r="L12" t="str">
            <v>007</v>
          </cell>
          <cell r="S12" t="str">
            <v>BONIFICACIÓN POR SERVICIOS PRESTADOS</v>
          </cell>
          <cell r="AA12" t="str">
            <v>Nación</v>
          </cell>
          <cell r="AF12" t="str">
            <v>CSF</v>
          </cell>
          <cell r="AI12" t="str">
            <v>10</v>
          </cell>
          <cell r="AJ12" t="str">
            <v>RECURSOS CORRIENTES</v>
          </cell>
          <cell r="AP12">
            <v>84031629</v>
          </cell>
          <cell r="AQ12">
            <v>31602429</v>
          </cell>
          <cell r="AR12">
            <v>52429200</v>
          </cell>
          <cell r="AS12">
            <v>0</v>
          </cell>
          <cell r="AU12">
            <v>31602429</v>
          </cell>
          <cell r="AW12">
            <v>0</v>
          </cell>
          <cell r="AX12">
            <v>31602429</v>
          </cell>
          <cell r="AY12">
            <v>0</v>
          </cell>
          <cell r="AZ12">
            <v>31602429</v>
          </cell>
          <cell r="BA12">
            <v>0</v>
          </cell>
          <cell r="BB12">
            <v>31602429</v>
          </cell>
          <cell r="BC12">
            <v>0</v>
          </cell>
          <cell r="BD12">
            <v>0</v>
          </cell>
          <cell r="BE12">
            <v>0.37607778613931192</v>
          </cell>
          <cell r="BF12">
            <v>0.37607778613931192</v>
          </cell>
          <cell r="BG12">
            <v>0.37607778613931192</v>
          </cell>
          <cell r="BH12">
            <v>0.37607778613931192</v>
          </cell>
        </row>
        <row r="13">
          <cell r="A13" t="str">
            <v>A</v>
          </cell>
          <cell r="C13" t="str">
            <v>01</v>
          </cell>
          <cell r="E13" t="str">
            <v>01</v>
          </cell>
          <cell r="G13" t="str">
            <v>01</v>
          </cell>
          <cell r="I13" t="str">
            <v>001</v>
          </cell>
          <cell r="L13" t="str">
            <v>008</v>
          </cell>
          <cell r="S13" t="str">
            <v>HORAS EXTRAS, DOMINICALES, FESTIVOS Y RECARGOS</v>
          </cell>
          <cell r="AA13" t="str">
            <v>Nación</v>
          </cell>
          <cell r="AF13" t="str">
            <v>CSF</v>
          </cell>
          <cell r="AI13" t="str">
            <v>10</v>
          </cell>
          <cell r="AJ13" t="str">
            <v>RECURSOS CORRIENTES</v>
          </cell>
          <cell r="AP13">
            <v>3270211</v>
          </cell>
          <cell r="AQ13">
            <v>768524</v>
          </cell>
          <cell r="AR13">
            <v>2501687</v>
          </cell>
          <cell r="AS13">
            <v>0</v>
          </cell>
          <cell r="AU13">
            <v>768524</v>
          </cell>
          <cell r="AW13">
            <v>0</v>
          </cell>
          <cell r="AX13">
            <v>768524</v>
          </cell>
          <cell r="AY13">
            <v>0</v>
          </cell>
          <cell r="AZ13">
            <v>768524</v>
          </cell>
          <cell r="BA13">
            <v>0</v>
          </cell>
          <cell r="BB13">
            <v>768524</v>
          </cell>
          <cell r="BC13">
            <v>0</v>
          </cell>
          <cell r="BD13">
            <v>0</v>
          </cell>
          <cell r="BE13">
            <v>0.235007465879113</v>
          </cell>
          <cell r="BF13">
            <v>0.235007465879113</v>
          </cell>
          <cell r="BG13">
            <v>0.235007465879113</v>
          </cell>
          <cell r="BH13">
            <v>0.235007465879113</v>
          </cell>
        </row>
        <row r="14">
          <cell r="A14" t="str">
            <v>A</v>
          </cell>
          <cell r="C14" t="str">
            <v>01</v>
          </cell>
          <cell r="E14" t="str">
            <v>01</v>
          </cell>
          <cell r="G14" t="str">
            <v>01</v>
          </cell>
          <cell r="I14" t="str">
            <v>001</v>
          </cell>
          <cell r="L14" t="str">
            <v>009</v>
          </cell>
          <cell r="S14" t="str">
            <v>PRIMA DE NAVIDAD</v>
          </cell>
          <cell r="AA14" t="str">
            <v>Nación</v>
          </cell>
          <cell r="AF14" t="str">
            <v>CSF</v>
          </cell>
          <cell r="AI14" t="str">
            <v>10</v>
          </cell>
          <cell r="AJ14" t="str">
            <v>RECURSOS CORRIENTES</v>
          </cell>
          <cell r="AP14">
            <v>254109981</v>
          </cell>
          <cell r="AQ14">
            <v>1909169</v>
          </cell>
          <cell r="AR14">
            <v>252200812</v>
          </cell>
          <cell r="AS14">
            <v>0</v>
          </cell>
          <cell r="AU14">
            <v>1909169</v>
          </cell>
          <cell r="AW14">
            <v>0</v>
          </cell>
          <cell r="AX14">
            <v>1909169</v>
          </cell>
          <cell r="AY14">
            <v>0</v>
          </cell>
          <cell r="AZ14">
            <v>1909169</v>
          </cell>
          <cell r="BA14">
            <v>0</v>
          </cell>
          <cell r="BB14">
            <v>1909169</v>
          </cell>
          <cell r="BC14">
            <v>0</v>
          </cell>
          <cell r="BD14">
            <v>0</v>
          </cell>
          <cell r="BE14">
            <v>7.5131602170321679E-3</v>
          </cell>
          <cell r="BF14">
            <v>7.5131602170321679E-3</v>
          </cell>
          <cell r="BG14">
            <v>7.5131602170321679E-3</v>
          </cell>
          <cell r="BH14">
            <v>7.5131602170321679E-3</v>
          </cell>
        </row>
        <row r="15">
          <cell r="A15" t="str">
            <v>A</v>
          </cell>
          <cell r="C15" t="str">
            <v>01</v>
          </cell>
          <cell r="E15" t="str">
            <v>01</v>
          </cell>
          <cell r="G15" t="str">
            <v>01</v>
          </cell>
          <cell r="I15" t="str">
            <v>001</v>
          </cell>
          <cell r="L15" t="str">
            <v>010</v>
          </cell>
          <cell r="S15" t="str">
            <v>PRIMA DE VACACIONES</v>
          </cell>
          <cell r="AA15" t="str">
            <v>Nación</v>
          </cell>
          <cell r="AF15" t="str">
            <v>CSF</v>
          </cell>
          <cell r="AI15" t="str">
            <v>10</v>
          </cell>
          <cell r="AJ15" t="str">
            <v>RECURSOS CORRIENTES</v>
          </cell>
          <cell r="AP15">
            <v>101581331</v>
          </cell>
          <cell r="AQ15">
            <v>11132025</v>
          </cell>
          <cell r="AR15">
            <v>90449306</v>
          </cell>
          <cell r="AS15">
            <v>0</v>
          </cell>
          <cell r="AU15">
            <v>11132025</v>
          </cell>
          <cell r="AW15">
            <v>0</v>
          </cell>
          <cell r="AX15">
            <v>11132025</v>
          </cell>
          <cell r="AY15">
            <v>0</v>
          </cell>
          <cell r="AZ15">
            <v>11132025</v>
          </cell>
          <cell r="BA15">
            <v>0</v>
          </cell>
          <cell r="BB15">
            <v>11132025</v>
          </cell>
          <cell r="BC15">
            <v>0</v>
          </cell>
          <cell r="BD15">
            <v>0</v>
          </cell>
          <cell r="BE15">
            <v>0.10958731186540566</v>
          </cell>
          <cell r="BF15">
            <v>0.10958731186540566</v>
          </cell>
          <cell r="BG15">
            <v>0.10958731186540566</v>
          </cell>
          <cell r="BH15">
            <v>0.10958731186540566</v>
          </cell>
        </row>
        <row r="16">
          <cell r="A16" t="str">
            <v>A</v>
          </cell>
          <cell r="C16" t="str">
            <v>01</v>
          </cell>
          <cell r="E16" t="str">
            <v>01</v>
          </cell>
          <cell r="G16" t="str">
            <v>02</v>
          </cell>
          <cell r="S16" t="str">
            <v>CONTRIBUCIONES INHERENTES A LA NÓMINA</v>
          </cell>
          <cell r="AA16" t="str">
            <v>Nación</v>
          </cell>
          <cell r="AF16" t="str">
            <v>CSF</v>
          </cell>
          <cell r="AI16" t="str">
            <v>10</v>
          </cell>
          <cell r="AJ16" t="str">
            <v>RECURSOS CORRIENTES</v>
          </cell>
          <cell r="AP16">
            <v>1121340468</v>
          </cell>
          <cell r="AQ16">
            <v>267477292</v>
          </cell>
          <cell r="AR16">
            <v>853863176</v>
          </cell>
          <cell r="AS16">
            <v>0</v>
          </cell>
          <cell r="AU16">
            <v>267477292</v>
          </cell>
          <cell r="AW16">
            <v>0</v>
          </cell>
          <cell r="AX16">
            <v>267477292</v>
          </cell>
          <cell r="AY16">
            <v>0</v>
          </cell>
          <cell r="AZ16">
            <v>245325514</v>
          </cell>
          <cell r="BA16">
            <v>22151778</v>
          </cell>
          <cell r="BB16">
            <v>245325514</v>
          </cell>
          <cell r="BC16">
            <v>0</v>
          </cell>
          <cell r="BD16">
            <v>0</v>
          </cell>
          <cell r="BE16">
            <v>0.2385335227195243</v>
          </cell>
          <cell r="BF16">
            <v>0.2385335227195243</v>
          </cell>
          <cell r="BG16">
            <v>0.2385335227195243</v>
          </cell>
          <cell r="BH16">
            <v>0.21877879288309071</v>
          </cell>
        </row>
        <row r="17">
          <cell r="A17" t="str">
            <v>A</v>
          </cell>
          <cell r="C17" t="str">
            <v>01</v>
          </cell>
          <cell r="E17" t="str">
            <v>01</v>
          </cell>
          <cell r="G17" t="str">
            <v>02</v>
          </cell>
          <cell r="I17" t="str">
            <v>001</v>
          </cell>
          <cell r="S17" t="str">
            <v>PENSIONES</v>
          </cell>
          <cell r="AA17" t="str">
            <v>Nación</v>
          </cell>
          <cell r="AF17" t="str">
            <v>CSF</v>
          </cell>
          <cell r="AI17" t="str">
            <v>10</v>
          </cell>
          <cell r="AJ17" t="str">
            <v>RECURSOS CORRIENTES</v>
          </cell>
          <cell r="AP17">
            <v>327925811</v>
          </cell>
          <cell r="AQ17">
            <v>80415654</v>
          </cell>
          <cell r="AR17">
            <v>247510157</v>
          </cell>
          <cell r="AS17">
            <v>0</v>
          </cell>
          <cell r="AU17">
            <v>80415654</v>
          </cell>
          <cell r="AW17">
            <v>0</v>
          </cell>
          <cell r="AX17">
            <v>80415654</v>
          </cell>
          <cell r="AY17">
            <v>0</v>
          </cell>
          <cell r="AZ17">
            <v>80415654</v>
          </cell>
          <cell r="BA17">
            <v>0</v>
          </cell>
          <cell r="BB17">
            <v>80415654</v>
          </cell>
          <cell r="BC17">
            <v>0</v>
          </cell>
          <cell r="BD17">
            <v>0</v>
          </cell>
          <cell r="BE17">
            <v>0.24522514331755363</v>
          </cell>
          <cell r="BF17">
            <v>0.24522514331755363</v>
          </cell>
          <cell r="BG17">
            <v>0.24522514331755363</v>
          </cell>
          <cell r="BH17">
            <v>0.24522514331755363</v>
          </cell>
        </row>
        <row r="18">
          <cell r="A18" t="str">
            <v>A</v>
          </cell>
          <cell r="C18" t="str">
            <v>01</v>
          </cell>
          <cell r="E18" t="str">
            <v>01</v>
          </cell>
          <cell r="G18" t="str">
            <v>02</v>
          </cell>
          <cell r="I18" t="str">
            <v>002</v>
          </cell>
          <cell r="S18" t="str">
            <v>SALUD</v>
          </cell>
          <cell r="AA18" t="str">
            <v>Nación</v>
          </cell>
          <cell r="AF18" t="str">
            <v>CSF</v>
          </cell>
          <cell r="AI18" t="str">
            <v>10</v>
          </cell>
          <cell r="AJ18" t="str">
            <v>RECURSOS CORRIENTES</v>
          </cell>
          <cell r="AP18">
            <v>248824271</v>
          </cell>
          <cell r="AQ18">
            <v>61323797</v>
          </cell>
          <cell r="AR18">
            <v>187500474</v>
          </cell>
          <cell r="AS18">
            <v>0</v>
          </cell>
          <cell r="AU18">
            <v>61323797</v>
          </cell>
          <cell r="AW18">
            <v>0</v>
          </cell>
          <cell r="AX18">
            <v>61323797</v>
          </cell>
          <cell r="AY18">
            <v>0</v>
          </cell>
          <cell r="AZ18">
            <v>61323797</v>
          </cell>
          <cell r="BA18">
            <v>0</v>
          </cell>
          <cell r="BB18">
            <v>61323797</v>
          </cell>
          <cell r="BC18">
            <v>0</v>
          </cell>
          <cell r="BD18">
            <v>0</v>
          </cell>
          <cell r="BE18">
            <v>0.24645424159607002</v>
          </cell>
          <cell r="BF18">
            <v>0.24645424159607002</v>
          </cell>
          <cell r="BG18">
            <v>0.24645424159607002</v>
          </cell>
          <cell r="BH18">
            <v>0.24645424159607002</v>
          </cell>
        </row>
        <row r="19">
          <cell r="A19" t="str">
            <v>A</v>
          </cell>
          <cell r="C19" t="str">
            <v>01</v>
          </cell>
          <cell r="E19" t="str">
            <v>01</v>
          </cell>
          <cell r="G19" t="str">
            <v>02</v>
          </cell>
          <cell r="I19" t="str">
            <v>003</v>
          </cell>
          <cell r="S19" t="str">
            <v xml:space="preserve">AUXILIO DE CESANTÍAS </v>
          </cell>
          <cell r="AA19" t="str">
            <v>Nación</v>
          </cell>
          <cell r="AF19" t="str">
            <v>CSF</v>
          </cell>
          <cell r="AI19" t="str">
            <v>10</v>
          </cell>
          <cell r="AJ19" t="str">
            <v>RECURSOS CORRIENTES</v>
          </cell>
          <cell r="AP19">
            <v>241509464</v>
          </cell>
          <cell r="AQ19">
            <v>63738341</v>
          </cell>
          <cell r="AR19">
            <v>177771123</v>
          </cell>
          <cell r="AS19">
            <v>0</v>
          </cell>
          <cell r="AU19">
            <v>63738341</v>
          </cell>
          <cell r="AW19">
            <v>0</v>
          </cell>
          <cell r="AX19">
            <v>63738341</v>
          </cell>
          <cell r="AY19">
            <v>0</v>
          </cell>
          <cell r="AZ19">
            <v>41586563</v>
          </cell>
          <cell r="BA19">
            <v>22151778</v>
          </cell>
          <cell r="BB19">
            <v>41586563</v>
          </cell>
          <cell r="BC19">
            <v>0</v>
          </cell>
          <cell r="BD19">
            <v>0</v>
          </cell>
          <cell r="BE19">
            <v>0.2639165353785059</v>
          </cell>
          <cell r="BF19">
            <v>0.2639165353785059</v>
          </cell>
          <cell r="BG19">
            <v>0.2639165353785059</v>
          </cell>
          <cell r="BH19">
            <v>0.17219434100520384</v>
          </cell>
        </row>
        <row r="20">
          <cell r="A20" t="str">
            <v>A</v>
          </cell>
          <cell r="C20" t="str">
            <v>01</v>
          </cell>
          <cell r="E20" t="str">
            <v>01</v>
          </cell>
          <cell r="G20" t="str">
            <v>02</v>
          </cell>
          <cell r="I20" t="str">
            <v>004</v>
          </cell>
          <cell r="S20" t="str">
            <v>CAJAS DE COMPENSACIÓN FAMILIAR</v>
          </cell>
          <cell r="AA20" t="str">
            <v>Nación</v>
          </cell>
          <cell r="AF20" t="str">
            <v>CSF</v>
          </cell>
          <cell r="AI20" t="str">
            <v>10</v>
          </cell>
          <cell r="AJ20" t="str">
            <v>RECURSOS CORRIENTES</v>
          </cell>
          <cell r="AP20">
            <v>125642467</v>
          </cell>
          <cell r="AQ20">
            <v>25465800</v>
          </cell>
          <cell r="AR20">
            <v>100176667</v>
          </cell>
          <cell r="AS20">
            <v>0</v>
          </cell>
          <cell r="AU20">
            <v>25465800</v>
          </cell>
          <cell r="AW20">
            <v>0</v>
          </cell>
          <cell r="AX20">
            <v>25465800</v>
          </cell>
          <cell r="AY20">
            <v>0</v>
          </cell>
          <cell r="AZ20">
            <v>25465800</v>
          </cell>
          <cell r="BA20">
            <v>0</v>
          </cell>
          <cell r="BB20">
            <v>25465800</v>
          </cell>
          <cell r="BC20">
            <v>0</v>
          </cell>
          <cell r="BD20">
            <v>0</v>
          </cell>
          <cell r="BE20">
            <v>0.20268465438520877</v>
          </cell>
          <cell r="BF20">
            <v>0.20268465438520877</v>
          </cell>
          <cell r="BG20">
            <v>0.20268465438520877</v>
          </cell>
          <cell r="BH20">
            <v>0.20268465438520877</v>
          </cell>
        </row>
        <row r="21">
          <cell r="A21" t="str">
            <v>A</v>
          </cell>
          <cell r="C21" t="str">
            <v>01</v>
          </cell>
          <cell r="E21" t="str">
            <v>01</v>
          </cell>
          <cell r="G21" t="str">
            <v>02</v>
          </cell>
          <cell r="I21" t="str">
            <v>005</v>
          </cell>
          <cell r="S21" t="str">
            <v>APORTES GENERALES AL SISTEMA DE RIESGOS LABORALES</v>
          </cell>
          <cell r="AA21" t="str">
            <v>Nación</v>
          </cell>
          <cell r="AF21" t="str">
            <v>CSF</v>
          </cell>
          <cell r="AI21" t="str">
            <v>10</v>
          </cell>
          <cell r="AJ21" t="str">
            <v>RECURSOS CORRIENTES</v>
          </cell>
          <cell r="AP21">
            <v>20342841</v>
          </cell>
          <cell r="AQ21">
            <v>4689700</v>
          </cell>
          <cell r="AR21">
            <v>15653141</v>
          </cell>
          <cell r="AS21">
            <v>0</v>
          </cell>
          <cell r="AU21">
            <v>4689700</v>
          </cell>
          <cell r="AW21">
            <v>0</v>
          </cell>
          <cell r="AX21">
            <v>4689700</v>
          </cell>
          <cell r="AY21">
            <v>0</v>
          </cell>
          <cell r="AZ21">
            <v>4689700</v>
          </cell>
          <cell r="BA21">
            <v>0</v>
          </cell>
          <cell r="BB21">
            <v>4689700</v>
          </cell>
          <cell r="BC21">
            <v>0</v>
          </cell>
          <cell r="BD21">
            <v>0</v>
          </cell>
          <cell r="BE21">
            <v>0.23053318855512855</v>
          </cell>
          <cell r="BF21">
            <v>0.23053318855512855</v>
          </cell>
          <cell r="BG21">
            <v>0.23053318855512855</v>
          </cell>
          <cell r="BH21">
            <v>0.23053318855512855</v>
          </cell>
        </row>
        <row r="22">
          <cell r="A22" t="str">
            <v>A</v>
          </cell>
          <cell r="C22" t="str">
            <v>01</v>
          </cell>
          <cell r="E22" t="str">
            <v>01</v>
          </cell>
          <cell r="G22" t="str">
            <v>02</v>
          </cell>
          <cell r="I22" t="str">
            <v>006</v>
          </cell>
          <cell r="S22" t="str">
            <v>APORTES AL ICBF</v>
          </cell>
          <cell r="AA22" t="str">
            <v>Nación</v>
          </cell>
          <cell r="AF22" t="str">
            <v>CSF</v>
          </cell>
          <cell r="AI22" t="str">
            <v>10</v>
          </cell>
          <cell r="AJ22" t="str">
            <v>RECURSOS CORRIENTES</v>
          </cell>
          <cell r="AP22">
            <v>94250332</v>
          </cell>
          <cell r="AQ22">
            <v>19103900</v>
          </cell>
          <cell r="AR22">
            <v>75146432</v>
          </cell>
          <cell r="AS22">
            <v>0</v>
          </cell>
          <cell r="AU22">
            <v>19103900</v>
          </cell>
          <cell r="AW22">
            <v>0</v>
          </cell>
          <cell r="AX22">
            <v>19103900</v>
          </cell>
          <cell r="AY22">
            <v>0</v>
          </cell>
          <cell r="AZ22">
            <v>19103900</v>
          </cell>
          <cell r="BA22">
            <v>0</v>
          </cell>
          <cell r="BB22">
            <v>19103900</v>
          </cell>
          <cell r="BC22">
            <v>0</v>
          </cell>
          <cell r="BD22">
            <v>0</v>
          </cell>
          <cell r="BE22">
            <v>0.20269318520809029</v>
          </cell>
          <cell r="BF22">
            <v>0.20269318520809029</v>
          </cell>
          <cell r="BG22">
            <v>0.20269318520809029</v>
          </cell>
          <cell r="BH22">
            <v>0.20269318520809029</v>
          </cell>
        </row>
        <row r="23">
          <cell r="A23" t="str">
            <v>A</v>
          </cell>
          <cell r="C23" t="str">
            <v>01</v>
          </cell>
          <cell r="E23" t="str">
            <v>01</v>
          </cell>
          <cell r="G23" t="str">
            <v>02</v>
          </cell>
          <cell r="I23" t="str">
            <v>007</v>
          </cell>
          <cell r="S23" t="str">
            <v>APORTES AL SENA</v>
          </cell>
          <cell r="AA23" t="str">
            <v>Nación</v>
          </cell>
          <cell r="AF23" t="str">
            <v>CSF</v>
          </cell>
          <cell r="AI23" t="str">
            <v>10</v>
          </cell>
          <cell r="AJ23" t="str">
            <v>RECURSOS CORRIENTES</v>
          </cell>
          <cell r="AP23">
            <v>62845282</v>
          </cell>
          <cell r="AQ23">
            <v>12740100</v>
          </cell>
          <cell r="AR23">
            <v>50105182</v>
          </cell>
          <cell r="AS23">
            <v>0</v>
          </cell>
          <cell r="AU23">
            <v>12740100</v>
          </cell>
          <cell r="AW23">
            <v>0</v>
          </cell>
          <cell r="AX23">
            <v>12740100</v>
          </cell>
          <cell r="AY23">
            <v>0</v>
          </cell>
          <cell r="AZ23">
            <v>12740100</v>
          </cell>
          <cell r="BA23">
            <v>0</v>
          </cell>
          <cell r="BB23">
            <v>12740100</v>
          </cell>
          <cell r="BC23">
            <v>0</v>
          </cell>
          <cell r="BD23">
            <v>0</v>
          </cell>
          <cell r="BE23">
            <v>0.20272166174701867</v>
          </cell>
          <cell r="BF23">
            <v>0.20272166174701867</v>
          </cell>
          <cell r="BG23">
            <v>0.20272166174701867</v>
          </cell>
          <cell r="BH23">
            <v>0.20272166174701867</v>
          </cell>
        </row>
        <row r="24">
          <cell r="A24" t="str">
            <v>A</v>
          </cell>
          <cell r="C24" t="str">
            <v>01</v>
          </cell>
          <cell r="E24" t="str">
            <v>01</v>
          </cell>
          <cell r="G24" t="str">
            <v>03</v>
          </cell>
          <cell r="S24" t="str">
            <v>REMUNERACIONES NO CONSTITUTIVAS DE FACTOR SALARIAL</v>
          </cell>
          <cell r="AA24" t="str">
            <v>Nación</v>
          </cell>
          <cell r="AF24" t="str">
            <v>CSF</v>
          </cell>
          <cell r="AI24" t="str">
            <v>10</v>
          </cell>
          <cell r="AJ24" t="str">
            <v>RECURSOS CORRIENTES</v>
          </cell>
          <cell r="AP24">
            <v>426870629</v>
          </cell>
          <cell r="AQ24">
            <v>61310277</v>
          </cell>
          <cell r="AR24">
            <v>365560352</v>
          </cell>
          <cell r="AS24">
            <v>0</v>
          </cell>
          <cell r="AU24">
            <v>61310277</v>
          </cell>
          <cell r="AW24">
            <v>0</v>
          </cell>
          <cell r="AX24">
            <v>61310277</v>
          </cell>
          <cell r="AY24">
            <v>0</v>
          </cell>
          <cell r="AZ24">
            <v>61310277</v>
          </cell>
          <cell r="BA24">
            <v>0</v>
          </cell>
          <cell r="BB24">
            <v>61310277</v>
          </cell>
          <cell r="BC24">
            <v>0</v>
          </cell>
          <cell r="BD24">
            <v>0</v>
          </cell>
          <cell r="BE24">
            <v>0.1436273025942949</v>
          </cell>
          <cell r="BF24">
            <v>0.1436273025942949</v>
          </cell>
          <cell r="BG24">
            <v>0.1436273025942949</v>
          </cell>
          <cell r="BH24">
            <v>0.1436273025942949</v>
          </cell>
        </row>
        <row r="25">
          <cell r="A25" t="str">
            <v>A</v>
          </cell>
          <cell r="C25" t="str">
            <v>01</v>
          </cell>
          <cell r="E25" t="str">
            <v>01</v>
          </cell>
          <cell r="G25" t="str">
            <v>03</v>
          </cell>
          <cell r="I25" t="str">
            <v>001</v>
          </cell>
          <cell r="S25" t="str">
            <v>PRESTACIONES SOCIALES SEGÚN DEFINICIÓN LEGAL</v>
          </cell>
          <cell r="AA25" t="str">
            <v>Nación</v>
          </cell>
          <cell r="AF25" t="str">
            <v>CSF</v>
          </cell>
          <cell r="AI25" t="str">
            <v>10</v>
          </cell>
          <cell r="AJ25" t="str">
            <v>RECURSOS CORRIENTES</v>
          </cell>
          <cell r="AP25">
            <v>179662743</v>
          </cell>
          <cell r="AQ25">
            <v>19037759</v>
          </cell>
          <cell r="AR25">
            <v>160624984</v>
          </cell>
          <cell r="AS25">
            <v>0</v>
          </cell>
          <cell r="AU25">
            <v>19037759</v>
          </cell>
          <cell r="AW25">
            <v>0</v>
          </cell>
          <cell r="AX25">
            <v>19037759</v>
          </cell>
          <cell r="AY25">
            <v>0</v>
          </cell>
          <cell r="AZ25">
            <v>19037759</v>
          </cell>
          <cell r="BA25">
            <v>0</v>
          </cell>
          <cell r="BB25">
            <v>19037759</v>
          </cell>
          <cell r="BC25">
            <v>0</v>
          </cell>
          <cell r="BD25">
            <v>0</v>
          </cell>
          <cell r="BE25">
            <v>0.1059638669771395</v>
          </cell>
          <cell r="BF25">
            <v>0.1059638669771395</v>
          </cell>
          <cell r="BG25">
            <v>0.1059638669771395</v>
          </cell>
          <cell r="BH25">
            <v>0.1059638669771395</v>
          </cell>
        </row>
        <row r="26">
          <cell r="A26" t="str">
            <v>A</v>
          </cell>
          <cell r="C26" t="str">
            <v>01</v>
          </cell>
          <cell r="E26" t="str">
            <v>01</v>
          </cell>
          <cell r="G26" t="str">
            <v>03</v>
          </cell>
          <cell r="I26" t="str">
            <v>001</v>
          </cell>
          <cell r="L26" t="str">
            <v>001</v>
          </cell>
          <cell r="S26" t="str">
            <v>SUELDO DE VACACIONES</v>
          </cell>
          <cell r="AA26" t="str">
            <v>Nación</v>
          </cell>
          <cell r="AF26" t="str">
            <v>CSF</v>
          </cell>
          <cell r="AI26" t="str">
            <v>10</v>
          </cell>
          <cell r="AJ26" t="str">
            <v>RECURSOS CORRIENTES</v>
          </cell>
          <cell r="AP26">
            <v>146769638</v>
          </cell>
          <cell r="AQ26">
            <v>16143319</v>
          </cell>
          <cell r="AR26">
            <v>130626319</v>
          </cell>
          <cell r="AS26">
            <v>0</v>
          </cell>
          <cell r="AU26">
            <v>16143319</v>
          </cell>
          <cell r="AW26">
            <v>0</v>
          </cell>
          <cell r="AX26">
            <v>16143319</v>
          </cell>
          <cell r="AY26">
            <v>0</v>
          </cell>
          <cell r="AZ26">
            <v>16143319</v>
          </cell>
          <cell r="BA26">
            <v>0</v>
          </cell>
          <cell r="BB26">
            <v>16143319</v>
          </cell>
          <cell r="BC26">
            <v>0</v>
          </cell>
          <cell r="BD26">
            <v>0</v>
          </cell>
          <cell r="BE26">
            <v>0.10999086200648665</v>
          </cell>
          <cell r="BF26">
            <v>0.10999086200648665</v>
          </cell>
          <cell r="BG26">
            <v>0.10999086200648665</v>
          </cell>
          <cell r="BH26">
            <v>0.10999086200648665</v>
          </cell>
        </row>
        <row r="27">
          <cell r="A27" t="str">
            <v>A</v>
          </cell>
          <cell r="C27" t="str">
            <v>01</v>
          </cell>
          <cell r="E27" t="str">
            <v>01</v>
          </cell>
          <cell r="G27" t="str">
            <v>03</v>
          </cell>
          <cell r="I27" t="str">
            <v>001</v>
          </cell>
          <cell r="L27" t="str">
            <v>002</v>
          </cell>
          <cell r="S27" t="str">
            <v>INDEMNIZACIÓN POR VACACIONES</v>
          </cell>
          <cell r="AA27" t="str">
            <v>Nación</v>
          </cell>
          <cell r="AF27" t="str">
            <v>CSF</v>
          </cell>
          <cell r="AI27" t="str">
            <v>10</v>
          </cell>
          <cell r="AJ27" t="str">
            <v>RECURSOS CORRIENTES</v>
          </cell>
          <cell r="AP27">
            <v>19811956</v>
          </cell>
          <cell r="AQ27">
            <v>1528570</v>
          </cell>
          <cell r="AR27">
            <v>18283386</v>
          </cell>
          <cell r="AS27">
            <v>0</v>
          </cell>
          <cell r="AU27">
            <v>1528570</v>
          </cell>
          <cell r="AW27">
            <v>0</v>
          </cell>
          <cell r="AX27">
            <v>1528570</v>
          </cell>
          <cell r="AY27">
            <v>0</v>
          </cell>
          <cell r="AZ27">
            <v>1528570</v>
          </cell>
          <cell r="BA27">
            <v>0</v>
          </cell>
          <cell r="BB27">
            <v>1528570</v>
          </cell>
          <cell r="BC27">
            <v>0</v>
          </cell>
          <cell r="BD27">
            <v>0</v>
          </cell>
          <cell r="BE27">
            <v>7.715391655422614E-2</v>
          </cell>
          <cell r="BF27">
            <v>7.715391655422614E-2</v>
          </cell>
          <cell r="BG27">
            <v>7.715391655422614E-2</v>
          </cell>
          <cell r="BH27">
            <v>7.715391655422614E-2</v>
          </cell>
        </row>
        <row r="28">
          <cell r="A28" t="str">
            <v>A</v>
          </cell>
          <cell r="C28" t="str">
            <v>01</v>
          </cell>
          <cell r="E28" t="str">
            <v>01</v>
          </cell>
          <cell r="G28" t="str">
            <v>03</v>
          </cell>
          <cell r="I28" t="str">
            <v>001</v>
          </cell>
          <cell r="L28" t="str">
            <v>003</v>
          </cell>
          <cell r="S28" t="str">
            <v>BONIFICACIÓN ESPECIAL DE RECREACIÓN</v>
          </cell>
          <cell r="AA28" t="str">
            <v>Nación</v>
          </cell>
          <cell r="AF28" t="str">
            <v>CSF</v>
          </cell>
          <cell r="AI28" t="str">
            <v>10</v>
          </cell>
          <cell r="AJ28" t="str">
            <v>RECURSOS CORRIENTES</v>
          </cell>
          <cell r="AP28">
            <v>13081149</v>
          </cell>
          <cell r="AQ28">
            <v>1365870</v>
          </cell>
          <cell r="AR28">
            <v>11715279</v>
          </cell>
          <cell r="AS28">
            <v>0</v>
          </cell>
          <cell r="AU28">
            <v>1365870</v>
          </cell>
          <cell r="AW28">
            <v>0</v>
          </cell>
          <cell r="AX28">
            <v>1365870</v>
          </cell>
          <cell r="AY28">
            <v>0</v>
          </cell>
          <cell r="AZ28">
            <v>1365870</v>
          </cell>
          <cell r="BA28">
            <v>0</v>
          </cell>
          <cell r="BB28">
            <v>1365870</v>
          </cell>
          <cell r="BC28">
            <v>0</v>
          </cell>
          <cell r="BD28">
            <v>0</v>
          </cell>
          <cell r="BE28">
            <v>0.10441513967924378</v>
          </cell>
          <cell r="BF28">
            <v>0.10441513967924378</v>
          </cell>
          <cell r="BG28">
            <v>0.10441513967924378</v>
          </cell>
          <cell r="BH28">
            <v>0.10441513967924378</v>
          </cell>
        </row>
        <row r="29">
          <cell r="A29" t="str">
            <v>A</v>
          </cell>
          <cell r="C29" t="str">
            <v>01</v>
          </cell>
          <cell r="E29" t="str">
            <v>01</v>
          </cell>
          <cell r="G29" t="str">
            <v>03</v>
          </cell>
          <cell r="I29" t="str">
            <v>002</v>
          </cell>
          <cell r="S29" t="str">
            <v>PRIMA TÉCNICA NO SALARIAL</v>
          </cell>
          <cell r="AA29" t="str">
            <v>Nación</v>
          </cell>
          <cell r="AF29" t="str">
            <v>CSF</v>
          </cell>
          <cell r="AI29" t="str">
            <v>10</v>
          </cell>
          <cell r="AJ29" t="str">
            <v>RECURSOS CORRIENTES</v>
          </cell>
          <cell r="AP29">
            <v>109454405</v>
          </cell>
          <cell r="AQ29">
            <v>27371498</v>
          </cell>
          <cell r="AR29">
            <v>82082907</v>
          </cell>
          <cell r="AS29">
            <v>0</v>
          </cell>
          <cell r="AU29">
            <v>27371498</v>
          </cell>
          <cell r="AW29">
            <v>0</v>
          </cell>
          <cell r="AX29">
            <v>27371498</v>
          </cell>
          <cell r="AY29">
            <v>0</v>
          </cell>
          <cell r="AZ29">
            <v>27371498</v>
          </cell>
          <cell r="BA29">
            <v>0</v>
          </cell>
          <cell r="BB29">
            <v>27371498</v>
          </cell>
          <cell r="BC29">
            <v>0</v>
          </cell>
          <cell r="BD29">
            <v>0</v>
          </cell>
          <cell r="BE29">
            <v>0.25007214647962317</v>
          </cell>
          <cell r="BF29">
            <v>0.25007214647962317</v>
          </cell>
          <cell r="BG29">
            <v>0.25007214647962317</v>
          </cell>
          <cell r="BH29">
            <v>0.25007214647962317</v>
          </cell>
        </row>
        <row r="30">
          <cell r="A30" t="str">
            <v>A</v>
          </cell>
          <cell r="C30" t="str">
            <v>01</v>
          </cell>
          <cell r="E30" t="str">
            <v>01</v>
          </cell>
          <cell r="G30" t="str">
            <v>03</v>
          </cell>
          <cell r="I30" t="str">
            <v>016</v>
          </cell>
          <cell r="S30" t="str">
            <v>PRIMA DE COORDINACIÓN</v>
          </cell>
          <cell r="AA30" t="str">
            <v>Nación</v>
          </cell>
          <cell r="AF30" t="str">
            <v>CSF</v>
          </cell>
          <cell r="AI30" t="str">
            <v>10</v>
          </cell>
          <cell r="AJ30" t="str">
            <v>RECURSOS CORRIENTES</v>
          </cell>
          <cell r="AP30">
            <v>73144948</v>
          </cell>
          <cell r="AQ30">
            <v>14901020</v>
          </cell>
          <cell r="AR30">
            <v>58243928</v>
          </cell>
          <cell r="AS30">
            <v>0</v>
          </cell>
          <cell r="AU30">
            <v>14901020</v>
          </cell>
          <cell r="AW30">
            <v>0</v>
          </cell>
          <cell r="AX30">
            <v>14901020</v>
          </cell>
          <cell r="AY30">
            <v>0</v>
          </cell>
          <cell r="AZ30">
            <v>14901020</v>
          </cell>
          <cell r="BA30">
            <v>0</v>
          </cell>
          <cell r="BB30">
            <v>14901020</v>
          </cell>
          <cell r="BC30">
            <v>0</v>
          </cell>
          <cell r="BD30">
            <v>0</v>
          </cell>
          <cell r="BE30">
            <v>0.20371905931220294</v>
          </cell>
          <cell r="BF30">
            <v>0.20371905931220294</v>
          </cell>
          <cell r="BG30">
            <v>0.20371905931220294</v>
          </cell>
          <cell r="BH30">
            <v>0.20371905931220294</v>
          </cell>
        </row>
        <row r="31">
          <cell r="A31" t="str">
            <v>A</v>
          </cell>
          <cell r="C31" t="str">
            <v>01</v>
          </cell>
          <cell r="E31" t="str">
            <v>01</v>
          </cell>
          <cell r="G31" t="str">
            <v>03</v>
          </cell>
          <cell r="I31" t="str">
            <v>030</v>
          </cell>
          <cell r="S31" t="str">
            <v>BONIFICACIÓN DE DIRECCIÓN</v>
          </cell>
          <cell r="AA31" t="str">
            <v>Nación</v>
          </cell>
          <cell r="AF31" t="str">
            <v>CSF</v>
          </cell>
          <cell r="AI31" t="str">
            <v>10</v>
          </cell>
          <cell r="AJ31" t="str">
            <v>RECURSOS CORRIENTES</v>
          </cell>
          <cell r="AP31">
            <v>64608533</v>
          </cell>
          <cell r="AQ31">
            <v>0</v>
          </cell>
          <cell r="AR31">
            <v>64608533</v>
          </cell>
          <cell r="AS31">
            <v>0</v>
          </cell>
          <cell r="AU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</row>
        <row r="32">
          <cell r="A32" t="str">
            <v>TOTAL GASTOS DE PERSONAL</v>
          </cell>
          <cell r="AP32">
            <v>4679898785</v>
          </cell>
          <cell r="AQ32">
            <v>987720940</v>
          </cell>
          <cell r="AR32">
            <v>3692046154</v>
          </cell>
          <cell r="AS32">
            <v>0</v>
          </cell>
          <cell r="AU32">
            <v>987720940</v>
          </cell>
          <cell r="AW32">
            <v>0</v>
          </cell>
          <cell r="AX32">
            <v>987720940</v>
          </cell>
          <cell r="AY32">
            <v>0</v>
          </cell>
          <cell r="AZ32">
            <v>965569162</v>
          </cell>
          <cell r="BA32">
            <v>22151778</v>
          </cell>
          <cell r="BB32">
            <v>965569162</v>
          </cell>
          <cell r="BC32">
            <v>0</v>
          </cell>
          <cell r="BD32">
            <v>0</v>
          </cell>
          <cell r="BE32">
            <v>0.21105604744398335</v>
          </cell>
          <cell r="BF32">
            <v>0.21105604744398335</v>
          </cell>
          <cell r="BG32">
            <v>0.21105604744398335</v>
          </cell>
          <cell r="BH32">
            <v>0.20632265917691209</v>
          </cell>
        </row>
        <row r="33">
          <cell r="A33" t="str">
            <v>A</v>
          </cell>
          <cell r="C33" t="str">
            <v>02</v>
          </cell>
          <cell r="E33" t="str">
            <v>01</v>
          </cell>
          <cell r="S33" t="str">
            <v>ADQUISICIÓN DE ACTIVOS NO FINANCIEROS</v>
          </cell>
          <cell r="AA33" t="str">
            <v>Propios</v>
          </cell>
          <cell r="AF33" t="str">
            <v>CSF</v>
          </cell>
          <cell r="AI33" t="str">
            <v>20</v>
          </cell>
          <cell r="AJ33" t="str">
            <v>INGRESOS CORRIENTES</v>
          </cell>
          <cell r="AP33">
            <v>18540000</v>
          </cell>
          <cell r="AQ33">
            <v>0</v>
          </cell>
          <cell r="AR33">
            <v>18540000</v>
          </cell>
          <cell r="AS33">
            <v>0</v>
          </cell>
          <cell r="AU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</row>
        <row r="34">
          <cell r="A34" t="str">
            <v>A</v>
          </cell>
          <cell r="C34" t="str">
            <v>02</v>
          </cell>
          <cell r="E34" t="str">
            <v>01</v>
          </cell>
          <cell r="G34" t="str">
            <v>01</v>
          </cell>
          <cell r="S34" t="str">
            <v>ACTIVOS FIJOS</v>
          </cell>
          <cell r="AA34" t="str">
            <v>Propios</v>
          </cell>
          <cell r="AF34" t="str">
            <v>CSF</v>
          </cell>
          <cell r="AI34" t="str">
            <v>20</v>
          </cell>
          <cell r="AJ34" t="str">
            <v>INGRESOS CORRIENTES</v>
          </cell>
          <cell r="AP34">
            <v>18540000</v>
          </cell>
          <cell r="AQ34">
            <v>0</v>
          </cell>
          <cell r="AR34">
            <v>18540000</v>
          </cell>
          <cell r="AS34">
            <v>0</v>
          </cell>
          <cell r="AU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</row>
        <row r="35">
          <cell r="A35" t="str">
            <v>A</v>
          </cell>
          <cell r="C35" t="str">
            <v>02</v>
          </cell>
          <cell r="E35" t="str">
            <v>01</v>
          </cell>
          <cell r="G35" t="str">
            <v>01</v>
          </cell>
          <cell r="I35" t="str">
            <v>003</v>
          </cell>
          <cell r="S35" t="str">
            <v>ACTIVOS FIJOS NO CLASIFICADOS COMO MAQUINARIA Y EQUIPO</v>
          </cell>
          <cell r="AA35" t="str">
            <v>Propios</v>
          </cell>
          <cell r="AF35" t="str">
            <v>CSF</v>
          </cell>
          <cell r="AI35" t="str">
            <v>20</v>
          </cell>
          <cell r="AJ35" t="str">
            <v>INGRESOS CORRIENTES</v>
          </cell>
          <cell r="AP35">
            <v>18540000</v>
          </cell>
          <cell r="AQ35">
            <v>0</v>
          </cell>
          <cell r="AR35">
            <v>18540000</v>
          </cell>
          <cell r="AS35">
            <v>0</v>
          </cell>
          <cell r="AU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</row>
        <row r="36">
          <cell r="A36" t="str">
            <v>A</v>
          </cell>
          <cell r="C36" t="str">
            <v>02</v>
          </cell>
          <cell r="E36" t="str">
            <v>01</v>
          </cell>
          <cell r="G36" t="str">
            <v>01</v>
          </cell>
          <cell r="I36" t="str">
            <v>003</v>
          </cell>
          <cell r="L36" t="str">
            <v>008</v>
          </cell>
          <cell r="S36" t="str">
            <v>MUEBLES, INSTRUMENTOS MUSICALES, ARTÍCULOS DE DEPORTE Y ANTIGÜEDADES</v>
          </cell>
          <cell r="AA36" t="str">
            <v>Propios</v>
          </cell>
          <cell r="AF36" t="str">
            <v>CSF</v>
          </cell>
          <cell r="AI36" t="str">
            <v>20</v>
          </cell>
          <cell r="AJ36" t="str">
            <v>INGRESOS CORRIENTES</v>
          </cell>
          <cell r="AP36">
            <v>18540000</v>
          </cell>
          <cell r="AQ36">
            <v>0</v>
          </cell>
          <cell r="AR36">
            <v>18540000</v>
          </cell>
          <cell r="AS36">
            <v>0</v>
          </cell>
          <cell r="AU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</row>
        <row r="37">
          <cell r="A37" t="str">
            <v>A</v>
          </cell>
          <cell r="C37" t="str">
            <v>02</v>
          </cell>
          <cell r="E37" t="str">
            <v>02</v>
          </cell>
          <cell r="G37" t="str">
            <v>01</v>
          </cell>
          <cell r="S37" t="str">
            <v>MATERIALES Y SUMINISTROS</v>
          </cell>
          <cell r="AA37" t="str">
            <v>Nación</v>
          </cell>
          <cell r="AF37" t="str">
            <v>CSF</v>
          </cell>
          <cell r="AI37" t="str">
            <v>10</v>
          </cell>
          <cell r="AJ37" t="str">
            <v>RECURSOS CORRIENTES</v>
          </cell>
          <cell r="AP37">
            <v>75323488</v>
          </cell>
          <cell r="AQ37">
            <v>3380000</v>
          </cell>
          <cell r="AR37">
            <v>71943488</v>
          </cell>
          <cell r="AS37">
            <v>0</v>
          </cell>
          <cell r="AU37">
            <v>3380000</v>
          </cell>
          <cell r="AW37">
            <v>0</v>
          </cell>
          <cell r="AX37">
            <v>180000</v>
          </cell>
          <cell r="AY37">
            <v>3200000</v>
          </cell>
          <cell r="AZ37">
            <v>180000</v>
          </cell>
          <cell r="BA37">
            <v>0</v>
          </cell>
          <cell r="BB37">
            <v>180000</v>
          </cell>
          <cell r="BC37">
            <v>0</v>
          </cell>
          <cell r="BD37">
            <v>0</v>
          </cell>
          <cell r="BE37">
            <v>4.4873121117280174E-2</v>
          </cell>
          <cell r="BF37">
            <v>4.4873121117280174E-2</v>
          </cell>
          <cell r="BG37">
            <v>2.3896928405652165E-3</v>
          </cell>
          <cell r="BH37">
            <v>2.3896928405652165E-3</v>
          </cell>
        </row>
        <row r="38">
          <cell r="A38" t="str">
            <v>A</v>
          </cell>
          <cell r="C38" t="str">
            <v>02</v>
          </cell>
          <cell r="E38" t="str">
            <v>02</v>
          </cell>
          <cell r="G38" t="str">
            <v>01</v>
          </cell>
          <cell r="S38" t="str">
            <v>MATERIALES Y SUMINISTROS</v>
          </cell>
          <cell r="AA38" t="str">
            <v>Propios</v>
          </cell>
          <cell r="AF38" t="str">
            <v>CSF</v>
          </cell>
          <cell r="AI38" t="str">
            <v>20</v>
          </cell>
          <cell r="AJ38" t="str">
            <v>INGRESOS CORRIENTES</v>
          </cell>
          <cell r="AP38">
            <v>42074346</v>
          </cell>
          <cell r="AQ38">
            <v>0</v>
          </cell>
          <cell r="AR38">
            <v>42074346</v>
          </cell>
          <cell r="AS38">
            <v>0</v>
          </cell>
          <cell r="AU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</row>
        <row r="39">
          <cell r="A39" t="str">
            <v>A</v>
          </cell>
          <cell r="C39" t="str">
            <v>02</v>
          </cell>
          <cell r="E39" t="str">
            <v>02</v>
          </cell>
          <cell r="G39" t="str">
            <v>01</v>
          </cell>
          <cell r="I39" t="str">
            <v>000</v>
          </cell>
          <cell r="L39" t="str">
            <v>001</v>
          </cell>
          <cell r="S39" t="str">
            <v>PRODUCTOS DE LA AGRICULTURA Y LA HORTICULTURA</v>
          </cell>
          <cell r="AA39" t="str">
            <v>Propios</v>
          </cell>
          <cell r="AF39" t="str">
            <v>CSF</v>
          </cell>
          <cell r="AI39" t="str">
            <v>20</v>
          </cell>
          <cell r="AJ39" t="str">
            <v>INGRESOS CORRIENTES</v>
          </cell>
          <cell r="AP39">
            <v>84085</v>
          </cell>
          <cell r="AQ39">
            <v>0</v>
          </cell>
          <cell r="AR39">
            <v>84085</v>
          </cell>
          <cell r="AS39">
            <v>0</v>
          </cell>
          <cell r="AU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</row>
        <row r="40">
          <cell r="A40" t="str">
            <v>A</v>
          </cell>
          <cell r="C40" t="str">
            <v>02</v>
          </cell>
          <cell r="E40" t="str">
            <v>02</v>
          </cell>
          <cell r="G40" t="str">
            <v>01</v>
          </cell>
          <cell r="I40" t="str">
            <v>002</v>
          </cell>
          <cell r="L40" t="str">
            <v>003</v>
          </cell>
          <cell r="S40" t="str">
            <v>PRODUCTOS DE MOLINERÍA, ALMIDONES Y PRODUCTOS DERIVADOS DEL ALMIDÓN; OTROS PRODUCTOS ALIMENTICIOS</v>
          </cell>
          <cell r="AA40" t="str">
            <v>Nación</v>
          </cell>
          <cell r="AF40" t="str">
            <v>CSF</v>
          </cell>
          <cell r="AI40" t="str">
            <v>10</v>
          </cell>
          <cell r="AJ40" t="str">
            <v>RECURSOS CORRIENTES</v>
          </cell>
          <cell r="AP40">
            <v>3222445</v>
          </cell>
          <cell r="AQ40">
            <v>2622445</v>
          </cell>
          <cell r="AR40">
            <v>600000</v>
          </cell>
          <cell r="AS40">
            <v>0</v>
          </cell>
          <cell r="AU40">
            <v>2622445</v>
          </cell>
          <cell r="AW40">
            <v>0</v>
          </cell>
          <cell r="AX40">
            <v>60000</v>
          </cell>
          <cell r="AY40">
            <v>2562445</v>
          </cell>
          <cell r="AZ40">
            <v>60000</v>
          </cell>
          <cell r="BA40">
            <v>0</v>
          </cell>
          <cell r="BB40">
            <v>60000</v>
          </cell>
          <cell r="BC40">
            <v>0</v>
          </cell>
          <cell r="BD40">
            <v>0</v>
          </cell>
          <cell r="BE40">
            <v>0.81380597651783038</v>
          </cell>
          <cell r="BF40">
            <v>0.81380597651783038</v>
          </cell>
          <cell r="BG40">
            <v>1.8619402348216959E-2</v>
          </cell>
          <cell r="BH40">
            <v>1.8619402348216959E-2</v>
          </cell>
        </row>
        <row r="41">
          <cell r="A41" t="str">
            <v>A</v>
          </cell>
          <cell r="C41" t="str">
            <v>02</v>
          </cell>
          <cell r="E41" t="str">
            <v>02</v>
          </cell>
          <cell r="G41" t="str">
            <v>01</v>
          </cell>
          <cell r="I41" t="str">
            <v>002</v>
          </cell>
          <cell r="L41" t="str">
            <v>003</v>
          </cell>
          <cell r="S41" t="str">
            <v>PRODUCTOS DE MOLINERÍA, ALMIDONES Y PRODUCTOS DERIVADOS DEL ALMIDÓN; OTROS PRODUCTOS ALIMENTICIOS</v>
          </cell>
          <cell r="AA41" t="str">
            <v>Propios</v>
          </cell>
          <cell r="AF41" t="str">
            <v>CSF</v>
          </cell>
          <cell r="AI41" t="str">
            <v>20</v>
          </cell>
          <cell r="AJ41" t="str">
            <v>INGRESOS CORRIENTES</v>
          </cell>
          <cell r="AP41">
            <v>2006213</v>
          </cell>
          <cell r="AQ41">
            <v>0</v>
          </cell>
          <cell r="AR41">
            <v>2006213</v>
          </cell>
          <cell r="AS41">
            <v>0</v>
          </cell>
          <cell r="AU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</row>
        <row r="42">
          <cell r="A42" t="str">
            <v>A</v>
          </cell>
          <cell r="C42" t="str">
            <v>02</v>
          </cell>
          <cell r="E42" t="str">
            <v>02</v>
          </cell>
          <cell r="G42" t="str">
            <v>01</v>
          </cell>
          <cell r="I42" t="str">
            <v>002</v>
          </cell>
          <cell r="L42" t="str">
            <v>008</v>
          </cell>
          <cell r="S42" t="str">
            <v>DOTACIÓN (PRENDAS DE VESTIR Y CALZADO)</v>
          </cell>
          <cell r="AA42" t="str">
            <v>Nación</v>
          </cell>
          <cell r="AF42" t="str">
            <v>CSF</v>
          </cell>
          <cell r="AI42" t="str">
            <v>10</v>
          </cell>
          <cell r="AJ42" t="str">
            <v>RECURSOS CORRIENTES</v>
          </cell>
          <cell r="AP42">
            <v>19340000</v>
          </cell>
          <cell r="AQ42">
            <v>0</v>
          </cell>
          <cell r="AR42">
            <v>19340000</v>
          </cell>
          <cell r="AS42">
            <v>0</v>
          </cell>
          <cell r="AU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</row>
        <row r="43">
          <cell r="A43" t="str">
            <v>A</v>
          </cell>
          <cell r="C43" t="str">
            <v>02</v>
          </cell>
          <cell r="E43" t="str">
            <v>02</v>
          </cell>
          <cell r="G43" t="str">
            <v>01</v>
          </cell>
          <cell r="I43" t="str">
            <v>002</v>
          </cell>
          <cell r="L43" t="str">
            <v>008</v>
          </cell>
          <cell r="S43" t="str">
            <v>DOTACIÓN (PRENDAS DE VESTIR Y CALZADO)</v>
          </cell>
          <cell r="AA43" t="str">
            <v>Propios</v>
          </cell>
          <cell r="AF43" t="str">
            <v>CSF</v>
          </cell>
          <cell r="AI43" t="str">
            <v>20</v>
          </cell>
          <cell r="AJ43" t="str">
            <v>INGRESOS CORRIENTES</v>
          </cell>
          <cell r="AP43">
            <v>660000</v>
          </cell>
          <cell r="AQ43">
            <v>0</v>
          </cell>
          <cell r="AR43">
            <v>660000</v>
          </cell>
          <cell r="AS43">
            <v>0</v>
          </cell>
          <cell r="AU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A44" t="str">
            <v>A</v>
          </cell>
          <cell r="C44" t="str">
            <v>02</v>
          </cell>
          <cell r="E44" t="str">
            <v>02</v>
          </cell>
          <cell r="G44" t="str">
            <v>01</v>
          </cell>
          <cell r="I44" t="str">
            <v>003</v>
          </cell>
          <cell r="L44" t="str">
            <v>002</v>
          </cell>
          <cell r="S44" t="str">
            <v>PASTA O PULPA, PAPEL Y PRODUCTOS DE PAPEL; IMPRESOS Y ARTÍCULOS RELACIONADOS</v>
          </cell>
          <cell r="AA44" t="str">
            <v>Nación</v>
          </cell>
          <cell r="AF44" t="str">
            <v>CSF</v>
          </cell>
          <cell r="AI44" t="str">
            <v>10</v>
          </cell>
          <cell r="AJ44" t="str">
            <v>RECURSOS CORRIENTES</v>
          </cell>
          <cell r="AP44">
            <v>8168519</v>
          </cell>
          <cell r="AQ44">
            <v>571024</v>
          </cell>
          <cell r="AR44">
            <v>7597495</v>
          </cell>
          <cell r="AS44">
            <v>0</v>
          </cell>
          <cell r="AU44">
            <v>571024</v>
          </cell>
          <cell r="AW44">
            <v>0</v>
          </cell>
          <cell r="AX44">
            <v>120000</v>
          </cell>
          <cell r="AY44">
            <v>451024</v>
          </cell>
          <cell r="AZ44">
            <v>120000</v>
          </cell>
          <cell r="BA44">
            <v>0</v>
          </cell>
          <cell r="BB44">
            <v>120000</v>
          </cell>
          <cell r="BC44">
            <v>0</v>
          </cell>
          <cell r="BD44">
            <v>0</v>
          </cell>
          <cell r="BE44">
            <v>6.9905450424979115E-2</v>
          </cell>
          <cell r="BF44">
            <v>6.9905450424979115E-2</v>
          </cell>
          <cell r="BG44">
            <v>1.4690545495456397E-2</v>
          </cell>
          <cell r="BH44">
            <v>1.4690545495456397E-2</v>
          </cell>
        </row>
        <row r="45">
          <cell r="A45" t="str">
            <v>A</v>
          </cell>
          <cell r="C45" t="str">
            <v>02</v>
          </cell>
          <cell r="E45" t="str">
            <v>02</v>
          </cell>
          <cell r="G45" t="str">
            <v>01</v>
          </cell>
          <cell r="I45" t="str">
            <v>003</v>
          </cell>
          <cell r="L45" t="str">
            <v>003</v>
          </cell>
          <cell r="S45" t="str">
            <v>PRODUCTOS DE HORNOS DE COQUE; PRODUCTOS DE REFINACIÓN DE PETRÓLEO Y COMBUSTIBLE NUCLEAR</v>
          </cell>
          <cell r="AA45" t="str">
            <v>Nación</v>
          </cell>
          <cell r="AF45" t="str">
            <v>CSF</v>
          </cell>
          <cell r="AI45" t="str">
            <v>10</v>
          </cell>
          <cell r="AJ45" t="str">
            <v>RECURSOS CORRIENTES</v>
          </cell>
          <cell r="AP45">
            <v>4800000</v>
          </cell>
          <cell r="AQ45">
            <v>0</v>
          </cell>
          <cell r="AR45">
            <v>4800000</v>
          </cell>
          <cell r="AS45">
            <v>0</v>
          </cell>
          <cell r="AU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</row>
        <row r="46">
          <cell r="A46" t="str">
            <v>A</v>
          </cell>
          <cell r="C46" t="str">
            <v>02</v>
          </cell>
          <cell r="E46" t="str">
            <v>02</v>
          </cell>
          <cell r="G46" t="str">
            <v>01</v>
          </cell>
          <cell r="I46" t="str">
            <v>003</v>
          </cell>
          <cell r="L46" t="str">
            <v>005</v>
          </cell>
          <cell r="S46" t="str">
            <v>OTROS PRODUCTOS QUÍMICOS; FIBRAS ARTIFICIALES (O FIBRAS INDUSTRIALES HECHAS POR EL HOMBRE)</v>
          </cell>
          <cell r="AA46" t="str">
            <v>Nación</v>
          </cell>
          <cell r="AF46" t="str">
            <v>CSF</v>
          </cell>
          <cell r="AI46" t="str">
            <v>10</v>
          </cell>
          <cell r="AJ46" t="str">
            <v>RECURSOS CORRIENTES</v>
          </cell>
          <cell r="AP46">
            <v>8957194</v>
          </cell>
          <cell r="AQ46">
            <v>140088</v>
          </cell>
          <cell r="AR46">
            <v>8817106</v>
          </cell>
          <cell r="AS46">
            <v>0</v>
          </cell>
          <cell r="AU46">
            <v>140088</v>
          </cell>
          <cell r="AW46">
            <v>0</v>
          </cell>
          <cell r="AX46">
            <v>0</v>
          </cell>
          <cell r="AY46">
            <v>140088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1.5639719313883343E-2</v>
          </cell>
          <cell r="BF46">
            <v>1.5639719313883343E-2</v>
          </cell>
          <cell r="BG46">
            <v>0</v>
          </cell>
          <cell r="BH46">
            <v>0</v>
          </cell>
        </row>
        <row r="47">
          <cell r="A47" t="str">
            <v>A</v>
          </cell>
          <cell r="C47" t="str">
            <v>02</v>
          </cell>
          <cell r="E47" t="str">
            <v>02</v>
          </cell>
          <cell r="G47" t="str">
            <v>01</v>
          </cell>
          <cell r="I47" t="str">
            <v>003</v>
          </cell>
          <cell r="L47" t="str">
            <v>006</v>
          </cell>
          <cell r="S47" t="str">
            <v>PRODUCTOS DE CAUCHO Y PLÁSTICO</v>
          </cell>
          <cell r="AA47" t="str">
            <v>Nación</v>
          </cell>
          <cell r="AF47" t="str">
            <v>CSF</v>
          </cell>
          <cell r="AI47" t="str">
            <v>10</v>
          </cell>
          <cell r="AJ47" t="str">
            <v>RECURSOS CORRIENTES</v>
          </cell>
          <cell r="AP47">
            <v>2159378</v>
          </cell>
          <cell r="AQ47">
            <v>46443</v>
          </cell>
          <cell r="AR47">
            <v>2112935</v>
          </cell>
          <cell r="AS47">
            <v>0</v>
          </cell>
          <cell r="AU47">
            <v>46443</v>
          </cell>
          <cell r="AW47">
            <v>0</v>
          </cell>
          <cell r="AX47">
            <v>0</v>
          </cell>
          <cell r="AY47">
            <v>46443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2.1507582276007256E-2</v>
          </cell>
          <cell r="BF47">
            <v>2.1507582276007256E-2</v>
          </cell>
          <cell r="BG47">
            <v>0</v>
          </cell>
          <cell r="BH47">
            <v>0</v>
          </cell>
        </row>
        <row r="48">
          <cell r="A48" t="str">
            <v>A</v>
          </cell>
          <cell r="C48" t="str">
            <v>02</v>
          </cell>
          <cell r="E48" t="str">
            <v>02</v>
          </cell>
          <cell r="G48" t="str">
            <v>01</v>
          </cell>
          <cell r="I48" t="str">
            <v>004</v>
          </cell>
          <cell r="L48" t="str">
            <v>007</v>
          </cell>
          <cell r="S48" t="str">
            <v>EQUIPO Y APARATOS DE RADIO, TELEVISIÓN Y COMUNICACIONES</v>
          </cell>
          <cell r="AA48" t="str">
            <v>Nación</v>
          </cell>
          <cell r="AF48" t="str">
            <v>CSF</v>
          </cell>
          <cell r="AI48" t="str">
            <v>10</v>
          </cell>
          <cell r="AJ48" t="str">
            <v>RECURSOS CORRIENTES</v>
          </cell>
          <cell r="AP48">
            <v>28675952</v>
          </cell>
          <cell r="AQ48">
            <v>0</v>
          </cell>
          <cell r="AR48">
            <v>28675952</v>
          </cell>
          <cell r="AS48">
            <v>0</v>
          </cell>
          <cell r="AU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</row>
        <row r="49">
          <cell r="A49" t="str">
            <v>A</v>
          </cell>
          <cell r="C49" t="str">
            <v>02</v>
          </cell>
          <cell r="E49" t="str">
            <v>02</v>
          </cell>
          <cell r="G49" t="str">
            <v>01</v>
          </cell>
          <cell r="I49" t="str">
            <v>004</v>
          </cell>
          <cell r="L49" t="str">
            <v>007</v>
          </cell>
          <cell r="S49" t="str">
            <v>EQUIPO Y APARATOS DE RADIO, TELEVISIÓN Y COMUNICACIONES</v>
          </cell>
          <cell r="AA49" t="str">
            <v>Propios</v>
          </cell>
          <cell r="AF49" t="str">
            <v>CSF</v>
          </cell>
          <cell r="AI49" t="str">
            <v>20</v>
          </cell>
          <cell r="AJ49" t="str">
            <v>INGRESOS CORRIENTES</v>
          </cell>
          <cell r="AP49">
            <v>39324048</v>
          </cell>
          <cell r="AQ49">
            <v>0</v>
          </cell>
          <cell r="AR49">
            <v>39324048</v>
          </cell>
          <cell r="AS49">
            <v>0</v>
          </cell>
          <cell r="AU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</row>
        <row r="50">
          <cell r="A50" t="str">
            <v>A</v>
          </cell>
          <cell r="C50" t="str">
            <v>02</v>
          </cell>
          <cell r="E50" t="str">
            <v>02</v>
          </cell>
          <cell r="G50" t="str">
            <v>02</v>
          </cell>
          <cell r="S50" t="str">
            <v>ADQUISICIÓN DE SERVICIOS</v>
          </cell>
          <cell r="AA50" t="str">
            <v>Nación</v>
          </cell>
          <cell r="AF50" t="str">
            <v>CSF</v>
          </cell>
          <cell r="AI50" t="str">
            <v>10</v>
          </cell>
          <cell r="AJ50" t="str">
            <v>RECURSOS CORRIENTES</v>
          </cell>
          <cell r="AP50">
            <v>303596102</v>
          </cell>
          <cell r="AQ50">
            <v>100306533</v>
          </cell>
          <cell r="AR50">
            <v>203289569</v>
          </cell>
          <cell r="AS50">
            <v>0</v>
          </cell>
          <cell r="AU50">
            <v>75806533</v>
          </cell>
          <cell r="AW50">
            <v>24500000</v>
          </cell>
          <cell r="AX50">
            <v>56451815.399999999</v>
          </cell>
          <cell r="AY50">
            <v>19354717.600000001</v>
          </cell>
          <cell r="AZ50">
            <v>56451815.399999999</v>
          </cell>
          <cell r="BA50">
            <v>0</v>
          </cell>
          <cell r="BB50">
            <v>56451815.399999999</v>
          </cell>
          <cell r="BC50">
            <v>0</v>
          </cell>
          <cell r="BD50">
            <v>0</v>
          </cell>
          <cell r="BE50">
            <v>0.33039466692493963</v>
          </cell>
          <cell r="BF50">
            <v>0.24969534358514262</v>
          </cell>
          <cell r="BG50">
            <v>0.1859438083299238</v>
          </cell>
          <cell r="BH50">
            <v>0.1859438083299238</v>
          </cell>
        </row>
        <row r="51">
          <cell r="A51" t="str">
            <v>A</v>
          </cell>
          <cell r="C51" t="str">
            <v>02</v>
          </cell>
          <cell r="E51" t="str">
            <v>02</v>
          </cell>
          <cell r="G51" t="str">
            <v>02</v>
          </cell>
          <cell r="S51" t="str">
            <v>ADQUISICIÓN DE SERVICIOS</v>
          </cell>
          <cell r="AA51" t="str">
            <v>Propios</v>
          </cell>
          <cell r="AF51" t="str">
            <v>CSF</v>
          </cell>
          <cell r="AI51" t="str">
            <v>20</v>
          </cell>
          <cell r="AJ51" t="str">
            <v>INGRESOS CORRIENTES</v>
          </cell>
          <cell r="AP51">
            <v>371385654</v>
          </cell>
          <cell r="AQ51">
            <v>229340824</v>
          </cell>
          <cell r="AR51">
            <v>142044830</v>
          </cell>
          <cell r="AS51">
            <v>0</v>
          </cell>
          <cell r="AU51">
            <v>144271821</v>
          </cell>
          <cell r="AW51">
            <v>85069003</v>
          </cell>
          <cell r="AX51">
            <v>28585335</v>
          </cell>
          <cell r="AY51">
            <v>115686486</v>
          </cell>
          <cell r="AZ51">
            <v>28585335</v>
          </cell>
          <cell r="BA51">
            <v>0</v>
          </cell>
          <cell r="BB51">
            <v>28585335</v>
          </cell>
          <cell r="BC51">
            <v>0</v>
          </cell>
          <cell r="BD51">
            <v>0</v>
          </cell>
          <cell r="BE51">
            <v>0.61752741800845112</v>
          </cell>
          <cell r="BF51">
            <v>0.38846901986149418</v>
          </cell>
          <cell r="BG51">
            <v>7.6969410886291265E-2</v>
          </cell>
          <cell r="BH51">
            <v>7.6969410886291265E-2</v>
          </cell>
        </row>
        <row r="52">
          <cell r="A52" t="str">
            <v>A</v>
          </cell>
          <cell r="C52" t="str">
            <v>02</v>
          </cell>
          <cell r="E52" t="str">
            <v>02</v>
          </cell>
          <cell r="G52" t="str">
            <v>02</v>
          </cell>
          <cell r="I52" t="str">
            <v>005</v>
          </cell>
          <cell r="L52" t="str">
            <v>004</v>
          </cell>
          <cell r="S52" t="str">
            <v>SERVICIOS DE CONSTRUCCIÓN</v>
          </cell>
          <cell r="AA52" t="str">
            <v>Propios</v>
          </cell>
          <cell r="AF52" t="str">
            <v>CSF</v>
          </cell>
          <cell r="AI52" t="str">
            <v>20</v>
          </cell>
          <cell r="AJ52" t="str">
            <v>INGRESOS CORRIENTES</v>
          </cell>
          <cell r="AP52">
            <v>4253752</v>
          </cell>
          <cell r="AQ52">
            <v>0</v>
          </cell>
          <cell r="AR52">
            <v>4253752</v>
          </cell>
          <cell r="AS52">
            <v>0</v>
          </cell>
          <cell r="AU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</row>
        <row r="53">
          <cell r="A53" t="str">
            <v>A</v>
          </cell>
          <cell r="C53" t="str">
            <v>02</v>
          </cell>
          <cell r="E53" t="str">
            <v>02</v>
          </cell>
          <cell r="G53" t="str">
            <v>02</v>
          </cell>
          <cell r="I53" t="str">
            <v>006</v>
          </cell>
          <cell r="L53" t="str">
            <v>004</v>
          </cell>
          <cell r="S53" t="str">
            <v>SERVICIOS DE TRANSPORTE DE PASAJEROS</v>
          </cell>
          <cell r="AA53" t="str">
            <v>Nación</v>
          </cell>
          <cell r="AF53" t="str">
            <v>CSF</v>
          </cell>
          <cell r="AI53" t="str">
            <v>10</v>
          </cell>
          <cell r="AJ53" t="str">
            <v>RECURSOS CORRIENTES</v>
          </cell>
          <cell r="AP53">
            <v>2750000</v>
          </cell>
          <cell r="AQ53">
            <v>469000</v>
          </cell>
          <cell r="AR53">
            <v>2281000</v>
          </cell>
          <cell r="AS53">
            <v>0</v>
          </cell>
          <cell r="AU53">
            <v>469000</v>
          </cell>
          <cell r="AW53">
            <v>0</v>
          </cell>
          <cell r="AX53">
            <v>469000</v>
          </cell>
          <cell r="AY53">
            <v>0</v>
          </cell>
          <cell r="AZ53">
            <v>469000</v>
          </cell>
          <cell r="BA53">
            <v>0</v>
          </cell>
          <cell r="BB53">
            <v>469000</v>
          </cell>
          <cell r="BC53">
            <v>0</v>
          </cell>
          <cell r="BD53">
            <v>0</v>
          </cell>
          <cell r="BE53">
            <v>0.17054545454545456</v>
          </cell>
          <cell r="BF53">
            <v>0.17054545454545456</v>
          </cell>
          <cell r="BG53">
            <v>0.17054545454545456</v>
          </cell>
          <cell r="BH53">
            <v>0.17054545454545456</v>
          </cell>
        </row>
        <row r="54">
          <cell r="A54" t="str">
            <v>A</v>
          </cell>
          <cell r="C54" t="str">
            <v>02</v>
          </cell>
          <cell r="E54" t="str">
            <v>02</v>
          </cell>
          <cell r="G54" t="str">
            <v>02</v>
          </cell>
          <cell r="I54" t="str">
            <v>006</v>
          </cell>
          <cell r="L54" t="str">
            <v>009</v>
          </cell>
          <cell r="S54" t="str">
            <v>SERVICIOS DE DISTRIBUCIÓN DE ELECTRICIDAD, GAS Y AGUA (POR CUENTA PROPIA)</v>
          </cell>
          <cell r="AA54" t="str">
            <v>Nación</v>
          </cell>
          <cell r="AF54" t="str">
            <v>CSF</v>
          </cell>
          <cell r="AI54" t="str">
            <v>10</v>
          </cell>
          <cell r="AJ54" t="str">
            <v>RECURSOS CORRIENTES</v>
          </cell>
          <cell r="AP54">
            <v>27819590</v>
          </cell>
          <cell r="AQ54">
            <v>5451197</v>
          </cell>
          <cell r="AR54">
            <v>22368393</v>
          </cell>
          <cell r="AS54">
            <v>0</v>
          </cell>
          <cell r="AU54">
            <v>5451197</v>
          </cell>
          <cell r="AW54">
            <v>0</v>
          </cell>
          <cell r="AX54">
            <v>5451197</v>
          </cell>
          <cell r="AY54">
            <v>0</v>
          </cell>
          <cell r="AZ54">
            <v>5451197</v>
          </cell>
          <cell r="BA54">
            <v>0</v>
          </cell>
          <cell r="BB54">
            <v>5451197</v>
          </cell>
          <cell r="BC54">
            <v>0</v>
          </cell>
          <cell r="BD54">
            <v>0</v>
          </cell>
          <cell r="BE54">
            <v>0.19594814301720478</v>
          </cell>
          <cell r="BF54">
            <v>0.19594814301720478</v>
          </cell>
          <cell r="BG54">
            <v>0.19594814301720478</v>
          </cell>
          <cell r="BH54">
            <v>0.19594814301720478</v>
          </cell>
        </row>
        <row r="55">
          <cell r="A55" t="str">
            <v>A</v>
          </cell>
          <cell r="C55" t="str">
            <v>02</v>
          </cell>
          <cell r="E55" t="str">
            <v>02</v>
          </cell>
          <cell r="G55" t="str">
            <v>02</v>
          </cell>
          <cell r="I55" t="str">
            <v>006</v>
          </cell>
          <cell r="L55" t="str">
            <v>009</v>
          </cell>
          <cell r="S55" t="str">
            <v>SERVICIOS DE DISTRIBUCIÓN DE ELECTRICIDAD, GAS Y AGUA (POR CUENTA PROPIA)</v>
          </cell>
          <cell r="AA55" t="str">
            <v>Propios</v>
          </cell>
          <cell r="AF55" t="str">
            <v>CSF</v>
          </cell>
          <cell r="AI55" t="str">
            <v>20</v>
          </cell>
          <cell r="AJ55" t="str">
            <v>INGRESOS CORRIENTES</v>
          </cell>
          <cell r="AP55">
            <v>29300000</v>
          </cell>
          <cell r="AQ55">
            <v>434460</v>
          </cell>
          <cell r="AR55">
            <v>28865540</v>
          </cell>
          <cell r="AS55">
            <v>0</v>
          </cell>
          <cell r="AU55">
            <v>434460</v>
          </cell>
          <cell r="AW55">
            <v>0</v>
          </cell>
          <cell r="AX55">
            <v>434460</v>
          </cell>
          <cell r="AY55">
            <v>0</v>
          </cell>
          <cell r="AZ55">
            <v>434460</v>
          </cell>
          <cell r="BA55">
            <v>0</v>
          </cell>
          <cell r="BB55">
            <v>434460</v>
          </cell>
          <cell r="BC55">
            <v>0</v>
          </cell>
          <cell r="BD55">
            <v>0</v>
          </cell>
          <cell r="BE55">
            <v>1.4827986348122867E-2</v>
          </cell>
          <cell r="BF55">
            <v>1.4827986348122867E-2</v>
          </cell>
          <cell r="BG55">
            <v>1.4827986348122867E-2</v>
          </cell>
          <cell r="BH55">
            <v>1.4827986348122867E-2</v>
          </cell>
        </row>
        <row r="56">
          <cell r="A56" t="str">
            <v>A</v>
          </cell>
          <cell r="C56" t="str">
            <v>02</v>
          </cell>
          <cell r="E56" t="str">
            <v>02</v>
          </cell>
          <cell r="G56" t="str">
            <v>02</v>
          </cell>
          <cell r="I56" t="str">
            <v>007</v>
          </cell>
          <cell r="L56" t="str">
            <v>001</v>
          </cell>
          <cell r="S56" t="str">
            <v>SERVICIOS FINANCIEROS Y SERVICIOS CONEXOS</v>
          </cell>
          <cell r="AA56" t="str">
            <v>Nación</v>
          </cell>
          <cell r="AF56" t="str">
            <v>CSF</v>
          </cell>
          <cell r="AI56" t="str">
            <v>10</v>
          </cell>
          <cell r="AJ56" t="str">
            <v>RECURSOS CORRIENTES</v>
          </cell>
          <cell r="AP56">
            <v>45930412</v>
          </cell>
          <cell r="AQ56">
            <v>41698772</v>
          </cell>
          <cell r="AR56">
            <v>4231640</v>
          </cell>
          <cell r="AS56">
            <v>0</v>
          </cell>
          <cell r="AU56">
            <v>17198772</v>
          </cell>
          <cell r="AW56">
            <v>24500000</v>
          </cell>
          <cell r="AX56">
            <v>17198772</v>
          </cell>
          <cell r="AY56">
            <v>0</v>
          </cell>
          <cell r="AZ56">
            <v>17198772</v>
          </cell>
          <cell r="BA56">
            <v>0</v>
          </cell>
          <cell r="BB56">
            <v>17198772</v>
          </cell>
          <cell r="BC56">
            <v>0</v>
          </cell>
          <cell r="BD56">
            <v>0</v>
          </cell>
          <cell r="BE56">
            <v>0.90786845108204128</v>
          </cell>
          <cell r="BF56">
            <v>0.37445281353017257</v>
          </cell>
          <cell r="BG56">
            <v>0.37445281353017257</v>
          </cell>
          <cell r="BH56">
            <v>0.37445281353017257</v>
          </cell>
        </row>
        <row r="57">
          <cell r="A57" t="str">
            <v>A</v>
          </cell>
          <cell r="C57" t="str">
            <v>02</v>
          </cell>
          <cell r="E57" t="str">
            <v>02</v>
          </cell>
          <cell r="G57" t="str">
            <v>02</v>
          </cell>
          <cell r="I57" t="str">
            <v>007</v>
          </cell>
          <cell r="L57" t="str">
            <v>002</v>
          </cell>
          <cell r="S57" t="str">
            <v>SERVICIOS INMOBILIARIOS</v>
          </cell>
          <cell r="AA57" t="str">
            <v>Nación</v>
          </cell>
          <cell r="AF57" t="str">
            <v>CSF</v>
          </cell>
          <cell r="AI57" t="str">
            <v>10</v>
          </cell>
          <cell r="AJ57" t="str">
            <v>RECURSOS CORRIENTES</v>
          </cell>
          <cell r="AP57">
            <v>3000000</v>
          </cell>
          <cell r="AQ57">
            <v>0</v>
          </cell>
          <cell r="AR57">
            <v>3000000</v>
          </cell>
          <cell r="AS57">
            <v>0</v>
          </cell>
          <cell r="AU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A58" t="str">
            <v>A</v>
          </cell>
          <cell r="C58" t="str">
            <v>02</v>
          </cell>
          <cell r="E58" t="str">
            <v>02</v>
          </cell>
          <cell r="G58" t="str">
            <v>02</v>
          </cell>
          <cell r="I58" t="str">
            <v>008</v>
          </cell>
          <cell r="L58" t="str">
            <v>002</v>
          </cell>
          <cell r="S58" t="str">
            <v>SERVICIOS JURÍDICOS Y CONTABLES</v>
          </cell>
          <cell r="AA58" t="str">
            <v>Nación</v>
          </cell>
          <cell r="AF58" t="str">
            <v>CSF</v>
          </cell>
          <cell r="AI58" t="str">
            <v>10</v>
          </cell>
          <cell r="AJ58" t="str">
            <v>RECURSOS CORRIENTES</v>
          </cell>
          <cell r="AP58">
            <v>385000</v>
          </cell>
          <cell r="AQ58">
            <v>37261</v>
          </cell>
          <cell r="AR58">
            <v>347739</v>
          </cell>
          <cell r="AS58">
            <v>0</v>
          </cell>
          <cell r="AU58">
            <v>37261</v>
          </cell>
          <cell r="AW58">
            <v>0</v>
          </cell>
          <cell r="AX58">
            <v>37261</v>
          </cell>
          <cell r="AY58">
            <v>0</v>
          </cell>
          <cell r="AZ58">
            <v>37261</v>
          </cell>
          <cell r="BA58">
            <v>0</v>
          </cell>
          <cell r="BB58">
            <v>37261</v>
          </cell>
          <cell r="BC58">
            <v>0</v>
          </cell>
          <cell r="BD58">
            <v>0</v>
          </cell>
          <cell r="BE58">
            <v>9.6781818181818177E-2</v>
          </cell>
          <cell r="BF58">
            <v>9.6781818181818177E-2</v>
          </cell>
          <cell r="BG58">
            <v>9.6781818181818177E-2</v>
          </cell>
          <cell r="BH58">
            <v>9.6781818181818177E-2</v>
          </cell>
        </row>
        <row r="59">
          <cell r="A59" t="str">
            <v>A</v>
          </cell>
          <cell r="C59" t="str">
            <v>02</v>
          </cell>
          <cell r="E59" t="str">
            <v>02</v>
          </cell>
          <cell r="G59" t="str">
            <v>02</v>
          </cell>
          <cell r="I59" t="str">
            <v>008</v>
          </cell>
          <cell r="L59" t="str">
            <v>003</v>
          </cell>
          <cell r="S59" t="str">
            <v>OTROS SERVICIOS PROFESIONALES, CIENTÍFICOS Y TÉCNICOS</v>
          </cell>
          <cell r="AA59" t="str">
            <v>Propios</v>
          </cell>
          <cell r="AF59" t="str">
            <v>CSF</v>
          </cell>
          <cell r="AI59" t="str">
            <v>20</v>
          </cell>
          <cell r="AJ59" t="str">
            <v>INGRESOS CORRIENTES</v>
          </cell>
          <cell r="AP59">
            <v>147394594</v>
          </cell>
          <cell r="AQ59">
            <v>147394594</v>
          </cell>
          <cell r="AR59">
            <v>0</v>
          </cell>
          <cell r="AS59">
            <v>0</v>
          </cell>
          <cell r="AU59">
            <v>143257855</v>
          </cell>
          <cell r="AW59">
            <v>4136739</v>
          </cell>
          <cell r="AX59">
            <v>27571369</v>
          </cell>
          <cell r="AY59">
            <v>115686486</v>
          </cell>
          <cell r="AZ59">
            <v>27571369</v>
          </cell>
          <cell r="BA59">
            <v>0</v>
          </cell>
          <cell r="BB59">
            <v>27571369</v>
          </cell>
          <cell r="BC59">
            <v>0</v>
          </cell>
          <cell r="BD59">
            <v>0</v>
          </cell>
          <cell r="BE59">
            <v>1</v>
          </cell>
          <cell r="BF59">
            <v>0.97193425560777347</v>
          </cell>
          <cell r="BG59">
            <v>0.18705821056096536</v>
          </cell>
          <cell r="BH59">
            <v>0.18705821056096536</v>
          </cell>
        </row>
        <row r="60">
          <cell r="A60" t="str">
            <v>A</v>
          </cell>
          <cell r="C60" t="str">
            <v>02</v>
          </cell>
          <cell r="E60" t="str">
            <v>02</v>
          </cell>
          <cell r="G60" t="str">
            <v>02</v>
          </cell>
          <cell r="I60" t="str">
            <v>008</v>
          </cell>
          <cell r="L60" t="str">
            <v>004</v>
          </cell>
          <cell r="S60" t="str">
            <v>SERVICIOS DE TELECOMUNICACIONES, TRANSMISIÓN Y SUMINISTRO DE INFORMACIÓN</v>
          </cell>
          <cell r="AA60" t="str">
            <v>Nación</v>
          </cell>
          <cell r="AF60" t="str">
            <v>CSF</v>
          </cell>
          <cell r="AI60" t="str">
            <v>10</v>
          </cell>
          <cell r="AJ60" t="str">
            <v>RECURSOS CORRIENTES</v>
          </cell>
          <cell r="AP60">
            <v>16732804</v>
          </cell>
          <cell r="AQ60">
            <v>8865075</v>
          </cell>
          <cell r="AR60">
            <v>7867729</v>
          </cell>
          <cell r="AS60">
            <v>0</v>
          </cell>
          <cell r="AU60">
            <v>8865075</v>
          </cell>
          <cell r="AW60">
            <v>0</v>
          </cell>
          <cell r="AX60">
            <v>4146927.4</v>
          </cell>
          <cell r="AY60">
            <v>4718147.5999999996</v>
          </cell>
          <cell r="AZ60">
            <v>4146927.4</v>
          </cell>
          <cell r="BA60">
            <v>0</v>
          </cell>
          <cell r="BB60">
            <v>4146927.4</v>
          </cell>
          <cell r="BC60">
            <v>0</v>
          </cell>
          <cell r="BD60">
            <v>0</v>
          </cell>
          <cell r="BE60">
            <v>0.52980211804309663</v>
          </cell>
          <cell r="BF60">
            <v>0.52980211804309663</v>
          </cell>
          <cell r="BG60">
            <v>0.24783218640462171</v>
          </cell>
          <cell r="BH60">
            <v>0.24783218640462171</v>
          </cell>
        </row>
        <row r="61">
          <cell r="A61" t="str">
            <v>A</v>
          </cell>
          <cell r="C61" t="str">
            <v>02</v>
          </cell>
          <cell r="E61" t="str">
            <v>02</v>
          </cell>
          <cell r="G61" t="str">
            <v>02</v>
          </cell>
          <cell r="I61" t="str">
            <v>008</v>
          </cell>
          <cell r="L61" t="str">
            <v>004</v>
          </cell>
          <cell r="S61" t="str">
            <v>SERVICIOS DE TELECOMUNICACIONES, TRANSMISIÓN Y SUMINISTRO DE INFORMACIÓN</v>
          </cell>
          <cell r="AA61" t="str">
            <v>Propios</v>
          </cell>
          <cell r="AF61" t="str">
            <v>CSF</v>
          </cell>
          <cell r="AI61" t="str">
            <v>20</v>
          </cell>
          <cell r="AJ61" t="str">
            <v>INGRESOS CORRIENTES</v>
          </cell>
          <cell r="AP61">
            <v>9000000</v>
          </cell>
          <cell r="AQ61">
            <v>0</v>
          </cell>
          <cell r="AR61">
            <v>9000000</v>
          </cell>
          <cell r="AS61">
            <v>0</v>
          </cell>
          <cell r="AU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</row>
        <row r="62">
          <cell r="A62" t="str">
            <v>A</v>
          </cell>
          <cell r="C62" t="str">
            <v>02</v>
          </cell>
          <cell r="E62" t="str">
            <v>02</v>
          </cell>
          <cell r="G62" t="str">
            <v>02</v>
          </cell>
          <cell r="I62" t="str">
            <v>008</v>
          </cell>
          <cell r="L62" t="str">
            <v>005</v>
          </cell>
          <cell r="S62" t="str">
            <v>SERVICIOS DE SOPORTE</v>
          </cell>
          <cell r="AA62" t="str">
            <v>Nación</v>
          </cell>
          <cell r="AF62" t="str">
            <v>CSF</v>
          </cell>
          <cell r="AI62" t="str">
            <v>10</v>
          </cell>
          <cell r="AJ62" t="str">
            <v>RECURSOS CORRIENTES</v>
          </cell>
          <cell r="AP62">
            <v>173128296</v>
          </cell>
          <cell r="AQ62">
            <v>43128296</v>
          </cell>
          <cell r="AR62">
            <v>130000000</v>
          </cell>
          <cell r="AS62">
            <v>0</v>
          </cell>
          <cell r="AU62">
            <v>43128296</v>
          </cell>
          <cell r="AW62">
            <v>0</v>
          </cell>
          <cell r="AX62">
            <v>28491726</v>
          </cell>
          <cell r="AY62">
            <v>14636570</v>
          </cell>
          <cell r="AZ62">
            <v>28491726</v>
          </cell>
          <cell r="BA62">
            <v>0</v>
          </cell>
          <cell r="BB62">
            <v>28491726</v>
          </cell>
          <cell r="BC62">
            <v>0</v>
          </cell>
          <cell r="BD62">
            <v>0</v>
          </cell>
          <cell r="BE62">
            <v>0.24911176853493666</v>
          </cell>
          <cell r="BF62">
            <v>0.24911176853493666</v>
          </cell>
          <cell r="BG62">
            <v>0.16457001344251665</v>
          </cell>
          <cell r="BH62">
            <v>0.16457001344251665</v>
          </cell>
        </row>
        <row r="63">
          <cell r="A63" t="str">
            <v>A</v>
          </cell>
          <cell r="C63" t="str">
            <v>02</v>
          </cell>
          <cell r="E63" t="str">
            <v>02</v>
          </cell>
          <cell r="G63" t="str">
            <v>02</v>
          </cell>
          <cell r="I63" t="str">
            <v>008</v>
          </cell>
          <cell r="L63" t="str">
            <v>005</v>
          </cell>
          <cell r="S63" t="str">
            <v>SERVICIOS DE SOPORTE</v>
          </cell>
          <cell r="AA63" t="str">
            <v>Propios</v>
          </cell>
          <cell r="AF63" t="str">
            <v>CSF</v>
          </cell>
          <cell r="AI63" t="str">
            <v>20</v>
          </cell>
          <cell r="AJ63" t="str">
            <v>INGRESOS CORRIENTES</v>
          </cell>
          <cell r="AP63">
            <v>113609276</v>
          </cell>
          <cell r="AQ63">
            <v>80932264</v>
          </cell>
          <cell r="AR63">
            <v>32677012</v>
          </cell>
          <cell r="AS63">
            <v>0</v>
          </cell>
          <cell r="AU63">
            <v>0</v>
          </cell>
          <cell r="AW63">
            <v>80932264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0.71237373258148395</v>
          </cell>
          <cell r="BF63">
            <v>0</v>
          </cell>
          <cell r="BG63">
            <v>0</v>
          </cell>
          <cell r="BH63">
            <v>0</v>
          </cell>
        </row>
        <row r="64">
          <cell r="A64" t="str">
            <v>A</v>
          </cell>
          <cell r="C64" t="str">
            <v>02</v>
          </cell>
          <cell r="E64" t="str">
            <v>02</v>
          </cell>
          <cell r="G64" t="str">
            <v>02</v>
          </cell>
          <cell r="I64" t="str">
            <v>008</v>
          </cell>
          <cell r="L64" t="str">
            <v>007</v>
          </cell>
          <cell r="S64" t="str">
            <v>SERVICIOS DE MANTENIMIENTO, REPARACIÓN E INSTALACIÓN (EXCEPTO SERVICIOS DE CONSTRUCCIÓN)</v>
          </cell>
          <cell r="AA64" t="str">
            <v>Nación</v>
          </cell>
          <cell r="AF64" t="str">
            <v>CSF</v>
          </cell>
          <cell r="AI64" t="str">
            <v>10</v>
          </cell>
          <cell r="AJ64" t="str">
            <v>RECURSOS CORRIENTES</v>
          </cell>
          <cell r="AP64">
            <v>3850000</v>
          </cell>
          <cell r="AQ64">
            <v>656932</v>
          </cell>
          <cell r="AR64">
            <v>3193068</v>
          </cell>
          <cell r="AS64">
            <v>0</v>
          </cell>
          <cell r="AU64">
            <v>656932</v>
          </cell>
          <cell r="AW64">
            <v>0</v>
          </cell>
          <cell r="AX64">
            <v>656932</v>
          </cell>
          <cell r="AY64">
            <v>0</v>
          </cell>
          <cell r="AZ64">
            <v>656932</v>
          </cell>
          <cell r="BA64">
            <v>0</v>
          </cell>
          <cell r="BB64">
            <v>656932</v>
          </cell>
          <cell r="BC64">
            <v>0</v>
          </cell>
          <cell r="BD64">
            <v>0</v>
          </cell>
          <cell r="BE64">
            <v>0.17063168831168832</v>
          </cell>
          <cell r="BF64">
            <v>0.17063168831168832</v>
          </cell>
          <cell r="BG64">
            <v>0.17063168831168832</v>
          </cell>
          <cell r="BH64">
            <v>0.17063168831168832</v>
          </cell>
        </row>
        <row r="65">
          <cell r="A65" t="str">
            <v>A</v>
          </cell>
          <cell r="C65" t="str">
            <v>02</v>
          </cell>
          <cell r="E65" t="str">
            <v>02</v>
          </cell>
          <cell r="G65" t="str">
            <v>02</v>
          </cell>
          <cell r="I65" t="str">
            <v>008</v>
          </cell>
          <cell r="L65" t="str">
            <v>007</v>
          </cell>
          <cell r="S65" t="str">
            <v>SERVICIOS DE MANTENIMIENTO, REPARACIÓN E INSTALACIÓN (EXCEPTO SERVICIOS DE CONSTRUCCIÓN)</v>
          </cell>
          <cell r="AA65" t="str">
            <v>Propios</v>
          </cell>
          <cell r="AF65" t="str">
            <v>CSF</v>
          </cell>
          <cell r="AI65" t="str">
            <v>20</v>
          </cell>
          <cell r="AJ65" t="str">
            <v>INGRESOS CORRIENTES</v>
          </cell>
          <cell r="AP65">
            <v>54000000</v>
          </cell>
          <cell r="AQ65">
            <v>0</v>
          </cell>
          <cell r="AR65">
            <v>54000000</v>
          </cell>
          <cell r="AS65">
            <v>0</v>
          </cell>
          <cell r="AU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</row>
        <row r="66">
          <cell r="A66" t="str">
            <v>A</v>
          </cell>
          <cell r="C66" t="str">
            <v>02</v>
          </cell>
          <cell r="E66" t="str">
            <v>02</v>
          </cell>
          <cell r="G66" t="str">
            <v>02</v>
          </cell>
          <cell r="I66" t="str">
            <v>009</v>
          </cell>
          <cell r="L66" t="str">
            <v>004</v>
          </cell>
          <cell r="S66" t="str">
            <v>SERVICIOS DE ALCANTARILLADO, RECOLECCIÓN, TRATAMIENTO Y DISPOSICIÓN DE DESECHOS Y OTROS SERVICIOS DE SANEAMIENTO AMBIENTAL</v>
          </cell>
          <cell r="AA66" t="str">
            <v>Propios</v>
          </cell>
          <cell r="AF66" t="str">
            <v>CSF</v>
          </cell>
          <cell r="AI66" t="str">
            <v>20</v>
          </cell>
          <cell r="AJ66" t="str">
            <v>INGRESOS CORRIENTES</v>
          </cell>
          <cell r="AP66">
            <v>6628032</v>
          </cell>
          <cell r="AQ66">
            <v>579506</v>
          </cell>
          <cell r="AR66">
            <v>6048526</v>
          </cell>
          <cell r="AS66">
            <v>0</v>
          </cell>
          <cell r="AU66">
            <v>579506</v>
          </cell>
          <cell r="AW66">
            <v>0</v>
          </cell>
          <cell r="AX66">
            <v>579506</v>
          </cell>
          <cell r="AY66">
            <v>0</v>
          </cell>
          <cell r="AZ66">
            <v>579506</v>
          </cell>
          <cell r="BA66">
            <v>0</v>
          </cell>
          <cell r="BB66">
            <v>579506</v>
          </cell>
          <cell r="BC66">
            <v>0</v>
          </cell>
          <cell r="BD66">
            <v>0</v>
          </cell>
          <cell r="BE66">
            <v>8.7432589341753325E-2</v>
          </cell>
          <cell r="BF66">
            <v>8.7432589341753325E-2</v>
          </cell>
          <cell r="BG66">
            <v>8.7432589341753325E-2</v>
          </cell>
          <cell r="BH66">
            <v>8.7432589341753325E-2</v>
          </cell>
        </row>
        <row r="67">
          <cell r="A67" t="str">
            <v>A</v>
          </cell>
          <cell r="C67" t="str">
            <v>02</v>
          </cell>
          <cell r="E67" t="str">
            <v>02</v>
          </cell>
          <cell r="G67" t="str">
            <v>02</v>
          </cell>
          <cell r="I67" t="str">
            <v>009</v>
          </cell>
          <cell r="L67" t="str">
            <v>006</v>
          </cell>
          <cell r="S67" t="str">
            <v>SERVICIOS DE ESPARCIMIENTO, CULTURALES Y DEPORTIVOS</v>
          </cell>
          <cell r="AA67" t="str">
            <v>Nación</v>
          </cell>
          <cell r="AF67" t="str">
            <v>CSF</v>
          </cell>
          <cell r="AI67" t="str">
            <v>10</v>
          </cell>
          <cell r="AJ67" t="str">
            <v>RECURSOS CORRIENTES</v>
          </cell>
          <cell r="AP67">
            <v>30000000</v>
          </cell>
          <cell r="AQ67">
            <v>0</v>
          </cell>
          <cell r="AR67">
            <v>30000000</v>
          </cell>
          <cell r="AS67">
            <v>0</v>
          </cell>
          <cell r="AU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A68" t="str">
            <v>A</v>
          </cell>
          <cell r="C68" t="str">
            <v>02</v>
          </cell>
          <cell r="E68" t="str">
            <v>02</v>
          </cell>
          <cell r="G68" t="str">
            <v>02</v>
          </cell>
          <cell r="I68" t="str">
            <v>009</v>
          </cell>
          <cell r="L68" t="str">
            <v>007</v>
          </cell>
          <cell r="S68" t="str">
            <v>OTROS SERVICIOS</v>
          </cell>
          <cell r="AA68" t="str">
            <v>Propios</v>
          </cell>
          <cell r="AF68" t="str">
            <v>CSF</v>
          </cell>
          <cell r="AI68" t="str">
            <v>20</v>
          </cell>
          <cell r="AJ68" t="str">
            <v>INGRESOS CORRIENTES</v>
          </cell>
          <cell r="AP68">
            <v>7200000</v>
          </cell>
          <cell r="AQ68">
            <v>0</v>
          </cell>
          <cell r="AR68">
            <v>7200000</v>
          </cell>
          <cell r="AS68">
            <v>0</v>
          </cell>
          <cell r="AU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</row>
        <row r="69">
          <cell r="A69" t="str">
            <v>TOTAL GASTOS DE ADQUISICION DE BIENES Y SERVICIOS</v>
          </cell>
          <cell r="AP69">
            <v>810919590</v>
          </cell>
          <cell r="AQ69">
            <v>333027357</v>
          </cell>
          <cell r="AR69">
            <v>477892233</v>
          </cell>
          <cell r="AS69">
            <v>0</v>
          </cell>
          <cell r="AU69">
            <v>223458354</v>
          </cell>
          <cell r="AW69">
            <v>109569003</v>
          </cell>
          <cell r="AX69">
            <v>85217150.400000006</v>
          </cell>
          <cell r="AY69">
            <v>138241203.59999999</v>
          </cell>
          <cell r="AZ69">
            <v>85217150.400000006</v>
          </cell>
          <cell r="BA69">
            <v>0</v>
          </cell>
          <cell r="BB69">
            <v>85217150.400000006</v>
          </cell>
          <cell r="BC69">
            <v>0</v>
          </cell>
          <cell r="BD69">
            <v>0</v>
          </cell>
          <cell r="BE69">
            <v>0.41067864324254394</v>
          </cell>
          <cell r="BF69">
            <v>0.27556166697119749</v>
          </cell>
          <cell r="BG69">
            <v>0.10508705357580522</v>
          </cell>
          <cell r="BH69">
            <v>0.10508705357580522</v>
          </cell>
        </row>
        <row r="70">
          <cell r="A70" t="str">
            <v>A</v>
          </cell>
          <cell r="C70" t="str">
            <v>03</v>
          </cell>
          <cell r="E70" t="str">
            <v>04</v>
          </cell>
          <cell r="S70" t="str">
            <v>PRESTACIONES SOCIALES</v>
          </cell>
          <cell r="AA70" t="str">
            <v>Nación</v>
          </cell>
          <cell r="AF70" t="str">
            <v>CSF</v>
          </cell>
          <cell r="AI70" t="str">
            <v>10</v>
          </cell>
          <cell r="AJ70" t="str">
            <v>RECURSOS CORRIENTES</v>
          </cell>
          <cell r="AP70">
            <v>17510000</v>
          </cell>
          <cell r="AQ70">
            <v>2208024</v>
          </cell>
          <cell r="AR70">
            <v>11765450</v>
          </cell>
          <cell r="AS70">
            <v>0</v>
          </cell>
          <cell r="AU70">
            <v>2208024</v>
          </cell>
          <cell r="AW70">
            <v>0</v>
          </cell>
          <cell r="AX70">
            <v>2208024</v>
          </cell>
          <cell r="AY70">
            <v>0</v>
          </cell>
          <cell r="AZ70">
            <v>2208024</v>
          </cell>
          <cell r="BA70">
            <v>0</v>
          </cell>
          <cell r="BB70">
            <v>2208024</v>
          </cell>
          <cell r="BC70">
            <v>0</v>
          </cell>
          <cell r="BD70">
            <v>0</v>
          </cell>
          <cell r="BE70">
            <v>0.12610074243289549</v>
          </cell>
          <cell r="BF70">
            <v>0.12610074243289549</v>
          </cell>
          <cell r="BG70">
            <v>0.12610074243289549</v>
          </cell>
          <cell r="BH70">
            <v>0.12610074243289549</v>
          </cell>
        </row>
        <row r="71">
          <cell r="A71" t="str">
            <v>A</v>
          </cell>
          <cell r="C71" t="str">
            <v>03</v>
          </cell>
          <cell r="E71" t="str">
            <v>04</v>
          </cell>
          <cell r="G71" t="str">
            <v>02</v>
          </cell>
          <cell r="S71" t="str">
            <v>PRESTACIONES SOCIALES RELACIONADAS CON EL EMPLEO</v>
          </cell>
          <cell r="AA71" t="str">
            <v>Nación</v>
          </cell>
          <cell r="AF71" t="str">
            <v>CSF</v>
          </cell>
          <cell r="AI71" t="str">
            <v>10</v>
          </cell>
          <cell r="AJ71" t="str">
            <v>RECURSOS CORRIENTES</v>
          </cell>
          <cell r="AP71">
            <v>17510000</v>
          </cell>
          <cell r="AQ71">
            <v>2208024</v>
          </cell>
          <cell r="AR71">
            <v>11765450</v>
          </cell>
          <cell r="AS71">
            <v>0</v>
          </cell>
          <cell r="AU71">
            <v>2208024</v>
          </cell>
          <cell r="AW71">
            <v>0</v>
          </cell>
          <cell r="AX71">
            <v>2208024</v>
          </cell>
          <cell r="AY71">
            <v>0</v>
          </cell>
          <cell r="AZ71">
            <v>2208024</v>
          </cell>
          <cell r="BA71">
            <v>0</v>
          </cell>
          <cell r="BB71">
            <v>2208024</v>
          </cell>
          <cell r="BC71">
            <v>0</v>
          </cell>
          <cell r="BD71">
            <v>0</v>
          </cell>
          <cell r="BE71">
            <v>0.12610074243289549</v>
          </cell>
          <cell r="BF71">
            <v>0.12610074243289549</v>
          </cell>
          <cell r="BG71">
            <v>0.12610074243289549</v>
          </cell>
          <cell r="BH71">
            <v>0.12610074243289549</v>
          </cell>
        </row>
        <row r="72">
          <cell r="A72" t="str">
            <v>A</v>
          </cell>
          <cell r="C72" t="str">
            <v>03</v>
          </cell>
          <cell r="E72" t="str">
            <v>04</v>
          </cell>
          <cell r="G72" t="str">
            <v>02</v>
          </cell>
          <cell r="I72" t="str">
            <v>012</v>
          </cell>
          <cell r="S72" t="str">
            <v>INCAPACIDADES Y LICENCIAS DE MATERNIDAD Y PATERNIDAD (NO DE PENSIONES)</v>
          </cell>
          <cell r="AA72" t="str">
            <v>Nación</v>
          </cell>
          <cell r="AF72" t="str">
            <v>CSF</v>
          </cell>
          <cell r="AI72" t="str">
            <v>10</v>
          </cell>
          <cell r="AJ72" t="str">
            <v>RECURSOS CORRIENTES</v>
          </cell>
          <cell r="AP72">
            <v>17510000</v>
          </cell>
          <cell r="AQ72">
            <v>2208024</v>
          </cell>
          <cell r="AR72">
            <v>11765450</v>
          </cell>
          <cell r="AS72">
            <v>0</v>
          </cell>
          <cell r="AU72">
            <v>2208024</v>
          </cell>
          <cell r="AW72">
            <v>0</v>
          </cell>
          <cell r="AX72">
            <v>2208024</v>
          </cell>
          <cell r="AY72">
            <v>0</v>
          </cell>
          <cell r="AZ72">
            <v>2208024</v>
          </cell>
          <cell r="BA72">
            <v>0</v>
          </cell>
          <cell r="BB72">
            <v>2208024</v>
          </cell>
          <cell r="BC72">
            <v>0</v>
          </cell>
          <cell r="BD72">
            <v>0</v>
          </cell>
          <cell r="BE72">
            <v>0.12610074243289549</v>
          </cell>
          <cell r="BF72">
            <v>0.12610074243289549</v>
          </cell>
          <cell r="BG72">
            <v>0.12610074243289549</v>
          </cell>
          <cell r="BH72">
            <v>0.12610074243289549</v>
          </cell>
        </row>
        <row r="73">
          <cell r="A73" t="str">
            <v>A</v>
          </cell>
          <cell r="C73" t="str">
            <v>03</v>
          </cell>
          <cell r="E73" t="str">
            <v>04</v>
          </cell>
          <cell r="G73" t="str">
            <v>02</v>
          </cell>
          <cell r="I73" t="str">
            <v>012</v>
          </cell>
          <cell r="L73" t="str">
            <v>001</v>
          </cell>
          <cell r="S73" t="str">
            <v>INCAPACIDADES (NO DE PENSIONES)</v>
          </cell>
          <cell r="AA73" t="str">
            <v>Nación</v>
          </cell>
          <cell r="AF73" t="str">
            <v>CSF</v>
          </cell>
          <cell r="AI73" t="str">
            <v>10</v>
          </cell>
          <cell r="AJ73" t="str">
            <v>RECURSOS CORRIENTES</v>
          </cell>
          <cell r="AP73">
            <v>12360000</v>
          </cell>
          <cell r="AQ73">
            <v>2208024</v>
          </cell>
          <cell r="AR73">
            <v>6615450</v>
          </cell>
          <cell r="AS73">
            <v>0</v>
          </cell>
          <cell r="AU73">
            <v>2208024</v>
          </cell>
          <cell r="AW73">
            <v>0</v>
          </cell>
          <cell r="AX73">
            <v>2208024</v>
          </cell>
          <cell r="AY73">
            <v>0</v>
          </cell>
          <cell r="AZ73">
            <v>2208024</v>
          </cell>
          <cell r="BA73">
            <v>0</v>
          </cell>
          <cell r="BB73">
            <v>2208024</v>
          </cell>
          <cell r="BC73">
            <v>0</v>
          </cell>
          <cell r="BD73">
            <v>0</v>
          </cell>
          <cell r="BE73">
            <v>0.17864271844660193</v>
          </cell>
          <cell r="BF73">
            <v>0.17864271844660193</v>
          </cell>
          <cell r="BG73">
            <v>0.17864271844660193</v>
          </cell>
          <cell r="BH73">
            <v>0.17864271844660193</v>
          </cell>
        </row>
        <row r="74">
          <cell r="A74" t="str">
            <v>A</v>
          </cell>
          <cell r="C74" t="str">
            <v>03</v>
          </cell>
          <cell r="E74" t="str">
            <v>04</v>
          </cell>
          <cell r="G74" t="str">
            <v>02</v>
          </cell>
          <cell r="I74" t="str">
            <v>012</v>
          </cell>
          <cell r="L74" t="str">
            <v>002</v>
          </cell>
          <cell r="S74" t="str">
            <v>LICENCIAS DE MATERNIDAD Y PATERNIDAD (NO DE PENSIONES)</v>
          </cell>
          <cell r="AA74" t="str">
            <v>Nación</v>
          </cell>
          <cell r="AF74" t="str">
            <v>CSF</v>
          </cell>
          <cell r="AI74" t="str">
            <v>10</v>
          </cell>
          <cell r="AJ74" t="str">
            <v>RECURSOS CORRIENTES</v>
          </cell>
          <cell r="AP74">
            <v>5150000</v>
          </cell>
          <cell r="AQ74">
            <v>0</v>
          </cell>
          <cell r="AR74">
            <v>5150000</v>
          </cell>
          <cell r="AS74">
            <v>0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</row>
        <row r="75">
          <cell r="A75" t="str">
            <v>A</v>
          </cell>
          <cell r="C75" t="str">
            <v>03</v>
          </cell>
          <cell r="E75" t="str">
            <v>10</v>
          </cell>
          <cell r="S75" t="str">
            <v>SENTENCIAS Y CONCILIACIONES</v>
          </cell>
          <cell r="AA75" t="str">
            <v>Nación</v>
          </cell>
          <cell r="AF75" t="str">
            <v>CSF</v>
          </cell>
          <cell r="AI75" t="str">
            <v>10</v>
          </cell>
          <cell r="AJ75" t="str">
            <v>RECURSOS CORRIENTES</v>
          </cell>
          <cell r="AP75">
            <v>300000000</v>
          </cell>
          <cell r="AQ75">
            <v>0</v>
          </cell>
          <cell r="AR75">
            <v>300000000</v>
          </cell>
          <cell r="AS75">
            <v>0</v>
          </cell>
          <cell r="AU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</row>
        <row r="76">
          <cell r="A76" t="str">
            <v>A</v>
          </cell>
          <cell r="C76" t="str">
            <v>03</v>
          </cell>
          <cell r="E76" t="str">
            <v>10</v>
          </cell>
          <cell r="G76" t="str">
            <v>01</v>
          </cell>
          <cell r="S76" t="str">
            <v>FALLOS NACIONALES</v>
          </cell>
          <cell r="AA76" t="str">
            <v>Nación</v>
          </cell>
          <cell r="AF76" t="str">
            <v>CSF</v>
          </cell>
          <cell r="AI76" t="str">
            <v>10</v>
          </cell>
          <cell r="AJ76" t="str">
            <v>RECURSOS CORRIENTES</v>
          </cell>
          <cell r="AP76">
            <v>300000000</v>
          </cell>
          <cell r="AQ76">
            <v>0</v>
          </cell>
          <cell r="AR76">
            <v>300000000</v>
          </cell>
          <cell r="AS76">
            <v>0</v>
          </cell>
          <cell r="AU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A77" t="str">
            <v>A</v>
          </cell>
          <cell r="C77" t="str">
            <v>03</v>
          </cell>
          <cell r="E77" t="str">
            <v>10</v>
          </cell>
          <cell r="G77" t="str">
            <v>01</v>
          </cell>
          <cell r="I77" t="str">
            <v>001</v>
          </cell>
          <cell r="S77" t="str">
            <v>SENTENCIAS</v>
          </cell>
          <cell r="AA77" t="str">
            <v>Nación</v>
          </cell>
          <cell r="AF77" t="str">
            <v>CSF</v>
          </cell>
          <cell r="AI77" t="str">
            <v>10</v>
          </cell>
          <cell r="AJ77" t="str">
            <v>RECURSOS CORRIENTES</v>
          </cell>
          <cell r="AP77">
            <v>300000000</v>
          </cell>
          <cell r="AQ77">
            <v>0</v>
          </cell>
          <cell r="AR77">
            <v>300000000</v>
          </cell>
          <cell r="AS77">
            <v>0</v>
          </cell>
          <cell r="AU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</row>
        <row r="78">
          <cell r="A78" t="str">
            <v>A</v>
          </cell>
          <cell r="C78" t="str">
            <v>08</v>
          </cell>
          <cell r="E78" t="str">
            <v>01</v>
          </cell>
          <cell r="S78" t="str">
            <v>IMPUESTOS</v>
          </cell>
          <cell r="AA78" t="str">
            <v>Nación</v>
          </cell>
          <cell r="AF78" t="str">
            <v>CSF</v>
          </cell>
          <cell r="AI78" t="str">
            <v>10</v>
          </cell>
          <cell r="AJ78" t="str">
            <v>RECURSOS CORRIENTES</v>
          </cell>
          <cell r="AP78">
            <v>19570000</v>
          </cell>
          <cell r="AQ78">
            <v>15699806</v>
          </cell>
          <cell r="AR78">
            <v>3870194</v>
          </cell>
          <cell r="AS78">
            <v>0</v>
          </cell>
          <cell r="AU78">
            <v>15699806</v>
          </cell>
          <cell r="AW78">
            <v>0</v>
          </cell>
          <cell r="AX78">
            <v>15699806</v>
          </cell>
          <cell r="AY78">
            <v>0</v>
          </cell>
          <cell r="AZ78">
            <v>15699806</v>
          </cell>
          <cell r="BA78">
            <v>0</v>
          </cell>
          <cell r="BB78">
            <v>15699806</v>
          </cell>
          <cell r="BC78">
            <v>0</v>
          </cell>
          <cell r="BD78">
            <v>0</v>
          </cell>
          <cell r="BE78">
            <v>0.80223842616249363</v>
          </cell>
          <cell r="BF78">
            <v>0.80223842616249363</v>
          </cell>
          <cell r="BG78">
            <v>0.80223842616249363</v>
          </cell>
          <cell r="BH78">
            <v>0.80223842616249363</v>
          </cell>
        </row>
        <row r="79">
          <cell r="A79" t="str">
            <v>A</v>
          </cell>
          <cell r="C79" t="str">
            <v>08</v>
          </cell>
          <cell r="E79" t="str">
            <v>01</v>
          </cell>
          <cell r="G79" t="str">
            <v>02</v>
          </cell>
          <cell r="S79" t="str">
            <v>IMPUESTOS TERRITORIALES</v>
          </cell>
          <cell r="AA79" t="str">
            <v>Nación</v>
          </cell>
          <cell r="AF79" t="str">
            <v>CSF</v>
          </cell>
          <cell r="AI79" t="str">
            <v>10</v>
          </cell>
          <cell r="AJ79" t="str">
            <v>RECURSOS CORRIENTES</v>
          </cell>
          <cell r="AP79">
            <v>19570000</v>
          </cell>
          <cell r="AQ79">
            <v>15699806</v>
          </cell>
          <cell r="AR79">
            <v>3870194</v>
          </cell>
          <cell r="AS79">
            <v>0</v>
          </cell>
          <cell r="AU79">
            <v>15699806</v>
          </cell>
          <cell r="AW79">
            <v>0</v>
          </cell>
          <cell r="AX79">
            <v>15699806</v>
          </cell>
          <cell r="AY79">
            <v>0</v>
          </cell>
          <cell r="AZ79">
            <v>15699806</v>
          </cell>
          <cell r="BA79">
            <v>0</v>
          </cell>
          <cell r="BB79">
            <v>15699806</v>
          </cell>
          <cell r="BC79">
            <v>0</v>
          </cell>
          <cell r="BD79">
            <v>0</v>
          </cell>
          <cell r="BE79">
            <v>0.80223842616249363</v>
          </cell>
          <cell r="BF79">
            <v>0.80223842616249363</v>
          </cell>
          <cell r="BG79">
            <v>0.80223842616249363</v>
          </cell>
          <cell r="BH79">
            <v>0.80223842616249363</v>
          </cell>
        </row>
        <row r="80">
          <cell r="A80" t="str">
            <v>A</v>
          </cell>
          <cell r="C80" t="str">
            <v>08</v>
          </cell>
          <cell r="E80" t="str">
            <v>01</v>
          </cell>
          <cell r="G80" t="str">
            <v>02</v>
          </cell>
          <cell r="I80" t="str">
            <v>001</v>
          </cell>
          <cell r="S80" t="str">
            <v>IMPUESTO PREDIAL Y SOBRETASA AMBIENTAL</v>
          </cell>
          <cell r="AA80" t="str">
            <v>Nación</v>
          </cell>
          <cell r="AF80" t="str">
            <v>CSF</v>
          </cell>
          <cell r="AI80" t="str">
            <v>10</v>
          </cell>
          <cell r="AJ80" t="str">
            <v>RECURSOS CORRIENTES</v>
          </cell>
          <cell r="AP80">
            <v>19570000</v>
          </cell>
          <cell r="AQ80">
            <v>15699806</v>
          </cell>
          <cell r="AR80">
            <v>3870194</v>
          </cell>
          <cell r="AS80">
            <v>0</v>
          </cell>
          <cell r="AU80">
            <v>15699806</v>
          </cell>
          <cell r="AW80">
            <v>0</v>
          </cell>
          <cell r="AX80">
            <v>15699806</v>
          </cell>
          <cell r="AY80">
            <v>0</v>
          </cell>
          <cell r="AZ80">
            <v>15699806</v>
          </cell>
          <cell r="BA80">
            <v>0</v>
          </cell>
          <cell r="BB80">
            <v>15699806</v>
          </cell>
          <cell r="BC80">
            <v>0</v>
          </cell>
          <cell r="BD80">
            <v>0</v>
          </cell>
          <cell r="BE80">
            <v>0.80223842616249363</v>
          </cell>
          <cell r="BF80">
            <v>0.80223842616249363</v>
          </cell>
          <cell r="BG80">
            <v>0.80223842616249363</v>
          </cell>
          <cell r="BH80">
            <v>0.80223842616249363</v>
          </cell>
        </row>
        <row r="81">
          <cell r="A81" t="str">
            <v>A</v>
          </cell>
          <cell r="C81" t="str">
            <v>08</v>
          </cell>
          <cell r="E81" t="str">
            <v>03</v>
          </cell>
          <cell r="S81" t="str">
            <v>TASAS Y DERECHOS ADMINISTRATIVOS</v>
          </cell>
          <cell r="AA81" t="str">
            <v>Nación</v>
          </cell>
          <cell r="AF81" t="str">
            <v>CSF</v>
          </cell>
          <cell r="AI81" t="str">
            <v>10</v>
          </cell>
          <cell r="AJ81" t="str">
            <v>RECURSOS CORRIENTES</v>
          </cell>
          <cell r="AP81">
            <v>54590</v>
          </cell>
          <cell r="AQ81">
            <v>0</v>
          </cell>
          <cell r="AR81">
            <v>54590</v>
          </cell>
          <cell r="AS81">
            <v>0</v>
          </cell>
          <cell r="AU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</row>
        <row r="82">
          <cell r="A82" t="str">
            <v>A</v>
          </cell>
          <cell r="C82" t="str">
            <v>08</v>
          </cell>
          <cell r="E82" t="str">
            <v>04</v>
          </cell>
          <cell r="S82" t="str">
            <v>CONTRIBUCIONES</v>
          </cell>
          <cell r="AA82" t="str">
            <v>Nación</v>
          </cell>
          <cell r="AF82" t="str">
            <v>SSF</v>
          </cell>
          <cell r="AI82" t="str">
            <v>11</v>
          </cell>
          <cell r="AJ82" t="str">
            <v>OTROS RECURSOS DEL TESORO</v>
          </cell>
          <cell r="AP82">
            <v>16000000</v>
          </cell>
          <cell r="AQ82">
            <v>0</v>
          </cell>
          <cell r="AR82">
            <v>16000000</v>
          </cell>
          <cell r="AS82">
            <v>0</v>
          </cell>
          <cell r="AU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A83" t="str">
            <v>A</v>
          </cell>
          <cell r="C83" t="str">
            <v>08</v>
          </cell>
          <cell r="E83" t="str">
            <v>04</v>
          </cell>
          <cell r="G83" t="str">
            <v>01</v>
          </cell>
          <cell r="S83" t="str">
            <v>CUOTA DE FISCALIZACIÓN Y AUDITAJE</v>
          </cell>
          <cell r="AA83" t="str">
            <v>Nación</v>
          </cell>
          <cell r="AF83" t="str">
            <v>SSF</v>
          </cell>
          <cell r="AI83" t="str">
            <v>11</v>
          </cell>
          <cell r="AJ83" t="str">
            <v>OTROS RECURSOS DEL TESORO</v>
          </cell>
          <cell r="AP83">
            <v>16000000</v>
          </cell>
          <cell r="AQ83">
            <v>0</v>
          </cell>
          <cell r="AR83">
            <v>16000000</v>
          </cell>
          <cell r="AS83">
            <v>0</v>
          </cell>
          <cell r="AU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</row>
        <row r="84">
          <cell r="A84" t="str">
            <v>TOTAL GASTOS DE TRANSFERENCIAS</v>
          </cell>
          <cell r="AP84">
            <v>353134590</v>
          </cell>
          <cell r="AQ84">
            <v>17907830</v>
          </cell>
          <cell r="AR84">
            <v>331690234</v>
          </cell>
          <cell r="AS84">
            <v>0</v>
          </cell>
          <cell r="AU84">
            <v>17907830</v>
          </cell>
          <cell r="AW84">
            <v>0</v>
          </cell>
          <cell r="AX84">
            <v>17907830</v>
          </cell>
          <cell r="AY84">
            <v>0</v>
          </cell>
          <cell r="AZ84">
            <v>17907830</v>
          </cell>
          <cell r="BA84">
            <v>0</v>
          </cell>
          <cell r="BB84">
            <v>17907830</v>
          </cell>
          <cell r="BC84">
            <v>0</v>
          </cell>
          <cell r="BD84">
            <v>0</v>
          </cell>
          <cell r="BE84">
            <v>5.0711061751271658E-2</v>
          </cell>
          <cell r="BF84">
            <v>5.0711061751271658E-2</v>
          </cell>
          <cell r="BG84">
            <v>5.0711061751271658E-2</v>
          </cell>
          <cell r="BH84">
            <v>5.0711061751271658E-2</v>
          </cell>
        </row>
        <row r="85">
          <cell r="A85" t="str">
            <v>TOTAL GASTOS DE FUNCIONAMIENTO</v>
          </cell>
          <cell r="S85" t="str">
            <v>TOTAL GASTOS DE FUNCIONAMIENTO</v>
          </cell>
          <cell r="AP85">
            <v>5843952965</v>
          </cell>
          <cell r="AQ85">
            <v>1338656127</v>
          </cell>
          <cell r="AR85">
            <v>4501628621</v>
          </cell>
          <cell r="AS85">
            <v>0</v>
          </cell>
          <cell r="AU85">
            <v>1229087124</v>
          </cell>
          <cell r="AW85">
            <v>109569003</v>
          </cell>
          <cell r="AX85">
            <v>1090845920.4000001</v>
          </cell>
          <cell r="AY85">
            <v>138241203.59999999</v>
          </cell>
          <cell r="AZ85">
            <v>1068694142.4</v>
          </cell>
          <cell r="BA85">
            <v>22151778</v>
          </cell>
          <cell r="BB85">
            <v>1068694142.4</v>
          </cell>
          <cell r="BC85">
            <v>0</v>
          </cell>
          <cell r="BD85">
            <v>0</v>
          </cell>
          <cell r="BE85">
            <v>0.22906688931573219</v>
          </cell>
          <cell r="BF85">
            <v>0.21031776459549242</v>
          </cell>
          <cell r="BG85">
            <v>0.186662337450897</v>
          </cell>
          <cell r="BH85">
            <v>0.18287179051585675</v>
          </cell>
        </row>
        <row r="86">
          <cell r="A86" t="str">
            <v>C</v>
          </cell>
          <cell r="C86" t="str">
            <v>2203</v>
          </cell>
          <cell r="E86" t="str">
            <v>0700</v>
          </cell>
          <cell r="G86" t="str">
            <v>5</v>
          </cell>
          <cell r="I86" t="str">
            <v>0</v>
          </cell>
          <cell r="S86" t="str">
            <v>MEJORAMIENTO DE LAS CONDICIONES PARA LA GARANTIA DE LOS DERECHOS DE LAS PERSONAS CON DISCAPACIDAD VISUAL EN EL PAÍS.  NACIONAL</v>
          </cell>
          <cell r="AA86" t="str">
            <v>Nación</v>
          </cell>
          <cell r="AF86" t="str">
            <v>CSF</v>
          </cell>
          <cell r="AI86" t="str">
            <v>10</v>
          </cell>
          <cell r="AJ86" t="str">
            <v>RECURSOS CORRIENTES</v>
          </cell>
          <cell r="AP86">
            <v>1035521688</v>
          </cell>
          <cell r="AQ86">
            <v>706646574</v>
          </cell>
          <cell r="AR86">
            <v>328875114</v>
          </cell>
          <cell r="AS86">
            <v>0</v>
          </cell>
          <cell r="AU86">
            <v>704444959</v>
          </cell>
          <cell r="AW86">
            <v>2201615</v>
          </cell>
          <cell r="AX86">
            <v>65309227</v>
          </cell>
          <cell r="AY86">
            <v>639135732</v>
          </cell>
          <cell r="AZ86">
            <v>47999995</v>
          </cell>
          <cell r="BA86">
            <v>17309232</v>
          </cell>
          <cell r="BB86">
            <v>47999995</v>
          </cell>
          <cell r="BC86">
            <v>0</v>
          </cell>
          <cell r="BD86">
            <v>0</v>
          </cell>
          <cell r="BE86">
            <v>0.68240634859595528</v>
          </cell>
          <cell r="BF86">
            <v>0.68028025599402031</v>
          </cell>
          <cell r="BG86">
            <v>6.3068912758493578E-2</v>
          </cell>
          <cell r="BH86">
            <v>4.6353442478550964E-2</v>
          </cell>
        </row>
        <row r="87">
          <cell r="A87" t="str">
            <v>C</v>
          </cell>
          <cell r="C87" t="str">
            <v>2203</v>
          </cell>
          <cell r="E87" t="str">
            <v>0700</v>
          </cell>
          <cell r="G87" t="str">
            <v>5</v>
          </cell>
          <cell r="I87" t="str">
            <v>0</v>
          </cell>
          <cell r="L87" t="str">
            <v>2203016</v>
          </cell>
          <cell r="S87" t="str">
            <v>SERVICIO DE PROMOCIÓN Y DIVULGACIÓN DE LOS DERECHOS DE LAS PERSONAS CON DISCAPACIDAD</v>
          </cell>
          <cell r="AA87" t="str">
            <v>Nación</v>
          </cell>
          <cell r="AF87" t="str">
            <v>CSF</v>
          </cell>
          <cell r="AI87" t="str">
            <v>10</v>
          </cell>
          <cell r="AJ87" t="str">
            <v>RECURSOS CORRIENTES</v>
          </cell>
          <cell r="AP87">
            <v>38000000</v>
          </cell>
          <cell r="AQ87">
            <v>17963100</v>
          </cell>
          <cell r="AR87">
            <v>20036900</v>
          </cell>
          <cell r="AS87">
            <v>0</v>
          </cell>
          <cell r="AU87">
            <v>17963100</v>
          </cell>
          <cell r="AW87">
            <v>0</v>
          </cell>
          <cell r="AX87">
            <v>1796310</v>
          </cell>
          <cell r="AY87">
            <v>16166790</v>
          </cell>
          <cell r="AZ87">
            <v>0</v>
          </cell>
          <cell r="BA87">
            <v>1796310</v>
          </cell>
          <cell r="BB87">
            <v>0</v>
          </cell>
          <cell r="BC87">
            <v>0</v>
          </cell>
          <cell r="BD87">
            <v>0</v>
          </cell>
          <cell r="BE87">
            <v>0.47271315789473684</v>
          </cell>
          <cell r="BF87">
            <v>0.47271315789473684</v>
          </cell>
          <cell r="BG87">
            <v>4.7271315789473682E-2</v>
          </cell>
          <cell r="BH87">
            <v>0</v>
          </cell>
        </row>
        <row r="88">
          <cell r="A88" t="str">
            <v>C</v>
          </cell>
          <cell r="C88" t="str">
            <v>2203</v>
          </cell>
          <cell r="E88" t="str">
            <v>0700</v>
          </cell>
          <cell r="G88" t="str">
            <v>5</v>
          </cell>
          <cell r="I88" t="str">
            <v>0</v>
          </cell>
          <cell r="L88" t="str">
            <v>2203016</v>
          </cell>
          <cell r="O88" t="str">
            <v>02</v>
          </cell>
          <cell r="S88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88" t="str">
            <v>Nación</v>
          </cell>
          <cell r="AF88" t="str">
            <v>CSF</v>
          </cell>
          <cell r="AI88" t="str">
            <v>10</v>
          </cell>
          <cell r="AJ88" t="str">
            <v>RECURSOS CORRIENTES</v>
          </cell>
          <cell r="AP88">
            <v>38000000</v>
          </cell>
          <cell r="AQ88">
            <v>17963100</v>
          </cell>
          <cell r="AR88">
            <v>20036900</v>
          </cell>
          <cell r="AS88">
            <v>0</v>
          </cell>
          <cell r="AU88">
            <v>17963100</v>
          </cell>
          <cell r="AW88">
            <v>0</v>
          </cell>
          <cell r="AX88">
            <v>1796310</v>
          </cell>
          <cell r="AY88">
            <v>16166790</v>
          </cell>
          <cell r="AZ88">
            <v>0</v>
          </cell>
          <cell r="BA88">
            <v>1796310</v>
          </cell>
          <cell r="BB88">
            <v>0</v>
          </cell>
          <cell r="BC88">
            <v>0</v>
          </cell>
          <cell r="BD88">
            <v>0</v>
          </cell>
          <cell r="BE88">
            <v>0.47271315789473684</v>
          </cell>
          <cell r="BF88">
            <v>0.47271315789473684</v>
          </cell>
          <cell r="BG88">
            <v>4.7271315789473682E-2</v>
          </cell>
          <cell r="BH88">
            <v>0</v>
          </cell>
        </row>
        <row r="89">
          <cell r="A89" t="str">
            <v>C</v>
          </cell>
          <cell r="C89" t="str">
            <v>2203</v>
          </cell>
          <cell r="E89" t="str">
            <v>0700</v>
          </cell>
          <cell r="G89" t="str">
            <v>5</v>
          </cell>
          <cell r="I89" t="str">
            <v>0</v>
          </cell>
          <cell r="L89" t="str">
            <v>2203018</v>
          </cell>
          <cell r="S89" t="str">
            <v>SERVICIO DE PRODUCCIÓN DE CONTENIDOS Y AJUSTES RAZONABLES PARA PROMOVER Y GARANTIZAR EL ACCESO A LA INFORMACIÓN Y A LA COMUNICACIÓN PARA PERSONAS DISCAPACITADAS</v>
          </cell>
          <cell r="AA89" t="str">
            <v>Nación</v>
          </cell>
          <cell r="AF89" t="str">
            <v>CSF</v>
          </cell>
          <cell r="AI89" t="str">
            <v>10</v>
          </cell>
          <cell r="AJ89" t="str">
            <v>RECURSOS CORRIENTES</v>
          </cell>
          <cell r="AP89">
            <v>683719040</v>
          </cell>
          <cell r="AQ89">
            <v>423459794</v>
          </cell>
          <cell r="AR89">
            <v>260259246</v>
          </cell>
          <cell r="AS89">
            <v>0</v>
          </cell>
          <cell r="AU89">
            <v>422301612</v>
          </cell>
          <cell r="AW89">
            <v>1158182</v>
          </cell>
          <cell r="AX89">
            <v>44071725</v>
          </cell>
          <cell r="AY89">
            <v>378229887</v>
          </cell>
          <cell r="AZ89">
            <v>34819399</v>
          </cell>
          <cell r="BA89">
            <v>9252326</v>
          </cell>
          <cell r="BB89">
            <v>34819399</v>
          </cell>
          <cell r="BC89">
            <v>0</v>
          </cell>
          <cell r="BD89">
            <v>0</v>
          </cell>
          <cell r="BE89">
            <v>0.61934766947546172</v>
          </cell>
          <cell r="BF89">
            <v>0.61765372513247552</v>
          </cell>
          <cell r="BG89">
            <v>6.4458823612693311E-2</v>
          </cell>
          <cell r="BH89">
            <v>5.0926472663391092E-2</v>
          </cell>
        </row>
        <row r="90">
          <cell r="A90" t="str">
            <v>C</v>
          </cell>
          <cell r="C90" t="str">
            <v>2203</v>
          </cell>
          <cell r="E90" t="str">
            <v>0700</v>
          </cell>
          <cell r="G90" t="str">
            <v>5</v>
          </cell>
          <cell r="I90" t="str">
            <v>0</v>
          </cell>
          <cell r="L90" t="str">
            <v>2203018</v>
          </cell>
          <cell r="O90" t="str">
            <v>02</v>
          </cell>
          <cell r="S90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90" t="str">
            <v>Nación</v>
          </cell>
          <cell r="AF90" t="str">
            <v>CSF</v>
          </cell>
          <cell r="AI90" t="str">
            <v>10</v>
          </cell>
          <cell r="AJ90" t="str">
            <v>RECURSOS CORRIENTES</v>
          </cell>
          <cell r="AP90">
            <v>683719040</v>
          </cell>
          <cell r="AQ90">
            <v>423459794</v>
          </cell>
          <cell r="AR90">
            <v>260259246</v>
          </cell>
          <cell r="AS90">
            <v>0</v>
          </cell>
          <cell r="AU90">
            <v>422301612</v>
          </cell>
          <cell r="AW90">
            <v>1158182</v>
          </cell>
          <cell r="AX90">
            <v>44071725</v>
          </cell>
          <cell r="AY90">
            <v>378229887</v>
          </cell>
          <cell r="AZ90">
            <v>34819399</v>
          </cell>
          <cell r="BA90">
            <v>9252326</v>
          </cell>
          <cell r="BB90">
            <v>34819399</v>
          </cell>
          <cell r="BC90">
            <v>0</v>
          </cell>
          <cell r="BD90">
            <v>0</v>
          </cell>
          <cell r="BE90">
            <v>0.61934766947546172</v>
          </cell>
          <cell r="BF90">
            <v>0.61765372513247552</v>
          </cell>
          <cell r="BG90">
            <v>6.4458823612693311E-2</v>
          </cell>
          <cell r="BH90">
            <v>5.0926472663391092E-2</v>
          </cell>
        </row>
        <row r="91">
          <cell r="A91" t="str">
            <v>C</v>
          </cell>
          <cell r="C91" t="str">
            <v>2203</v>
          </cell>
          <cell r="E91" t="str">
            <v>0700</v>
          </cell>
          <cell r="G91" t="str">
            <v>5</v>
          </cell>
          <cell r="I91" t="str">
            <v>0</v>
          </cell>
          <cell r="L91" t="str">
            <v>2203003</v>
          </cell>
          <cell r="O91" t="str">
            <v/>
          </cell>
          <cell r="Q91" t="str">
            <v/>
          </cell>
          <cell r="S91" t="str">
            <v>SERVICIO DE ASISTENCIA TÉCNICA EN EDUCACIÓN CON ENFOQUE INCLUYENTE Y DE CALIDAD</v>
          </cell>
          <cell r="AA91" t="str">
            <v>Nación</v>
          </cell>
          <cell r="AF91" t="str">
            <v>CSF</v>
          </cell>
          <cell r="AI91" t="str">
            <v>10</v>
          </cell>
          <cell r="AJ91" t="str">
            <v>RECURSOS CORRIENTES</v>
          </cell>
          <cell r="AP91">
            <v>313802648</v>
          </cell>
          <cell r="AQ91">
            <v>265223680</v>
          </cell>
          <cell r="AR91">
            <v>48578968</v>
          </cell>
          <cell r="AS91">
            <v>0</v>
          </cell>
          <cell r="AU91">
            <v>264180247</v>
          </cell>
          <cell r="AW91">
            <v>1043433</v>
          </cell>
          <cell r="AX91">
            <v>19441192</v>
          </cell>
          <cell r="AY91">
            <v>244739055</v>
          </cell>
          <cell r="AZ91">
            <v>13180596</v>
          </cell>
          <cell r="BA91">
            <v>6260596</v>
          </cell>
          <cell r="BB91">
            <v>13180596</v>
          </cell>
          <cell r="BC91">
            <v>0</v>
          </cell>
          <cell r="BD91">
            <v>0</v>
          </cell>
          <cell r="BE91">
            <v>0.84519261290618553</v>
          </cell>
          <cell r="BF91">
            <v>0.84186748800156719</v>
          </cell>
          <cell r="BG91">
            <v>6.1953562609834957E-2</v>
          </cell>
          <cell r="BH91">
            <v>4.2002819555557097E-2</v>
          </cell>
        </row>
        <row r="92">
          <cell r="A92" t="str">
            <v>C</v>
          </cell>
          <cell r="C92" t="str">
            <v>2203</v>
          </cell>
          <cell r="E92" t="str">
            <v>0700</v>
          </cell>
          <cell r="G92" t="str">
            <v>5</v>
          </cell>
          <cell r="I92" t="str">
            <v>0</v>
          </cell>
          <cell r="L92" t="str">
            <v>2203003</v>
          </cell>
          <cell r="O92" t="str">
            <v>02</v>
          </cell>
          <cell r="Q92" t="str">
            <v/>
          </cell>
          <cell r="S92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92" t="str">
            <v>Nación</v>
          </cell>
          <cell r="AF92" t="str">
            <v>CSF</v>
          </cell>
          <cell r="AI92" t="str">
            <v>10</v>
          </cell>
          <cell r="AJ92" t="str">
            <v>RECURSOS CORRIENTES</v>
          </cell>
          <cell r="AP92">
            <v>313802648</v>
          </cell>
          <cell r="AQ92">
            <v>265223680</v>
          </cell>
          <cell r="AR92">
            <v>48578968</v>
          </cell>
          <cell r="AS92">
            <v>0</v>
          </cell>
          <cell r="AU92">
            <v>264180247</v>
          </cell>
          <cell r="AW92">
            <v>1043433</v>
          </cell>
          <cell r="AX92">
            <v>19441192</v>
          </cell>
          <cell r="AY92">
            <v>244739055</v>
          </cell>
          <cell r="AZ92">
            <v>13180596</v>
          </cell>
          <cell r="BA92">
            <v>6260596</v>
          </cell>
          <cell r="BB92">
            <v>13180596</v>
          </cell>
          <cell r="BC92">
            <v>0</v>
          </cell>
          <cell r="BD92">
            <v>0</v>
          </cell>
          <cell r="BE92">
            <v>0.84519261290618553</v>
          </cell>
          <cell r="BF92">
            <v>0.84186748800156719</v>
          </cell>
          <cell r="BG92">
            <v>6.1953562609834957E-2</v>
          </cell>
          <cell r="BH92">
            <v>4.2002819555557097E-2</v>
          </cell>
        </row>
        <row r="93">
          <cell r="A93" t="str">
            <v>C</v>
          </cell>
          <cell r="C93" t="str">
            <v>2203</v>
          </cell>
          <cell r="E93" t="str">
            <v>0700</v>
          </cell>
          <cell r="G93" t="str">
            <v>5</v>
          </cell>
          <cell r="I93" t="str">
            <v>0</v>
          </cell>
          <cell r="S93" t="str">
            <v>MEJORAMIENTO DE LAS CONDICIONES PARA LA GARANTIA DE LOS DERECHOS DE LAS PERSONAS CON DISCAPACIDAD VISUAL EN EL PAÍS.  NACIONAL</v>
          </cell>
          <cell r="AA93" t="str">
            <v>Propios</v>
          </cell>
          <cell r="AF93" t="str">
            <v>CSF</v>
          </cell>
          <cell r="AI93" t="str">
            <v>20</v>
          </cell>
          <cell r="AJ93" t="str">
            <v>INGRESOS CORRIENTES</v>
          </cell>
          <cell r="AP93">
            <v>388349337</v>
          </cell>
          <cell r="AQ93">
            <v>163233278</v>
          </cell>
          <cell r="AR93">
            <v>225116059</v>
          </cell>
          <cell r="AS93">
            <v>0</v>
          </cell>
          <cell r="AU93">
            <v>160101980</v>
          </cell>
          <cell r="AW93">
            <v>3131298</v>
          </cell>
          <cell r="AX93">
            <v>0</v>
          </cell>
          <cell r="AY93">
            <v>160101980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0.42032588303350188</v>
          </cell>
          <cell r="BF93">
            <v>0.41226278699685276</v>
          </cell>
          <cell r="BG93">
            <v>0</v>
          </cell>
          <cell r="BH93">
            <v>0</v>
          </cell>
        </row>
        <row r="94">
          <cell r="A94" t="str">
            <v>C</v>
          </cell>
          <cell r="C94" t="str">
            <v>2203</v>
          </cell>
          <cell r="E94" t="str">
            <v>0700</v>
          </cell>
          <cell r="G94" t="str">
            <v>5</v>
          </cell>
          <cell r="I94" t="str">
            <v>0</v>
          </cell>
          <cell r="S94" t="str">
            <v>MEJORAMIENTO DE LAS CONDICIONES PARA LA GARANTIA DE LOS DERECHOS DE LAS PERSONAS CON DISCAPACIDAD VISUAL EN EL PAÍS.  NACIONAL</v>
          </cell>
          <cell r="AA94" t="str">
            <v>Propios</v>
          </cell>
          <cell r="AF94" t="str">
            <v>CSF</v>
          </cell>
          <cell r="AI94" t="str">
            <v>21</v>
          </cell>
          <cell r="AJ94" t="str">
            <v>OTROS RECURSOS DE TESORERIA</v>
          </cell>
          <cell r="AP94">
            <v>611893763</v>
          </cell>
          <cell r="AQ94">
            <v>92926325</v>
          </cell>
          <cell r="AR94">
            <v>518967438</v>
          </cell>
          <cell r="AS94">
            <v>0</v>
          </cell>
          <cell r="AU94">
            <v>83918825</v>
          </cell>
          <cell r="AW94">
            <v>9007500</v>
          </cell>
          <cell r="AX94">
            <v>2826325</v>
          </cell>
          <cell r="AY94">
            <v>81092500</v>
          </cell>
          <cell r="AZ94">
            <v>2826325</v>
          </cell>
          <cell r="BA94">
            <v>0</v>
          </cell>
          <cell r="BB94">
            <v>2826325</v>
          </cell>
          <cell r="BC94">
            <v>0</v>
          </cell>
          <cell r="BD94">
            <v>0</v>
          </cell>
          <cell r="BE94">
            <v>0.15186676285831011</v>
          </cell>
          <cell r="BF94">
            <v>0.13714607024030084</v>
          </cell>
          <cell r="BG94">
            <v>4.6189799126944197E-3</v>
          </cell>
          <cell r="BH94">
            <v>4.6189799126944197E-3</v>
          </cell>
        </row>
        <row r="95">
          <cell r="A95" t="str">
            <v>C</v>
          </cell>
          <cell r="C95" t="str">
            <v>2203</v>
          </cell>
          <cell r="E95" t="str">
            <v>0700</v>
          </cell>
          <cell r="G95" t="str">
            <v>5</v>
          </cell>
          <cell r="I95" t="str">
            <v>0</v>
          </cell>
          <cell r="L95" t="str">
            <v>2203018</v>
          </cell>
          <cell r="S95" t="str">
            <v>SERVICIO DE PRODUCCIÓN DE CONTENIDOS Y AJUSTES RAZONABLES PARA PROMOVER Y GARANTIZAR EL ACCESO A LA INFORMACIÓN Y A LA COMUNICACIÓN PARA PERSONAS DISCAPACITADAS</v>
          </cell>
          <cell r="AA95" t="str">
            <v>Propios</v>
          </cell>
          <cell r="AF95" t="str">
            <v>CSF</v>
          </cell>
          <cell r="AI95" t="str">
            <v>20</v>
          </cell>
          <cell r="AJ95" t="str">
            <v>INGRESOS CORRIENTES</v>
          </cell>
          <cell r="AP95">
            <v>187690707</v>
          </cell>
          <cell r="AQ95">
            <v>128800000</v>
          </cell>
          <cell r="AR95">
            <v>58890707</v>
          </cell>
          <cell r="AS95">
            <v>0</v>
          </cell>
          <cell r="AU95">
            <v>128800000</v>
          </cell>
          <cell r="AW95">
            <v>0</v>
          </cell>
          <cell r="AX95">
            <v>0</v>
          </cell>
          <cell r="AY95">
            <v>128800000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0.6862353606031224</v>
          </cell>
          <cell r="BF95">
            <v>0.6862353606031224</v>
          </cell>
          <cell r="BG95">
            <v>0</v>
          </cell>
          <cell r="BH95">
            <v>0</v>
          </cell>
        </row>
        <row r="96">
          <cell r="A96" t="str">
            <v>C</v>
          </cell>
          <cell r="C96" t="str">
            <v>2203</v>
          </cell>
          <cell r="E96" t="str">
            <v>0700</v>
          </cell>
          <cell r="G96" t="str">
            <v>5</v>
          </cell>
          <cell r="I96" t="str">
            <v>0</v>
          </cell>
          <cell r="L96" t="str">
            <v>2203018</v>
          </cell>
          <cell r="O96" t="str">
            <v>02</v>
          </cell>
          <cell r="S96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96" t="str">
            <v>Propios</v>
          </cell>
          <cell r="AF96" t="str">
            <v>CSF</v>
          </cell>
          <cell r="AI96" t="str">
            <v>20</v>
          </cell>
          <cell r="AJ96" t="str">
            <v>INGRESOS CORRIENTES</v>
          </cell>
          <cell r="AP96">
            <v>187690707</v>
          </cell>
          <cell r="AQ96">
            <v>128800000</v>
          </cell>
          <cell r="AR96">
            <v>58890707</v>
          </cell>
          <cell r="AS96">
            <v>0</v>
          </cell>
          <cell r="AU96">
            <v>128800000</v>
          </cell>
          <cell r="AW96">
            <v>0</v>
          </cell>
          <cell r="AX96">
            <v>0</v>
          </cell>
          <cell r="AY96">
            <v>128800000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0.6862353606031224</v>
          </cell>
          <cell r="BF96">
            <v>0.6862353606031224</v>
          </cell>
          <cell r="BG96">
            <v>0</v>
          </cell>
          <cell r="BH96">
            <v>0</v>
          </cell>
        </row>
        <row r="97">
          <cell r="A97" t="str">
            <v>C</v>
          </cell>
          <cell r="C97" t="str">
            <v>2203</v>
          </cell>
          <cell r="E97" t="str">
            <v>0700</v>
          </cell>
          <cell r="G97" t="str">
            <v>5</v>
          </cell>
          <cell r="I97" t="str">
            <v>0</v>
          </cell>
          <cell r="L97" t="str">
            <v>2203018</v>
          </cell>
          <cell r="S97" t="str">
            <v>SERVICIO DE PRODUCCIÓN DE CONTENIDOS Y AJUSTES RAZONABLES PARA PROMOVER Y GARANTIZAR EL ACCESO A LA INFORMACIÓN Y A LA COMUNICACIÓN PARA PERSONAS DISCAPACITADAS</v>
          </cell>
          <cell r="AA97" t="str">
            <v>Propios</v>
          </cell>
          <cell r="AF97" t="str">
            <v>CSF</v>
          </cell>
          <cell r="AI97" t="str">
            <v>21</v>
          </cell>
          <cell r="AJ97" t="str">
            <v>OTROS RECURSOS DE TESORERIA</v>
          </cell>
          <cell r="AP97">
            <v>431660690</v>
          </cell>
          <cell r="AQ97">
            <v>28800000</v>
          </cell>
          <cell r="AR97">
            <v>402860690</v>
          </cell>
          <cell r="AS97">
            <v>0</v>
          </cell>
          <cell r="AU97">
            <v>19800000</v>
          </cell>
          <cell r="AW97">
            <v>9000000</v>
          </cell>
          <cell r="AX97">
            <v>0</v>
          </cell>
          <cell r="AY97">
            <v>19800000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6.6719070481029902E-2</v>
          </cell>
          <cell r="BF97">
            <v>4.5869360955708059E-2</v>
          </cell>
          <cell r="BG97">
            <v>0</v>
          </cell>
          <cell r="BH97">
            <v>0</v>
          </cell>
        </row>
        <row r="98">
          <cell r="A98" t="str">
            <v>C</v>
          </cell>
          <cell r="C98" t="str">
            <v>2203</v>
          </cell>
          <cell r="E98" t="str">
            <v>0700</v>
          </cell>
          <cell r="G98" t="str">
            <v>5</v>
          </cell>
          <cell r="I98" t="str">
            <v>0</v>
          </cell>
          <cell r="L98" t="str">
            <v>2203018</v>
          </cell>
          <cell r="O98" t="str">
            <v>02</v>
          </cell>
          <cell r="S98" t="str">
            <v>ADQUISICIÓN DE BIENES Y SERVICIOS - SERVICIO DE PRODUCCIÓN DE CONTENIDOS Y AJUSTES RAZONABLES PARA PROMOVER Y GARANTIZAR EL ACCESO A LA INFORMACIÓN Y A LA COMUNICACIÓN PARA PERSONAS DISCAPACITADAS - MEJORAMIENTO DE LAS CONDICIONES PARA LA GARANTIA DE</v>
          </cell>
          <cell r="AA98" t="str">
            <v>Propios</v>
          </cell>
          <cell r="AF98" t="str">
            <v>CSF</v>
          </cell>
          <cell r="AI98" t="str">
            <v>21</v>
          </cell>
          <cell r="AJ98" t="str">
            <v>OTROS RECURSOS DE TESORERIA</v>
          </cell>
          <cell r="AP98">
            <v>431660690</v>
          </cell>
          <cell r="AQ98">
            <v>28800000</v>
          </cell>
          <cell r="AR98">
            <v>402860690</v>
          </cell>
          <cell r="AS98">
            <v>0</v>
          </cell>
          <cell r="AU98">
            <v>19800000</v>
          </cell>
          <cell r="AW98">
            <v>9000000</v>
          </cell>
          <cell r="AX98">
            <v>0</v>
          </cell>
          <cell r="AY98">
            <v>19800000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6.6719070481029902E-2</v>
          </cell>
          <cell r="BF98">
            <v>4.5869360955708059E-2</v>
          </cell>
          <cell r="BG98">
            <v>0</v>
          </cell>
          <cell r="BH98">
            <v>0</v>
          </cell>
        </row>
        <row r="99">
          <cell r="A99" t="str">
            <v>C</v>
          </cell>
          <cell r="C99" t="str">
            <v>2203</v>
          </cell>
          <cell r="E99" t="str">
            <v>0700</v>
          </cell>
          <cell r="G99" t="str">
            <v>5</v>
          </cell>
          <cell r="I99" t="str">
            <v>0</v>
          </cell>
          <cell r="L99" t="str">
            <v>2203016</v>
          </cell>
          <cell r="S99" t="str">
            <v>SERVICIO DE PROMOCIÓN Y DIVULGACIÓN DE LOS DERECHOS DE LAS PERSONAS CON DISCAPACIDAD</v>
          </cell>
          <cell r="AA99" t="str">
            <v>Propios</v>
          </cell>
          <cell r="AF99" t="str">
            <v>CSF</v>
          </cell>
          <cell r="AI99" t="str">
            <v>20</v>
          </cell>
          <cell r="AJ99" t="str">
            <v>INGRESOS CORRIENTES</v>
          </cell>
          <cell r="AP99">
            <v>50658630</v>
          </cell>
          <cell r="AQ99">
            <v>34433278</v>
          </cell>
          <cell r="AR99">
            <v>16225352</v>
          </cell>
          <cell r="AS99">
            <v>0</v>
          </cell>
          <cell r="AU99">
            <v>31301980</v>
          </cell>
          <cell r="AW99">
            <v>3131298</v>
          </cell>
          <cell r="AX99">
            <v>0</v>
          </cell>
          <cell r="AY99">
            <v>31301980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0.67971198589460469</v>
          </cell>
          <cell r="BF99">
            <v>0.61790024720368475</v>
          </cell>
          <cell r="BG99">
            <v>0</v>
          </cell>
          <cell r="BH99">
            <v>0</v>
          </cell>
        </row>
        <row r="100">
          <cell r="A100" t="str">
            <v>C</v>
          </cell>
          <cell r="C100" t="str">
            <v>2203</v>
          </cell>
          <cell r="E100" t="str">
            <v>0700</v>
          </cell>
          <cell r="G100" t="str">
            <v>5</v>
          </cell>
          <cell r="I100" t="str">
            <v>0</v>
          </cell>
          <cell r="L100" t="str">
            <v>2203016</v>
          </cell>
          <cell r="O100" t="str">
            <v>02</v>
          </cell>
          <cell r="S100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100" t="str">
            <v>Propios</v>
          </cell>
          <cell r="AF100" t="str">
            <v>CSF</v>
          </cell>
          <cell r="AI100" t="str">
            <v>20</v>
          </cell>
          <cell r="AJ100" t="str">
            <v>INGRESOS CORRIENTES</v>
          </cell>
          <cell r="AP100">
            <v>50658630</v>
          </cell>
          <cell r="AQ100">
            <v>34433278</v>
          </cell>
          <cell r="AR100">
            <v>16225352</v>
          </cell>
          <cell r="AS100">
            <v>0</v>
          </cell>
          <cell r="AU100">
            <v>31301980</v>
          </cell>
          <cell r="AW100">
            <v>3131298</v>
          </cell>
          <cell r="AX100">
            <v>0</v>
          </cell>
          <cell r="AY100">
            <v>31301980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0.67971198589460469</v>
          </cell>
          <cell r="BF100">
            <v>0.61790024720368475</v>
          </cell>
          <cell r="BG100">
            <v>0</v>
          </cell>
          <cell r="BH100">
            <v>0</v>
          </cell>
        </row>
        <row r="101">
          <cell r="A101" t="str">
            <v>C</v>
          </cell>
          <cell r="C101" t="str">
            <v>2203</v>
          </cell>
          <cell r="E101" t="str">
            <v>0700</v>
          </cell>
          <cell r="G101" t="str">
            <v>5</v>
          </cell>
          <cell r="I101" t="str">
            <v>0</v>
          </cell>
          <cell r="L101" t="str">
            <v>2203016</v>
          </cell>
          <cell r="S101" t="str">
            <v>SERVICIO DE PROMOCIÓN Y DIVULGACIÓN DE LOS DERECHOS DE LAS PERSONAS CON DISCAPACIDAD</v>
          </cell>
          <cell r="AA101" t="str">
            <v>Propios</v>
          </cell>
          <cell r="AF101" t="str">
            <v>CSF</v>
          </cell>
          <cell r="AI101" t="str">
            <v>21</v>
          </cell>
          <cell r="AJ101" t="str">
            <v>OTROS RECURSOS DE TESORERIA</v>
          </cell>
          <cell r="AP101">
            <v>56090592</v>
          </cell>
          <cell r="AQ101">
            <v>18200000</v>
          </cell>
          <cell r="AR101">
            <v>37890592</v>
          </cell>
          <cell r="AS101">
            <v>0</v>
          </cell>
          <cell r="AU101">
            <v>18200000</v>
          </cell>
          <cell r="AW101">
            <v>0</v>
          </cell>
          <cell r="AX101">
            <v>0</v>
          </cell>
          <cell r="AY101">
            <v>18200000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0.32447509200829971</v>
          </cell>
          <cell r="BF101">
            <v>0.32447509200829971</v>
          </cell>
          <cell r="BG101">
            <v>0</v>
          </cell>
          <cell r="BH101">
            <v>0</v>
          </cell>
        </row>
        <row r="102">
          <cell r="A102" t="str">
            <v>C</v>
          </cell>
          <cell r="C102" t="str">
            <v>2203</v>
          </cell>
          <cell r="E102" t="str">
            <v>0700</v>
          </cell>
          <cell r="G102" t="str">
            <v>5</v>
          </cell>
          <cell r="I102" t="str">
            <v>0</v>
          </cell>
          <cell r="L102" t="str">
            <v>2203016</v>
          </cell>
          <cell r="O102" t="str">
            <v>02</v>
          </cell>
          <cell r="S102" t="str">
            <v>ADQUISICIÓN DE BIENES Y SERVICIOS - SERVICIO DE PROMOCIÓN Y DIVULGACIÓN DE LOS DERECHOS DE LAS PERSONAS CON DISCAPACIDAD - MEJORAMIENTO DE LAS CONDICIONES PARA LA GARANTIA DE LOS DERECHOS DE LAS PERSONAS CON DISCAPACIDAD VISUAL EN EL PAÍS.  NACIONAL</v>
          </cell>
          <cell r="AA102" t="str">
            <v>Propios</v>
          </cell>
          <cell r="AF102" t="str">
            <v>CSF</v>
          </cell>
          <cell r="AI102" t="str">
            <v>21</v>
          </cell>
          <cell r="AJ102" t="str">
            <v>OTROS RECURSOS DE TESORERIA</v>
          </cell>
          <cell r="AP102">
            <v>56090592</v>
          </cell>
          <cell r="AQ102">
            <v>18200000</v>
          </cell>
          <cell r="AR102">
            <v>37890592</v>
          </cell>
          <cell r="AS102">
            <v>0</v>
          </cell>
          <cell r="AU102">
            <v>18200000</v>
          </cell>
          <cell r="AW102">
            <v>0</v>
          </cell>
          <cell r="AX102">
            <v>0</v>
          </cell>
          <cell r="AY102">
            <v>18200000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0.32447509200829971</v>
          </cell>
          <cell r="BF102">
            <v>0.32447509200829971</v>
          </cell>
          <cell r="BG102">
            <v>0</v>
          </cell>
          <cell r="BH102">
            <v>0</v>
          </cell>
        </row>
        <row r="103">
          <cell r="A103" t="str">
            <v>C</v>
          </cell>
          <cell r="C103" t="str">
            <v>2203</v>
          </cell>
          <cell r="E103" t="str">
            <v>0700</v>
          </cell>
          <cell r="G103" t="str">
            <v>5</v>
          </cell>
          <cell r="I103" t="str">
            <v>0</v>
          </cell>
          <cell r="L103" t="str">
            <v>2203003</v>
          </cell>
          <cell r="O103" t="str">
            <v/>
          </cell>
          <cell r="Q103" t="str">
            <v/>
          </cell>
          <cell r="S103" t="str">
            <v>SERVICIO DE ASISTENCIA TÉCNICA EN EDUCACIÓN CON ENFOQUE INCLUYENTE Y DE CALIDAD</v>
          </cell>
          <cell r="AA103" t="str">
            <v>Propios</v>
          </cell>
          <cell r="AF103" t="str">
            <v>CSF</v>
          </cell>
          <cell r="AI103" t="str">
            <v>20</v>
          </cell>
          <cell r="AJ103" t="str">
            <v>INGRESOS CORRIENTES</v>
          </cell>
          <cell r="AP103">
            <v>150000000</v>
          </cell>
          <cell r="AQ103">
            <v>0</v>
          </cell>
          <cell r="AR103">
            <v>150000000</v>
          </cell>
          <cell r="AS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A104" t="str">
            <v>C</v>
          </cell>
          <cell r="C104" t="str">
            <v>2203</v>
          </cell>
          <cell r="E104" t="str">
            <v>0700</v>
          </cell>
          <cell r="G104" t="str">
            <v>5</v>
          </cell>
          <cell r="I104" t="str">
            <v>0</v>
          </cell>
          <cell r="L104" t="str">
            <v>2203003</v>
          </cell>
          <cell r="O104" t="str">
            <v>02</v>
          </cell>
          <cell r="Q104" t="str">
            <v/>
          </cell>
          <cell r="S104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104" t="str">
            <v>Propios</v>
          </cell>
          <cell r="AF104" t="str">
            <v>CSF</v>
          </cell>
          <cell r="AI104" t="str">
            <v>20</v>
          </cell>
          <cell r="AJ104" t="str">
            <v>INGRESOS CORRIENTES</v>
          </cell>
          <cell r="AP104">
            <v>150000000</v>
          </cell>
          <cell r="AQ104">
            <v>0</v>
          </cell>
          <cell r="AR104">
            <v>150000000</v>
          </cell>
          <cell r="AS104">
            <v>0</v>
          </cell>
          <cell r="AU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</row>
        <row r="105">
          <cell r="A105" t="str">
            <v>C</v>
          </cell>
          <cell r="C105" t="str">
            <v>2203</v>
          </cell>
          <cell r="E105" t="str">
            <v>0700</v>
          </cell>
          <cell r="G105" t="str">
            <v>5</v>
          </cell>
          <cell r="I105" t="str">
            <v>0</v>
          </cell>
          <cell r="L105" t="str">
            <v>2203003</v>
          </cell>
          <cell r="O105" t="str">
            <v/>
          </cell>
          <cell r="Q105" t="str">
            <v/>
          </cell>
          <cell r="S105" t="str">
            <v>SERVICIO DE ASISTENCIA TÉCNICA EN EDUCACIÓN CON ENFOQUE INCLUYENTE Y DE CALIDAD</v>
          </cell>
          <cell r="AA105" t="str">
            <v>Propios</v>
          </cell>
          <cell r="AF105" t="str">
            <v>CSF</v>
          </cell>
          <cell r="AI105" t="str">
            <v>21</v>
          </cell>
          <cell r="AJ105" t="str">
            <v>OTROS RECURSOS DE TESORERIA</v>
          </cell>
          <cell r="AP105">
            <v>124142481</v>
          </cell>
          <cell r="AQ105">
            <v>45926325</v>
          </cell>
          <cell r="AR105">
            <v>78216156</v>
          </cell>
          <cell r="AS105">
            <v>0</v>
          </cell>
          <cell r="AU105">
            <v>45918825</v>
          </cell>
          <cell r="AW105">
            <v>7500</v>
          </cell>
          <cell r="AX105">
            <v>2826325</v>
          </cell>
          <cell r="AY105">
            <v>43092500</v>
          </cell>
          <cell r="AZ105">
            <v>2826325</v>
          </cell>
          <cell r="BA105">
            <v>0</v>
          </cell>
          <cell r="BB105">
            <v>2826325</v>
          </cell>
          <cell r="BC105">
            <v>0</v>
          </cell>
          <cell r="BD105">
            <v>0</v>
          </cell>
          <cell r="BE105">
            <v>0.36994850296249515</v>
          </cell>
          <cell r="BF105">
            <v>0.36988808851016919</v>
          </cell>
          <cell r="BG105">
            <v>2.2766783596019802E-2</v>
          </cell>
          <cell r="BH105">
            <v>2.2766783596019802E-2</v>
          </cell>
        </row>
        <row r="106">
          <cell r="A106" t="str">
            <v>C</v>
          </cell>
          <cell r="C106" t="str">
            <v>2203</v>
          </cell>
          <cell r="E106" t="str">
            <v>0700</v>
          </cell>
          <cell r="G106" t="str">
            <v>5</v>
          </cell>
          <cell r="I106" t="str">
            <v>0</v>
          </cell>
          <cell r="L106" t="str">
            <v>2203003</v>
          </cell>
          <cell r="O106" t="str">
            <v>02</v>
          </cell>
          <cell r="Q106" t="str">
            <v/>
          </cell>
          <cell r="S106" t="str">
            <v>ADQUISICIÓN DE BIENES Y SERVICIOS - SERVICIO DE ASISTENCIA TÉCNICA EN EDUCACIÓN CON ENFOQUE INCLUYENTE Y DE CALIDAD - MEJORAMIENTO DE LAS CONDICIONES PARA LA GARANTIA DE LOS DERECHOS DE LAS PERSONAS CON DISCAPACIDAD VISUAL EN EL PAÍS.  NACIONAL</v>
          </cell>
          <cell r="AA106" t="str">
            <v>Propios</v>
          </cell>
          <cell r="AF106" t="str">
            <v>CSF</v>
          </cell>
          <cell r="AI106" t="str">
            <v>21</v>
          </cell>
          <cell r="AJ106" t="str">
            <v>OTROS RECURSOS DE TESORERIA</v>
          </cell>
          <cell r="AP106">
            <v>124142481</v>
          </cell>
          <cell r="AQ106">
            <v>45926325</v>
          </cell>
          <cell r="AR106">
            <v>78216156</v>
          </cell>
          <cell r="AS106">
            <v>0</v>
          </cell>
          <cell r="AU106">
            <v>45918825</v>
          </cell>
          <cell r="AW106">
            <v>7500</v>
          </cell>
          <cell r="AX106">
            <v>2826325</v>
          </cell>
          <cell r="AY106">
            <v>43092500</v>
          </cell>
          <cell r="AZ106">
            <v>2826325</v>
          </cell>
          <cell r="BA106">
            <v>0</v>
          </cell>
          <cell r="BB106">
            <v>2826325</v>
          </cell>
          <cell r="BC106">
            <v>0</v>
          </cell>
          <cell r="BD106">
            <v>0</v>
          </cell>
          <cell r="BE106">
            <v>0.36994850296249515</v>
          </cell>
          <cell r="BF106">
            <v>0.36988808851016919</v>
          </cell>
          <cell r="BG106">
            <v>2.2766783596019802E-2</v>
          </cell>
          <cell r="BH106">
            <v>2.2766783596019802E-2</v>
          </cell>
        </row>
        <row r="107">
          <cell r="A107" t="str">
            <v>C</v>
          </cell>
          <cell r="C107" t="str">
            <v>2299</v>
          </cell>
          <cell r="E107" t="str">
            <v>0700</v>
          </cell>
          <cell r="G107" t="str">
            <v>3</v>
          </cell>
          <cell r="I107" t="str">
            <v>0</v>
          </cell>
          <cell r="S107" t="str">
            <v>FORTALECIMIENTO DE PROCESOS Y RECURSOS DEL INCI PARA CONTRIBUIR CON EL MEJORAMIENTO DE SERVICIOS A LAS PERSONAS CON DISCAPACIDAD VISUAL  NACIONAL</v>
          </cell>
          <cell r="AA107" t="str">
            <v>Nación</v>
          </cell>
          <cell r="AF107" t="str">
            <v>CSF</v>
          </cell>
          <cell r="AI107" t="str">
            <v>10</v>
          </cell>
          <cell r="AJ107" t="str">
            <v>RECURSOS CORRIENTES</v>
          </cell>
          <cell r="AP107">
            <v>495436901</v>
          </cell>
          <cell r="AQ107">
            <v>227068880</v>
          </cell>
          <cell r="AR107">
            <v>268368021</v>
          </cell>
          <cell r="AS107">
            <v>0</v>
          </cell>
          <cell r="AU107">
            <v>226203371</v>
          </cell>
          <cell r="AW107">
            <v>865509</v>
          </cell>
          <cell r="AX107">
            <v>20447482</v>
          </cell>
          <cell r="AY107">
            <v>205755889</v>
          </cell>
          <cell r="AZ107">
            <v>20447482</v>
          </cell>
          <cell r="BA107">
            <v>0</v>
          </cell>
          <cell r="BB107">
            <v>20447482</v>
          </cell>
          <cell r="BC107">
            <v>0</v>
          </cell>
          <cell r="BD107">
            <v>0</v>
          </cell>
          <cell r="BE107">
            <v>0.4583204834796914</v>
          </cell>
          <cell r="BF107">
            <v>0.4565735223666757</v>
          </cell>
          <cell r="BG107">
            <v>4.127161694804804E-2</v>
          </cell>
          <cell r="BH107">
            <v>4.127161694804804E-2</v>
          </cell>
        </row>
        <row r="108">
          <cell r="A108" t="str">
            <v>C</v>
          </cell>
          <cell r="C108" t="str">
            <v>2299</v>
          </cell>
          <cell r="E108" t="str">
            <v>0700</v>
          </cell>
          <cell r="G108" t="str">
            <v>3</v>
          </cell>
          <cell r="I108" t="str">
            <v>0</v>
          </cell>
          <cell r="L108" t="str">
            <v>2299011</v>
          </cell>
          <cell r="S108" t="str">
            <v>SEDES ADECUADAS</v>
          </cell>
          <cell r="AA108" t="str">
            <v>Nación</v>
          </cell>
          <cell r="AF108" t="str">
            <v>CSF</v>
          </cell>
          <cell r="AI108" t="str">
            <v>10</v>
          </cell>
          <cell r="AJ108" t="str">
            <v>RECURSOS CORRIENTES</v>
          </cell>
          <cell r="AP108">
            <v>209416524</v>
          </cell>
          <cell r="AQ108">
            <v>0</v>
          </cell>
          <cell r="AR108">
            <v>209416524</v>
          </cell>
          <cell r="AS108">
            <v>0</v>
          </cell>
          <cell r="AU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A109" t="str">
            <v>C</v>
          </cell>
          <cell r="C109" t="str">
            <v>2299</v>
          </cell>
          <cell r="E109" t="str">
            <v>0700</v>
          </cell>
          <cell r="G109" t="str">
            <v>3</v>
          </cell>
          <cell r="I109" t="str">
            <v>0</v>
          </cell>
          <cell r="L109" t="str">
            <v>2299011</v>
          </cell>
          <cell r="O109" t="str">
            <v>02</v>
          </cell>
          <cell r="S109" t="str">
            <v>ADQUISICIÓN DE BIENES Y SERVICIOS - SEDES ADECUADAS - FORTALECIMIENTO DE PROCESOS Y RECURSOS DEL INCI PARA CONTRIBUIR CON EL MEJORAMIENTO DE SERVICIOS A LAS PERSONAS CON DISCAPACIDAD VISUAL  NACIONAL</v>
          </cell>
          <cell r="AA109" t="str">
            <v>Nación</v>
          </cell>
          <cell r="AF109" t="str">
            <v>CSF</v>
          </cell>
          <cell r="AI109" t="str">
            <v>10</v>
          </cell>
          <cell r="AJ109" t="str">
            <v>RECURSOS CORRIENTES</v>
          </cell>
          <cell r="AP109">
            <v>209416524</v>
          </cell>
          <cell r="AQ109">
            <v>0</v>
          </cell>
          <cell r="AR109">
            <v>209416524</v>
          </cell>
          <cell r="AS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</row>
        <row r="110">
          <cell r="A110" t="str">
            <v>C</v>
          </cell>
          <cell r="C110" t="str">
            <v>2299</v>
          </cell>
          <cell r="E110" t="str">
            <v>0700</v>
          </cell>
          <cell r="G110" t="str">
            <v>3</v>
          </cell>
          <cell r="I110" t="str">
            <v>0</v>
          </cell>
          <cell r="L110" t="str">
            <v>2299052</v>
          </cell>
          <cell r="S110" t="str">
            <v>SERVICIO DE GESTIÓN DOCUMENTAL</v>
          </cell>
          <cell r="AA110" t="str">
            <v>Nación</v>
          </cell>
          <cell r="AF110" t="str">
            <v>CSF</v>
          </cell>
          <cell r="AI110" t="str">
            <v>10</v>
          </cell>
          <cell r="AJ110" t="str">
            <v>RECURSOS CORRIENTES</v>
          </cell>
          <cell r="AP110">
            <v>74360000</v>
          </cell>
          <cell r="AQ110">
            <v>74359999</v>
          </cell>
          <cell r="AR110">
            <v>1</v>
          </cell>
          <cell r="AS110">
            <v>0</v>
          </cell>
          <cell r="AU110">
            <v>74359999</v>
          </cell>
          <cell r="AW110">
            <v>0</v>
          </cell>
          <cell r="AX110">
            <v>7152422</v>
          </cell>
          <cell r="AY110">
            <v>67207577</v>
          </cell>
          <cell r="AZ110">
            <v>7152422</v>
          </cell>
          <cell r="BA110">
            <v>0</v>
          </cell>
          <cell r="BB110">
            <v>7152422</v>
          </cell>
          <cell r="BC110">
            <v>0</v>
          </cell>
          <cell r="BD110">
            <v>0</v>
          </cell>
          <cell r="BE110">
            <v>0.99999998655190958</v>
          </cell>
          <cell r="BF110">
            <v>0.99999998655190958</v>
          </cell>
          <cell r="BG110">
            <v>9.6186417428725121E-2</v>
          </cell>
          <cell r="BH110">
            <v>9.6186417428725121E-2</v>
          </cell>
        </row>
        <row r="111">
          <cell r="A111" t="str">
            <v>C</v>
          </cell>
          <cell r="C111" t="str">
            <v>2299</v>
          </cell>
          <cell r="E111" t="str">
            <v>0700</v>
          </cell>
          <cell r="G111" t="str">
            <v>3</v>
          </cell>
          <cell r="I111" t="str">
            <v>0</v>
          </cell>
          <cell r="L111" t="str">
            <v>2299052</v>
          </cell>
          <cell r="O111" t="str">
            <v>02</v>
          </cell>
          <cell r="S111" t="str">
            <v>ADQUISICIÓN DE BIENES Y SERVICIOS - SERVICIO DE GESTIÓN DOCUMENTAL - FORTALECIMIENTO DE PROCESOS Y RECURSOS DEL INCI PARA CONTRIBUIR CON EL MEJORAMIENTO DE SERVICIOS A LAS PERSONAS CON DISCAPACIDAD VISUAL  NACIONAL</v>
          </cell>
          <cell r="AA111" t="str">
            <v>Nación</v>
          </cell>
          <cell r="AF111" t="str">
            <v>CSF</v>
          </cell>
          <cell r="AI111" t="str">
            <v>10</v>
          </cell>
          <cell r="AJ111" t="str">
            <v>RECURSOS CORRIENTES</v>
          </cell>
          <cell r="AP111">
            <v>74360000</v>
          </cell>
          <cell r="AQ111">
            <v>74359999</v>
          </cell>
          <cell r="AR111">
            <v>1</v>
          </cell>
          <cell r="AS111">
            <v>0</v>
          </cell>
          <cell r="AU111">
            <v>74359999</v>
          </cell>
          <cell r="AW111">
            <v>0</v>
          </cell>
          <cell r="AX111">
            <v>7152422</v>
          </cell>
          <cell r="AY111">
            <v>67207577</v>
          </cell>
          <cell r="AZ111">
            <v>7152422</v>
          </cell>
          <cell r="BA111">
            <v>0</v>
          </cell>
          <cell r="BB111">
            <v>7152422</v>
          </cell>
          <cell r="BC111">
            <v>0</v>
          </cell>
          <cell r="BD111">
            <v>0</v>
          </cell>
          <cell r="BE111">
            <v>0.99999998655190958</v>
          </cell>
          <cell r="BF111">
            <v>0.99999998655190958</v>
          </cell>
          <cell r="BG111">
            <v>9.6186417428725121E-2</v>
          </cell>
          <cell r="BH111">
            <v>9.6186417428725121E-2</v>
          </cell>
        </row>
        <row r="112">
          <cell r="A112" t="str">
            <v>C</v>
          </cell>
          <cell r="C112" t="str">
            <v>2299</v>
          </cell>
          <cell r="E112" t="str">
            <v>0700</v>
          </cell>
          <cell r="G112" t="str">
            <v>3</v>
          </cell>
          <cell r="I112" t="str">
            <v>0</v>
          </cell>
          <cell r="L112" t="str">
            <v>2299060</v>
          </cell>
          <cell r="S112" t="str">
            <v>SERVICIO DE IMPLEMENTACIÓN SISTEMAS DE GESTIÓN</v>
          </cell>
          <cell r="AA112" t="str">
            <v>Nación</v>
          </cell>
          <cell r="AF112" t="str">
            <v>CSF</v>
          </cell>
          <cell r="AI112" t="str">
            <v>10</v>
          </cell>
          <cell r="AJ112" t="str">
            <v>RECURSOS CORRIENTES</v>
          </cell>
          <cell r="AP112">
            <v>80622830</v>
          </cell>
          <cell r="AQ112">
            <v>73122830</v>
          </cell>
          <cell r="AR112">
            <v>7500000</v>
          </cell>
          <cell r="AS112">
            <v>0</v>
          </cell>
          <cell r="AU112">
            <v>73122830</v>
          </cell>
          <cell r="AW112">
            <v>0</v>
          </cell>
          <cell r="AX112">
            <v>13295060</v>
          </cell>
          <cell r="AY112">
            <v>59827770</v>
          </cell>
          <cell r="AZ112">
            <v>13295060</v>
          </cell>
          <cell r="BA112">
            <v>0</v>
          </cell>
          <cell r="BB112">
            <v>13295060</v>
          </cell>
          <cell r="BC112">
            <v>0</v>
          </cell>
          <cell r="BD112">
            <v>0</v>
          </cell>
          <cell r="BE112">
            <v>0.90697424042296704</v>
          </cell>
          <cell r="BF112">
            <v>0.90697424042296704</v>
          </cell>
          <cell r="BG112">
            <v>0.16490440734963038</v>
          </cell>
          <cell r="BH112">
            <v>0.16490440734963038</v>
          </cell>
        </row>
        <row r="113">
          <cell r="A113" t="str">
            <v>C</v>
          </cell>
          <cell r="C113" t="str">
            <v>2299</v>
          </cell>
          <cell r="E113" t="str">
            <v>0700</v>
          </cell>
          <cell r="G113" t="str">
            <v>3</v>
          </cell>
          <cell r="I113" t="str">
            <v>0</v>
          </cell>
          <cell r="L113" t="str">
            <v>2299060</v>
          </cell>
          <cell r="O113" t="str">
            <v>02</v>
          </cell>
          <cell r="S113" t="str">
            <v>ADQUISICIÓN DE BIENES Y SERVICIOS - SERVICIO DE IMPLEMENTACIÓN SISTEMAS DE GESTIÓN - FORTALECIMIENTO DE PROCESOS Y RECURSOS DEL INCI PARA CONTRIBUIR CON EL MEJORAMIENTO DE SERVICIOS A LAS PERSONAS CON DISCAPACIDAD VISUAL  NACIONAL</v>
          </cell>
          <cell r="AA113" t="str">
            <v>Nación</v>
          </cell>
          <cell r="AF113" t="str">
            <v>CSF</v>
          </cell>
          <cell r="AI113" t="str">
            <v>10</v>
          </cell>
          <cell r="AJ113" t="str">
            <v>RECURSOS CORRIENTES</v>
          </cell>
          <cell r="AP113">
            <v>80622830</v>
          </cell>
          <cell r="AQ113">
            <v>73122830</v>
          </cell>
          <cell r="AR113">
            <v>7500000</v>
          </cell>
          <cell r="AS113">
            <v>0</v>
          </cell>
          <cell r="AU113">
            <v>73122830</v>
          </cell>
          <cell r="AW113">
            <v>0</v>
          </cell>
          <cell r="AX113">
            <v>13295060</v>
          </cell>
          <cell r="AY113">
            <v>59827770</v>
          </cell>
          <cell r="AZ113">
            <v>13295060</v>
          </cell>
          <cell r="BA113">
            <v>0</v>
          </cell>
          <cell r="BB113">
            <v>13295060</v>
          </cell>
          <cell r="BC113">
            <v>0</v>
          </cell>
          <cell r="BD113">
            <v>0</v>
          </cell>
          <cell r="BE113">
            <v>0.90697424042296704</v>
          </cell>
          <cell r="BF113">
            <v>0.90697424042296704</v>
          </cell>
          <cell r="BG113">
            <v>0.16490440734963038</v>
          </cell>
          <cell r="BH113">
            <v>0.16490440734963038</v>
          </cell>
        </row>
        <row r="114">
          <cell r="A114" t="str">
            <v>C</v>
          </cell>
          <cell r="C114" t="str">
            <v>2299</v>
          </cell>
          <cell r="E114" t="str">
            <v>0700</v>
          </cell>
          <cell r="G114" t="str">
            <v>3</v>
          </cell>
          <cell r="I114" t="str">
            <v>0</v>
          </cell>
          <cell r="L114" t="str">
            <v>2299062</v>
          </cell>
          <cell r="S114" t="str">
            <v>SERVICIOS DE INFORMACIÓN ACTUALIZADOS</v>
          </cell>
          <cell r="AA114" t="str">
            <v>Nación</v>
          </cell>
          <cell r="AF114" t="str">
            <v>CSF</v>
          </cell>
          <cell r="AI114" t="str">
            <v>10</v>
          </cell>
          <cell r="AJ114" t="str">
            <v>RECURSOS CORRIENTES</v>
          </cell>
          <cell r="AP114">
            <v>131037547</v>
          </cell>
          <cell r="AQ114">
            <v>79586051</v>
          </cell>
          <cell r="AR114">
            <v>51451496</v>
          </cell>
          <cell r="AS114">
            <v>0</v>
          </cell>
          <cell r="AU114">
            <v>78720542</v>
          </cell>
          <cell r="AW114">
            <v>865509</v>
          </cell>
          <cell r="AX114">
            <v>0</v>
          </cell>
          <cell r="AY114">
            <v>78720542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0.6073530283652212</v>
          </cell>
          <cell r="BF114">
            <v>0.60074798256105943</v>
          </cell>
          <cell r="BG114">
            <v>0</v>
          </cell>
          <cell r="BH114">
            <v>0</v>
          </cell>
        </row>
        <row r="115">
          <cell r="A115" t="str">
            <v>C</v>
          </cell>
          <cell r="C115" t="str">
            <v>2299</v>
          </cell>
          <cell r="E115" t="str">
            <v>0700</v>
          </cell>
          <cell r="G115" t="str">
            <v>3</v>
          </cell>
          <cell r="I115" t="str">
            <v>0</v>
          </cell>
          <cell r="L115" t="str">
            <v>2299062</v>
          </cell>
          <cell r="O115" t="str">
            <v>02</v>
          </cell>
          <cell r="S115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AA115" t="str">
            <v>Nación</v>
          </cell>
          <cell r="AF115" t="str">
            <v>CSF</v>
          </cell>
          <cell r="AI115" t="str">
            <v>10</v>
          </cell>
          <cell r="AJ115" t="str">
            <v>RECURSOS CORRIENTES</v>
          </cell>
          <cell r="AP115">
            <v>131037547</v>
          </cell>
          <cell r="AQ115">
            <v>79586051</v>
          </cell>
          <cell r="AR115">
            <v>51451496</v>
          </cell>
          <cell r="AS115">
            <v>0</v>
          </cell>
          <cell r="AU115">
            <v>78720542</v>
          </cell>
          <cell r="AW115">
            <v>865509</v>
          </cell>
          <cell r="AX115">
            <v>0</v>
          </cell>
          <cell r="AY115">
            <v>78720542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0.6073530283652212</v>
          </cell>
          <cell r="BF115">
            <v>0.60074798256105943</v>
          </cell>
          <cell r="BG115">
            <v>0</v>
          </cell>
          <cell r="BH115">
            <v>0</v>
          </cell>
        </row>
        <row r="116">
          <cell r="A116" t="str">
            <v>C</v>
          </cell>
          <cell r="C116" t="str">
            <v>2299</v>
          </cell>
          <cell r="E116" t="str">
            <v>0700</v>
          </cell>
          <cell r="G116" t="str">
            <v>3</v>
          </cell>
          <cell r="I116" t="str">
            <v>0</v>
          </cell>
          <cell r="S116" t="str">
            <v>FORTALECIMIENTO DE PROCESOS Y RECURSOS DEL INCI PARA CONTRIBUIR CON EL MEJORAMIENTO DE SERVICIOS A LAS PERSONAS CON DISCAPACIDAD VISUAL  NACIONAL</v>
          </cell>
          <cell r="AA116" t="str">
            <v>Propios</v>
          </cell>
          <cell r="AF116" t="str">
            <v>CSF</v>
          </cell>
          <cell r="AI116" t="str">
            <v>21</v>
          </cell>
          <cell r="AJ116" t="str">
            <v>OTROS RECURSOS DE TESORERIA</v>
          </cell>
          <cell r="AP116">
            <v>295436900</v>
          </cell>
          <cell r="AQ116">
            <v>62955778</v>
          </cell>
          <cell r="AR116">
            <v>232481122</v>
          </cell>
          <cell r="AS116">
            <v>0</v>
          </cell>
          <cell r="AU116">
            <v>60613467</v>
          </cell>
          <cell r="AW116">
            <v>2342311</v>
          </cell>
          <cell r="AX116">
            <v>2400000</v>
          </cell>
          <cell r="AY116">
            <v>58213467</v>
          </cell>
          <cell r="AZ116">
            <v>2400000</v>
          </cell>
          <cell r="BA116">
            <v>0</v>
          </cell>
          <cell r="BB116">
            <v>2400000</v>
          </cell>
          <cell r="BC116">
            <v>0</v>
          </cell>
          <cell r="BD116">
            <v>0</v>
          </cell>
          <cell r="BE116">
            <v>0.21309382138791735</v>
          </cell>
          <cell r="BF116">
            <v>0.20516552603957056</v>
          </cell>
          <cell r="BG116">
            <v>8.1235620872003467E-3</v>
          </cell>
          <cell r="BH116">
            <v>8.1235620872003467E-3</v>
          </cell>
        </row>
        <row r="117">
          <cell r="A117" t="str">
            <v>C</v>
          </cell>
          <cell r="C117" t="str">
            <v>2299</v>
          </cell>
          <cell r="E117" t="str">
            <v>0700</v>
          </cell>
          <cell r="G117" t="str">
            <v>3</v>
          </cell>
          <cell r="I117" t="str">
            <v>0</v>
          </cell>
          <cell r="L117" t="str">
            <v>2299052</v>
          </cell>
          <cell r="S117" t="str">
            <v>SERVICIO DE GESTIÓN DOCUMENTAL</v>
          </cell>
          <cell r="AA117" t="str">
            <v>Propios</v>
          </cell>
          <cell r="AF117" t="str">
            <v>CSF</v>
          </cell>
          <cell r="AI117" t="str">
            <v>21</v>
          </cell>
          <cell r="AJ117" t="str">
            <v>OTROS RECURSOS DE TESORERIA</v>
          </cell>
          <cell r="AP117">
            <v>7500000</v>
          </cell>
          <cell r="AQ117">
            <v>0</v>
          </cell>
          <cell r="AR117">
            <v>7500000</v>
          </cell>
          <cell r="AS117">
            <v>0</v>
          </cell>
          <cell r="AU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</row>
        <row r="118">
          <cell r="A118" t="str">
            <v>C</v>
          </cell>
          <cell r="C118" t="str">
            <v>2299</v>
          </cell>
          <cell r="E118" t="str">
            <v>0700</v>
          </cell>
          <cell r="G118" t="str">
            <v>3</v>
          </cell>
          <cell r="I118" t="str">
            <v>0</v>
          </cell>
          <cell r="L118" t="str">
            <v>2299052</v>
          </cell>
          <cell r="O118" t="str">
            <v>02</v>
          </cell>
          <cell r="S118" t="str">
            <v>ADQUISICIÓN DE BIENES Y SERVICIOS - SERVICIO DE GESTIÓN DOCUMENTAL - FORTALECIMIENTO DE PROCESOS Y RECURSOS DEL INCI PARA CONTRIBUIR CON EL MEJORAMIENTO DE SERVICIOS A LAS PERSONAS CON DISCAPACIDAD VISUAL  NACIONAL</v>
          </cell>
          <cell r="AA118" t="str">
            <v>Propios</v>
          </cell>
          <cell r="AF118" t="str">
            <v>CSF</v>
          </cell>
          <cell r="AI118" t="str">
            <v>21</v>
          </cell>
          <cell r="AJ118" t="str">
            <v>OTROS RECURSOS DE TESORERIA</v>
          </cell>
          <cell r="AP118">
            <v>7500000</v>
          </cell>
          <cell r="AQ118">
            <v>0</v>
          </cell>
          <cell r="AR118">
            <v>7500000</v>
          </cell>
          <cell r="AS118">
            <v>0</v>
          </cell>
          <cell r="AU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</row>
        <row r="119">
          <cell r="A119" t="str">
            <v>C</v>
          </cell>
          <cell r="C119" t="str">
            <v>2299</v>
          </cell>
          <cell r="E119" t="str">
            <v>0700</v>
          </cell>
          <cell r="G119" t="str">
            <v>3</v>
          </cell>
          <cell r="I119" t="str">
            <v>0</v>
          </cell>
          <cell r="L119" t="str">
            <v>2299058</v>
          </cell>
          <cell r="S119" t="str">
            <v>SERVICIO DE EDUCACIÓN INFORMAL PARA LA GESTIÓN ADMINISTRATIVA</v>
          </cell>
          <cell r="AA119" t="str">
            <v>Propios</v>
          </cell>
          <cell r="AF119" t="str">
            <v>CSF</v>
          </cell>
          <cell r="AI119" t="str">
            <v>21</v>
          </cell>
          <cell r="AJ119" t="str">
            <v>OTROS RECURSOS DE TESORERIA</v>
          </cell>
          <cell r="AP119">
            <v>45092299</v>
          </cell>
          <cell r="AQ119">
            <v>24000000</v>
          </cell>
          <cell r="AR119">
            <v>21092299</v>
          </cell>
          <cell r="AS119">
            <v>0</v>
          </cell>
          <cell r="AU119">
            <v>24000000</v>
          </cell>
          <cell r="AW119">
            <v>0</v>
          </cell>
          <cell r="AX119">
            <v>2400000</v>
          </cell>
          <cell r="AY119">
            <v>21600000</v>
          </cell>
          <cell r="AZ119">
            <v>2400000</v>
          </cell>
          <cell r="BA119">
            <v>0</v>
          </cell>
          <cell r="BB119">
            <v>2400000</v>
          </cell>
          <cell r="BC119">
            <v>0</v>
          </cell>
          <cell r="BD119">
            <v>0</v>
          </cell>
          <cell r="BE119">
            <v>0.53224165838162296</v>
          </cell>
          <cell r="BF119">
            <v>0.53224165838162296</v>
          </cell>
          <cell r="BG119">
            <v>5.32241658381623E-2</v>
          </cell>
          <cell r="BH119">
            <v>5.32241658381623E-2</v>
          </cell>
        </row>
        <row r="120">
          <cell r="A120" t="str">
            <v>C</v>
          </cell>
          <cell r="C120" t="str">
            <v>2299</v>
          </cell>
          <cell r="E120" t="str">
            <v>0700</v>
          </cell>
          <cell r="G120" t="str">
            <v>3</v>
          </cell>
          <cell r="I120" t="str">
            <v>0</v>
          </cell>
          <cell r="L120" t="str">
            <v>2299058</v>
          </cell>
          <cell r="O120" t="str">
            <v>02</v>
          </cell>
          <cell r="S120" t="str">
            <v>ADQUISICIÓN DE BIENES Y SERVICIOS - SERVICIO DE EDUCACIÓN INFORMAL PARA LA GESTIÓN ADMINISTRATIVA - FORTALECIMIENTO DE PROCESOS Y RECURSOS DEL INCI PARA CONTRIBUIR CON EL MEJORAMIENTO DE SERVICIOS A LAS PERSONAS CON DISCAPACIDAD VISUAL  NACIONAL</v>
          </cell>
          <cell r="AA120" t="str">
            <v>Propios</v>
          </cell>
          <cell r="AF120" t="str">
            <v>CSF</v>
          </cell>
          <cell r="AI120" t="str">
            <v>21</v>
          </cell>
          <cell r="AJ120" t="str">
            <v>OTROS RECURSOS DE TESORERIA</v>
          </cell>
          <cell r="AP120">
            <v>45092299</v>
          </cell>
          <cell r="AQ120">
            <v>24000000</v>
          </cell>
          <cell r="AR120">
            <v>21092299</v>
          </cell>
          <cell r="AS120">
            <v>0</v>
          </cell>
          <cell r="AU120">
            <v>24000000</v>
          </cell>
          <cell r="AW120">
            <v>0</v>
          </cell>
          <cell r="AX120">
            <v>2400000</v>
          </cell>
          <cell r="AY120">
            <v>21600000</v>
          </cell>
          <cell r="AZ120">
            <v>2400000</v>
          </cell>
          <cell r="BA120">
            <v>0</v>
          </cell>
          <cell r="BB120">
            <v>2400000</v>
          </cell>
          <cell r="BC120">
            <v>0</v>
          </cell>
          <cell r="BD120">
            <v>0</v>
          </cell>
          <cell r="BE120">
            <v>0.53224165838162296</v>
          </cell>
          <cell r="BF120">
            <v>0.53224165838162296</v>
          </cell>
          <cell r="BG120">
            <v>5.32241658381623E-2</v>
          </cell>
          <cell r="BH120">
            <v>5.32241658381623E-2</v>
          </cell>
        </row>
        <row r="121">
          <cell r="A121" t="str">
            <v>C</v>
          </cell>
          <cell r="C121" t="str">
            <v>2299</v>
          </cell>
          <cell r="E121" t="str">
            <v>0700</v>
          </cell>
          <cell r="G121" t="str">
            <v>3</v>
          </cell>
          <cell r="I121" t="str">
            <v>0</v>
          </cell>
          <cell r="L121" t="str">
            <v>2299062</v>
          </cell>
          <cell r="S121" t="str">
            <v>SERVICIOS DE INFORMACIÓN ACTUALIZADOS</v>
          </cell>
          <cell r="AA121" t="str">
            <v>Propios</v>
          </cell>
          <cell r="AF121" t="str">
            <v>CSF</v>
          </cell>
          <cell r="AI121" t="str">
            <v>21</v>
          </cell>
          <cell r="AJ121" t="str">
            <v>OTROS RECURSOS DE TESORERIA</v>
          </cell>
          <cell r="AP121">
            <v>242844601</v>
          </cell>
          <cell r="AQ121">
            <v>38955778</v>
          </cell>
          <cell r="AR121">
            <v>203888823</v>
          </cell>
          <cell r="AS121">
            <v>0</v>
          </cell>
          <cell r="AU121">
            <v>36613467</v>
          </cell>
          <cell r="AW121">
            <v>2342311</v>
          </cell>
          <cell r="AX121">
            <v>0</v>
          </cell>
          <cell r="AY121">
            <v>36613467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0.16041442897880195</v>
          </cell>
          <cell r="BF121">
            <v>0.15076912086672251</v>
          </cell>
          <cell r="BG121">
            <v>0</v>
          </cell>
          <cell r="BH121">
            <v>0</v>
          </cell>
        </row>
        <row r="122">
          <cell r="A122" t="str">
            <v>C</v>
          </cell>
          <cell r="C122" t="str">
            <v>2299</v>
          </cell>
          <cell r="E122" t="str">
            <v>0700</v>
          </cell>
          <cell r="G122" t="str">
            <v>3</v>
          </cell>
          <cell r="I122" t="str">
            <v>0</v>
          </cell>
          <cell r="L122" t="str">
            <v>2299062</v>
          </cell>
          <cell r="O122" t="str">
            <v>02</v>
          </cell>
          <cell r="S122" t="str">
            <v>ADQUISICIÓN DE BIENES Y SERVICIOS - SERVICIOS DE INFORMACIÓN ACTUALIZADOS - FORTALECIMIENTO DE PROCESOS Y RECURSOS DEL INCI PARA CONTRIBUIR CON EL MEJORAMIENTO DE SERVICIOS A LAS PERSONAS CON DISCAPACIDAD VISUAL  NACIONAL</v>
          </cell>
          <cell r="AA122" t="str">
            <v>Propios</v>
          </cell>
          <cell r="AF122" t="str">
            <v>CSF</v>
          </cell>
          <cell r="AI122" t="str">
            <v>21</v>
          </cell>
          <cell r="AJ122" t="str">
            <v>OTROS RECURSOS DE TESORERIA</v>
          </cell>
          <cell r="AP122">
            <v>242844601</v>
          </cell>
          <cell r="AQ122">
            <v>38955778</v>
          </cell>
          <cell r="AR122">
            <v>203888823</v>
          </cell>
          <cell r="AS122">
            <v>0</v>
          </cell>
          <cell r="AU122">
            <v>36613467</v>
          </cell>
          <cell r="AW122">
            <v>2342311</v>
          </cell>
          <cell r="AX122">
            <v>0</v>
          </cell>
          <cell r="AY122">
            <v>36613467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0.16041442897880195</v>
          </cell>
          <cell r="BF122">
            <v>0.15076912086672251</v>
          </cell>
          <cell r="BG122">
            <v>0</v>
          </cell>
          <cell r="BH122">
            <v>0</v>
          </cell>
        </row>
        <row r="123">
          <cell r="A123" t="str">
            <v xml:space="preserve">TOTAL GASTOS DE INVERSION </v>
          </cell>
          <cell r="S123" t="str">
            <v xml:space="preserve">TOTAL GASTOS DE INVERSION </v>
          </cell>
          <cell r="AP123">
            <v>2826638589</v>
          </cell>
          <cell r="AQ123">
            <v>1252830835</v>
          </cell>
          <cell r="AR123">
            <v>1573807754</v>
          </cell>
          <cell r="AS123">
            <v>0</v>
          </cell>
          <cell r="AU123">
            <v>1235282602</v>
          </cell>
          <cell r="AW123">
            <v>17548233</v>
          </cell>
          <cell r="AX123">
            <v>90983034</v>
          </cell>
          <cell r="AY123">
            <v>1144299568</v>
          </cell>
          <cell r="AZ123">
            <v>73673802</v>
          </cell>
          <cell r="BA123">
            <v>17309232</v>
          </cell>
          <cell r="BB123">
            <v>73673802</v>
          </cell>
          <cell r="BC123">
            <v>0</v>
          </cell>
          <cell r="BD123">
            <v>0</v>
          </cell>
          <cell r="BE123">
            <v>0.44322285837158365</v>
          </cell>
          <cell r="BF123">
            <v>0.43701469540788185</v>
          </cell>
          <cell r="BG123">
            <v>3.2187713828738085E-2</v>
          </cell>
          <cell r="BH123">
            <v>2.6064103945479675E-2</v>
          </cell>
        </row>
        <row r="125">
          <cell r="A125" t="str">
            <v>TOTAL GASTOS INCI</v>
          </cell>
          <cell r="S125" t="str">
            <v>TOTAL GASTOS INCI</v>
          </cell>
          <cell r="AP125">
            <v>8670591554</v>
          </cell>
          <cell r="AQ125">
            <v>2591486962</v>
          </cell>
          <cell r="AR125">
            <v>6075436375</v>
          </cell>
          <cell r="AS125">
            <v>0</v>
          </cell>
          <cell r="AU125">
            <v>2464369726</v>
          </cell>
          <cell r="AW125">
            <v>127117236</v>
          </cell>
          <cell r="AX125">
            <v>1181828954.4000001</v>
          </cell>
          <cell r="AY125">
            <v>1282540771.5999999</v>
          </cell>
          <cell r="AZ125">
            <v>1142367944.4000001</v>
          </cell>
          <cell r="BA125">
            <v>39461010</v>
          </cell>
          <cell r="BB125">
            <v>1142367944.4000001</v>
          </cell>
          <cell r="BC125">
            <v>0</v>
          </cell>
          <cell r="BD125">
            <v>0</v>
          </cell>
          <cell r="BE125">
            <v>0.29888237104243143</v>
          </cell>
          <cell r="BF125">
            <v>0.28422163708808468</v>
          </cell>
          <cell r="BG125">
            <v>0.13630315152543282</v>
          </cell>
          <cell r="BH125">
            <v>0.13175201914256843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J147"/>
  <sheetViews>
    <sheetView showGridLines="0" workbookViewId="0"/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.425781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3.7109375" style="1" customWidth="1"/>
    <col min="43" max="43" width="13.28515625" style="1" customWidth="1"/>
    <col min="44" max="44" width="13.42578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6.5703125" style="1" customWidth="1"/>
    <col min="49" max="49" width="10.85546875" style="1" customWidth="1"/>
    <col min="50" max="50" width="12.85546875" style="1" customWidth="1"/>
    <col min="51" max="51" width="12.140625" style="1" customWidth="1"/>
    <col min="52" max="52" width="13.140625" style="1" customWidth="1"/>
    <col min="53" max="53" width="10.85546875" style="1" customWidth="1"/>
    <col min="54" max="54" width="12.42578125" style="1" customWidth="1"/>
    <col min="55" max="56" width="10.85546875" style="1" customWidth="1"/>
    <col min="57" max="57" width="8.140625" style="1" customWidth="1"/>
    <col min="58" max="16384" width="11.42578125" style="1"/>
  </cols>
  <sheetData>
    <row r="1" spans="1:56" ht="4.3499999999999996" customHeight="1" x14ac:dyDescent="0.2"/>
    <row r="2" spans="1:56" ht="4.3499999999999996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56" ht="14.1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M3" s="93" t="s">
        <v>0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D3" s="94" t="s">
        <v>1</v>
      </c>
      <c r="AE3" s="59"/>
      <c r="AF3" s="59"/>
      <c r="AG3" s="59"/>
      <c r="AH3" s="59"/>
      <c r="AI3" s="59"/>
      <c r="AJ3" s="59"/>
      <c r="AK3" s="59"/>
      <c r="AL3" s="59"/>
      <c r="AM3" s="59"/>
      <c r="AO3" s="95" t="s">
        <v>2</v>
      </c>
      <c r="AP3" s="59"/>
      <c r="AQ3" s="59"/>
      <c r="AR3" s="59"/>
      <c r="AS3" s="59"/>
    </row>
    <row r="4" spans="1:56" ht="7.1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56" ht="28.35" customHeight="1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D5" s="94" t="s">
        <v>3</v>
      </c>
      <c r="AE5" s="59"/>
      <c r="AF5" s="59"/>
      <c r="AG5" s="59"/>
      <c r="AH5" s="59"/>
      <c r="AI5" s="59"/>
      <c r="AJ5" s="59"/>
      <c r="AK5" s="59"/>
      <c r="AL5" s="59"/>
      <c r="AM5" s="59"/>
      <c r="AO5" s="95" t="s">
        <v>4</v>
      </c>
      <c r="AP5" s="59"/>
      <c r="AQ5" s="59"/>
      <c r="AR5" s="59"/>
      <c r="AS5" s="59"/>
    </row>
    <row r="6" spans="1:56" ht="2.8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O6" s="59"/>
      <c r="AP6" s="59"/>
      <c r="AQ6" s="59"/>
      <c r="AR6" s="59"/>
      <c r="AS6" s="59"/>
    </row>
    <row r="7" spans="1:56" x14ac:dyDescent="0.2">
      <c r="AD7" s="59"/>
      <c r="AE7" s="59"/>
      <c r="AF7" s="59"/>
      <c r="AG7" s="59"/>
      <c r="AH7" s="59"/>
      <c r="AI7" s="59"/>
      <c r="AJ7" s="59"/>
      <c r="AK7" s="59"/>
      <c r="AL7" s="59"/>
      <c r="AM7" s="59"/>
      <c r="AO7" s="59"/>
      <c r="AP7" s="59"/>
      <c r="AQ7" s="59"/>
      <c r="AR7" s="59"/>
      <c r="AS7" s="59"/>
    </row>
    <row r="8" spans="1:56" ht="7.15" customHeight="1" x14ac:dyDescent="0.2"/>
    <row r="9" spans="1:56" ht="14.1" customHeight="1" x14ac:dyDescent="0.2">
      <c r="AD9" s="94" t="s">
        <v>5</v>
      </c>
      <c r="AE9" s="59"/>
      <c r="AF9" s="59"/>
      <c r="AG9" s="59"/>
      <c r="AH9" s="59"/>
      <c r="AI9" s="59"/>
      <c r="AJ9" s="59"/>
      <c r="AK9" s="59"/>
      <c r="AL9" s="59"/>
      <c r="AM9" s="59"/>
      <c r="AO9" s="95" t="s">
        <v>6</v>
      </c>
      <c r="AP9" s="59"/>
      <c r="AQ9" s="59"/>
      <c r="AR9" s="59"/>
      <c r="AS9" s="59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103" t="s">
        <v>7</v>
      </c>
      <c r="B14" s="97"/>
      <c r="C14" s="97"/>
      <c r="D14" s="97"/>
      <c r="E14" s="98"/>
      <c r="F14" s="104" t="s">
        <v>8</v>
      </c>
      <c r="G14" s="97"/>
      <c r="H14" s="98"/>
      <c r="I14" s="103" t="s">
        <v>9</v>
      </c>
      <c r="J14" s="97"/>
      <c r="K14" s="97"/>
      <c r="L14" s="97"/>
      <c r="M14" s="97"/>
      <c r="N14" s="97"/>
      <c r="O14" s="97"/>
      <c r="P14" s="98"/>
      <c r="Q14" s="105" t="s">
        <v>10</v>
      </c>
      <c r="R14" s="97"/>
      <c r="S14" s="97"/>
      <c r="T14" s="97"/>
      <c r="U14" s="97"/>
      <c r="V14" s="97"/>
      <c r="W14" s="98"/>
      <c r="X14" s="103" t="s">
        <v>11</v>
      </c>
      <c r="Y14" s="97"/>
      <c r="Z14" s="97"/>
      <c r="AA14" s="97"/>
      <c r="AB14" s="97"/>
      <c r="AC14" s="97"/>
      <c r="AD14" s="98"/>
      <c r="AE14" s="105" t="s">
        <v>12</v>
      </c>
      <c r="AF14" s="97"/>
      <c r="AG14" s="97"/>
      <c r="AH14" s="97"/>
      <c r="AI14" s="97"/>
      <c r="AJ14" s="98"/>
      <c r="AK14" s="2" t="s">
        <v>13</v>
      </c>
      <c r="AL14" s="2" t="s">
        <v>13</v>
      </c>
      <c r="AM14" s="58" t="s">
        <v>13</v>
      </c>
      <c r="AN14" s="59"/>
      <c r="AO14" s="59"/>
      <c r="AP14" s="2" t="s">
        <v>13</v>
      </c>
      <c r="AQ14" s="2" t="s">
        <v>13</v>
      </c>
      <c r="AR14" s="2" t="s">
        <v>13</v>
      </c>
      <c r="AS14" s="58" t="s">
        <v>13</v>
      </c>
      <c r="AT14" s="59"/>
      <c r="AU14" s="58" t="s">
        <v>13</v>
      </c>
      <c r="AV14" s="59"/>
      <c r="AW14" s="2" t="s">
        <v>13</v>
      </c>
      <c r="AX14" s="2" t="s">
        <v>13</v>
      </c>
      <c r="AY14" s="2" t="s">
        <v>13</v>
      </c>
      <c r="AZ14" s="2" t="s">
        <v>13</v>
      </c>
      <c r="BA14" s="2" t="s">
        <v>13</v>
      </c>
      <c r="BB14" s="2" t="s">
        <v>13</v>
      </c>
      <c r="BC14" s="2" t="s">
        <v>13</v>
      </c>
      <c r="BD14" s="2" t="s">
        <v>13</v>
      </c>
    </row>
    <row r="15" spans="1:56" x14ac:dyDescent="0.2">
      <c r="A15" s="96" t="s">
        <v>14</v>
      </c>
      <c r="B15" s="97"/>
      <c r="C15" s="97"/>
      <c r="D15" s="97"/>
      <c r="E15" s="97"/>
      <c r="F15" s="98"/>
      <c r="G15" s="99" t="s">
        <v>4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8"/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13</v>
      </c>
      <c r="AM15" s="101" t="s">
        <v>13</v>
      </c>
      <c r="AN15" s="102"/>
      <c r="AO15" s="102"/>
      <c r="AP15" s="2" t="s">
        <v>13</v>
      </c>
      <c r="AQ15" s="2" t="s">
        <v>13</v>
      </c>
      <c r="AR15" s="2" t="s">
        <v>13</v>
      </c>
      <c r="AS15" s="58" t="s">
        <v>13</v>
      </c>
      <c r="AT15" s="59"/>
      <c r="AU15" s="58" t="s">
        <v>13</v>
      </c>
      <c r="AV15" s="59"/>
      <c r="AW15" s="2" t="s">
        <v>13</v>
      </c>
      <c r="AX15" s="2" t="s">
        <v>13</v>
      </c>
      <c r="AY15" s="2" t="s">
        <v>13</v>
      </c>
      <c r="AZ15" s="2" t="s">
        <v>13</v>
      </c>
      <c r="BA15" s="2" t="s">
        <v>13</v>
      </c>
      <c r="BB15" s="2" t="s">
        <v>13</v>
      </c>
      <c r="BC15" s="2" t="s">
        <v>13</v>
      </c>
      <c r="BD15" s="2" t="s">
        <v>13</v>
      </c>
    </row>
    <row r="16" spans="1:56" x14ac:dyDescent="0.2">
      <c r="A16" s="96" t="s">
        <v>15</v>
      </c>
      <c r="B16" s="97"/>
      <c r="C16" s="97"/>
      <c r="D16" s="97"/>
      <c r="E16" s="97"/>
      <c r="F16" s="97"/>
      <c r="G16" s="98"/>
      <c r="H16" s="99" t="s">
        <v>16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  <c r="AP16" s="2" t="s">
        <v>13</v>
      </c>
      <c r="AQ16" s="2" t="s">
        <v>13</v>
      </c>
      <c r="AR16" s="2" t="s">
        <v>13</v>
      </c>
      <c r="AS16" s="58" t="s">
        <v>13</v>
      </c>
      <c r="AT16" s="59"/>
      <c r="AU16" s="58" t="s">
        <v>13</v>
      </c>
      <c r="AV16" s="59"/>
      <c r="AW16" s="2" t="s">
        <v>13</v>
      </c>
      <c r="AX16" s="2" t="s">
        <v>13</v>
      </c>
      <c r="AY16" s="2" t="s">
        <v>13</v>
      </c>
      <c r="AZ16" s="2" t="s">
        <v>13</v>
      </c>
      <c r="BA16" s="2" t="s">
        <v>13</v>
      </c>
      <c r="BB16" s="2" t="s">
        <v>13</v>
      </c>
      <c r="BC16" s="2" t="s">
        <v>13</v>
      </c>
      <c r="BD16" s="2" t="s">
        <v>13</v>
      </c>
    </row>
    <row r="17" spans="1:60" ht="67.5" x14ac:dyDescent="0.2">
      <c r="A17" s="90" t="s">
        <v>17</v>
      </c>
      <c r="B17" s="91"/>
      <c r="C17" s="100" t="s">
        <v>18</v>
      </c>
      <c r="D17" s="91"/>
      <c r="E17" s="90" t="s">
        <v>19</v>
      </c>
      <c r="F17" s="91"/>
      <c r="G17" s="90" t="s">
        <v>20</v>
      </c>
      <c r="H17" s="91"/>
      <c r="I17" s="90" t="s">
        <v>21</v>
      </c>
      <c r="J17" s="92"/>
      <c r="K17" s="91"/>
      <c r="L17" s="90" t="s">
        <v>22</v>
      </c>
      <c r="M17" s="92"/>
      <c r="N17" s="91"/>
      <c r="O17" s="90" t="s">
        <v>23</v>
      </c>
      <c r="P17" s="91"/>
      <c r="Q17" s="90" t="s">
        <v>24</v>
      </c>
      <c r="R17" s="91"/>
      <c r="S17" s="90" t="s">
        <v>25</v>
      </c>
      <c r="T17" s="92"/>
      <c r="U17" s="92"/>
      <c r="V17" s="92"/>
      <c r="W17" s="92"/>
      <c r="X17" s="92"/>
      <c r="Y17" s="92"/>
      <c r="Z17" s="91"/>
      <c r="AA17" s="90" t="s">
        <v>26</v>
      </c>
      <c r="AB17" s="92"/>
      <c r="AC17" s="92"/>
      <c r="AD17" s="92"/>
      <c r="AE17" s="91"/>
      <c r="AF17" s="90" t="s">
        <v>27</v>
      </c>
      <c r="AG17" s="92"/>
      <c r="AH17" s="91"/>
      <c r="AI17" s="4" t="s">
        <v>28</v>
      </c>
      <c r="AJ17" s="90" t="s">
        <v>29</v>
      </c>
      <c r="AK17" s="92"/>
      <c r="AL17" s="92"/>
      <c r="AM17" s="92"/>
      <c r="AN17" s="92"/>
      <c r="AO17" s="91"/>
      <c r="AP17" s="4" t="s">
        <v>30</v>
      </c>
      <c r="AQ17" s="4" t="s">
        <v>31</v>
      </c>
      <c r="AR17" s="4" t="s">
        <v>32</v>
      </c>
      <c r="AS17" s="90" t="s">
        <v>33</v>
      </c>
      <c r="AT17" s="91"/>
      <c r="AU17" s="90" t="s">
        <v>34</v>
      </c>
      <c r="AV17" s="91"/>
      <c r="AW17" s="4" t="s">
        <v>35</v>
      </c>
      <c r="AX17" s="4" t="s">
        <v>36</v>
      </c>
      <c r="AY17" s="4" t="s">
        <v>37</v>
      </c>
      <c r="AZ17" s="4" t="s">
        <v>38</v>
      </c>
      <c r="BA17" s="4" t="s">
        <v>39</v>
      </c>
      <c r="BB17" s="4" t="s">
        <v>40</v>
      </c>
      <c r="BC17" s="4" t="s">
        <v>41</v>
      </c>
      <c r="BD17" s="4" t="s">
        <v>42</v>
      </c>
      <c r="BE17" s="5" t="s">
        <v>177</v>
      </c>
      <c r="BF17" s="5" t="s">
        <v>178</v>
      </c>
      <c r="BG17" s="5" t="s">
        <v>179</v>
      </c>
      <c r="BH17" s="5" t="s">
        <v>180</v>
      </c>
    </row>
    <row r="18" spans="1:60" s="10" customFormat="1" ht="13.5" x14ac:dyDescent="0.2">
      <c r="A18" s="86" t="s">
        <v>43</v>
      </c>
      <c r="B18" s="85"/>
      <c r="C18" s="86" t="s">
        <v>54</v>
      </c>
      <c r="D18" s="85"/>
      <c r="E18" s="86"/>
      <c r="F18" s="85"/>
      <c r="G18" s="86"/>
      <c r="H18" s="85"/>
      <c r="I18" s="86"/>
      <c r="J18" s="85"/>
      <c r="K18" s="85"/>
      <c r="L18" s="86"/>
      <c r="M18" s="85"/>
      <c r="N18" s="85"/>
      <c r="O18" s="86"/>
      <c r="P18" s="85"/>
      <c r="Q18" s="86"/>
      <c r="R18" s="85"/>
      <c r="S18" s="84" t="s">
        <v>55</v>
      </c>
      <c r="T18" s="85"/>
      <c r="U18" s="85"/>
      <c r="V18" s="85"/>
      <c r="W18" s="85"/>
      <c r="X18" s="85"/>
      <c r="Y18" s="85"/>
      <c r="Z18" s="85"/>
      <c r="AA18" s="86" t="s">
        <v>44</v>
      </c>
      <c r="AB18" s="85"/>
      <c r="AC18" s="85"/>
      <c r="AD18" s="85"/>
      <c r="AE18" s="85"/>
      <c r="AF18" s="86" t="s">
        <v>45</v>
      </c>
      <c r="AG18" s="85"/>
      <c r="AH18" s="85"/>
      <c r="AI18" s="6" t="s">
        <v>46</v>
      </c>
      <c r="AJ18" s="87" t="s">
        <v>47</v>
      </c>
      <c r="AK18" s="85"/>
      <c r="AL18" s="85"/>
      <c r="AM18" s="85"/>
      <c r="AN18" s="85"/>
      <c r="AO18" s="85"/>
      <c r="AP18" s="7">
        <v>4879427471</v>
      </c>
      <c r="AQ18" s="7">
        <v>951128031</v>
      </c>
      <c r="AR18" s="7">
        <v>3928299440</v>
      </c>
      <c r="AS18" s="88">
        <v>0</v>
      </c>
      <c r="AT18" s="85"/>
      <c r="AU18" s="89">
        <v>951128031</v>
      </c>
      <c r="AV18" s="85"/>
      <c r="AW18" s="8">
        <v>0</v>
      </c>
      <c r="AX18" s="7">
        <v>949291655</v>
      </c>
      <c r="AY18" s="7">
        <v>1836376</v>
      </c>
      <c r="AZ18" s="7">
        <v>930341726</v>
      </c>
      <c r="BA18" s="7">
        <v>18949929</v>
      </c>
      <c r="BB18" s="7">
        <v>860813045</v>
      </c>
      <c r="BC18" s="7">
        <v>69528681</v>
      </c>
      <c r="BD18" s="7">
        <v>1836376</v>
      </c>
      <c r="BE18" s="9">
        <f t="shared" ref="BE18:BE81" si="0">AQ18/AP18</f>
        <v>0.19492615407296418</v>
      </c>
      <c r="BF18" s="9">
        <f t="shared" ref="BF18:BF81" si="1">AU18/AP18</f>
        <v>0.19492615407296418</v>
      </c>
      <c r="BG18" s="9">
        <f t="shared" ref="BG18:BG81" si="2">+AX18/AP18</f>
        <v>0.19454980336155098</v>
      </c>
      <c r="BH18" s="9">
        <f t="shared" ref="BH18:BH81" si="3">BB18/AP18</f>
        <v>0.17641681326673828</v>
      </c>
    </row>
    <row r="19" spans="1:60" ht="13.5" x14ac:dyDescent="0.2">
      <c r="A19" s="68" t="s">
        <v>43</v>
      </c>
      <c r="B19" s="62"/>
      <c r="C19" s="68" t="s">
        <v>54</v>
      </c>
      <c r="D19" s="62"/>
      <c r="E19" s="68" t="s">
        <v>54</v>
      </c>
      <c r="F19" s="62"/>
      <c r="G19" s="68"/>
      <c r="H19" s="62"/>
      <c r="I19" s="68"/>
      <c r="J19" s="62"/>
      <c r="K19" s="62"/>
      <c r="L19" s="68"/>
      <c r="M19" s="62"/>
      <c r="N19" s="62"/>
      <c r="O19" s="68"/>
      <c r="P19" s="62"/>
      <c r="Q19" s="68"/>
      <c r="R19" s="62"/>
      <c r="S19" s="69" t="s">
        <v>56</v>
      </c>
      <c r="T19" s="62"/>
      <c r="U19" s="62"/>
      <c r="V19" s="62"/>
      <c r="W19" s="62"/>
      <c r="X19" s="62"/>
      <c r="Y19" s="62"/>
      <c r="Z19" s="62"/>
      <c r="AA19" s="68" t="s">
        <v>44</v>
      </c>
      <c r="AB19" s="62"/>
      <c r="AC19" s="62"/>
      <c r="AD19" s="62"/>
      <c r="AE19" s="62"/>
      <c r="AF19" s="68" t="s">
        <v>45</v>
      </c>
      <c r="AG19" s="62"/>
      <c r="AH19" s="62"/>
      <c r="AI19" s="11" t="s">
        <v>46</v>
      </c>
      <c r="AJ19" s="70" t="s">
        <v>47</v>
      </c>
      <c r="AK19" s="62"/>
      <c r="AL19" s="62"/>
      <c r="AM19" s="62"/>
      <c r="AN19" s="62"/>
      <c r="AO19" s="62"/>
      <c r="AP19" s="12">
        <v>4879427471</v>
      </c>
      <c r="AQ19" s="12">
        <v>951128031</v>
      </c>
      <c r="AR19" s="12">
        <v>3928299440</v>
      </c>
      <c r="AS19" s="61">
        <v>0</v>
      </c>
      <c r="AT19" s="62"/>
      <c r="AU19" s="76">
        <v>951128031</v>
      </c>
      <c r="AV19" s="62"/>
      <c r="AW19" s="13">
        <v>0</v>
      </c>
      <c r="AX19" s="12">
        <v>949291655</v>
      </c>
      <c r="AY19" s="12">
        <v>1836376</v>
      </c>
      <c r="AZ19" s="12">
        <v>930341726</v>
      </c>
      <c r="BA19" s="12">
        <v>18949929</v>
      </c>
      <c r="BB19" s="12">
        <v>860813045</v>
      </c>
      <c r="BC19" s="12">
        <v>69528681</v>
      </c>
      <c r="BD19" s="12">
        <v>1836376</v>
      </c>
      <c r="BE19" s="14">
        <f t="shared" si="0"/>
        <v>0.19492615407296418</v>
      </c>
      <c r="BF19" s="14">
        <f t="shared" si="1"/>
        <v>0.19492615407296418</v>
      </c>
      <c r="BG19" s="14">
        <f t="shared" si="2"/>
        <v>0.19454980336155098</v>
      </c>
      <c r="BH19" s="14">
        <f t="shared" si="3"/>
        <v>0.17641681326673828</v>
      </c>
    </row>
    <row r="20" spans="1:60" s="19" customFormat="1" ht="13.5" x14ac:dyDescent="0.2">
      <c r="A20" s="73" t="s">
        <v>43</v>
      </c>
      <c r="B20" s="72"/>
      <c r="C20" s="73" t="s">
        <v>54</v>
      </c>
      <c r="D20" s="72"/>
      <c r="E20" s="73" t="s">
        <v>54</v>
      </c>
      <c r="F20" s="72"/>
      <c r="G20" s="73" t="s">
        <v>54</v>
      </c>
      <c r="H20" s="72"/>
      <c r="I20" s="73"/>
      <c r="J20" s="72"/>
      <c r="K20" s="72"/>
      <c r="L20" s="73"/>
      <c r="M20" s="72"/>
      <c r="N20" s="72"/>
      <c r="O20" s="73"/>
      <c r="P20" s="72"/>
      <c r="Q20" s="73"/>
      <c r="R20" s="72"/>
      <c r="S20" s="74" t="s">
        <v>57</v>
      </c>
      <c r="T20" s="72"/>
      <c r="U20" s="72"/>
      <c r="V20" s="72"/>
      <c r="W20" s="72"/>
      <c r="X20" s="72"/>
      <c r="Y20" s="72"/>
      <c r="Z20" s="72"/>
      <c r="AA20" s="73" t="s">
        <v>44</v>
      </c>
      <c r="AB20" s="72"/>
      <c r="AC20" s="72"/>
      <c r="AD20" s="72"/>
      <c r="AE20" s="72"/>
      <c r="AF20" s="73" t="s">
        <v>45</v>
      </c>
      <c r="AG20" s="72"/>
      <c r="AH20" s="72"/>
      <c r="AI20" s="15" t="s">
        <v>46</v>
      </c>
      <c r="AJ20" s="75" t="s">
        <v>47</v>
      </c>
      <c r="AK20" s="72"/>
      <c r="AL20" s="72"/>
      <c r="AM20" s="72"/>
      <c r="AN20" s="72"/>
      <c r="AO20" s="72"/>
      <c r="AP20" s="16">
        <v>3293930750</v>
      </c>
      <c r="AQ20" s="16">
        <v>629997961</v>
      </c>
      <c r="AR20" s="16">
        <v>2663932789</v>
      </c>
      <c r="AS20" s="71">
        <v>0</v>
      </c>
      <c r="AT20" s="72"/>
      <c r="AU20" s="77">
        <v>629997961</v>
      </c>
      <c r="AV20" s="72"/>
      <c r="AW20" s="17">
        <v>0</v>
      </c>
      <c r="AX20" s="16">
        <v>628161585</v>
      </c>
      <c r="AY20" s="16">
        <v>1836376</v>
      </c>
      <c r="AZ20" s="16">
        <v>628161585</v>
      </c>
      <c r="BA20" s="17">
        <v>0</v>
      </c>
      <c r="BB20" s="16">
        <v>628161585</v>
      </c>
      <c r="BC20" s="17">
        <v>0</v>
      </c>
      <c r="BD20" s="16">
        <v>1836376</v>
      </c>
      <c r="BE20" s="18">
        <f t="shared" si="0"/>
        <v>0.19126023247452911</v>
      </c>
      <c r="BF20" s="18">
        <f t="shared" si="1"/>
        <v>0.19126023247452911</v>
      </c>
      <c r="BG20" s="18">
        <f t="shared" si="2"/>
        <v>0.19070272955799086</v>
      </c>
      <c r="BH20" s="18">
        <f t="shared" si="3"/>
        <v>0.19070272955799086</v>
      </c>
    </row>
    <row r="21" spans="1:60" ht="13.5" x14ac:dyDescent="0.2">
      <c r="A21" s="68" t="s">
        <v>43</v>
      </c>
      <c r="B21" s="62"/>
      <c r="C21" s="68" t="s">
        <v>54</v>
      </c>
      <c r="D21" s="62"/>
      <c r="E21" s="68" t="s">
        <v>54</v>
      </c>
      <c r="F21" s="62"/>
      <c r="G21" s="68" t="s">
        <v>54</v>
      </c>
      <c r="H21" s="62"/>
      <c r="I21" s="68" t="s">
        <v>58</v>
      </c>
      <c r="J21" s="62"/>
      <c r="K21" s="62"/>
      <c r="L21" s="68"/>
      <c r="M21" s="62"/>
      <c r="N21" s="62"/>
      <c r="O21" s="68"/>
      <c r="P21" s="62"/>
      <c r="Q21" s="68"/>
      <c r="R21" s="62"/>
      <c r="S21" s="69" t="s">
        <v>59</v>
      </c>
      <c r="T21" s="62"/>
      <c r="U21" s="62"/>
      <c r="V21" s="62"/>
      <c r="W21" s="62"/>
      <c r="X21" s="62"/>
      <c r="Y21" s="62"/>
      <c r="Z21" s="62"/>
      <c r="AA21" s="68" t="s">
        <v>44</v>
      </c>
      <c r="AB21" s="62"/>
      <c r="AC21" s="62"/>
      <c r="AD21" s="62"/>
      <c r="AE21" s="62"/>
      <c r="AF21" s="68" t="s">
        <v>45</v>
      </c>
      <c r="AG21" s="62"/>
      <c r="AH21" s="62"/>
      <c r="AI21" s="11" t="s">
        <v>46</v>
      </c>
      <c r="AJ21" s="70" t="s">
        <v>47</v>
      </c>
      <c r="AK21" s="62"/>
      <c r="AL21" s="62"/>
      <c r="AM21" s="62"/>
      <c r="AN21" s="62"/>
      <c r="AO21" s="62"/>
      <c r="AP21" s="12">
        <v>3293930750</v>
      </c>
      <c r="AQ21" s="12">
        <v>629997961</v>
      </c>
      <c r="AR21" s="12">
        <v>2663932789</v>
      </c>
      <c r="AS21" s="61">
        <v>0</v>
      </c>
      <c r="AT21" s="62"/>
      <c r="AU21" s="76">
        <v>629997961</v>
      </c>
      <c r="AV21" s="62"/>
      <c r="AW21" s="13">
        <v>0</v>
      </c>
      <c r="AX21" s="12">
        <v>628161585</v>
      </c>
      <c r="AY21" s="12">
        <v>1836376</v>
      </c>
      <c r="AZ21" s="12">
        <v>628161585</v>
      </c>
      <c r="BA21" s="13">
        <v>0</v>
      </c>
      <c r="BB21" s="12">
        <v>628161585</v>
      </c>
      <c r="BC21" s="13">
        <v>0</v>
      </c>
      <c r="BD21" s="12">
        <v>1836376</v>
      </c>
      <c r="BE21" s="14">
        <f t="shared" si="0"/>
        <v>0.19126023247452911</v>
      </c>
      <c r="BF21" s="14">
        <f t="shared" si="1"/>
        <v>0.19126023247452911</v>
      </c>
      <c r="BG21" s="14">
        <f t="shared" si="2"/>
        <v>0.19070272955799086</v>
      </c>
      <c r="BH21" s="14">
        <f t="shared" si="3"/>
        <v>0.19070272955799086</v>
      </c>
    </row>
    <row r="22" spans="1:60" ht="13.5" x14ac:dyDescent="0.2">
      <c r="A22" s="68" t="s">
        <v>43</v>
      </c>
      <c r="B22" s="62"/>
      <c r="C22" s="68" t="s">
        <v>54</v>
      </c>
      <c r="D22" s="62"/>
      <c r="E22" s="68" t="s">
        <v>54</v>
      </c>
      <c r="F22" s="62"/>
      <c r="G22" s="68" t="s">
        <v>54</v>
      </c>
      <c r="H22" s="62"/>
      <c r="I22" s="68" t="s">
        <v>58</v>
      </c>
      <c r="J22" s="62"/>
      <c r="K22" s="62"/>
      <c r="L22" s="68" t="s">
        <v>58</v>
      </c>
      <c r="M22" s="62"/>
      <c r="N22" s="62"/>
      <c r="O22" s="68"/>
      <c r="P22" s="62"/>
      <c r="Q22" s="68"/>
      <c r="R22" s="62"/>
      <c r="S22" s="69" t="s">
        <v>60</v>
      </c>
      <c r="T22" s="62"/>
      <c r="U22" s="62"/>
      <c r="V22" s="62"/>
      <c r="W22" s="62"/>
      <c r="X22" s="62"/>
      <c r="Y22" s="62"/>
      <c r="Z22" s="62"/>
      <c r="AA22" s="68" t="s">
        <v>44</v>
      </c>
      <c r="AB22" s="62"/>
      <c r="AC22" s="62"/>
      <c r="AD22" s="62"/>
      <c r="AE22" s="62"/>
      <c r="AF22" s="68" t="s">
        <v>45</v>
      </c>
      <c r="AG22" s="62"/>
      <c r="AH22" s="62"/>
      <c r="AI22" s="11" t="s">
        <v>46</v>
      </c>
      <c r="AJ22" s="70" t="s">
        <v>47</v>
      </c>
      <c r="AK22" s="62"/>
      <c r="AL22" s="62"/>
      <c r="AM22" s="62"/>
      <c r="AN22" s="62"/>
      <c r="AO22" s="62"/>
      <c r="AP22" s="12">
        <v>2537617573</v>
      </c>
      <c r="AQ22" s="12">
        <v>554704912</v>
      </c>
      <c r="AR22" s="12">
        <v>1982912661</v>
      </c>
      <c r="AS22" s="61">
        <v>0</v>
      </c>
      <c r="AT22" s="62"/>
      <c r="AU22" s="76">
        <v>554704912</v>
      </c>
      <c r="AV22" s="62"/>
      <c r="AW22" s="13">
        <v>0</v>
      </c>
      <c r="AX22" s="12">
        <v>552868536</v>
      </c>
      <c r="AY22" s="12">
        <v>1836376</v>
      </c>
      <c r="AZ22" s="12">
        <v>552868536</v>
      </c>
      <c r="BA22" s="13">
        <v>0</v>
      </c>
      <c r="BB22" s="12">
        <v>552868536</v>
      </c>
      <c r="BC22" s="13">
        <v>0</v>
      </c>
      <c r="BD22" s="12">
        <v>1836376</v>
      </c>
      <c r="BE22" s="14">
        <f t="shared" si="0"/>
        <v>0.21859279266584744</v>
      </c>
      <c r="BF22" s="14">
        <f t="shared" si="1"/>
        <v>0.21859279266584744</v>
      </c>
      <c r="BG22" s="14">
        <f t="shared" si="2"/>
        <v>0.21786913122074286</v>
      </c>
      <c r="BH22" s="14">
        <f t="shared" si="3"/>
        <v>0.21786913122074286</v>
      </c>
    </row>
    <row r="23" spans="1:60" ht="13.5" x14ac:dyDescent="0.2">
      <c r="A23" s="68" t="s">
        <v>43</v>
      </c>
      <c r="B23" s="62"/>
      <c r="C23" s="68" t="s">
        <v>54</v>
      </c>
      <c r="D23" s="62"/>
      <c r="E23" s="68" t="s">
        <v>54</v>
      </c>
      <c r="F23" s="62"/>
      <c r="G23" s="68" t="s">
        <v>54</v>
      </c>
      <c r="H23" s="62"/>
      <c r="I23" s="68" t="s">
        <v>58</v>
      </c>
      <c r="J23" s="62"/>
      <c r="K23" s="62"/>
      <c r="L23" s="68" t="s">
        <v>61</v>
      </c>
      <c r="M23" s="62"/>
      <c r="N23" s="62"/>
      <c r="O23" s="68"/>
      <c r="P23" s="62"/>
      <c r="Q23" s="68"/>
      <c r="R23" s="62"/>
      <c r="S23" s="69" t="s">
        <v>62</v>
      </c>
      <c r="T23" s="62"/>
      <c r="U23" s="62"/>
      <c r="V23" s="62"/>
      <c r="W23" s="62"/>
      <c r="X23" s="62"/>
      <c r="Y23" s="62"/>
      <c r="Z23" s="62"/>
      <c r="AA23" s="68" t="s">
        <v>44</v>
      </c>
      <c r="AB23" s="62"/>
      <c r="AC23" s="62"/>
      <c r="AD23" s="62"/>
      <c r="AE23" s="62"/>
      <c r="AF23" s="68" t="s">
        <v>45</v>
      </c>
      <c r="AG23" s="62"/>
      <c r="AH23" s="62"/>
      <c r="AI23" s="11" t="s">
        <v>46</v>
      </c>
      <c r="AJ23" s="70" t="s">
        <v>47</v>
      </c>
      <c r="AK23" s="62"/>
      <c r="AL23" s="62"/>
      <c r="AM23" s="62"/>
      <c r="AN23" s="62"/>
      <c r="AO23" s="62"/>
      <c r="AP23" s="12">
        <v>122664045</v>
      </c>
      <c r="AQ23" s="12">
        <v>27437463</v>
      </c>
      <c r="AR23" s="12">
        <v>95226582</v>
      </c>
      <c r="AS23" s="61">
        <v>0</v>
      </c>
      <c r="AT23" s="62"/>
      <c r="AU23" s="76">
        <v>27437463</v>
      </c>
      <c r="AV23" s="62"/>
      <c r="AW23" s="13">
        <v>0</v>
      </c>
      <c r="AX23" s="12">
        <v>27437463</v>
      </c>
      <c r="AY23" s="13">
        <v>0</v>
      </c>
      <c r="AZ23" s="12">
        <v>27437463</v>
      </c>
      <c r="BA23" s="13">
        <v>0</v>
      </c>
      <c r="BB23" s="12">
        <v>27437463</v>
      </c>
      <c r="BC23" s="13">
        <v>0</v>
      </c>
      <c r="BD23" s="13">
        <v>0</v>
      </c>
      <c r="BE23" s="14">
        <f t="shared" si="0"/>
        <v>0.22367975065554049</v>
      </c>
      <c r="BF23" s="14">
        <f t="shared" si="1"/>
        <v>0.22367975065554049</v>
      </c>
      <c r="BG23" s="14">
        <f t="shared" si="2"/>
        <v>0.22367975065554049</v>
      </c>
      <c r="BH23" s="14">
        <f t="shared" si="3"/>
        <v>0.22367975065554049</v>
      </c>
    </row>
    <row r="24" spans="1:60" ht="13.5" x14ac:dyDescent="0.2">
      <c r="A24" s="68" t="s">
        <v>43</v>
      </c>
      <c r="B24" s="62"/>
      <c r="C24" s="68" t="s">
        <v>54</v>
      </c>
      <c r="D24" s="62"/>
      <c r="E24" s="68" t="s">
        <v>54</v>
      </c>
      <c r="F24" s="62"/>
      <c r="G24" s="68" t="s">
        <v>54</v>
      </c>
      <c r="H24" s="62"/>
      <c r="I24" s="68" t="s">
        <v>58</v>
      </c>
      <c r="J24" s="62"/>
      <c r="K24" s="62"/>
      <c r="L24" s="68" t="s">
        <v>63</v>
      </c>
      <c r="M24" s="62"/>
      <c r="N24" s="62"/>
      <c r="O24" s="68"/>
      <c r="P24" s="62"/>
      <c r="Q24" s="68"/>
      <c r="R24" s="62"/>
      <c r="S24" s="69" t="s">
        <v>64</v>
      </c>
      <c r="T24" s="62"/>
      <c r="U24" s="62"/>
      <c r="V24" s="62"/>
      <c r="W24" s="62"/>
      <c r="X24" s="62"/>
      <c r="Y24" s="62"/>
      <c r="Z24" s="62"/>
      <c r="AA24" s="68" t="s">
        <v>44</v>
      </c>
      <c r="AB24" s="62"/>
      <c r="AC24" s="62"/>
      <c r="AD24" s="62"/>
      <c r="AE24" s="62"/>
      <c r="AF24" s="68" t="s">
        <v>45</v>
      </c>
      <c r="AG24" s="62"/>
      <c r="AH24" s="62"/>
      <c r="AI24" s="11" t="s">
        <v>46</v>
      </c>
      <c r="AJ24" s="70" t="s">
        <v>47</v>
      </c>
      <c r="AK24" s="62"/>
      <c r="AL24" s="62"/>
      <c r="AM24" s="62"/>
      <c r="AN24" s="62"/>
      <c r="AO24" s="62"/>
      <c r="AP24" s="12">
        <v>11963823</v>
      </c>
      <c r="AQ24" s="12">
        <v>2619690</v>
      </c>
      <c r="AR24" s="12">
        <v>9344133</v>
      </c>
      <c r="AS24" s="61">
        <v>0</v>
      </c>
      <c r="AT24" s="62"/>
      <c r="AU24" s="76">
        <v>2619690</v>
      </c>
      <c r="AV24" s="62"/>
      <c r="AW24" s="13">
        <v>0</v>
      </c>
      <c r="AX24" s="12">
        <v>2619690</v>
      </c>
      <c r="AY24" s="13">
        <v>0</v>
      </c>
      <c r="AZ24" s="12">
        <v>2619690</v>
      </c>
      <c r="BA24" s="13">
        <v>0</v>
      </c>
      <c r="BB24" s="12">
        <v>2619690</v>
      </c>
      <c r="BC24" s="13">
        <v>0</v>
      </c>
      <c r="BD24" s="13">
        <v>0</v>
      </c>
      <c r="BE24" s="14">
        <f t="shared" si="0"/>
        <v>0.21896763267059366</v>
      </c>
      <c r="BF24" s="14">
        <f t="shared" si="1"/>
        <v>0.21896763267059366</v>
      </c>
      <c r="BG24" s="14">
        <f t="shared" si="2"/>
        <v>0.21896763267059366</v>
      </c>
      <c r="BH24" s="14">
        <f t="shared" si="3"/>
        <v>0.21896763267059366</v>
      </c>
    </row>
    <row r="25" spans="1:60" ht="13.5" x14ac:dyDescent="0.2">
      <c r="A25" s="68" t="s">
        <v>43</v>
      </c>
      <c r="B25" s="62"/>
      <c r="C25" s="68" t="s">
        <v>54</v>
      </c>
      <c r="D25" s="62"/>
      <c r="E25" s="68" t="s">
        <v>54</v>
      </c>
      <c r="F25" s="62"/>
      <c r="G25" s="68" t="s">
        <v>54</v>
      </c>
      <c r="H25" s="62"/>
      <c r="I25" s="68" t="s">
        <v>58</v>
      </c>
      <c r="J25" s="62"/>
      <c r="K25" s="62"/>
      <c r="L25" s="68" t="s">
        <v>65</v>
      </c>
      <c r="M25" s="62"/>
      <c r="N25" s="62"/>
      <c r="O25" s="68"/>
      <c r="P25" s="62"/>
      <c r="Q25" s="68"/>
      <c r="R25" s="62"/>
      <c r="S25" s="69" t="s">
        <v>66</v>
      </c>
      <c r="T25" s="62"/>
      <c r="U25" s="62"/>
      <c r="V25" s="62"/>
      <c r="W25" s="62"/>
      <c r="X25" s="62"/>
      <c r="Y25" s="62"/>
      <c r="Z25" s="62"/>
      <c r="AA25" s="68" t="s">
        <v>44</v>
      </c>
      <c r="AB25" s="62"/>
      <c r="AC25" s="62"/>
      <c r="AD25" s="62"/>
      <c r="AE25" s="62"/>
      <c r="AF25" s="68" t="s">
        <v>45</v>
      </c>
      <c r="AG25" s="62"/>
      <c r="AH25" s="62"/>
      <c r="AI25" s="11" t="s">
        <v>46</v>
      </c>
      <c r="AJ25" s="70" t="s">
        <v>47</v>
      </c>
      <c r="AK25" s="62"/>
      <c r="AL25" s="62"/>
      <c r="AM25" s="62"/>
      <c r="AN25" s="62"/>
      <c r="AO25" s="62"/>
      <c r="AP25" s="12">
        <v>12775477</v>
      </c>
      <c r="AQ25" s="12">
        <v>4219132</v>
      </c>
      <c r="AR25" s="12">
        <v>8556345</v>
      </c>
      <c r="AS25" s="61">
        <v>0</v>
      </c>
      <c r="AT25" s="62"/>
      <c r="AU25" s="76">
        <v>4219132</v>
      </c>
      <c r="AV25" s="62"/>
      <c r="AW25" s="13">
        <v>0</v>
      </c>
      <c r="AX25" s="12">
        <v>4219132</v>
      </c>
      <c r="AY25" s="13">
        <v>0</v>
      </c>
      <c r="AZ25" s="12">
        <v>4219132</v>
      </c>
      <c r="BA25" s="13">
        <v>0</v>
      </c>
      <c r="BB25" s="12">
        <v>4219132</v>
      </c>
      <c r="BC25" s="13">
        <v>0</v>
      </c>
      <c r="BD25" s="13">
        <v>0</v>
      </c>
      <c r="BE25" s="14">
        <f t="shared" si="0"/>
        <v>0.33025240466559486</v>
      </c>
      <c r="BF25" s="14">
        <f t="shared" si="1"/>
        <v>0.33025240466559486</v>
      </c>
      <c r="BG25" s="14">
        <f t="shared" si="2"/>
        <v>0.33025240466559486</v>
      </c>
      <c r="BH25" s="14">
        <f t="shared" si="3"/>
        <v>0.33025240466559486</v>
      </c>
    </row>
    <row r="26" spans="1:60" ht="13.5" x14ac:dyDescent="0.2">
      <c r="A26" s="68" t="s">
        <v>43</v>
      </c>
      <c r="B26" s="62"/>
      <c r="C26" s="68" t="s">
        <v>54</v>
      </c>
      <c r="D26" s="62"/>
      <c r="E26" s="68" t="s">
        <v>54</v>
      </c>
      <c r="F26" s="62"/>
      <c r="G26" s="68" t="s">
        <v>54</v>
      </c>
      <c r="H26" s="62"/>
      <c r="I26" s="68" t="s">
        <v>58</v>
      </c>
      <c r="J26" s="62"/>
      <c r="K26" s="62"/>
      <c r="L26" s="68" t="s">
        <v>67</v>
      </c>
      <c r="M26" s="62"/>
      <c r="N26" s="62"/>
      <c r="O26" s="68"/>
      <c r="P26" s="62"/>
      <c r="Q26" s="68"/>
      <c r="R26" s="62"/>
      <c r="S26" s="69" t="s">
        <v>68</v>
      </c>
      <c r="T26" s="62"/>
      <c r="U26" s="62"/>
      <c r="V26" s="62"/>
      <c r="W26" s="62"/>
      <c r="X26" s="62"/>
      <c r="Y26" s="62"/>
      <c r="Z26" s="62"/>
      <c r="AA26" s="68" t="s">
        <v>44</v>
      </c>
      <c r="AB26" s="62"/>
      <c r="AC26" s="62"/>
      <c r="AD26" s="62"/>
      <c r="AE26" s="62"/>
      <c r="AF26" s="68" t="s">
        <v>45</v>
      </c>
      <c r="AG26" s="62"/>
      <c r="AH26" s="62"/>
      <c r="AI26" s="11" t="s">
        <v>46</v>
      </c>
      <c r="AJ26" s="70" t="s">
        <v>47</v>
      </c>
      <c r="AK26" s="62"/>
      <c r="AL26" s="62"/>
      <c r="AM26" s="62"/>
      <c r="AN26" s="62"/>
      <c r="AO26" s="62"/>
      <c r="AP26" s="12">
        <v>123395063</v>
      </c>
      <c r="AQ26" s="12">
        <v>2234302</v>
      </c>
      <c r="AR26" s="12">
        <v>121160761</v>
      </c>
      <c r="AS26" s="61">
        <v>0</v>
      </c>
      <c r="AT26" s="62"/>
      <c r="AU26" s="76">
        <v>2234302</v>
      </c>
      <c r="AV26" s="62"/>
      <c r="AW26" s="13">
        <v>0</v>
      </c>
      <c r="AX26" s="12">
        <v>2234302</v>
      </c>
      <c r="AY26" s="13">
        <v>0</v>
      </c>
      <c r="AZ26" s="12">
        <v>2234302</v>
      </c>
      <c r="BA26" s="13">
        <v>0</v>
      </c>
      <c r="BB26" s="12">
        <v>2234302</v>
      </c>
      <c r="BC26" s="13">
        <v>0</v>
      </c>
      <c r="BD26" s="13">
        <v>0</v>
      </c>
      <c r="BE26" s="14">
        <f t="shared" si="0"/>
        <v>1.810689946323055E-2</v>
      </c>
      <c r="BF26" s="14">
        <f t="shared" si="1"/>
        <v>1.810689946323055E-2</v>
      </c>
      <c r="BG26" s="14">
        <f t="shared" si="2"/>
        <v>1.810689946323055E-2</v>
      </c>
      <c r="BH26" s="14">
        <f t="shared" si="3"/>
        <v>1.810689946323055E-2</v>
      </c>
    </row>
    <row r="27" spans="1:60" ht="13.5" x14ac:dyDescent="0.2">
      <c r="A27" s="68" t="s">
        <v>43</v>
      </c>
      <c r="B27" s="62"/>
      <c r="C27" s="68" t="s">
        <v>54</v>
      </c>
      <c r="D27" s="62"/>
      <c r="E27" s="68" t="s">
        <v>54</v>
      </c>
      <c r="F27" s="62"/>
      <c r="G27" s="68" t="s">
        <v>54</v>
      </c>
      <c r="H27" s="62"/>
      <c r="I27" s="68" t="s">
        <v>58</v>
      </c>
      <c r="J27" s="62"/>
      <c r="K27" s="62"/>
      <c r="L27" s="68" t="s">
        <v>69</v>
      </c>
      <c r="M27" s="62"/>
      <c r="N27" s="62"/>
      <c r="O27" s="68"/>
      <c r="P27" s="62"/>
      <c r="Q27" s="68"/>
      <c r="R27" s="62"/>
      <c r="S27" s="69" t="s">
        <v>70</v>
      </c>
      <c r="T27" s="62"/>
      <c r="U27" s="62"/>
      <c r="V27" s="62"/>
      <c r="W27" s="62"/>
      <c r="X27" s="62"/>
      <c r="Y27" s="62"/>
      <c r="Z27" s="62"/>
      <c r="AA27" s="68" t="s">
        <v>44</v>
      </c>
      <c r="AB27" s="62"/>
      <c r="AC27" s="62"/>
      <c r="AD27" s="62"/>
      <c r="AE27" s="62"/>
      <c r="AF27" s="68" t="s">
        <v>45</v>
      </c>
      <c r="AG27" s="62"/>
      <c r="AH27" s="62"/>
      <c r="AI27" s="11" t="s">
        <v>46</v>
      </c>
      <c r="AJ27" s="70" t="s">
        <v>47</v>
      </c>
      <c r="AK27" s="62"/>
      <c r="AL27" s="62"/>
      <c r="AM27" s="62"/>
      <c r="AN27" s="62"/>
      <c r="AO27" s="62"/>
      <c r="AP27" s="12">
        <v>87365338</v>
      </c>
      <c r="AQ27" s="12">
        <v>32973005</v>
      </c>
      <c r="AR27" s="12">
        <v>54392333</v>
      </c>
      <c r="AS27" s="61">
        <v>0</v>
      </c>
      <c r="AT27" s="62"/>
      <c r="AU27" s="76">
        <v>32973005</v>
      </c>
      <c r="AV27" s="62"/>
      <c r="AW27" s="13">
        <v>0</v>
      </c>
      <c r="AX27" s="12">
        <v>32973005</v>
      </c>
      <c r="AY27" s="13">
        <v>0</v>
      </c>
      <c r="AZ27" s="12">
        <v>32973005</v>
      </c>
      <c r="BA27" s="13">
        <v>0</v>
      </c>
      <c r="BB27" s="12">
        <v>32973005</v>
      </c>
      <c r="BC27" s="13">
        <v>0</v>
      </c>
      <c r="BD27" s="13">
        <v>0</v>
      </c>
      <c r="BE27" s="14">
        <f t="shared" si="0"/>
        <v>0.37741518266660856</v>
      </c>
      <c r="BF27" s="14">
        <f t="shared" si="1"/>
        <v>0.37741518266660856</v>
      </c>
      <c r="BG27" s="14">
        <f t="shared" si="2"/>
        <v>0.37741518266660856</v>
      </c>
      <c r="BH27" s="14">
        <f t="shared" si="3"/>
        <v>0.37741518266660856</v>
      </c>
    </row>
    <row r="28" spans="1:60" ht="13.5" x14ac:dyDescent="0.2">
      <c r="A28" s="68" t="s">
        <v>43</v>
      </c>
      <c r="B28" s="62"/>
      <c r="C28" s="68" t="s">
        <v>54</v>
      </c>
      <c r="D28" s="62"/>
      <c r="E28" s="68" t="s">
        <v>54</v>
      </c>
      <c r="F28" s="62"/>
      <c r="G28" s="68" t="s">
        <v>54</v>
      </c>
      <c r="H28" s="62"/>
      <c r="I28" s="68" t="s">
        <v>58</v>
      </c>
      <c r="J28" s="62"/>
      <c r="K28" s="62"/>
      <c r="L28" s="68" t="s">
        <v>71</v>
      </c>
      <c r="M28" s="62"/>
      <c r="N28" s="62"/>
      <c r="O28" s="68"/>
      <c r="P28" s="62"/>
      <c r="Q28" s="68"/>
      <c r="R28" s="62"/>
      <c r="S28" s="69" t="s">
        <v>72</v>
      </c>
      <c r="T28" s="62"/>
      <c r="U28" s="62"/>
      <c r="V28" s="62"/>
      <c r="W28" s="62"/>
      <c r="X28" s="62"/>
      <c r="Y28" s="62"/>
      <c r="Z28" s="62"/>
      <c r="AA28" s="68" t="s">
        <v>44</v>
      </c>
      <c r="AB28" s="62"/>
      <c r="AC28" s="62"/>
      <c r="AD28" s="62"/>
      <c r="AE28" s="62"/>
      <c r="AF28" s="68" t="s">
        <v>45</v>
      </c>
      <c r="AG28" s="62"/>
      <c r="AH28" s="62"/>
      <c r="AI28" s="11" t="s">
        <v>46</v>
      </c>
      <c r="AJ28" s="70" t="s">
        <v>47</v>
      </c>
      <c r="AK28" s="62"/>
      <c r="AL28" s="62"/>
      <c r="AM28" s="62"/>
      <c r="AN28" s="62"/>
      <c r="AO28" s="62"/>
      <c r="AP28" s="12">
        <v>802367</v>
      </c>
      <c r="AQ28" s="13">
        <v>0</v>
      </c>
      <c r="AR28" s="12">
        <v>802367</v>
      </c>
      <c r="AS28" s="61">
        <v>0</v>
      </c>
      <c r="AT28" s="62"/>
      <c r="AU28" s="61">
        <v>0</v>
      </c>
      <c r="AV28" s="62"/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4">
        <f t="shared" si="0"/>
        <v>0</v>
      </c>
      <c r="BF28" s="14">
        <f t="shared" si="1"/>
        <v>0</v>
      </c>
      <c r="BG28" s="14">
        <f t="shared" si="2"/>
        <v>0</v>
      </c>
      <c r="BH28" s="14">
        <f t="shared" si="3"/>
        <v>0</v>
      </c>
    </row>
    <row r="29" spans="1:60" ht="13.5" x14ac:dyDescent="0.2">
      <c r="A29" s="68" t="s">
        <v>43</v>
      </c>
      <c r="B29" s="62"/>
      <c r="C29" s="68" t="s">
        <v>54</v>
      </c>
      <c r="D29" s="62"/>
      <c r="E29" s="68" t="s">
        <v>54</v>
      </c>
      <c r="F29" s="62"/>
      <c r="G29" s="68" t="s">
        <v>54</v>
      </c>
      <c r="H29" s="62"/>
      <c r="I29" s="68" t="s">
        <v>58</v>
      </c>
      <c r="J29" s="62"/>
      <c r="K29" s="62"/>
      <c r="L29" s="68" t="s">
        <v>73</v>
      </c>
      <c r="M29" s="62"/>
      <c r="N29" s="62"/>
      <c r="O29" s="68"/>
      <c r="P29" s="62"/>
      <c r="Q29" s="68"/>
      <c r="R29" s="62"/>
      <c r="S29" s="69" t="s">
        <v>74</v>
      </c>
      <c r="T29" s="62"/>
      <c r="U29" s="62"/>
      <c r="V29" s="62"/>
      <c r="W29" s="62"/>
      <c r="X29" s="62"/>
      <c r="Y29" s="62"/>
      <c r="Z29" s="62"/>
      <c r="AA29" s="68" t="s">
        <v>44</v>
      </c>
      <c r="AB29" s="62"/>
      <c r="AC29" s="62"/>
      <c r="AD29" s="62"/>
      <c r="AE29" s="62"/>
      <c r="AF29" s="68" t="s">
        <v>45</v>
      </c>
      <c r="AG29" s="62"/>
      <c r="AH29" s="62"/>
      <c r="AI29" s="11" t="s">
        <v>46</v>
      </c>
      <c r="AJ29" s="70" t="s">
        <v>47</v>
      </c>
      <c r="AK29" s="62"/>
      <c r="AL29" s="62"/>
      <c r="AM29" s="62"/>
      <c r="AN29" s="62"/>
      <c r="AO29" s="62"/>
      <c r="AP29" s="12">
        <v>267498774</v>
      </c>
      <c r="AQ29" s="12">
        <v>720871</v>
      </c>
      <c r="AR29" s="12">
        <v>266777903</v>
      </c>
      <c r="AS29" s="61">
        <v>0</v>
      </c>
      <c r="AT29" s="62"/>
      <c r="AU29" s="76">
        <v>720871</v>
      </c>
      <c r="AV29" s="62"/>
      <c r="AW29" s="13">
        <v>0</v>
      </c>
      <c r="AX29" s="12">
        <v>720871</v>
      </c>
      <c r="AY29" s="13">
        <v>0</v>
      </c>
      <c r="AZ29" s="12">
        <v>720871</v>
      </c>
      <c r="BA29" s="13">
        <v>0</v>
      </c>
      <c r="BB29" s="12">
        <v>720871</v>
      </c>
      <c r="BC29" s="13">
        <v>0</v>
      </c>
      <c r="BD29" s="13">
        <v>0</v>
      </c>
      <c r="BE29" s="14">
        <f t="shared" si="0"/>
        <v>2.6948572108222075E-3</v>
      </c>
      <c r="BF29" s="14">
        <f t="shared" si="1"/>
        <v>2.6948572108222075E-3</v>
      </c>
      <c r="BG29" s="14">
        <f t="shared" si="2"/>
        <v>2.6948572108222075E-3</v>
      </c>
      <c r="BH29" s="14">
        <f t="shared" si="3"/>
        <v>2.6948572108222075E-3</v>
      </c>
    </row>
    <row r="30" spans="1:60" ht="13.5" x14ac:dyDescent="0.2">
      <c r="A30" s="68" t="s">
        <v>43</v>
      </c>
      <c r="B30" s="62"/>
      <c r="C30" s="68" t="s">
        <v>54</v>
      </c>
      <c r="D30" s="62"/>
      <c r="E30" s="68" t="s">
        <v>54</v>
      </c>
      <c r="F30" s="62"/>
      <c r="G30" s="68" t="s">
        <v>54</v>
      </c>
      <c r="H30" s="62"/>
      <c r="I30" s="68" t="s">
        <v>58</v>
      </c>
      <c r="J30" s="62"/>
      <c r="K30" s="62"/>
      <c r="L30" s="68" t="s">
        <v>75</v>
      </c>
      <c r="M30" s="62"/>
      <c r="N30" s="62"/>
      <c r="O30" s="68"/>
      <c r="P30" s="62"/>
      <c r="Q30" s="68"/>
      <c r="R30" s="62"/>
      <c r="S30" s="69" t="s">
        <v>76</v>
      </c>
      <c r="T30" s="62"/>
      <c r="U30" s="62"/>
      <c r="V30" s="62"/>
      <c r="W30" s="62"/>
      <c r="X30" s="62"/>
      <c r="Y30" s="62"/>
      <c r="Z30" s="62"/>
      <c r="AA30" s="68" t="s">
        <v>44</v>
      </c>
      <c r="AB30" s="62"/>
      <c r="AC30" s="62"/>
      <c r="AD30" s="62"/>
      <c r="AE30" s="62"/>
      <c r="AF30" s="68" t="s">
        <v>45</v>
      </c>
      <c r="AG30" s="62"/>
      <c r="AH30" s="62"/>
      <c r="AI30" s="11" t="s">
        <v>46</v>
      </c>
      <c r="AJ30" s="70" t="s">
        <v>47</v>
      </c>
      <c r="AK30" s="62"/>
      <c r="AL30" s="62"/>
      <c r="AM30" s="62"/>
      <c r="AN30" s="62"/>
      <c r="AO30" s="62"/>
      <c r="AP30" s="12">
        <v>125685391</v>
      </c>
      <c r="AQ30" s="12">
        <v>5088586</v>
      </c>
      <c r="AR30" s="12">
        <v>120596805</v>
      </c>
      <c r="AS30" s="61">
        <v>0</v>
      </c>
      <c r="AT30" s="62"/>
      <c r="AU30" s="76">
        <v>5088586</v>
      </c>
      <c r="AV30" s="62"/>
      <c r="AW30" s="13">
        <v>0</v>
      </c>
      <c r="AX30" s="12">
        <v>5088586</v>
      </c>
      <c r="AY30" s="13">
        <v>0</v>
      </c>
      <c r="AZ30" s="12">
        <v>5088586</v>
      </c>
      <c r="BA30" s="13">
        <v>0</v>
      </c>
      <c r="BB30" s="12">
        <v>5088586</v>
      </c>
      <c r="BC30" s="13">
        <v>0</v>
      </c>
      <c r="BD30" s="13">
        <v>0</v>
      </c>
      <c r="BE30" s="14">
        <f t="shared" si="0"/>
        <v>4.0486694273004248E-2</v>
      </c>
      <c r="BF30" s="14">
        <f t="shared" si="1"/>
        <v>4.0486694273004248E-2</v>
      </c>
      <c r="BG30" s="14">
        <f t="shared" si="2"/>
        <v>4.0486694273004248E-2</v>
      </c>
      <c r="BH30" s="14">
        <f t="shared" si="3"/>
        <v>4.0486694273004248E-2</v>
      </c>
    </row>
    <row r="31" spans="1:60" ht="13.5" x14ac:dyDescent="0.2">
      <c r="A31" s="68" t="s">
        <v>43</v>
      </c>
      <c r="B31" s="62"/>
      <c r="C31" s="68" t="s">
        <v>54</v>
      </c>
      <c r="D31" s="62"/>
      <c r="E31" s="68" t="s">
        <v>54</v>
      </c>
      <c r="F31" s="62"/>
      <c r="G31" s="68" t="s">
        <v>54</v>
      </c>
      <c r="H31" s="62"/>
      <c r="I31" s="68" t="s">
        <v>58</v>
      </c>
      <c r="J31" s="62"/>
      <c r="K31" s="62"/>
      <c r="L31" s="68" t="s">
        <v>77</v>
      </c>
      <c r="M31" s="62"/>
      <c r="N31" s="62"/>
      <c r="O31" s="68"/>
      <c r="P31" s="62"/>
      <c r="Q31" s="68"/>
      <c r="R31" s="62"/>
      <c r="S31" s="69" t="s">
        <v>78</v>
      </c>
      <c r="T31" s="62"/>
      <c r="U31" s="62"/>
      <c r="V31" s="62"/>
      <c r="W31" s="62"/>
      <c r="X31" s="62"/>
      <c r="Y31" s="62"/>
      <c r="Z31" s="62"/>
      <c r="AA31" s="68" t="s">
        <v>44</v>
      </c>
      <c r="AB31" s="62"/>
      <c r="AC31" s="62"/>
      <c r="AD31" s="62"/>
      <c r="AE31" s="62"/>
      <c r="AF31" s="68" t="s">
        <v>45</v>
      </c>
      <c r="AG31" s="62"/>
      <c r="AH31" s="62"/>
      <c r="AI31" s="11" t="s">
        <v>46</v>
      </c>
      <c r="AJ31" s="70" t="s">
        <v>47</v>
      </c>
      <c r="AK31" s="62"/>
      <c r="AL31" s="62"/>
      <c r="AM31" s="62"/>
      <c r="AN31" s="62"/>
      <c r="AO31" s="62"/>
      <c r="AP31" s="12">
        <v>4162899</v>
      </c>
      <c r="AQ31" s="13">
        <v>0</v>
      </c>
      <c r="AR31" s="12">
        <v>4162899</v>
      </c>
      <c r="AS31" s="61">
        <v>0</v>
      </c>
      <c r="AT31" s="62"/>
      <c r="AU31" s="61">
        <v>0</v>
      </c>
      <c r="AV31" s="62"/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4">
        <f t="shared" si="0"/>
        <v>0</v>
      </c>
      <c r="BF31" s="14">
        <f t="shared" si="1"/>
        <v>0</v>
      </c>
      <c r="BG31" s="14">
        <f t="shared" si="2"/>
        <v>0</v>
      </c>
      <c r="BH31" s="14">
        <f t="shared" si="3"/>
        <v>0</v>
      </c>
    </row>
    <row r="32" spans="1:60" s="19" customFormat="1" ht="13.5" x14ac:dyDescent="0.2">
      <c r="A32" s="73" t="s">
        <v>43</v>
      </c>
      <c r="B32" s="72"/>
      <c r="C32" s="73" t="s">
        <v>54</v>
      </c>
      <c r="D32" s="72"/>
      <c r="E32" s="73" t="s">
        <v>54</v>
      </c>
      <c r="F32" s="72"/>
      <c r="G32" s="73" t="s">
        <v>79</v>
      </c>
      <c r="H32" s="72"/>
      <c r="I32" s="73"/>
      <c r="J32" s="72"/>
      <c r="K32" s="72"/>
      <c r="L32" s="73"/>
      <c r="M32" s="72"/>
      <c r="N32" s="72"/>
      <c r="O32" s="73"/>
      <c r="P32" s="72"/>
      <c r="Q32" s="73"/>
      <c r="R32" s="72"/>
      <c r="S32" s="74" t="s">
        <v>80</v>
      </c>
      <c r="T32" s="72"/>
      <c r="U32" s="72"/>
      <c r="V32" s="72"/>
      <c r="W32" s="72"/>
      <c r="X32" s="72"/>
      <c r="Y32" s="72"/>
      <c r="Z32" s="72"/>
      <c r="AA32" s="73" t="s">
        <v>44</v>
      </c>
      <c r="AB32" s="72"/>
      <c r="AC32" s="72"/>
      <c r="AD32" s="72"/>
      <c r="AE32" s="72"/>
      <c r="AF32" s="73" t="s">
        <v>45</v>
      </c>
      <c r="AG32" s="72"/>
      <c r="AH32" s="72"/>
      <c r="AI32" s="15" t="s">
        <v>46</v>
      </c>
      <c r="AJ32" s="75" t="s">
        <v>47</v>
      </c>
      <c r="AK32" s="72"/>
      <c r="AL32" s="72"/>
      <c r="AM32" s="72"/>
      <c r="AN32" s="72"/>
      <c r="AO32" s="72"/>
      <c r="AP32" s="16">
        <v>1178189376</v>
      </c>
      <c r="AQ32" s="16">
        <v>267737350</v>
      </c>
      <c r="AR32" s="16">
        <v>910452026</v>
      </c>
      <c r="AS32" s="71">
        <v>0</v>
      </c>
      <c r="AT32" s="72"/>
      <c r="AU32" s="77">
        <v>267737350</v>
      </c>
      <c r="AV32" s="72"/>
      <c r="AW32" s="17">
        <v>0</v>
      </c>
      <c r="AX32" s="16">
        <v>267737350</v>
      </c>
      <c r="AY32" s="17">
        <v>0</v>
      </c>
      <c r="AZ32" s="16">
        <v>248787421</v>
      </c>
      <c r="BA32" s="16">
        <v>18949929</v>
      </c>
      <c r="BB32" s="16">
        <v>179258740</v>
      </c>
      <c r="BC32" s="16">
        <v>69528681</v>
      </c>
      <c r="BD32" s="17">
        <v>0</v>
      </c>
      <c r="BE32" s="18">
        <f t="shared" si="0"/>
        <v>0.2272447498287406</v>
      </c>
      <c r="BF32" s="18">
        <f t="shared" si="1"/>
        <v>0.2272447498287406</v>
      </c>
      <c r="BG32" s="18">
        <f t="shared" si="2"/>
        <v>0.2272447498287406</v>
      </c>
      <c r="BH32" s="18">
        <f t="shared" si="3"/>
        <v>0.15214764591460719</v>
      </c>
    </row>
    <row r="33" spans="1:192" ht="13.5" x14ac:dyDescent="0.2">
      <c r="A33" s="68" t="s">
        <v>43</v>
      </c>
      <c r="B33" s="62"/>
      <c r="C33" s="68" t="s">
        <v>54</v>
      </c>
      <c r="D33" s="62"/>
      <c r="E33" s="68" t="s">
        <v>54</v>
      </c>
      <c r="F33" s="62"/>
      <c r="G33" s="68" t="s">
        <v>79</v>
      </c>
      <c r="H33" s="62"/>
      <c r="I33" s="68" t="s">
        <v>58</v>
      </c>
      <c r="J33" s="62"/>
      <c r="K33" s="62"/>
      <c r="L33" s="68"/>
      <c r="M33" s="62"/>
      <c r="N33" s="62"/>
      <c r="O33" s="68"/>
      <c r="P33" s="62"/>
      <c r="Q33" s="68"/>
      <c r="R33" s="62"/>
      <c r="S33" s="69" t="s">
        <v>81</v>
      </c>
      <c r="T33" s="62"/>
      <c r="U33" s="62"/>
      <c r="V33" s="62"/>
      <c r="W33" s="62"/>
      <c r="X33" s="62"/>
      <c r="Y33" s="62"/>
      <c r="Z33" s="62"/>
      <c r="AA33" s="68" t="s">
        <v>44</v>
      </c>
      <c r="AB33" s="62"/>
      <c r="AC33" s="62"/>
      <c r="AD33" s="62"/>
      <c r="AE33" s="62"/>
      <c r="AF33" s="68" t="s">
        <v>45</v>
      </c>
      <c r="AG33" s="62"/>
      <c r="AH33" s="62"/>
      <c r="AI33" s="11" t="s">
        <v>46</v>
      </c>
      <c r="AJ33" s="70" t="s">
        <v>47</v>
      </c>
      <c r="AK33" s="62"/>
      <c r="AL33" s="62"/>
      <c r="AM33" s="62"/>
      <c r="AN33" s="62"/>
      <c r="AO33" s="62"/>
      <c r="AP33" s="12">
        <v>331909954</v>
      </c>
      <c r="AQ33" s="12">
        <v>83188369</v>
      </c>
      <c r="AR33" s="12">
        <v>248721585</v>
      </c>
      <c r="AS33" s="61">
        <v>0</v>
      </c>
      <c r="AT33" s="62"/>
      <c r="AU33" s="76">
        <v>83188369</v>
      </c>
      <c r="AV33" s="62"/>
      <c r="AW33" s="13">
        <v>0</v>
      </c>
      <c r="AX33" s="12">
        <v>83188369</v>
      </c>
      <c r="AY33" s="13">
        <v>0</v>
      </c>
      <c r="AZ33" s="12">
        <v>83188369</v>
      </c>
      <c r="BA33" s="13">
        <v>0</v>
      </c>
      <c r="BB33" s="12">
        <v>56398559</v>
      </c>
      <c r="BC33" s="12">
        <v>26789810</v>
      </c>
      <c r="BD33" s="13">
        <v>0</v>
      </c>
      <c r="BE33" s="14">
        <f t="shared" si="0"/>
        <v>0.25063535455161434</v>
      </c>
      <c r="BF33" s="14">
        <f t="shared" si="1"/>
        <v>0.25063535455161434</v>
      </c>
      <c r="BG33" s="14">
        <f t="shared" si="2"/>
        <v>0.25063535455161434</v>
      </c>
      <c r="BH33" s="14">
        <f t="shared" si="3"/>
        <v>0.16992126424747117</v>
      </c>
    </row>
    <row r="34" spans="1:192" ht="13.5" x14ac:dyDescent="0.2">
      <c r="A34" s="68" t="s">
        <v>43</v>
      </c>
      <c r="B34" s="62"/>
      <c r="C34" s="68" t="s">
        <v>54</v>
      </c>
      <c r="D34" s="62"/>
      <c r="E34" s="68" t="s">
        <v>54</v>
      </c>
      <c r="F34" s="62"/>
      <c r="G34" s="68" t="s">
        <v>79</v>
      </c>
      <c r="H34" s="62"/>
      <c r="I34" s="68" t="s">
        <v>82</v>
      </c>
      <c r="J34" s="62"/>
      <c r="K34" s="62"/>
      <c r="L34" s="68"/>
      <c r="M34" s="62"/>
      <c r="N34" s="62"/>
      <c r="O34" s="68"/>
      <c r="P34" s="62"/>
      <c r="Q34" s="68"/>
      <c r="R34" s="62"/>
      <c r="S34" s="69" t="s">
        <v>83</v>
      </c>
      <c r="T34" s="62"/>
      <c r="U34" s="62"/>
      <c r="V34" s="62"/>
      <c r="W34" s="62"/>
      <c r="X34" s="62"/>
      <c r="Y34" s="62"/>
      <c r="Z34" s="62"/>
      <c r="AA34" s="68" t="s">
        <v>44</v>
      </c>
      <c r="AB34" s="62"/>
      <c r="AC34" s="62"/>
      <c r="AD34" s="62"/>
      <c r="AE34" s="62"/>
      <c r="AF34" s="68" t="s">
        <v>45</v>
      </c>
      <c r="AG34" s="62"/>
      <c r="AH34" s="62"/>
      <c r="AI34" s="11" t="s">
        <v>46</v>
      </c>
      <c r="AJ34" s="70" t="s">
        <v>47</v>
      </c>
      <c r="AK34" s="62"/>
      <c r="AL34" s="62"/>
      <c r="AM34" s="62"/>
      <c r="AN34" s="62"/>
      <c r="AO34" s="62"/>
      <c r="AP34" s="12">
        <v>251240946</v>
      </c>
      <c r="AQ34" s="12">
        <v>63573152</v>
      </c>
      <c r="AR34" s="12">
        <v>187667794</v>
      </c>
      <c r="AS34" s="61">
        <v>0</v>
      </c>
      <c r="AT34" s="62"/>
      <c r="AU34" s="76">
        <v>63573152</v>
      </c>
      <c r="AV34" s="62"/>
      <c r="AW34" s="13">
        <v>0</v>
      </c>
      <c r="AX34" s="12">
        <v>63573152</v>
      </c>
      <c r="AY34" s="13">
        <v>0</v>
      </c>
      <c r="AZ34" s="12">
        <v>63573152</v>
      </c>
      <c r="BA34" s="13">
        <v>0</v>
      </c>
      <c r="BB34" s="12">
        <v>43329681</v>
      </c>
      <c r="BC34" s="12">
        <v>20243471</v>
      </c>
      <c r="BD34" s="13">
        <v>0</v>
      </c>
      <c r="BE34" s="14">
        <f t="shared" si="0"/>
        <v>0.25303658902796838</v>
      </c>
      <c r="BF34" s="14">
        <f t="shared" si="1"/>
        <v>0.25303658902796838</v>
      </c>
      <c r="BG34" s="14">
        <f t="shared" si="2"/>
        <v>0.25303658902796838</v>
      </c>
      <c r="BH34" s="14">
        <f t="shared" si="3"/>
        <v>0.17246265662445007</v>
      </c>
    </row>
    <row r="35" spans="1:192" ht="13.5" x14ac:dyDescent="0.2">
      <c r="A35" s="68" t="s">
        <v>43</v>
      </c>
      <c r="B35" s="62"/>
      <c r="C35" s="68" t="s">
        <v>54</v>
      </c>
      <c r="D35" s="62"/>
      <c r="E35" s="68" t="s">
        <v>54</v>
      </c>
      <c r="F35" s="62"/>
      <c r="G35" s="68" t="s">
        <v>79</v>
      </c>
      <c r="H35" s="62"/>
      <c r="I35" s="68" t="s">
        <v>61</v>
      </c>
      <c r="J35" s="62"/>
      <c r="K35" s="62"/>
      <c r="L35" s="68"/>
      <c r="M35" s="62"/>
      <c r="N35" s="62"/>
      <c r="O35" s="68"/>
      <c r="P35" s="62"/>
      <c r="Q35" s="68"/>
      <c r="R35" s="62"/>
      <c r="S35" s="69" t="s">
        <v>84</v>
      </c>
      <c r="T35" s="62"/>
      <c r="U35" s="62"/>
      <c r="V35" s="62"/>
      <c r="W35" s="62"/>
      <c r="X35" s="62"/>
      <c r="Y35" s="62"/>
      <c r="Z35" s="62"/>
      <c r="AA35" s="68" t="s">
        <v>44</v>
      </c>
      <c r="AB35" s="62"/>
      <c r="AC35" s="62"/>
      <c r="AD35" s="62"/>
      <c r="AE35" s="62"/>
      <c r="AF35" s="68" t="s">
        <v>45</v>
      </c>
      <c r="AG35" s="62"/>
      <c r="AH35" s="62"/>
      <c r="AI35" s="11" t="s">
        <v>46</v>
      </c>
      <c r="AJ35" s="70" t="s">
        <v>47</v>
      </c>
      <c r="AK35" s="62"/>
      <c r="AL35" s="62"/>
      <c r="AM35" s="62"/>
      <c r="AN35" s="62"/>
      <c r="AO35" s="62"/>
      <c r="AP35" s="12">
        <v>290452939</v>
      </c>
      <c r="AQ35" s="12">
        <v>60263829</v>
      </c>
      <c r="AR35" s="12">
        <v>230189110</v>
      </c>
      <c r="AS35" s="61">
        <v>0</v>
      </c>
      <c r="AT35" s="62"/>
      <c r="AU35" s="76">
        <v>60263829</v>
      </c>
      <c r="AV35" s="62"/>
      <c r="AW35" s="13">
        <v>0</v>
      </c>
      <c r="AX35" s="12">
        <v>60263829</v>
      </c>
      <c r="AY35" s="13">
        <v>0</v>
      </c>
      <c r="AZ35" s="12">
        <v>41313900</v>
      </c>
      <c r="BA35" s="12">
        <v>18949929</v>
      </c>
      <c r="BB35" s="12">
        <v>41313900</v>
      </c>
      <c r="BC35" s="13">
        <v>0</v>
      </c>
      <c r="BD35" s="13">
        <v>0</v>
      </c>
      <c r="BE35" s="14">
        <f t="shared" si="0"/>
        <v>0.20748224895737757</v>
      </c>
      <c r="BF35" s="14">
        <f t="shared" si="1"/>
        <v>0.20748224895737757</v>
      </c>
      <c r="BG35" s="14">
        <f t="shared" si="2"/>
        <v>0.20748224895737757</v>
      </c>
      <c r="BH35" s="14">
        <f t="shared" si="3"/>
        <v>0.14223956604549973</v>
      </c>
    </row>
    <row r="36" spans="1:192" ht="13.5" x14ac:dyDescent="0.2">
      <c r="A36" s="68" t="s">
        <v>43</v>
      </c>
      <c r="B36" s="62"/>
      <c r="C36" s="68" t="s">
        <v>54</v>
      </c>
      <c r="D36" s="62"/>
      <c r="E36" s="68" t="s">
        <v>54</v>
      </c>
      <c r="F36" s="62"/>
      <c r="G36" s="68" t="s">
        <v>79</v>
      </c>
      <c r="H36" s="62"/>
      <c r="I36" s="68" t="s">
        <v>63</v>
      </c>
      <c r="J36" s="62"/>
      <c r="K36" s="62"/>
      <c r="L36" s="68"/>
      <c r="M36" s="62"/>
      <c r="N36" s="62"/>
      <c r="O36" s="68"/>
      <c r="P36" s="62"/>
      <c r="Q36" s="68"/>
      <c r="R36" s="62"/>
      <c r="S36" s="69" t="s">
        <v>85</v>
      </c>
      <c r="T36" s="62"/>
      <c r="U36" s="62"/>
      <c r="V36" s="62"/>
      <c r="W36" s="62"/>
      <c r="X36" s="62"/>
      <c r="Y36" s="62"/>
      <c r="Z36" s="62"/>
      <c r="AA36" s="68" t="s">
        <v>44</v>
      </c>
      <c r="AB36" s="62"/>
      <c r="AC36" s="62"/>
      <c r="AD36" s="62"/>
      <c r="AE36" s="62"/>
      <c r="AF36" s="68" t="s">
        <v>45</v>
      </c>
      <c r="AG36" s="62"/>
      <c r="AH36" s="62"/>
      <c r="AI36" s="11" t="s">
        <v>46</v>
      </c>
      <c r="AJ36" s="70" t="s">
        <v>47</v>
      </c>
      <c r="AK36" s="62"/>
      <c r="AL36" s="62"/>
      <c r="AM36" s="62"/>
      <c r="AN36" s="62"/>
      <c r="AO36" s="62"/>
      <c r="AP36" s="12">
        <v>126116998</v>
      </c>
      <c r="AQ36" s="12">
        <v>24871700</v>
      </c>
      <c r="AR36" s="12">
        <v>101245298</v>
      </c>
      <c r="AS36" s="61">
        <v>0</v>
      </c>
      <c r="AT36" s="62"/>
      <c r="AU36" s="76">
        <v>24871700</v>
      </c>
      <c r="AV36" s="62"/>
      <c r="AW36" s="13">
        <v>0</v>
      </c>
      <c r="AX36" s="12">
        <v>24871700</v>
      </c>
      <c r="AY36" s="13">
        <v>0</v>
      </c>
      <c r="AZ36" s="12">
        <v>24871700</v>
      </c>
      <c r="BA36" s="13">
        <v>0</v>
      </c>
      <c r="BB36" s="12">
        <v>15652300</v>
      </c>
      <c r="BC36" s="12">
        <v>9219400</v>
      </c>
      <c r="BD36" s="13">
        <v>0</v>
      </c>
      <c r="BE36" s="14">
        <f t="shared" si="0"/>
        <v>0.1972113227750632</v>
      </c>
      <c r="BF36" s="14">
        <f t="shared" si="1"/>
        <v>0.1972113227750632</v>
      </c>
      <c r="BG36" s="14">
        <f t="shared" si="2"/>
        <v>0.1972113227750632</v>
      </c>
      <c r="BH36" s="14">
        <f t="shared" si="3"/>
        <v>0.12410936073819327</v>
      </c>
    </row>
    <row r="37" spans="1:192" ht="13.5" x14ac:dyDescent="0.2">
      <c r="A37" s="68" t="s">
        <v>43</v>
      </c>
      <c r="B37" s="62"/>
      <c r="C37" s="68" t="s">
        <v>54</v>
      </c>
      <c r="D37" s="62"/>
      <c r="E37" s="68" t="s">
        <v>54</v>
      </c>
      <c r="F37" s="62"/>
      <c r="G37" s="68" t="s">
        <v>79</v>
      </c>
      <c r="H37" s="62"/>
      <c r="I37" s="68" t="s">
        <v>65</v>
      </c>
      <c r="J37" s="62"/>
      <c r="K37" s="62"/>
      <c r="L37" s="68"/>
      <c r="M37" s="62"/>
      <c r="N37" s="62"/>
      <c r="O37" s="68"/>
      <c r="P37" s="62"/>
      <c r="Q37" s="68"/>
      <c r="R37" s="62"/>
      <c r="S37" s="69" t="s">
        <v>86</v>
      </c>
      <c r="T37" s="62"/>
      <c r="U37" s="62"/>
      <c r="V37" s="62"/>
      <c r="W37" s="62"/>
      <c r="X37" s="62"/>
      <c r="Y37" s="62"/>
      <c r="Z37" s="62"/>
      <c r="AA37" s="68" t="s">
        <v>44</v>
      </c>
      <c r="AB37" s="62"/>
      <c r="AC37" s="62"/>
      <c r="AD37" s="62"/>
      <c r="AE37" s="62"/>
      <c r="AF37" s="68" t="s">
        <v>45</v>
      </c>
      <c r="AG37" s="62"/>
      <c r="AH37" s="62"/>
      <c r="AI37" s="11" t="s">
        <v>46</v>
      </c>
      <c r="AJ37" s="70" t="s">
        <v>47</v>
      </c>
      <c r="AK37" s="62"/>
      <c r="AL37" s="62"/>
      <c r="AM37" s="62"/>
      <c r="AN37" s="62"/>
      <c r="AO37" s="62"/>
      <c r="AP37" s="12">
        <v>20776126</v>
      </c>
      <c r="AQ37" s="12">
        <v>4739200</v>
      </c>
      <c r="AR37" s="12">
        <v>16036926</v>
      </c>
      <c r="AS37" s="61">
        <v>0</v>
      </c>
      <c r="AT37" s="62"/>
      <c r="AU37" s="76">
        <v>4739200</v>
      </c>
      <c r="AV37" s="62"/>
      <c r="AW37" s="13">
        <v>0</v>
      </c>
      <c r="AX37" s="12">
        <v>4739200</v>
      </c>
      <c r="AY37" s="13">
        <v>0</v>
      </c>
      <c r="AZ37" s="12">
        <v>4739200</v>
      </c>
      <c r="BA37" s="13">
        <v>0</v>
      </c>
      <c r="BB37" s="12">
        <v>2991300</v>
      </c>
      <c r="BC37" s="12">
        <v>1747900</v>
      </c>
      <c r="BD37" s="13">
        <v>0</v>
      </c>
      <c r="BE37" s="14">
        <f t="shared" si="0"/>
        <v>0.22810797354617507</v>
      </c>
      <c r="BF37" s="14">
        <f t="shared" si="1"/>
        <v>0.22810797354617507</v>
      </c>
      <c r="BG37" s="14">
        <f t="shared" si="2"/>
        <v>0.22810797354617507</v>
      </c>
      <c r="BH37" s="14">
        <f t="shared" si="3"/>
        <v>0.14397775600706311</v>
      </c>
    </row>
    <row r="38" spans="1:192" ht="13.5" x14ac:dyDescent="0.2">
      <c r="A38" s="68" t="s">
        <v>43</v>
      </c>
      <c r="B38" s="62"/>
      <c r="C38" s="68" t="s">
        <v>54</v>
      </c>
      <c r="D38" s="62"/>
      <c r="E38" s="68" t="s">
        <v>54</v>
      </c>
      <c r="F38" s="62"/>
      <c r="G38" s="68" t="s">
        <v>79</v>
      </c>
      <c r="H38" s="62"/>
      <c r="I38" s="68" t="s">
        <v>67</v>
      </c>
      <c r="J38" s="62"/>
      <c r="K38" s="62"/>
      <c r="L38" s="68"/>
      <c r="M38" s="62"/>
      <c r="N38" s="62"/>
      <c r="O38" s="68"/>
      <c r="P38" s="62"/>
      <c r="Q38" s="68"/>
      <c r="R38" s="62"/>
      <c r="S38" s="69" t="s">
        <v>87</v>
      </c>
      <c r="T38" s="62"/>
      <c r="U38" s="62"/>
      <c r="V38" s="62"/>
      <c r="W38" s="62"/>
      <c r="X38" s="62"/>
      <c r="Y38" s="62"/>
      <c r="Z38" s="62"/>
      <c r="AA38" s="68" t="s">
        <v>44</v>
      </c>
      <c r="AB38" s="62"/>
      <c r="AC38" s="62"/>
      <c r="AD38" s="62"/>
      <c r="AE38" s="62"/>
      <c r="AF38" s="68" t="s">
        <v>45</v>
      </c>
      <c r="AG38" s="62"/>
      <c r="AH38" s="62"/>
      <c r="AI38" s="11" t="s">
        <v>46</v>
      </c>
      <c r="AJ38" s="70" t="s">
        <v>47</v>
      </c>
      <c r="AK38" s="62"/>
      <c r="AL38" s="62"/>
      <c r="AM38" s="62"/>
      <c r="AN38" s="62"/>
      <c r="AO38" s="62"/>
      <c r="AP38" s="12">
        <v>94600838</v>
      </c>
      <c r="AQ38" s="12">
        <v>18657300</v>
      </c>
      <c r="AR38" s="12">
        <v>75943538</v>
      </c>
      <c r="AS38" s="61">
        <v>0</v>
      </c>
      <c r="AT38" s="62"/>
      <c r="AU38" s="76">
        <v>18657300</v>
      </c>
      <c r="AV38" s="62"/>
      <c r="AW38" s="13">
        <v>0</v>
      </c>
      <c r="AX38" s="12">
        <v>18657300</v>
      </c>
      <c r="AY38" s="13">
        <v>0</v>
      </c>
      <c r="AZ38" s="12">
        <v>18657300</v>
      </c>
      <c r="BA38" s="13">
        <v>0</v>
      </c>
      <c r="BB38" s="12">
        <v>11741500</v>
      </c>
      <c r="BC38" s="12">
        <v>6915800</v>
      </c>
      <c r="BD38" s="13">
        <v>0</v>
      </c>
      <c r="BE38" s="14">
        <f t="shared" si="0"/>
        <v>0.19722129734199606</v>
      </c>
      <c r="BF38" s="14">
        <f t="shared" si="1"/>
        <v>0.19722129734199606</v>
      </c>
      <c r="BG38" s="14">
        <f t="shared" si="2"/>
        <v>0.19722129734199606</v>
      </c>
      <c r="BH38" s="14">
        <f t="shared" si="3"/>
        <v>0.12411623668703653</v>
      </c>
    </row>
    <row r="39" spans="1:192" ht="13.5" x14ac:dyDescent="0.2">
      <c r="A39" s="68" t="s">
        <v>43</v>
      </c>
      <c r="B39" s="62"/>
      <c r="C39" s="68" t="s">
        <v>54</v>
      </c>
      <c r="D39" s="62"/>
      <c r="E39" s="68" t="s">
        <v>54</v>
      </c>
      <c r="F39" s="62"/>
      <c r="G39" s="68" t="s">
        <v>79</v>
      </c>
      <c r="H39" s="62"/>
      <c r="I39" s="68" t="s">
        <v>69</v>
      </c>
      <c r="J39" s="62"/>
      <c r="K39" s="62"/>
      <c r="L39" s="68"/>
      <c r="M39" s="62"/>
      <c r="N39" s="62"/>
      <c r="O39" s="68"/>
      <c r="P39" s="62"/>
      <c r="Q39" s="68"/>
      <c r="R39" s="62"/>
      <c r="S39" s="69" t="s">
        <v>88</v>
      </c>
      <c r="T39" s="62"/>
      <c r="U39" s="62"/>
      <c r="V39" s="62"/>
      <c r="W39" s="62"/>
      <c r="X39" s="62"/>
      <c r="Y39" s="62"/>
      <c r="Z39" s="62"/>
      <c r="AA39" s="68" t="s">
        <v>44</v>
      </c>
      <c r="AB39" s="62"/>
      <c r="AC39" s="62"/>
      <c r="AD39" s="62"/>
      <c r="AE39" s="62"/>
      <c r="AF39" s="68" t="s">
        <v>45</v>
      </c>
      <c r="AG39" s="62"/>
      <c r="AH39" s="62"/>
      <c r="AI39" s="11" t="s">
        <v>46</v>
      </c>
      <c r="AJ39" s="70" t="s">
        <v>47</v>
      </c>
      <c r="AK39" s="62"/>
      <c r="AL39" s="62"/>
      <c r="AM39" s="62"/>
      <c r="AN39" s="62"/>
      <c r="AO39" s="62"/>
      <c r="AP39" s="12">
        <v>63091575</v>
      </c>
      <c r="AQ39" s="12">
        <v>12443800</v>
      </c>
      <c r="AR39" s="12">
        <v>50647775</v>
      </c>
      <c r="AS39" s="61">
        <v>0</v>
      </c>
      <c r="AT39" s="62"/>
      <c r="AU39" s="76">
        <v>12443800</v>
      </c>
      <c r="AV39" s="62"/>
      <c r="AW39" s="13">
        <v>0</v>
      </c>
      <c r="AX39" s="12">
        <v>12443800</v>
      </c>
      <c r="AY39" s="13">
        <v>0</v>
      </c>
      <c r="AZ39" s="12">
        <v>12443800</v>
      </c>
      <c r="BA39" s="13">
        <v>0</v>
      </c>
      <c r="BB39" s="12">
        <v>7831500</v>
      </c>
      <c r="BC39" s="12">
        <v>4612300</v>
      </c>
      <c r="BD39" s="13">
        <v>0</v>
      </c>
      <c r="BE39" s="14">
        <f t="shared" si="0"/>
        <v>0.19723394129881841</v>
      </c>
      <c r="BF39" s="14">
        <f t="shared" si="1"/>
        <v>0.19723394129881841</v>
      </c>
      <c r="BG39" s="14">
        <f t="shared" si="2"/>
        <v>0.19723394129881841</v>
      </c>
      <c r="BH39" s="14">
        <f t="shared" si="3"/>
        <v>0.12412909330603968</v>
      </c>
    </row>
    <row r="40" spans="1:192" s="19" customFormat="1" ht="13.5" x14ac:dyDescent="0.2">
      <c r="A40" s="73" t="s">
        <v>43</v>
      </c>
      <c r="B40" s="72"/>
      <c r="C40" s="73" t="s">
        <v>54</v>
      </c>
      <c r="D40" s="72"/>
      <c r="E40" s="73" t="s">
        <v>54</v>
      </c>
      <c r="F40" s="72"/>
      <c r="G40" s="73" t="s">
        <v>89</v>
      </c>
      <c r="H40" s="72"/>
      <c r="I40" s="73"/>
      <c r="J40" s="72"/>
      <c r="K40" s="72"/>
      <c r="L40" s="73"/>
      <c r="M40" s="72"/>
      <c r="N40" s="72"/>
      <c r="O40" s="73"/>
      <c r="P40" s="72"/>
      <c r="Q40" s="73"/>
      <c r="R40" s="72"/>
      <c r="S40" s="74" t="s">
        <v>90</v>
      </c>
      <c r="T40" s="72"/>
      <c r="U40" s="72"/>
      <c r="V40" s="72"/>
      <c r="W40" s="72"/>
      <c r="X40" s="72"/>
      <c r="Y40" s="72"/>
      <c r="Z40" s="72"/>
      <c r="AA40" s="73" t="s">
        <v>44</v>
      </c>
      <c r="AB40" s="72"/>
      <c r="AC40" s="72"/>
      <c r="AD40" s="72"/>
      <c r="AE40" s="72"/>
      <c r="AF40" s="73" t="s">
        <v>45</v>
      </c>
      <c r="AG40" s="72"/>
      <c r="AH40" s="72"/>
      <c r="AI40" s="15" t="s">
        <v>46</v>
      </c>
      <c r="AJ40" s="75" t="s">
        <v>47</v>
      </c>
      <c r="AK40" s="72"/>
      <c r="AL40" s="72"/>
      <c r="AM40" s="72"/>
      <c r="AN40" s="72"/>
      <c r="AO40" s="72"/>
      <c r="AP40" s="16">
        <v>407307345</v>
      </c>
      <c r="AQ40" s="16">
        <v>53392720</v>
      </c>
      <c r="AR40" s="16">
        <v>353914625</v>
      </c>
      <c r="AS40" s="71">
        <v>0</v>
      </c>
      <c r="AT40" s="72"/>
      <c r="AU40" s="77">
        <v>53392720</v>
      </c>
      <c r="AV40" s="72"/>
      <c r="AW40" s="17">
        <v>0</v>
      </c>
      <c r="AX40" s="16">
        <v>53392720</v>
      </c>
      <c r="AY40" s="17">
        <v>0</v>
      </c>
      <c r="AZ40" s="16">
        <v>53392720</v>
      </c>
      <c r="BA40" s="17">
        <v>0</v>
      </c>
      <c r="BB40" s="16">
        <v>53392720</v>
      </c>
      <c r="BC40" s="17">
        <v>0</v>
      </c>
      <c r="BD40" s="17">
        <v>0</v>
      </c>
      <c r="BE40" s="18">
        <f t="shared" si="0"/>
        <v>0.13108705417526906</v>
      </c>
      <c r="BF40" s="18">
        <f t="shared" si="1"/>
        <v>0.13108705417526906</v>
      </c>
      <c r="BG40" s="18">
        <f t="shared" si="2"/>
        <v>0.13108705417526906</v>
      </c>
      <c r="BH40" s="18">
        <f t="shared" si="3"/>
        <v>0.13108705417526906</v>
      </c>
    </row>
    <row r="41" spans="1:192" ht="13.5" x14ac:dyDescent="0.2">
      <c r="A41" s="68" t="s">
        <v>43</v>
      </c>
      <c r="B41" s="62"/>
      <c r="C41" s="68" t="s">
        <v>54</v>
      </c>
      <c r="D41" s="62"/>
      <c r="E41" s="68" t="s">
        <v>54</v>
      </c>
      <c r="F41" s="62"/>
      <c r="G41" s="68" t="s">
        <v>89</v>
      </c>
      <c r="H41" s="62"/>
      <c r="I41" s="68" t="s">
        <v>58</v>
      </c>
      <c r="J41" s="62"/>
      <c r="K41" s="62"/>
      <c r="L41" s="68"/>
      <c r="M41" s="62"/>
      <c r="N41" s="62"/>
      <c r="O41" s="68"/>
      <c r="P41" s="62"/>
      <c r="Q41" s="68"/>
      <c r="R41" s="62"/>
      <c r="S41" s="69" t="s">
        <v>91</v>
      </c>
      <c r="T41" s="62"/>
      <c r="U41" s="62"/>
      <c r="V41" s="62"/>
      <c r="W41" s="62"/>
      <c r="X41" s="62"/>
      <c r="Y41" s="62"/>
      <c r="Z41" s="62"/>
      <c r="AA41" s="68" t="s">
        <v>44</v>
      </c>
      <c r="AB41" s="62"/>
      <c r="AC41" s="62"/>
      <c r="AD41" s="62"/>
      <c r="AE41" s="62"/>
      <c r="AF41" s="68" t="s">
        <v>45</v>
      </c>
      <c r="AG41" s="62"/>
      <c r="AH41" s="62"/>
      <c r="AI41" s="11" t="s">
        <v>46</v>
      </c>
      <c r="AJ41" s="70" t="s">
        <v>47</v>
      </c>
      <c r="AK41" s="62"/>
      <c r="AL41" s="62"/>
      <c r="AM41" s="62"/>
      <c r="AN41" s="62"/>
      <c r="AO41" s="62"/>
      <c r="AP41" s="12">
        <v>176542721</v>
      </c>
      <c r="AQ41" s="12">
        <v>7344461</v>
      </c>
      <c r="AR41" s="12">
        <v>169198260</v>
      </c>
      <c r="AS41" s="61">
        <v>0</v>
      </c>
      <c r="AT41" s="62"/>
      <c r="AU41" s="76">
        <v>7344461</v>
      </c>
      <c r="AV41" s="62"/>
      <c r="AW41" s="13">
        <v>0</v>
      </c>
      <c r="AX41" s="12">
        <v>7344461</v>
      </c>
      <c r="AY41" s="13">
        <v>0</v>
      </c>
      <c r="AZ41" s="12">
        <v>7344461</v>
      </c>
      <c r="BA41" s="13">
        <v>0</v>
      </c>
      <c r="BB41" s="12">
        <v>7344461</v>
      </c>
      <c r="BC41" s="13">
        <v>0</v>
      </c>
      <c r="BD41" s="13">
        <v>0</v>
      </c>
      <c r="BE41" s="14">
        <f t="shared" si="0"/>
        <v>4.160160757916493E-2</v>
      </c>
      <c r="BF41" s="14">
        <f t="shared" si="1"/>
        <v>4.160160757916493E-2</v>
      </c>
      <c r="BG41" s="14">
        <f t="shared" si="2"/>
        <v>4.160160757916493E-2</v>
      </c>
      <c r="BH41" s="14">
        <f t="shared" si="3"/>
        <v>4.160160757916493E-2</v>
      </c>
    </row>
    <row r="42" spans="1:192" ht="13.5" x14ac:dyDescent="0.2">
      <c r="A42" s="68" t="s">
        <v>43</v>
      </c>
      <c r="B42" s="62"/>
      <c r="C42" s="68" t="s">
        <v>54</v>
      </c>
      <c r="D42" s="62"/>
      <c r="E42" s="68" t="s">
        <v>54</v>
      </c>
      <c r="F42" s="62"/>
      <c r="G42" s="68" t="s">
        <v>89</v>
      </c>
      <c r="H42" s="62"/>
      <c r="I42" s="68" t="s">
        <v>58</v>
      </c>
      <c r="J42" s="62"/>
      <c r="K42" s="62"/>
      <c r="L42" s="68" t="s">
        <v>58</v>
      </c>
      <c r="M42" s="62"/>
      <c r="N42" s="62"/>
      <c r="O42" s="68"/>
      <c r="P42" s="62"/>
      <c r="Q42" s="68"/>
      <c r="R42" s="62"/>
      <c r="S42" s="69" t="s">
        <v>92</v>
      </c>
      <c r="T42" s="62"/>
      <c r="U42" s="62"/>
      <c r="V42" s="62"/>
      <c r="W42" s="62"/>
      <c r="X42" s="62"/>
      <c r="Y42" s="62"/>
      <c r="Z42" s="62"/>
      <c r="AA42" s="68" t="s">
        <v>44</v>
      </c>
      <c r="AB42" s="62"/>
      <c r="AC42" s="62"/>
      <c r="AD42" s="62"/>
      <c r="AE42" s="62"/>
      <c r="AF42" s="68" t="s">
        <v>45</v>
      </c>
      <c r="AG42" s="62"/>
      <c r="AH42" s="62"/>
      <c r="AI42" s="11" t="s">
        <v>46</v>
      </c>
      <c r="AJ42" s="70" t="s">
        <v>47</v>
      </c>
      <c r="AK42" s="62"/>
      <c r="AL42" s="62"/>
      <c r="AM42" s="62"/>
      <c r="AN42" s="62"/>
      <c r="AO42" s="62"/>
      <c r="AP42" s="12">
        <v>144917103</v>
      </c>
      <c r="AQ42" s="12">
        <v>1238817</v>
      </c>
      <c r="AR42" s="12">
        <v>143678286</v>
      </c>
      <c r="AS42" s="61">
        <v>0</v>
      </c>
      <c r="AT42" s="62"/>
      <c r="AU42" s="76">
        <v>1238817</v>
      </c>
      <c r="AV42" s="62"/>
      <c r="AW42" s="13">
        <v>0</v>
      </c>
      <c r="AX42" s="12">
        <v>1238817</v>
      </c>
      <c r="AY42" s="13">
        <v>0</v>
      </c>
      <c r="AZ42" s="12">
        <v>1238817</v>
      </c>
      <c r="BA42" s="13">
        <v>0</v>
      </c>
      <c r="BB42" s="12">
        <v>1238817</v>
      </c>
      <c r="BC42" s="13">
        <v>0</v>
      </c>
      <c r="BD42" s="13">
        <v>0</v>
      </c>
      <c r="BE42" s="14">
        <f t="shared" si="0"/>
        <v>8.5484526971257493E-3</v>
      </c>
      <c r="BF42" s="14">
        <f t="shared" si="1"/>
        <v>8.5484526971257493E-3</v>
      </c>
      <c r="BG42" s="14">
        <f t="shared" si="2"/>
        <v>8.5484526971257493E-3</v>
      </c>
      <c r="BH42" s="14">
        <f t="shared" si="3"/>
        <v>8.5484526971257493E-3</v>
      </c>
    </row>
    <row r="43" spans="1:192" ht="13.5" x14ac:dyDescent="0.2">
      <c r="A43" s="68" t="s">
        <v>43</v>
      </c>
      <c r="B43" s="62"/>
      <c r="C43" s="68" t="s">
        <v>54</v>
      </c>
      <c r="D43" s="62"/>
      <c r="E43" s="68" t="s">
        <v>54</v>
      </c>
      <c r="F43" s="62"/>
      <c r="G43" s="68" t="s">
        <v>89</v>
      </c>
      <c r="H43" s="62"/>
      <c r="I43" s="68" t="s">
        <v>58</v>
      </c>
      <c r="J43" s="62"/>
      <c r="K43" s="62"/>
      <c r="L43" s="68" t="s">
        <v>82</v>
      </c>
      <c r="M43" s="62"/>
      <c r="N43" s="62"/>
      <c r="O43" s="68"/>
      <c r="P43" s="62"/>
      <c r="Q43" s="68"/>
      <c r="R43" s="62"/>
      <c r="S43" s="69" t="s">
        <v>93</v>
      </c>
      <c r="T43" s="62"/>
      <c r="U43" s="62"/>
      <c r="V43" s="62"/>
      <c r="W43" s="62"/>
      <c r="X43" s="62"/>
      <c r="Y43" s="62"/>
      <c r="Z43" s="62"/>
      <c r="AA43" s="68" t="s">
        <v>44</v>
      </c>
      <c r="AB43" s="62"/>
      <c r="AC43" s="62"/>
      <c r="AD43" s="62"/>
      <c r="AE43" s="62"/>
      <c r="AF43" s="68" t="s">
        <v>45</v>
      </c>
      <c r="AG43" s="62"/>
      <c r="AH43" s="62"/>
      <c r="AI43" s="11" t="s">
        <v>46</v>
      </c>
      <c r="AJ43" s="70" t="s">
        <v>47</v>
      </c>
      <c r="AK43" s="62"/>
      <c r="AL43" s="62"/>
      <c r="AM43" s="62"/>
      <c r="AN43" s="62"/>
      <c r="AO43" s="62"/>
      <c r="AP43" s="12">
        <v>18536115</v>
      </c>
      <c r="AQ43" s="12">
        <v>5485068</v>
      </c>
      <c r="AR43" s="12">
        <v>13051047</v>
      </c>
      <c r="AS43" s="61">
        <v>0</v>
      </c>
      <c r="AT43" s="62"/>
      <c r="AU43" s="76">
        <v>5485068</v>
      </c>
      <c r="AV43" s="62"/>
      <c r="AW43" s="13">
        <v>0</v>
      </c>
      <c r="AX43" s="12">
        <v>5485068</v>
      </c>
      <c r="AY43" s="13">
        <v>0</v>
      </c>
      <c r="AZ43" s="12">
        <v>5485068</v>
      </c>
      <c r="BA43" s="13">
        <v>0</v>
      </c>
      <c r="BB43" s="12">
        <v>5485068</v>
      </c>
      <c r="BC43" s="13">
        <v>0</v>
      </c>
      <c r="BD43" s="13">
        <v>0</v>
      </c>
      <c r="BE43" s="14">
        <f t="shared" si="0"/>
        <v>0.29591249299003591</v>
      </c>
      <c r="BF43" s="14">
        <f t="shared" si="1"/>
        <v>0.29591249299003591</v>
      </c>
      <c r="BG43" s="14">
        <f t="shared" si="2"/>
        <v>0.29591249299003591</v>
      </c>
      <c r="BH43" s="14">
        <f t="shared" si="3"/>
        <v>0.29591249299003591</v>
      </c>
    </row>
    <row r="44" spans="1:192" ht="13.5" x14ac:dyDescent="0.2">
      <c r="A44" s="68" t="s">
        <v>43</v>
      </c>
      <c r="B44" s="62"/>
      <c r="C44" s="68" t="s">
        <v>54</v>
      </c>
      <c r="D44" s="62"/>
      <c r="E44" s="68" t="s">
        <v>54</v>
      </c>
      <c r="F44" s="62"/>
      <c r="G44" s="68" t="s">
        <v>89</v>
      </c>
      <c r="H44" s="62"/>
      <c r="I44" s="68" t="s">
        <v>58</v>
      </c>
      <c r="J44" s="62"/>
      <c r="K44" s="62"/>
      <c r="L44" s="68" t="s">
        <v>61</v>
      </c>
      <c r="M44" s="62"/>
      <c r="N44" s="62"/>
      <c r="O44" s="68"/>
      <c r="P44" s="62"/>
      <c r="Q44" s="68"/>
      <c r="R44" s="62"/>
      <c r="S44" s="69" t="s">
        <v>94</v>
      </c>
      <c r="T44" s="62"/>
      <c r="U44" s="62"/>
      <c r="V44" s="62"/>
      <c r="W44" s="62"/>
      <c r="X44" s="62"/>
      <c r="Y44" s="62"/>
      <c r="Z44" s="62"/>
      <c r="AA44" s="68" t="s">
        <v>44</v>
      </c>
      <c r="AB44" s="62"/>
      <c r="AC44" s="62"/>
      <c r="AD44" s="62"/>
      <c r="AE44" s="62"/>
      <c r="AF44" s="68" t="s">
        <v>45</v>
      </c>
      <c r="AG44" s="62"/>
      <c r="AH44" s="62"/>
      <c r="AI44" s="11" t="s">
        <v>46</v>
      </c>
      <c r="AJ44" s="70" t="s">
        <v>47</v>
      </c>
      <c r="AK44" s="62"/>
      <c r="AL44" s="62"/>
      <c r="AM44" s="62"/>
      <c r="AN44" s="62"/>
      <c r="AO44" s="62"/>
      <c r="AP44" s="12">
        <v>13089503</v>
      </c>
      <c r="AQ44" s="12">
        <v>620576</v>
      </c>
      <c r="AR44" s="12">
        <v>12468927</v>
      </c>
      <c r="AS44" s="61">
        <v>0</v>
      </c>
      <c r="AT44" s="62"/>
      <c r="AU44" s="76">
        <v>620576</v>
      </c>
      <c r="AV44" s="62"/>
      <c r="AW44" s="13">
        <v>0</v>
      </c>
      <c r="AX44" s="12">
        <v>620576</v>
      </c>
      <c r="AY44" s="13">
        <v>0</v>
      </c>
      <c r="AZ44" s="12">
        <v>620576</v>
      </c>
      <c r="BA44" s="13">
        <v>0</v>
      </c>
      <c r="BB44" s="12">
        <v>620576</v>
      </c>
      <c r="BC44" s="13">
        <v>0</v>
      </c>
      <c r="BD44" s="13">
        <v>0</v>
      </c>
      <c r="BE44" s="14">
        <f t="shared" si="0"/>
        <v>4.7410203427891803E-2</v>
      </c>
      <c r="BF44" s="14">
        <f t="shared" si="1"/>
        <v>4.7410203427891803E-2</v>
      </c>
      <c r="BG44" s="14">
        <f t="shared" si="2"/>
        <v>4.7410203427891803E-2</v>
      </c>
      <c r="BH44" s="14">
        <f t="shared" si="3"/>
        <v>4.7410203427891803E-2</v>
      </c>
    </row>
    <row r="45" spans="1:192" ht="13.5" x14ac:dyDescent="0.2">
      <c r="A45" s="68" t="s">
        <v>43</v>
      </c>
      <c r="B45" s="62"/>
      <c r="C45" s="68" t="s">
        <v>54</v>
      </c>
      <c r="D45" s="62"/>
      <c r="E45" s="68" t="s">
        <v>54</v>
      </c>
      <c r="F45" s="62"/>
      <c r="G45" s="68" t="s">
        <v>89</v>
      </c>
      <c r="H45" s="62"/>
      <c r="I45" s="68" t="s">
        <v>82</v>
      </c>
      <c r="J45" s="62"/>
      <c r="K45" s="62"/>
      <c r="L45" s="68"/>
      <c r="M45" s="62"/>
      <c r="N45" s="62"/>
      <c r="O45" s="68"/>
      <c r="P45" s="62"/>
      <c r="Q45" s="68"/>
      <c r="R45" s="62"/>
      <c r="S45" s="69" t="s">
        <v>95</v>
      </c>
      <c r="T45" s="62"/>
      <c r="U45" s="62"/>
      <c r="V45" s="62"/>
      <c r="W45" s="62"/>
      <c r="X45" s="62"/>
      <c r="Y45" s="62"/>
      <c r="Z45" s="62"/>
      <c r="AA45" s="68" t="s">
        <v>44</v>
      </c>
      <c r="AB45" s="62"/>
      <c r="AC45" s="62"/>
      <c r="AD45" s="62"/>
      <c r="AE45" s="62"/>
      <c r="AF45" s="68" t="s">
        <v>45</v>
      </c>
      <c r="AG45" s="62"/>
      <c r="AH45" s="62"/>
      <c r="AI45" s="11" t="s">
        <v>46</v>
      </c>
      <c r="AJ45" s="70" t="s">
        <v>47</v>
      </c>
      <c r="AK45" s="62"/>
      <c r="AL45" s="62"/>
      <c r="AM45" s="62"/>
      <c r="AN45" s="62"/>
      <c r="AO45" s="62"/>
      <c r="AP45" s="12">
        <v>122744602</v>
      </c>
      <c r="AQ45" s="12">
        <v>28317291</v>
      </c>
      <c r="AR45" s="12">
        <v>94427311</v>
      </c>
      <c r="AS45" s="61">
        <v>0</v>
      </c>
      <c r="AT45" s="62"/>
      <c r="AU45" s="76">
        <v>28317291</v>
      </c>
      <c r="AV45" s="62"/>
      <c r="AW45" s="13">
        <v>0</v>
      </c>
      <c r="AX45" s="12">
        <v>28317291</v>
      </c>
      <c r="AY45" s="13">
        <v>0</v>
      </c>
      <c r="AZ45" s="12">
        <v>28317291</v>
      </c>
      <c r="BA45" s="13">
        <v>0</v>
      </c>
      <c r="BB45" s="12">
        <v>28317291</v>
      </c>
      <c r="BC45" s="13">
        <v>0</v>
      </c>
      <c r="BD45" s="13">
        <v>0</v>
      </c>
      <c r="BE45" s="14">
        <f t="shared" si="0"/>
        <v>0.23070090691238707</v>
      </c>
      <c r="BF45" s="14">
        <f t="shared" si="1"/>
        <v>0.23070090691238707</v>
      </c>
      <c r="BG45" s="14">
        <f t="shared" si="2"/>
        <v>0.23070090691238707</v>
      </c>
      <c r="BH45" s="14">
        <f t="shared" si="3"/>
        <v>0.23070090691238707</v>
      </c>
    </row>
    <row r="46" spans="1:192" ht="13.5" x14ac:dyDescent="0.2">
      <c r="A46" s="68" t="s">
        <v>43</v>
      </c>
      <c r="B46" s="62"/>
      <c r="C46" s="68" t="s">
        <v>54</v>
      </c>
      <c r="D46" s="62"/>
      <c r="E46" s="68" t="s">
        <v>54</v>
      </c>
      <c r="F46" s="62"/>
      <c r="G46" s="68" t="s">
        <v>89</v>
      </c>
      <c r="H46" s="62"/>
      <c r="I46" s="68" t="s">
        <v>96</v>
      </c>
      <c r="J46" s="62"/>
      <c r="K46" s="62"/>
      <c r="L46" s="68"/>
      <c r="M46" s="62"/>
      <c r="N46" s="62"/>
      <c r="O46" s="68"/>
      <c r="P46" s="62"/>
      <c r="Q46" s="68"/>
      <c r="R46" s="62"/>
      <c r="S46" s="69" t="s">
        <v>97</v>
      </c>
      <c r="T46" s="62"/>
      <c r="U46" s="62"/>
      <c r="V46" s="62"/>
      <c r="W46" s="62"/>
      <c r="X46" s="62"/>
      <c r="Y46" s="62"/>
      <c r="Z46" s="62"/>
      <c r="AA46" s="68" t="s">
        <v>44</v>
      </c>
      <c r="AB46" s="62"/>
      <c r="AC46" s="62"/>
      <c r="AD46" s="62"/>
      <c r="AE46" s="62"/>
      <c r="AF46" s="68" t="s">
        <v>45</v>
      </c>
      <c r="AG46" s="62"/>
      <c r="AH46" s="62"/>
      <c r="AI46" s="11" t="s">
        <v>46</v>
      </c>
      <c r="AJ46" s="70" t="s">
        <v>47</v>
      </c>
      <c r="AK46" s="62"/>
      <c r="AL46" s="62"/>
      <c r="AM46" s="62"/>
      <c r="AN46" s="62"/>
      <c r="AO46" s="62"/>
      <c r="AP46" s="12">
        <v>54180399</v>
      </c>
      <c r="AQ46" s="12">
        <v>17730968</v>
      </c>
      <c r="AR46" s="12">
        <v>36449431</v>
      </c>
      <c r="AS46" s="61">
        <v>0</v>
      </c>
      <c r="AT46" s="62"/>
      <c r="AU46" s="76">
        <v>17730968</v>
      </c>
      <c r="AV46" s="62"/>
      <c r="AW46" s="13">
        <v>0</v>
      </c>
      <c r="AX46" s="12">
        <v>17730968</v>
      </c>
      <c r="AY46" s="13">
        <v>0</v>
      </c>
      <c r="AZ46" s="12">
        <v>17730968</v>
      </c>
      <c r="BA46" s="13">
        <v>0</v>
      </c>
      <c r="BB46" s="12">
        <v>17730968</v>
      </c>
      <c r="BC46" s="13">
        <v>0</v>
      </c>
      <c r="BD46" s="13">
        <v>0</v>
      </c>
      <c r="BE46" s="14">
        <f t="shared" si="0"/>
        <v>0.32725798124890149</v>
      </c>
      <c r="BF46" s="14">
        <f t="shared" si="1"/>
        <v>0.32725798124890149</v>
      </c>
      <c r="BG46" s="14">
        <f t="shared" si="2"/>
        <v>0.32725798124890149</v>
      </c>
      <c r="BH46" s="14">
        <f t="shared" si="3"/>
        <v>0.32725798124890149</v>
      </c>
    </row>
    <row r="47" spans="1:192" ht="13.5" x14ac:dyDescent="0.2">
      <c r="A47" s="68" t="s">
        <v>43</v>
      </c>
      <c r="B47" s="62"/>
      <c r="C47" s="68" t="s">
        <v>54</v>
      </c>
      <c r="D47" s="62"/>
      <c r="E47" s="68" t="s">
        <v>54</v>
      </c>
      <c r="F47" s="62"/>
      <c r="G47" s="68" t="s">
        <v>89</v>
      </c>
      <c r="H47" s="62"/>
      <c r="I47" s="68" t="s">
        <v>98</v>
      </c>
      <c r="J47" s="62"/>
      <c r="K47" s="62"/>
      <c r="L47" s="68"/>
      <c r="M47" s="62"/>
      <c r="N47" s="62"/>
      <c r="O47" s="68"/>
      <c r="P47" s="62"/>
      <c r="Q47" s="68"/>
      <c r="R47" s="62"/>
      <c r="S47" s="69" t="s">
        <v>99</v>
      </c>
      <c r="T47" s="62"/>
      <c r="U47" s="62"/>
      <c r="V47" s="62"/>
      <c r="W47" s="62"/>
      <c r="X47" s="62"/>
      <c r="Y47" s="62"/>
      <c r="Z47" s="62"/>
      <c r="AA47" s="68" t="s">
        <v>44</v>
      </c>
      <c r="AB47" s="62"/>
      <c r="AC47" s="62"/>
      <c r="AD47" s="62"/>
      <c r="AE47" s="62"/>
      <c r="AF47" s="68" t="s">
        <v>45</v>
      </c>
      <c r="AG47" s="62"/>
      <c r="AH47" s="62"/>
      <c r="AI47" s="11" t="s">
        <v>46</v>
      </c>
      <c r="AJ47" s="70" t="s">
        <v>47</v>
      </c>
      <c r="AK47" s="62"/>
      <c r="AL47" s="62"/>
      <c r="AM47" s="62"/>
      <c r="AN47" s="62"/>
      <c r="AO47" s="62"/>
      <c r="AP47" s="12">
        <v>53839623</v>
      </c>
      <c r="AQ47" s="13">
        <v>0</v>
      </c>
      <c r="AR47" s="12">
        <v>53839623</v>
      </c>
      <c r="AS47" s="61">
        <v>0</v>
      </c>
      <c r="AT47" s="62"/>
      <c r="AU47" s="61">
        <v>0</v>
      </c>
      <c r="AV47" s="62"/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4">
        <f t="shared" si="0"/>
        <v>0</v>
      </c>
      <c r="BF47" s="14">
        <f t="shared" si="1"/>
        <v>0</v>
      </c>
      <c r="BG47" s="14">
        <f t="shared" si="2"/>
        <v>0</v>
      </c>
      <c r="BH47" s="14">
        <f t="shared" si="3"/>
        <v>0</v>
      </c>
    </row>
    <row r="48" spans="1:192" s="25" customFormat="1" ht="13.5" x14ac:dyDescent="0.25">
      <c r="A48" s="83" t="s">
        <v>181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20">
        <f>+AP40+AP32+AP20</f>
        <v>4879427471</v>
      </c>
      <c r="AQ48" s="20">
        <f t="shared" ref="AQ48:AR48" si="4">+AQ40+AQ32+AQ20</f>
        <v>951128031</v>
      </c>
      <c r="AR48" s="20">
        <f t="shared" si="4"/>
        <v>3928299440</v>
      </c>
      <c r="AS48" s="81">
        <f>+AS40+AS32+AS20</f>
        <v>0</v>
      </c>
      <c r="AT48" s="82"/>
      <c r="AU48" s="81">
        <f>+AU40+AU32+AU20</f>
        <v>951128031</v>
      </c>
      <c r="AV48" s="82"/>
      <c r="AW48" s="21">
        <f t="shared" ref="AW48" si="5">+AW40+AW32+AW20</f>
        <v>0</v>
      </c>
      <c r="AX48" s="21">
        <f>+AX40+AX32+AX20</f>
        <v>949291655</v>
      </c>
      <c r="AY48" s="21">
        <f t="shared" ref="AY48:BD48" si="6">+AY40+AY32+AY20</f>
        <v>1836376</v>
      </c>
      <c r="AZ48" s="21">
        <f t="shared" si="6"/>
        <v>930341726</v>
      </c>
      <c r="BA48" s="21">
        <f t="shared" si="6"/>
        <v>18949929</v>
      </c>
      <c r="BB48" s="21">
        <f>+BB40+BB32+BB20</f>
        <v>860813045</v>
      </c>
      <c r="BC48" s="21">
        <f t="shared" si="6"/>
        <v>69528681</v>
      </c>
      <c r="BD48" s="21">
        <f t="shared" si="6"/>
        <v>1836376</v>
      </c>
      <c r="BE48" s="22">
        <f t="shared" si="0"/>
        <v>0.19492615407296418</v>
      </c>
      <c r="BF48" s="22">
        <f t="shared" si="1"/>
        <v>0.19492615407296418</v>
      </c>
      <c r="BG48" s="22">
        <f t="shared" si="2"/>
        <v>0.19454980336155098</v>
      </c>
      <c r="BH48" s="22">
        <f t="shared" si="3"/>
        <v>0.17641681326673828</v>
      </c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4"/>
    </row>
    <row r="49" spans="1:60" ht="13.5" x14ac:dyDescent="0.2">
      <c r="A49" s="68" t="s">
        <v>43</v>
      </c>
      <c r="B49" s="62"/>
      <c r="C49" s="68" t="s">
        <v>79</v>
      </c>
      <c r="D49" s="62"/>
      <c r="E49" s="68" t="s">
        <v>54</v>
      </c>
      <c r="F49" s="62"/>
      <c r="G49" s="68"/>
      <c r="H49" s="62"/>
      <c r="I49" s="68"/>
      <c r="J49" s="62"/>
      <c r="K49" s="62"/>
      <c r="L49" s="68"/>
      <c r="M49" s="62"/>
      <c r="N49" s="62"/>
      <c r="O49" s="68"/>
      <c r="P49" s="62"/>
      <c r="Q49" s="68"/>
      <c r="R49" s="62"/>
      <c r="S49" s="69" t="s">
        <v>100</v>
      </c>
      <c r="T49" s="62"/>
      <c r="U49" s="62"/>
      <c r="V49" s="62"/>
      <c r="W49" s="62"/>
      <c r="X49" s="62"/>
      <c r="Y49" s="62"/>
      <c r="Z49" s="62"/>
      <c r="AA49" s="68" t="s">
        <v>51</v>
      </c>
      <c r="AB49" s="62"/>
      <c r="AC49" s="62"/>
      <c r="AD49" s="62"/>
      <c r="AE49" s="62"/>
      <c r="AF49" s="68" t="s">
        <v>45</v>
      </c>
      <c r="AG49" s="62"/>
      <c r="AH49" s="62"/>
      <c r="AI49" s="11" t="s">
        <v>52</v>
      </c>
      <c r="AJ49" s="70" t="s">
        <v>53</v>
      </c>
      <c r="AK49" s="62"/>
      <c r="AL49" s="62"/>
      <c r="AM49" s="62"/>
      <c r="AN49" s="62"/>
      <c r="AO49" s="62"/>
      <c r="AP49" s="12">
        <v>20000000</v>
      </c>
      <c r="AQ49" s="13">
        <v>0</v>
      </c>
      <c r="AR49" s="13">
        <v>0</v>
      </c>
      <c r="AS49" s="76">
        <v>20000000</v>
      </c>
      <c r="AT49" s="62"/>
      <c r="AU49" s="61">
        <v>0</v>
      </c>
      <c r="AV49" s="62"/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4">
        <f t="shared" si="0"/>
        <v>0</v>
      </c>
      <c r="BF49" s="14">
        <f t="shared" si="1"/>
        <v>0</v>
      </c>
      <c r="BG49" s="14">
        <f t="shared" si="2"/>
        <v>0</v>
      </c>
      <c r="BH49" s="14">
        <f t="shared" si="3"/>
        <v>0</v>
      </c>
    </row>
    <row r="50" spans="1:60" s="19" customFormat="1" ht="13.5" x14ac:dyDescent="0.2">
      <c r="A50" s="73" t="s">
        <v>43</v>
      </c>
      <c r="B50" s="72"/>
      <c r="C50" s="73" t="s">
        <v>79</v>
      </c>
      <c r="D50" s="72"/>
      <c r="E50" s="73" t="s">
        <v>54</v>
      </c>
      <c r="F50" s="72"/>
      <c r="G50" s="73" t="s">
        <v>54</v>
      </c>
      <c r="H50" s="72"/>
      <c r="I50" s="73"/>
      <c r="J50" s="72"/>
      <c r="K50" s="72"/>
      <c r="L50" s="73"/>
      <c r="M50" s="72"/>
      <c r="N50" s="72"/>
      <c r="O50" s="73"/>
      <c r="P50" s="72"/>
      <c r="Q50" s="73"/>
      <c r="R50" s="72"/>
      <c r="S50" s="74" t="s">
        <v>101</v>
      </c>
      <c r="T50" s="72"/>
      <c r="U50" s="72"/>
      <c r="V50" s="72"/>
      <c r="W50" s="72"/>
      <c r="X50" s="72"/>
      <c r="Y50" s="72"/>
      <c r="Z50" s="72"/>
      <c r="AA50" s="73" t="s">
        <v>51</v>
      </c>
      <c r="AB50" s="72"/>
      <c r="AC50" s="72"/>
      <c r="AD50" s="72"/>
      <c r="AE50" s="72"/>
      <c r="AF50" s="73" t="s">
        <v>45</v>
      </c>
      <c r="AG50" s="72"/>
      <c r="AH50" s="72"/>
      <c r="AI50" s="15" t="s">
        <v>52</v>
      </c>
      <c r="AJ50" s="75" t="s">
        <v>53</v>
      </c>
      <c r="AK50" s="72"/>
      <c r="AL50" s="72"/>
      <c r="AM50" s="72"/>
      <c r="AN50" s="72"/>
      <c r="AO50" s="72"/>
      <c r="AP50" s="17">
        <v>0</v>
      </c>
      <c r="AQ50" s="17">
        <v>0</v>
      </c>
      <c r="AR50" s="17">
        <v>0</v>
      </c>
      <c r="AS50" s="71">
        <v>0</v>
      </c>
      <c r="AT50" s="72"/>
      <c r="AU50" s="71">
        <v>0</v>
      </c>
      <c r="AV50" s="72"/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8">
        <v>0</v>
      </c>
      <c r="BF50" s="18">
        <v>0</v>
      </c>
      <c r="BG50" s="18">
        <v>0</v>
      </c>
      <c r="BH50" s="18">
        <v>0</v>
      </c>
    </row>
    <row r="51" spans="1:60" ht="13.5" x14ac:dyDescent="0.2">
      <c r="A51" s="68" t="s">
        <v>43</v>
      </c>
      <c r="B51" s="62"/>
      <c r="C51" s="68" t="s">
        <v>79</v>
      </c>
      <c r="D51" s="62"/>
      <c r="E51" s="68" t="s">
        <v>54</v>
      </c>
      <c r="F51" s="62"/>
      <c r="G51" s="68" t="s">
        <v>54</v>
      </c>
      <c r="H51" s="62"/>
      <c r="I51" s="68" t="s">
        <v>61</v>
      </c>
      <c r="J51" s="62"/>
      <c r="K51" s="62"/>
      <c r="L51" s="68"/>
      <c r="M51" s="62"/>
      <c r="N51" s="62"/>
      <c r="O51" s="68"/>
      <c r="P51" s="62"/>
      <c r="Q51" s="68"/>
      <c r="R51" s="62"/>
      <c r="S51" s="69" t="s">
        <v>102</v>
      </c>
      <c r="T51" s="62"/>
      <c r="U51" s="62"/>
      <c r="V51" s="62"/>
      <c r="W51" s="62"/>
      <c r="X51" s="62"/>
      <c r="Y51" s="62"/>
      <c r="Z51" s="62"/>
      <c r="AA51" s="68" t="s">
        <v>51</v>
      </c>
      <c r="AB51" s="62"/>
      <c r="AC51" s="62"/>
      <c r="AD51" s="62"/>
      <c r="AE51" s="62"/>
      <c r="AF51" s="68" t="s">
        <v>45</v>
      </c>
      <c r="AG51" s="62"/>
      <c r="AH51" s="62"/>
      <c r="AI51" s="11" t="s">
        <v>52</v>
      </c>
      <c r="AJ51" s="70" t="s">
        <v>53</v>
      </c>
      <c r="AK51" s="62"/>
      <c r="AL51" s="62"/>
      <c r="AM51" s="62"/>
      <c r="AN51" s="62"/>
      <c r="AO51" s="62"/>
      <c r="AP51" s="13">
        <v>0</v>
      </c>
      <c r="AQ51" s="13">
        <v>0</v>
      </c>
      <c r="AR51" s="13">
        <v>0</v>
      </c>
      <c r="AS51" s="61">
        <v>0</v>
      </c>
      <c r="AT51" s="62"/>
      <c r="AU51" s="61">
        <v>0</v>
      </c>
      <c r="AV51" s="62"/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4">
        <v>0</v>
      </c>
      <c r="BF51" s="14">
        <v>0</v>
      </c>
      <c r="BG51" s="14">
        <v>0</v>
      </c>
      <c r="BH51" s="14">
        <v>0</v>
      </c>
    </row>
    <row r="52" spans="1:60" ht="13.5" x14ac:dyDescent="0.2">
      <c r="A52" s="68" t="s">
        <v>43</v>
      </c>
      <c r="B52" s="62"/>
      <c r="C52" s="68" t="s">
        <v>79</v>
      </c>
      <c r="D52" s="62"/>
      <c r="E52" s="68" t="s">
        <v>54</v>
      </c>
      <c r="F52" s="62"/>
      <c r="G52" s="68" t="s">
        <v>54</v>
      </c>
      <c r="H52" s="62"/>
      <c r="I52" s="68" t="s">
        <v>61</v>
      </c>
      <c r="J52" s="62"/>
      <c r="K52" s="62"/>
      <c r="L52" s="68" t="s">
        <v>71</v>
      </c>
      <c r="M52" s="62"/>
      <c r="N52" s="62"/>
      <c r="O52" s="68"/>
      <c r="P52" s="62"/>
      <c r="Q52" s="68"/>
      <c r="R52" s="62"/>
      <c r="S52" s="69" t="s">
        <v>103</v>
      </c>
      <c r="T52" s="62"/>
      <c r="U52" s="62"/>
      <c r="V52" s="62"/>
      <c r="W52" s="62"/>
      <c r="X52" s="62"/>
      <c r="Y52" s="62"/>
      <c r="Z52" s="62"/>
      <c r="AA52" s="68" t="s">
        <v>51</v>
      </c>
      <c r="AB52" s="62"/>
      <c r="AC52" s="62"/>
      <c r="AD52" s="62"/>
      <c r="AE52" s="62"/>
      <c r="AF52" s="68" t="s">
        <v>45</v>
      </c>
      <c r="AG52" s="62"/>
      <c r="AH52" s="62"/>
      <c r="AI52" s="11" t="s">
        <v>52</v>
      </c>
      <c r="AJ52" s="70" t="s">
        <v>53</v>
      </c>
      <c r="AK52" s="62"/>
      <c r="AL52" s="62"/>
      <c r="AM52" s="62"/>
      <c r="AN52" s="62"/>
      <c r="AO52" s="62"/>
      <c r="AP52" s="13">
        <v>0</v>
      </c>
      <c r="AQ52" s="13">
        <v>0</v>
      </c>
      <c r="AR52" s="13">
        <v>0</v>
      </c>
      <c r="AS52" s="61">
        <v>0</v>
      </c>
      <c r="AT52" s="62"/>
      <c r="AU52" s="61">
        <v>0</v>
      </c>
      <c r="AV52" s="62"/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4">
        <v>0</v>
      </c>
      <c r="BF52" s="14">
        <v>0</v>
      </c>
      <c r="BG52" s="14">
        <v>0</v>
      </c>
      <c r="BH52" s="14">
        <v>0</v>
      </c>
    </row>
    <row r="53" spans="1:60" ht="13.5" x14ac:dyDescent="0.2">
      <c r="A53" s="68" t="s">
        <v>43</v>
      </c>
      <c r="B53" s="62"/>
      <c r="C53" s="68" t="s">
        <v>79</v>
      </c>
      <c r="D53" s="62"/>
      <c r="E53" s="68" t="s">
        <v>79</v>
      </c>
      <c r="F53" s="62"/>
      <c r="G53" s="68"/>
      <c r="H53" s="62"/>
      <c r="I53" s="68"/>
      <c r="J53" s="62"/>
      <c r="K53" s="62"/>
      <c r="L53" s="68"/>
      <c r="M53" s="62"/>
      <c r="N53" s="62"/>
      <c r="O53" s="68"/>
      <c r="P53" s="62"/>
      <c r="Q53" s="68"/>
      <c r="R53" s="62"/>
      <c r="S53" s="69" t="s">
        <v>104</v>
      </c>
      <c r="T53" s="62"/>
      <c r="U53" s="62"/>
      <c r="V53" s="62"/>
      <c r="W53" s="62"/>
      <c r="X53" s="62"/>
      <c r="Y53" s="62"/>
      <c r="Z53" s="62"/>
      <c r="AA53" s="68" t="s">
        <v>44</v>
      </c>
      <c r="AB53" s="62"/>
      <c r="AC53" s="62"/>
      <c r="AD53" s="62"/>
      <c r="AE53" s="62"/>
      <c r="AF53" s="68" t="s">
        <v>45</v>
      </c>
      <c r="AG53" s="62"/>
      <c r="AH53" s="62"/>
      <c r="AI53" s="11" t="s">
        <v>46</v>
      </c>
      <c r="AJ53" s="70" t="s">
        <v>47</v>
      </c>
      <c r="AK53" s="62"/>
      <c r="AL53" s="62"/>
      <c r="AM53" s="62"/>
      <c r="AN53" s="62"/>
      <c r="AO53" s="62"/>
      <c r="AP53" s="12">
        <v>381100000</v>
      </c>
      <c r="AQ53" s="12">
        <v>281189307.44</v>
      </c>
      <c r="AR53" s="12">
        <v>99910692.560000002</v>
      </c>
      <c r="AS53" s="61">
        <v>0</v>
      </c>
      <c r="AT53" s="62"/>
      <c r="AU53" s="76">
        <v>281189307.44</v>
      </c>
      <c r="AV53" s="62"/>
      <c r="AW53" s="13">
        <v>0</v>
      </c>
      <c r="AX53" s="12">
        <v>63212729.020000003</v>
      </c>
      <c r="AY53" s="12">
        <v>217976578.41999999</v>
      </c>
      <c r="AZ53" s="12">
        <v>63212729.020000003</v>
      </c>
      <c r="BA53" s="13">
        <v>0</v>
      </c>
      <c r="BB53" s="12">
        <v>63212729.020000003</v>
      </c>
      <c r="BC53" s="13">
        <v>0</v>
      </c>
      <c r="BD53" s="13">
        <v>0</v>
      </c>
      <c r="BE53" s="14">
        <f t="shared" si="0"/>
        <v>0.73783602057202835</v>
      </c>
      <c r="BF53" s="14">
        <f t="shared" si="1"/>
        <v>0.73783602057202835</v>
      </c>
      <c r="BG53" s="14">
        <f t="shared" si="2"/>
        <v>0.16586913938598793</v>
      </c>
      <c r="BH53" s="14">
        <f t="shared" si="3"/>
        <v>0.16586913938598793</v>
      </c>
    </row>
    <row r="54" spans="1:60" ht="13.5" x14ac:dyDescent="0.2">
      <c r="A54" s="68" t="s">
        <v>43</v>
      </c>
      <c r="B54" s="62"/>
      <c r="C54" s="68" t="s">
        <v>79</v>
      </c>
      <c r="D54" s="62"/>
      <c r="E54" s="68" t="s">
        <v>79</v>
      </c>
      <c r="F54" s="62"/>
      <c r="G54" s="68"/>
      <c r="H54" s="62"/>
      <c r="I54" s="68"/>
      <c r="J54" s="62"/>
      <c r="K54" s="62"/>
      <c r="L54" s="68"/>
      <c r="M54" s="62"/>
      <c r="N54" s="62"/>
      <c r="O54" s="68"/>
      <c r="P54" s="62"/>
      <c r="Q54" s="68"/>
      <c r="R54" s="62"/>
      <c r="S54" s="69" t="s">
        <v>104</v>
      </c>
      <c r="T54" s="62"/>
      <c r="U54" s="62"/>
      <c r="V54" s="62"/>
      <c r="W54" s="62"/>
      <c r="X54" s="62"/>
      <c r="Y54" s="62"/>
      <c r="Z54" s="62"/>
      <c r="AA54" s="68" t="s">
        <v>51</v>
      </c>
      <c r="AB54" s="62"/>
      <c r="AC54" s="62"/>
      <c r="AD54" s="62"/>
      <c r="AE54" s="62"/>
      <c r="AF54" s="68" t="s">
        <v>45</v>
      </c>
      <c r="AG54" s="62"/>
      <c r="AH54" s="62"/>
      <c r="AI54" s="11" t="s">
        <v>52</v>
      </c>
      <c r="AJ54" s="70" t="s">
        <v>53</v>
      </c>
      <c r="AK54" s="62"/>
      <c r="AL54" s="62"/>
      <c r="AM54" s="62"/>
      <c r="AN54" s="62"/>
      <c r="AO54" s="62"/>
      <c r="AP54" s="12">
        <v>365275399</v>
      </c>
      <c r="AQ54" s="12">
        <v>172804840.94999999</v>
      </c>
      <c r="AR54" s="12">
        <v>192470558.05000001</v>
      </c>
      <c r="AS54" s="61">
        <v>0</v>
      </c>
      <c r="AT54" s="62"/>
      <c r="AU54" s="76">
        <v>82823993.950000003</v>
      </c>
      <c r="AV54" s="62"/>
      <c r="AW54" s="12">
        <v>89980847</v>
      </c>
      <c r="AX54" s="12">
        <v>12501507</v>
      </c>
      <c r="AY54" s="12">
        <v>70322486.950000003</v>
      </c>
      <c r="AZ54" s="12">
        <v>12501507</v>
      </c>
      <c r="BA54" s="13">
        <v>0</v>
      </c>
      <c r="BB54" s="12">
        <v>12501507</v>
      </c>
      <c r="BC54" s="13">
        <v>0</v>
      </c>
      <c r="BD54" s="13">
        <v>0</v>
      </c>
      <c r="BE54" s="14">
        <f t="shared" si="0"/>
        <v>0.47308097239255903</v>
      </c>
      <c r="BF54" s="14">
        <f t="shared" si="1"/>
        <v>0.22674396955487278</v>
      </c>
      <c r="BG54" s="14">
        <f t="shared" si="2"/>
        <v>3.4224880827520496E-2</v>
      </c>
      <c r="BH54" s="14">
        <f t="shared" si="3"/>
        <v>3.4224880827520496E-2</v>
      </c>
    </row>
    <row r="55" spans="1:60" s="19" customFormat="1" ht="13.5" x14ac:dyDescent="0.2">
      <c r="A55" s="73" t="s">
        <v>43</v>
      </c>
      <c r="B55" s="72"/>
      <c r="C55" s="73" t="s">
        <v>79</v>
      </c>
      <c r="D55" s="72"/>
      <c r="E55" s="73" t="s">
        <v>79</v>
      </c>
      <c r="F55" s="72"/>
      <c r="G55" s="73" t="s">
        <v>54</v>
      </c>
      <c r="H55" s="72"/>
      <c r="I55" s="73"/>
      <c r="J55" s="72"/>
      <c r="K55" s="72"/>
      <c r="L55" s="73"/>
      <c r="M55" s="72"/>
      <c r="N55" s="72"/>
      <c r="O55" s="73"/>
      <c r="P55" s="72"/>
      <c r="Q55" s="73"/>
      <c r="R55" s="72"/>
      <c r="S55" s="74" t="s">
        <v>105</v>
      </c>
      <c r="T55" s="72"/>
      <c r="U55" s="72"/>
      <c r="V55" s="72"/>
      <c r="W55" s="72"/>
      <c r="X55" s="72"/>
      <c r="Y55" s="72"/>
      <c r="Z55" s="72"/>
      <c r="AA55" s="73" t="s">
        <v>44</v>
      </c>
      <c r="AB55" s="72"/>
      <c r="AC55" s="72"/>
      <c r="AD55" s="72"/>
      <c r="AE55" s="72"/>
      <c r="AF55" s="73" t="s">
        <v>45</v>
      </c>
      <c r="AG55" s="72"/>
      <c r="AH55" s="72"/>
      <c r="AI55" s="15" t="s">
        <v>46</v>
      </c>
      <c r="AJ55" s="75" t="s">
        <v>47</v>
      </c>
      <c r="AK55" s="72"/>
      <c r="AL55" s="72"/>
      <c r="AM55" s="72"/>
      <c r="AN55" s="72"/>
      <c r="AO55" s="72"/>
      <c r="AP55" s="16">
        <v>26368369</v>
      </c>
      <c r="AQ55" s="16">
        <v>677699.44</v>
      </c>
      <c r="AR55" s="16">
        <v>25690669.559999999</v>
      </c>
      <c r="AS55" s="71">
        <v>0</v>
      </c>
      <c r="AT55" s="72"/>
      <c r="AU55" s="77">
        <v>677699.44</v>
      </c>
      <c r="AV55" s="72"/>
      <c r="AW55" s="17">
        <v>0</v>
      </c>
      <c r="AX55" s="16">
        <v>189800.31</v>
      </c>
      <c r="AY55" s="16">
        <v>487899.13</v>
      </c>
      <c r="AZ55" s="16">
        <v>189800.31</v>
      </c>
      <c r="BA55" s="17">
        <v>0</v>
      </c>
      <c r="BB55" s="16">
        <v>189800.31</v>
      </c>
      <c r="BC55" s="17">
        <v>0</v>
      </c>
      <c r="BD55" s="17">
        <v>0</v>
      </c>
      <c r="BE55" s="18">
        <f t="shared" si="0"/>
        <v>2.5701227102821564E-2</v>
      </c>
      <c r="BF55" s="18">
        <f t="shared" si="1"/>
        <v>2.5701227102821564E-2</v>
      </c>
      <c r="BG55" s="18">
        <f t="shared" si="2"/>
        <v>7.1980299577876806E-3</v>
      </c>
      <c r="BH55" s="18">
        <f t="shared" si="3"/>
        <v>7.1980299577876806E-3</v>
      </c>
    </row>
    <row r="56" spans="1:60" s="19" customFormat="1" ht="13.5" x14ac:dyDescent="0.2">
      <c r="A56" s="73" t="s">
        <v>43</v>
      </c>
      <c r="B56" s="72"/>
      <c r="C56" s="73" t="s">
        <v>79</v>
      </c>
      <c r="D56" s="72"/>
      <c r="E56" s="73" t="s">
        <v>79</v>
      </c>
      <c r="F56" s="72"/>
      <c r="G56" s="73" t="s">
        <v>54</v>
      </c>
      <c r="H56" s="72"/>
      <c r="I56" s="73"/>
      <c r="J56" s="72"/>
      <c r="K56" s="72"/>
      <c r="L56" s="73"/>
      <c r="M56" s="72"/>
      <c r="N56" s="72"/>
      <c r="O56" s="73"/>
      <c r="P56" s="72"/>
      <c r="Q56" s="73"/>
      <c r="R56" s="72"/>
      <c r="S56" s="74" t="s">
        <v>105</v>
      </c>
      <c r="T56" s="72"/>
      <c r="U56" s="72"/>
      <c r="V56" s="72"/>
      <c r="W56" s="72"/>
      <c r="X56" s="72"/>
      <c r="Y56" s="72"/>
      <c r="Z56" s="72"/>
      <c r="AA56" s="73" t="s">
        <v>51</v>
      </c>
      <c r="AB56" s="72"/>
      <c r="AC56" s="72"/>
      <c r="AD56" s="72"/>
      <c r="AE56" s="72"/>
      <c r="AF56" s="73" t="s">
        <v>45</v>
      </c>
      <c r="AG56" s="72"/>
      <c r="AH56" s="72"/>
      <c r="AI56" s="15" t="s">
        <v>52</v>
      </c>
      <c r="AJ56" s="75" t="s">
        <v>53</v>
      </c>
      <c r="AK56" s="72"/>
      <c r="AL56" s="72"/>
      <c r="AM56" s="72"/>
      <c r="AN56" s="72"/>
      <c r="AO56" s="72"/>
      <c r="AP56" s="16">
        <v>29254480.489999998</v>
      </c>
      <c r="AQ56" s="16">
        <v>8788853.0999999996</v>
      </c>
      <c r="AR56" s="16">
        <v>20465627.390000001</v>
      </c>
      <c r="AS56" s="71">
        <v>0</v>
      </c>
      <c r="AT56" s="72"/>
      <c r="AU56" s="77">
        <v>8788853.0999999996</v>
      </c>
      <c r="AV56" s="72"/>
      <c r="AW56" s="17">
        <v>0</v>
      </c>
      <c r="AX56" s="16">
        <v>129563</v>
      </c>
      <c r="AY56" s="16">
        <v>8659290.0999999996</v>
      </c>
      <c r="AZ56" s="16">
        <v>129563</v>
      </c>
      <c r="BA56" s="17">
        <v>0</v>
      </c>
      <c r="BB56" s="16">
        <v>129563</v>
      </c>
      <c r="BC56" s="17">
        <v>0</v>
      </c>
      <c r="BD56" s="17">
        <v>0</v>
      </c>
      <c r="BE56" s="18">
        <f t="shared" si="0"/>
        <v>0.30042759101479433</v>
      </c>
      <c r="BF56" s="18">
        <f t="shared" si="1"/>
        <v>0.30042759101479433</v>
      </c>
      <c r="BG56" s="18">
        <f t="shared" si="2"/>
        <v>4.428825869742868E-3</v>
      </c>
      <c r="BH56" s="18">
        <f t="shared" si="3"/>
        <v>4.428825869742868E-3</v>
      </c>
    </row>
    <row r="57" spans="1:60" ht="13.5" x14ac:dyDescent="0.2">
      <c r="A57" s="68" t="s">
        <v>43</v>
      </c>
      <c r="B57" s="62"/>
      <c r="C57" s="68" t="s">
        <v>79</v>
      </c>
      <c r="D57" s="62"/>
      <c r="E57" s="68" t="s">
        <v>79</v>
      </c>
      <c r="F57" s="62"/>
      <c r="G57" s="68" t="s">
        <v>54</v>
      </c>
      <c r="H57" s="62"/>
      <c r="I57" s="68" t="s">
        <v>106</v>
      </c>
      <c r="J57" s="62"/>
      <c r="K57" s="62"/>
      <c r="L57" s="68" t="s">
        <v>58</v>
      </c>
      <c r="M57" s="62"/>
      <c r="N57" s="62"/>
      <c r="O57" s="68"/>
      <c r="P57" s="62"/>
      <c r="Q57" s="68"/>
      <c r="R57" s="62"/>
      <c r="S57" s="69" t="s">
        <v>107</v>
      </c>
      <c r="T57" s="62"/>
      <c r="U57" s="62"/>
      <c r="V57" s="62"/>
      <c r="W57" s="62"/>
      <c r="X57" s="62"/>
      <c r="Y57" s="62"/>
      <c r="Z57" s="62"/>
      <c r="AA57" s="68" t="s">
        <v>51</v>
      </c>
      <c r="AB57" s="62"/>
      <c r="AC57" s="62"/>
      <c r="AD57" s="62"/>
      <c r="AE57" s="62"/>
      <c r="AF57" s="68" t="s">
        <v>45</v>
      </c>
      <c r="AG57" s="62"/>
      <c r="AH57" s="62"/>
      <c r="AI57" s="11" t="s">
        <v>52</v>
      </c>
      <c r="AJ57" s="70" t="s">
        <v>53</v>
      </c>
      <c r="AK57" s="62"/>
      <c r="AL57" s="62"/>
      <c r="AM57" s="62"/>
      <c r="AN57" s="62"/>
      <c r="AO57" s="62"/>
      <c r="AP57" s="12">
        <v>110000</v>
      </c>
      <c r="AQ57" s="12">
        <v>86490.33</v>
      </c>
      <c r="AR57" s="12">
        <v>23509.67</v>
      </c>
      <c r="AS57" s="61">
        <v>0</v>
      </c>
      <c r="AT57" s="62"/>
      <c r="AU57" s="76">
        <v>86490.33</v>
      </c>
      <c r="AV57" s="62"/>
      <c r="AW57" s="13">
        <v>0</v>
      </c>
      <c r="AX57" s="13">
        <v>0</v>
      </c>
      <c r="AY57" s="12">
        <v>86490.33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4">
        <f t="shared" si="0"/>
        <v>0.78627572727272732</v>
      </c>
      <c r="BF57" s="14">
        <f t="shared" si="1"/>
        <v>0.78627572727272732</v>
      </c>
      <c r="BG57" s="14">
        <f t="shared" si="2"/>
        <v>0</v>
      </c>
      <c r="BH57" s="14">
        <f t="shared" si="3"/>
        <v>0</v>
      </c>
    </row>
    <row r="58" spans="1:60" ht="13.5" x14ac:dyDescent="0.2">
      <c r="A58" s="68" t="s">
        <v>43</v>
      </c>
      <c r="B58" s="62"/>
      <c r="C58" s="68" t="s">
        <v>79</v>
      </c>
      <c r="D58" s="62"/>
      <c r="E58" s="68" t="s">
        <v>79</v>
      </c>
      <c r="F58" s="62"/>
      <c r="G58" s="68" t="s">
        <v>54</v>
      </c>
      <c r="H58" s="62"/>
      <c r="I58" s="68" t="s">
        <v>82</v>
      </c>
      <c r="J58" s="62"/>
      <c r="K58" s="62"/>
      <c r="L58" s="68" t="s">
        <v>61</v>
      </c>
      <c r="M58" s="62"/>
      <c r="N58" s="62"/>
      <c r="O58" s="68"/>
      <c r="P58" s="62"/>
      <c r="Q58" s="68"/>
      <c r="R58" s="62"/>
      <c r="S58" s="69" t="s">
        <v>108</v>
      </c>
      <c r="T58" s="62"/>
      <c r="U58" s="62"/>
      <c r="V58" s="62"/>
      <c r="W58" s="62"/>
      <c r="X58" s="62"/>
      <c r="Y58" s="62"/>
      <c r="Z58" s="62"/>
      <c r="AA58" s="68" t="s">
        <v>44</v>
      </c>
      <c r="AB58" s="62"/>
      <c r="AC58" s="62"/>
      <c r="AD58" s="62"/>
      <c r="AE58" s="62"/>
      <c r="AF58" s="68" t="s">
        <v>45</v>
      </c>
      <c r="AG58" s="62"/>
      <c r="AH58" s="62"/>
      <c r="AI58" s="11" t="s">
        <v>46</v>
      </c>
      <c r="AJ58" s="70" t="s">
        <v>47</v>
      </c>
      <c r="AK58" s="62"/>
      <c r="AL58" s="62"/>
      <c r="AM58" s="62"/>
      <c r="AN58" s="62"/>
      <c r="AO58" s="62"/>
      <c r="AP58" s="12">
        <v>550000</v>
      </c>
      <c r="AQ58" s="12">
        <v>50000</v>
      </c>
      <c r="AR58" s="12">
        <v>500000</v>
      </c>
      <c r="AS58" s="61">
        <v>0</v>
      </c>
      <c r="AT58" s="62"/>
      <c r="AU58" s="76">
        <v>50000</v>
      </c>
      <c r="AV58" s="62"/>
      <c r="AW58" s="13">
        <v>0</v>
      </c>
      <c r="AX58" s="12">
        <v>50000</v>
      </c>
      <c r="AY58" s="13">
        <v>0</v>
      </c>
      <c r="AZ58" s="12">
        <v>50000</v>
      </c>
      <c r="BA58" s="13">
        <v>0</v>
      </c>
      <c r="BB58" s="12">
        <v>50000</v>
      </c>
      <c r="BC58" s="13">
        <v>0</v>
      </c>
      <c r="BD58" s="13">
        <v>0</v>
      </c>
      <c r="BE58" s="14">
        <f t="shared" si="0"/>
        <v>9.0909090909090912E-2</v>
      </c>
      <c r="BF58" s="14">
        <f t="shared" si="1"/>
        <v>9.0909090909090912E-2</v>
      </c>
      <c r="BG58" s="14">
        <f t="shared" si="2"/>
        <v>9.0909090909090912E-2</v>
      </c>
      <c r="BH58" s="14">
        <f t="shared" si="3"/>
        <v>9.0909090909090912E-2</v>
      </c>
    </row>
    <row r="59" spans="1:60" ht="13.5" x14ac:dyDescent="0.2">
      <c r="A59" s="68" t="s">
        <v>43</v>
      </c>
      <c r="B59" s="62"/>
      <c r="C59" s="68" t="s">
        <v>79</v>
      </c>
      <c r="D59" s="62"/>
      <c r="E59" s="68" t="s">
        <v>79</v>
      </c>
      <c r="F59" s="62"/>
      <c r="G59" s="68" t="s">
        <v>54</v>
      </c>
      <c r="H59" s="62"/>
      <c r="I59" s="68" t="s">
        <v>82</v>
      </c>
      <c r="J59" s="62"/>
      <c r="K59" s="62"/>
      <c r="L59" s="68" t="s">
        <v>61</v>
      </c>
      <c r="M59" s="62"/>
      <c r="N59" s="62"/>
      <c r="O59" s="68"/>
      <c r="P59" s="62"/>
      <c r="Q59" s="68"/>
      <c r="R59" s="62"/>
      <c r="S59" s="69" t="s">
        <v>108</v>
      </c>
      <c r="T59" s="62"/>
      <c r="U59" s="62"/>
      <c r="V59" s="62"/>
      <c r="W59" s="62"/>
      <c r="X59" s="62"/>
      <c r="Y59" s="62"/>
      <c r="Z59" s="62"/>
      <c r="AA59" s="68" t="s">
        <v>51</v>
      </c>
      <c r="AB59" s="62"/>
      <c r="AC59" s="62"/>
      <c r="AD59" s="62"/>
      <c r="AE59" s="62"/>
      <c r="AF59" s="68" t="s">
        <v>45</v>
      </c>
      <c r="AG59" s="62"/>
      <c r="AH59" s="62"/>
      <c r="AI59" s="11" t="s">
        <v>52</v>
      </c>
      <c r="AJ59" s="70" t="s">
        <v>53</v>
      </c>
      <c r="AK59" s="62"/>
      <c r="AL59" s="62"/>
      <c r="AM59" s="62"/>
      <c r="AN59" s="62"/>
      <c r="AO59" s="62"/>
      <c r="AP59" s="12">
        <v>3100000</v>
      </c>
      <c r="AQ59" s="12">
        <v>1094546.48</v>
      </c>
      <c r="AR59" s="12">
        <v>2005453.52</v>
      </c>
      <c r="AS59" s="61">
        <v>0</v>
      </c>
      <c r="AT59" s="62"/>
      <c r="AU59" s="76">
        <v>1094546.48</v>
      </c>
      <c r="AV59" s="62"/>
      <c r="AW59" s="13">
        <v>0</v>
      </c>
      <c r="AX59" s="13">
        <v>0</v>
      </c>
      <c r="AY59" s="12">
        <v>1094546.48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4">
        <f t="shared" si="0"/>
        <v>0.35307950967741936</v>
      </c>
      <c r="BF59" s="14">
        <f t="shared" si="1"/>
        <v>0.35307950967741936</v>
      </c>
      <c r="BG59" s="14">
        <f t="shared" si="2"/>
        <v>0</v>
      </c>
      <c r="BH59" s="14">
        <f t="shared" si="3"/>
        <v>0</v>
      </c>
    </row>
    <row r="60" spans="1:60" ht="13.5" x14ac:dyDescent="0.2">
      <c r="A60" s="68" t="s">
        <v>43</v>
      </c>
      <c r="B60" s="62"/>
      <c r="C60" s="68" t="s">
        <v>79</v>
      </c>
      <c r="D60" s="62"/>
      <c r="E60" s="68" t="s">
        <v>79</v>
      </c>
      <c r="F60" s="62"/>
      <c r="G60" s="68" t="s">
        <v>54</v>
      </c>
      <c r="H60" s="62"/>
      <c r="I60" s="68" t="s">
        <v>82</v>
      </c>
      <c r="J60" s="62"/>
      <c r="K60" s="62"/>
      <c r="L60" s="68" t="s">
        <v>69</v>
      </c>
      <c r="M60" s="62"/>
      <c r="N60" s="62"/>
      <c r="O60" s="68"/>
      <c r="P60" s="62"/>
      <c r="Q60" s="68"/>
      <c r="R60" s="62"/>
      <c r="S60" s="69" t="s">
        <v>109</v>
      </c>
      <c r="T60" s="62"/>
      <c r="U60" s="62"/>
      <c r="V60" s="62"/>
      <c r="W60" s="62"/>
      <c r="X60" s="62"/>
      <c r="Y60" s="62"/>
      <c r="Z60" s="62"/>
      <c r="AA60" s="68" t="s">
        <v>51</v>
      </c>
      <c r="AB60" s="62"/>
      <c r="AC60" s="62"/>
      <c r="AD60" s="62"/>
      <c r="AE60" s="62"/>
      <c r="AF60" s="68" t="s">
        <v>45</v>
      </c>
      <c r="AG60" s="62"/>
      <c r="AH60" s="62"/>
      <c r="AI60" s="11" t="s">
        <v>52</v>
      </c>
      <c r="AJ60" s="70" t="s">
        <v>53</v>
      </c>
      <c r="AK60" s="62"/>
      <c r="AL60" s="62"/>
      <c r="AM60" s="62"/>
      <c r="AN60" s="62"/>
      <c r="AO60" s="62"/>
      <c r="AP60" s="12">
        <v>4299240</v>
      </c>
      <c r="AQ60" s="13">
        <v>0</v>
      </c>
      <c r="AR60" s="12">
        <v>4299240</v>
      </c>
      <c r="AS60" s="61">
        <v>0</v>
      </c>
      <c r="AT60" s="62"/>
      <c r="AU60" s="61">
        <v>0</v>
      </c>
      <c r="AV60" s="62"/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4">
        <f t="shared" si="0"/>
        <v>0</v>
      </c>
      <c r="BF60" s="14">
        <f t="shared" si="1"/>
        <v>0</v>
      </c>
      <c r="BG60" s="14">
        <f t="shared" si="2"/>
        <v>0</v>
      </c>
      <c r="BH60" s="14">
        <f t="shared" si="3"/>
        <v>0</v>
      </c>
    </row>
    <row r="61" spans="1:60" ht="13.5" x14ac:dyDescent="0.2">
      <c r="A61" s="68" t="s">
        <v>43</v>
      </c>
      <c r="B61" s="62"/>
      <c r="C61" s="68" t="s">
        <v>79</v>
      </c>
      <c r="D61" s="62"/>
      <c r="E61" s="68" t="s">
        <v>79</v>
      </c>
      <c r="F61" s="62"/>
      <c r="G61" s="68" t="s">
        <v>54</v>
      </c>
      <c r="H61" s="62"/>
      <c r="I61" s="68" t="s">
        <v>82</v>
      </c>
      <c r="J61" s="62"/>
      <c r="K61" s="62"/>
      <c r="L61" s="68" t="s">
        <v>71</v>
      </c>
      <c r="M61" s="62"/>
      <c r="N61" s="62"/>
      <c r="O61" s="68"/>
      <c r="P61" s="62"/>
      <c r="Q61" s="68"/>
      <c r="R61" s="62"/>
      <c r="S61" s="69" t="s">
        <v>110</v>
      </c>
      <c r="T61" s="62"/>
      <c r="U61" s="62"/>
      <c r="V61" s="62"/>
      <c r="W61" s="62"/>
      <c r="X61" s="62"/>
      <c r="Y61" s="62"/>
      <c r="Z61" s="62"/>
      <c r="AA61" s="68" t="s">
        <v>44</v>
      </c>
      <c r="AB61" s="62"/>
      <c r="AC61" s="62"/>
      <c r="AD61" s="62"/>
      <c r="AE61" s="62"/>
      <c r="AF61" s="68" t="s">
        <v>45</v>
      </c>
      <c r="AG61" s="62"/>
      <c r="AH61" s="62"/>
      <c r="AI61" s="11" t="s">
        <v>46</v>
      </c>
      <c r="AJ61" s="70" t="s">
        <v>47</v>
      </c>
      <c r="AK61" s="62"/>
      <c r="AL61" s="62"/>
      <c r="AM61" s="62"/>
      <c r="AN61" s="62"/>
      <c r="AO61" s="62"/>
      <c r="AP61" s="12">
        <v>17450000</v>
      </c>
      <c r="AQ61" s="13">
        <v>0</v>
      </c>
      <c r="AR61" s="12">
        <v>17450000</v>
      </c>
      <c r="AS61" s="61">
        <v>0</v>
      </c>
      <c r="AT61" s="62"/>
      <c r="AU61" s="61">
        <v>0</v>
      </c>
      <c r="AV61" s="62"/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4">
        <f t="shared" si="0"/>
        <v>0</v>
      </c>
      <c r="BF61" s="14">
        <f t="shared" si="1"/>
        <v>0</v>
      </c>
      <c r="BG61" s="14">
        <f t="shared" si="2"/>
        <v>0</v>
      </c>
      <c r="BH61" s="14">
        <f t="shared" si="3"/>
        <v>0</v>
      </c>
    </row>
    <row r="62" spans="1:60" ht="13.5" x14ac:dyDescent="0.2">
      <c r="A62" s="68" t="s">
        <v>43</v>
      </c>
      <c r="B62" s="62"/>
      <c r="C62" s="68" t="s">
        <v>79</v>
      </c>
      <c r="D62" s="62"/>
      <c r="E62" s="68" t="s">
        <v>79</v>
      </c>
      <c r="F62" s="62"/>
      <c r="G62" s="68" t="s">
        <v>54</v>
      </c>
      <c r="H62" s="62"/>
      <c r="I62" s="68" t="s">
        <v>82</v>
      </c>
      <c r="J62" s="62"/>
      <c r="K62" s="62"/>
      <c r="L62" s="68" t="s">
        <v>71</v>
      </c>
      <c r="M62" s="62"/>
      <c r="N62" s="62"/>
      <c r="O62" s="68"/>
      <c r="P62" s="62"/>
      <c r="Q62" s="68"/>
      <c r="R62" s="62"/>
      <c r="S62" s="69" t="s">
        <v>110</v>
      </c>
      <c r="T62" s="62"/>
      <c r="U62" s="62"/>
      <c r="V62" s="62"/>
      <c r="W62" s="62"/>
      <c r="X62" s="62"/>
      <c r="Y62" s="62"/>
      <c r="Z62" s="62"/>
      <c r="AA62" s="68" t="s">
        <v>51</v>
      </c>
      <c r="AB62" s="62"/>
      <c r="AC62" s="62"/>
      <c r="AD62" s="62"/>
      <c r="AE62" s="62"/>
      <c r="AF62" s="68" t="s">
        <v>45</v>
      </c>
      <c r="AG62" s="62"/>
      <c r="AH62" s="62"/>
      <c r="AI62" s="11" t="s">
        <v>52</v>
      </c>
      <c r="AJ62" s="70" t="s">
        <v>53</v>
      </c>
      <c r="AK62" s="62"/>
      <c r="AL62" s="62"/>
      <c r="AM62" s="62"/>
      <c r="AN62" s="62"/>
      <c r="AO62" s="62"/>
      <c r="AP62" s="12">
        <v>550000</v>
      </c>
      <c r="AQ62" s="13">
        <v>0</v>
      </c>
      <c r="AR62" s="12">
        <v>550000</v>
      </c>
      <c r="AS62" s="61">
        <v>0</v>
      </c>
      <c r="AT62" s="62"/>
      <c r="AU62" s="61">
        <v>0</v>
      </c>
      <c r="AV62" s="62"/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4">
        <f t="shared" si="0"/>
        <v>0</v>
      </c>
      <c r="BF62" s="14">
        <f t="shared" si="1"/>
        <v>0</v>
      </c>
      <c r="BG62" s="14">
        <f t="shared" si="2"/>
        <v>0</v>
      </c>
      <c r="BH62" s="14">
        <f t="shared" si="3"/>
        <v>0</v>
      </c>
    </row>
    <row r="63" spans="1:60" ht="13.5" x14ac:dyDescent="0.2">
      <c r="A63" s="68" t="s">
        <v>43</v>
      </c>
      <c r="B63" s="62"/>
      <c r="C63" s="68" t="s">
        <v>79</v>
      </c>
      <c r="D63" s="62"/>
      <c r="E63" s="68" t="s">
        <v>79</v>
      </c>
      <c r="F63" s="62"/>
      <c r="G63" s="68" t="s">
        <v>54</v>
      </c>
      <c r="H63" s="62"/>
      <c r="I63" s="68" t="s">
        <v>61</v>
      </c>
      <c r="J63" s="62"/>
      <c r="K63" s="62"/>
      <c r="L63" s="68" t="s">
        <v>82</v>
      </c>
      <c r="M63" s="62"/>
      <c r="N63" s="62"/>
      <c r="O63" s="68"/>
      <c r="P63" s="62"/>
      <c r="Q63" s="68"/>
      <c r="R63" s="62"/>
      <c r="S63" s="69" t="s">
        <v>111</v>
      </c>
      <c r="T63" s="62"/>
      <c r="U63" s="62"/>
      <c r="V63" s="62"/>
      <c r="W63" s="62"/>
      <c r="X63" s="62"/>
      <c r="Y63" s="62"/>
      <c r="Z63" s="62"/>
      <c r="AA63" s="68" t="s">
        <v>44</v>
      </c>
      <c r="AB63" s="62"/>
      <c r="AC63" s="62"/>
      <c r="AD63" s="62"/>
      <c r="AE63" s="62"/>
      <c r="AF63" s="68" t="s">
        <v>45</v>
      </c>
      <c r="AG63" s="62"/>
      <c r="AH63" s="62"/>
      <c r="AI63" s="11" t="s">
        <v>46</v>
      </c>
      <c r="AJ63" s="70" t="s">
        <v>47</v>
      </c>
      <c r="AK63" s="62"/>
      <c r="AL63" s="62"/>
      <c r="AM63" s="62"/>
      <c r="AN63" s="62"/>
      <c r="AO63" s="62"/>
      <c r="AP63" s="12">
        <v>990000</v>
      </c>
      <c r="AQ63" s="12">
        <v>139800.31</v>
      </c>
      <c r="AR63" s="12">
        <v>850199.69</v>
      </c>
      <c r="AS63" s="61">
        <v>0</v>
      </c>
      <c r="AT63" s="62"/>
      <c r="AU63" s="76">
        <v>139800.31</v>
      </c>
      <c r="AV63" s="62"/>
      <c r="AW63" s="13">
        <v>0</v>
      </c>
      <c r="AX63" s="12">
        <v>139800.31</v>
      </c>
      <c r="AY63" s="13">
        <v>0</v>
      </c>
      <c r="AZ63" s="12">
        <v>139800.31</v>
      </c>
      <c r="BA63" s="13">
        <v>0</v>
      </c>
      <c r="BB63" s="12">
        <v>139800.31</v>
      </c>
      <c r="BC63" s="13">
        <v>0</v>
      </c>
      <c r="BD63" s="13">
        <v>0</v>
      </c>
      <c r="BE63" s="14">
        <f t="shared" si="0"/>
        <v>0.14121243434343433</v>
      </c>
      <c r="BF63" s="14">
        <f t="shared" si="1"/>
        <v>0.14121243434343433</v>
      </c>
      <c r="BG63" s="14">
        <f t="shared" si="2"/>
        <v>0.14121243434343433</v>
      </c>
      <c r="BH63" s="14">
        <f t="shared" si="3"/>
        <v>0.14121243434343433</v>
      </c>
    </row>
    <row r="64" spans="1:60" ht="13.5" x14ac:dyDescent="0.2">
      <c r="A64" s="68" t="s">
        <v>43</v>
      </c>
      <c r="B64" s="62"/>
      <c r="C64" s="68" t="s">
        <v>79</v>
      </c>
      <c r="D64" s="62"/>
      <c r="E64" s="68" t="s">
        <v>79</v>
      </c>
      <c r="F64" s="62"/>
      <c r="G64" s="68" t="s">
        <v>54</v>
      </c>
      <c r="H64" s="62"/>
      <c r="I64" s="68" t="s">
        <v>61</v>
      </c>
      <c r="J64" s="62"/>
      <c r="K64" s="62"/>
      <c r="L64" s="68" t="s">
        <v>82</v>
      </c>
      <c r="M64" s="62"/>
      <c r="N64" s="62"/>
      <c r="O64" s="68"/>
      <c r="P64" s="62"/>
      <c r="Q64" s="68"/>
      <c r="R64" s="62"/>
      <c r="S64" s="69" t="s">
        <v>111</v>
      </c>
      <c r="T64" s="62"/>
      <c r="U64" s="62"/>
      <c r="V64" s="62"/>
      <c r="W64" s="62"/>
      <c r="X64" s="62"/>
      <c r="Y64" s="62"/>
      <c r="Z64" s="62"/>
      <c r="AA64" s="68" t="s">
        <v>51</v>
      </c>
      <c r="AB64" s="62"/>
      <c r="AC64" s="62"/>
      <c r="AD64" s="62"/>
      <c r="AE64" s="62"/>
      <c r="AF64" s="68" t="s">
        <v>45</v>
      </c>
      <c r="AG64" s="62"/>
      <c r="AH64" s="62"/>
      <c r="AI64" s="11" t="s">
        <v>52</v>
      </c>
      <c r="AJ64" s="70" t="s">
        <v>53</v>
      </c>
      <c r="AK64" s="62"/>
      <c r="AL64" s="62"/>
      <c r="AM64" s="62"/>
      <c r="AN64" s="62"/>
      <c r="AO64" s="62"/>
      <c r="AP64" s="12">
        <v>8673609.4900000002</v>
      </c>
      <c r="AQ64" s="12">
        <v>2950028.57</v>
      </c>
      <c r="AR64" s="12">
        <v>5723580.9199999999</v>
      </c>
      <c r="AS64" s="61">
        <v>0</v>
      </c>
      <c r="AT64" s="62"/>
      <c r="AU64" s="76">
        <v>2950028.57</v>
      </c>
      <c r="AV64" s="62"/>
      <c r="AW64" s="13">
        <v>0</v>
      </c>
      <c r="AX64" s="13">
        <v>0</v>
      </c>
      <c r="AY64" s="12">
        <v>2950028.57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4">
        <f t="shared" si="0"/>
        <v>0.34011544713895114</v>
      </c>
      <c r="BF64" s="14">
        <f t="shared" si="1"/>
        <v>0.34011544713895114</v>
      </c>
      <c r="BG64" s="14">
        <f t="shared" si="2"/>
        <v>0</v>
      </c>
      <c r="BH64" s="14">
        <f t="shared" si="3"/>
        <v>0</v>
      </c>
    </row>
    <row r="65" spans="1:60" ht="13.5" x14ac:dyDescent="0.2">
      <c r="A65" s="68" t="s">
        <v>43</v>
      </c>
      <c r="B65" s="62"/>
      <c r="C65" s="68" t="s">
        <v>79</v>
      </c>
      <c r="D65" s="62"/>
      <c r="E65" s="68" t="s">
        <v>79</v>
      </c>
      <c r="F65" s="62"/>
      <c r="G65" s="68" t="s">
        <v>54</v>
      </c>
      <c r="H65" s="62"/>
      <c r="I65" s="68" t="s">
        <v>61</v>
      </c>
      <c r="J65" s="62"/>
      <c r="K65" s="62"/>
      <c r="L65" s="68" t="s">
        <v>61</v>
      </c>
      <c r="M65" s="62"/>
      <c r="N65" s="62"/>
      <c r="O65" s="68"/>
      <c r="P65" s="62"/>
      <c r="Q65" s="68"/>
      <c r="R65" s="62"/>
      <c r="S65" s="69" t="s">
        <v>112</v>
      </c>
      <c r="T65" s="62"/>
      <c r="U65" s="62"/>
      <c r="V65" s="62"/>
      <c r="W65" s="62"/>
      <c r="X65" s="62"/>
      <c r="Y65" s="62"/>
      <c r="Z65" s="62"/>
      <c r="AA65" s="68" t="s">
        <v>51</v>
      </c>
      <c r="AB65" s="62"/>
      <c r="AC65" s="62"/>
      <c r="AD65" s="62"/>
      <c r="AE65" s="62"/>
      <c r="AF65" s="68" t="s">
        <v>45</v>
      </c>
      <c r="AG65" s="62"/>
      <c r="AH65" s="62"/>
      <c r="AI65" s="11" t="s">
        <v>52</v>
      </c>
      <c r="AJ65" s="70" t="s">
        <v>53</v>
      </c>
      <c r="AK65" s="62"/>
      <c r="AL65" s="62"/>
      <c r="AM65" s="62"/>
      <c r="AN65" s="62"/>
      <c r="AO65" s="62"/>
      <c r="AP65" s="12">
        <v>4000000</v>
      </c>
      <c r="AQ65" s="12">
        <v>3990105</v>
      </c>
      <c r="AR65" s="12">
        <v>9895</v>
      </c>
      <c r="AS65" s="61">
        <v>0</v>
      </c>
      <c r="AT65" s="62"/>
      <c r="AU65" s="76">
        <v>3990105</v>
      </c>
      <c r="AV65" s="62"/>
      <c r="AW65" s="13">
        <v>0</v>
      </c>
      <c r="AX65" s="12">
        <v>129563</v>
      </c>
      <c r="AY65" s="12">
        <v>3860542</v>
      </c>
      <c r="AZ65" s="12">
        <v>129563</v>
      </c>
      <c r="BA65" s="13">
        <v>0</v>
      </c>
      <c r="BB65" s="12">
        <v>129563</v>
      </c>
      <c r="BC65" s="13">
        <v>0</v>
      </c>
      <c r="BD65" s="13">
        <v>0</v>
      </c>
      <c r="BE65" s="14">
        <f t="shared" si="0"/>
        <v>0.99752624999999995</v>
      </c>
      <c r="BF65" s="14">
        <f t="shared" si="1"/>
        <v>0.99752624999999995</v>
      </c>
      <c r="BG65" s="14">
        <f t="shared" si="2"/>
        <v>3.2390750000000003E-2</v>
      </c>
      <c r="BH65" s="14">
        <f t="shared" si="3"/>
        <v>3.2390750000000003E-2</v>
      </c>
    </row>
    <row r="66" spans="1:60" ht="13.5" x14ac:dyDescent="0.2">
      <c r="A66" s="68" t="s">
        <v>43</v>
      </c>
      <c r="B66" s="62"/>
      <c r="C66" s="68" t="s">
        <v>79</v>
      </c>
      <c r="D66" s="62"/>
      <c r="E66" s="68" t="s">
        <v>79</v>
      </c>
      <c r="F66" s="62"/>
      <c r="G66" s="68" t="s">
        <v>54</v>
      </c>
      <c r="H66" s="62"/>
      <c r="I66" s="68" t="s">
        <v>61</v>
      </c>
      <c r="J66" s="62"/>
      <c r="K66" s="62"/>
      <c r="L66" s="68" t="s">
        <v>65</v>
      </c>
      <c r="M66" s="62"/>
      <c r="N66" s="62"/>
      <c r="O66" s="68"/>
      <c r="P66" s="62"/>
      <c r="Q66" s="68"/>
      <c r="R66" s="62"/>
      <c r="S66" s="69" t="s">
        <v>113</v>
      </c>
      <c r="T66" s="62"/>
      <c r="U66" s="62"/>
      <c r="V66" s="62"/>
      <c r="W66" s="62"/>
      <c r="X66" s="62"/>
      <c r="Y66" s="62"/>
      <c r="Z66" s="62"/>
      <c r="AA66" s="68" t="s">
        <v>44</v>
      </c>
      <c r="AB66" s="62"/>
      <c r="AC66" s="62"/>
      <c r="AD66" s="62"/>
      <c r="AE66" s="62"/>
      <c r="AF66" s="68" t="s">
        <v>45</v>
      </c>
      <c r="AG66" s="62"/>
      <c r="AH66" s="62"/>
      <c r="AI66" s="11" t="s">
        <v>46</v>
      </c>
      <c r="AJ66" s="70" t="s">
        <v>47</v>
      </c>
      <c r="AK66" s="62"/>
      <c r="AL66" s="62"/>
      <c r="AM66" s="62"/>
      <c r="AN66" s="62"/>
      <c r="AO66" s="62"/>
      <c r="AP66" s="12">
        <v>2878369</v>
      </c>
      <c r="AQ66" s="12">
        <v>487899.13</v>
      </c>
      <c r="AR66" s="12">
        <v>2390469.87</v>
      </c>
      <c r="AS66" s="61">
        <v>0</v>
      </c>
      <c r="AT66" s="62"/>
      <c r="AU66" s="76">
        <v>487899.13</v>
      </c>
      <c r="AV66" s="62"/>
      <c r="AW66" s="13">
        <v>0</v>
      </c>
      <c r="AX66" s="13">
        <v>0</v>
      </c>
      <c r="AY66" s="12">
        <v>487899.13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4">
        <f t="shared" si="0"/>
        <v>0.16950541435097446</v>
      </c>
      <c r="BF66" s="14">
        <f t="shared" si="1"/>
        <v>0.16950541435097446</v>
      </c>
      <c r="BG66" s="14">
        <f t="shared" si="2"/>
        <v>0</v>
      </c>
      <c r="BH66" s="14">
        <f t="shared" si="3"/>
        <v>0</v>
      </c>
    </row>
    <row r="67" spans="1:60" ht="13.5" x14ac:dyDescent="0.2">
      <c r="A67" s="68" t="s">
        <v>43</v>
      </c>
      <c r="B67" s="62"/>
      <c r="C67" s="68" t="s">
        <v>79</v>
      </c>
      <c r="D67" s="62"/>
      <c r="E67" s="68" t="s">
        <v>79</v>
      </c>
      <c r="F67" s="62"/>
      <c r="G67" s="68" t="s">
        <v>54</v>
      </c>
      <c r="H67" s="62"/>
      <c r="I67" s="68" t="s">
        <v>61</v>
      </c>
      <c r="J67" s="62"/>
      <c r="K67" s="62"/>
      <c r="L67" s="68" t="s">
        <v>65</v>
      </c>
      <c r="M67" s="62"/>
      <c r="N67" s="62"/>
      <c r="O67" s="68"/>
      <c r="P67" s="62"/>
      <c r="Q67" s="68"/>
      <c r="R67" s="62"/>
      <c r="S67" s="69" t="s">
        <v>113</v>
      </c>
      <c r="T67" s="62"/>
      <c r="U67" s="62"/>
      <c r="V67" s="62"/>
      <c r="W67" s="62"/>
      <c r="X67" s="62"/>
      <c r="Y67" s="62"/>
      <c r="Z67" s="62"/>
      <c r="AA67" s="68" t="s">
        <v>51</v>
      </c>
      <c r="AB67" s="62"/>
      <c r="AC67" s="62"/>
      <c r="AD67" s="62"/>
      <c r="AE67" s="62"/>
      <c r="AF67" s="68" t="s">
        <v>45</v>
      </c>
      <c r="AG67" s="62"/>
      <c r="AH67" s="62"/>
      <c r="AI67" s="11" t="s">
        <v>52</v>
      </c>
      <c r="AJ67" s="70" t="s">
        <v>53</v>
      </c>
      <c r="AK67" s="62"/>
      <c r="AL67" s="62"/>
      <c r="AM67" s="62"/>
      <c r="AN67" s="62"/>
      <c r="AO67" s="62"/>
      <c r="AP67" s="12">
        <v>7721631</v>
      </c>
      <c r="AQ67" s="12">
        <v>377478.36</v>
      </c>
      <c r="AR67" s="12">
        <v>7344152.6399999997</v>
      </c>
      <c r="AS67" s="61">
        <v>0</v>
      </c>
      <c r="AT67" s="62"/>
      <c r="AU67" s="76">
        <v>377478.36</v>
      </c>
      <c r="AV67" s="62"/>
      <c r="AW67" s="13">
        <v>0</v>
      </c>
      <c r="AX67" s="13">
        <v>0</v>
      </c>
      <c r="AY67" s="12">
        <v>377478.36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4">
        <f t="shared" si="0"/>
        <v>4.8885832539783368E-2</v>
      </c>
      <c r="BF67" s="14">
        <f t="shared" si="1"/>
        <v>4.8885832539783368E-2</v>
      </c>
      <c r="BG67" s="14">
        <f t="shared" si="2"/>
        <v>0</v>
      </c>
      <c r="BH67" s="14">
        <f t="shared" si="3"/>
        <v>0</v>
      </c>
    </row>
    <row r="68" spans="1:60" ht="13.5" x14ac:dyDescent="0.2">
      <c r="A68" s="68" t="s">
        <v>43</v>
      </c>
      <c r="B68" s="62"/>
      <c r="C68" s="68" t="s">
        <v>79</v>
      </c>
      <c r="D68" s="62"/>
      <c r="E68" s="68" t="s">
        <v>79</v>
      </c>
      <c r="F68" s="62"/>
      <c r="G68" s="68" t="s">
        <v>54</v>
      </c>
      <c r="H68" s="62"/>
      <c r="I68" s="68" t="s">
        <v>61</v>
      </c>
      <c r="J68" s="62"/>
      <c r="K68" s="62"/>
      <c r="L68" s="68" t="s">
        <v>67</v>
      </c>
      <c r="M68" s="62"/>
      <c r="N68" s="62"/>
      <c r="O68" s="68"/>
      <c r="P68" s="62"/>
      <c r="Q68" s="68"/>
      <c r="R68" s="62"/>
      <c r="S68" s="69" t="s">
        <v>114</v>
      </c>
      <c r="T68" s="62"/>
      <c r="U68" s="62"/>
      <c r="V68" s="62"/>
      <c r="W68" s="62"/>
      <c r="X68" s="62"/>
      <c r="Y68" s="62"/>
      <c r="Z68" s="62"/>
      <c r="AA68" s="68" t="s">
        <v>44</v>
      </c>
      <c r="AB68" s="62"/>
      <c r="AC68" s="62"/>
      <c r="AD68" s="62"/>
      <c r="AE68" s="62"/>
      <c r="AF68" s="68" t="s">
        <v>45</v>
      </c>
      <c r="AG68" s="62"/>
      <c r="AH68" s="62"/>
      <c r="AI68" s="11" t="s">
        <v>46</v>
      </c>
      <c r="AJ68" s="70" t="s">
        <v>47</v>
      </c>
      <c r="AK68" s="62"/>
      <c r="AL68" s="62"/>
      <c r="AM68" s="62"/>
      <c r="AN68" s="62"/>
      <c r="AO68" s="62"/>
      <c r="AP68" s="12">
        <v>1500000</v>
      </c>
      <c r="AQ68" s="13">
        <v>0</v>
      </c>
      <c r="AR68" s="12">
        <v>1500000</v>
      </c>
      <c r="AS68" s="61">
        <v>0</v>
      </c>
      <c r="AT68" s="62"/>
      <c r="AU68" s="61">
        <v>0</v>
      </c>
      <c r="AV68" s="62"/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4">
        <f t="shared" si="0"/>
        <v>0</v>
      </c>
      <c r="BF68" s="14">
        <f t="shared" si="1"/>
        <v>0</v>
      </c>
      <c r="BG68" s="14">
        <f t="shared" si="2"/>
        <v>0</v>
      </c>
      <c r="BH68" s="14">
        <f t="shared" si="3"/>
        <v>0</v>
      </c>
    </row>
    <row r="69" spans="1:60" ht="13.5" x14ac:dyDescent="0.2">
      <c r="A69" s="68" t="s">
        <v>43</v>
      </c>
      <c r="B69" s="62"/>
      <c r="C69" s="68" t="s">
        <v>79</v>
      </c>
      <c r="D69" s="62"/>
      <c r="E69" s="68" t="s">
        <v>79</v>
      </c>
      <c r="F69" s="62"/>
      <c r="G69" s="68" t="s">
        <v>54</v>
      </c>
      <c r="H69" s="62"/>
      <c r="I69" s="68" t="s">
        <v>61</v>
      </c>
      <c r="J69" s="62"/>
      <c r="K69" s="62"/>
      <c r="L69" s="68" t="s">
        <v>67</v>
      </c>
      <c r="M69" s="62"/>
      <c r="N69" s="62"/>
      <c r="O69" s="68"/>
      <c r="P69" s="62"/>
      <c r="Q69" s="68"/>
      <c r="R69" s="62"/>
      <c r="S69" s="69" t="s">
        <v>114</v>
      </c>
      <c r="T69" s="62"/>
      <c r="U69" s="62"/>
      <c r="V69" s="62"/>
      <c r="W69" s="62"/>
      <c r="X69" s="62"/>
      <c r="Y69" s="62"/>
      <c r="Z69" s="62"/>
      <c r="AA69" s="68" t="s">
        <v>51</v>
      </c>
      <c r="AB69" s="62"/>
      <c r="AC69" s="62"/>
      <c r="AD69" s="62"/>
      <c r="AE69" s="62"/>
      <c r="AF69" s="68" t="s">
        <v>45</v>
      </c>
      <c r="AG69" s="62"/>
      <c r="AH69" s="62"/>
      <c r="AI69" s="11" t="s">
        <v>52</v>
      </c>
      <c r="AJ69" s="70" t="s">
        <v>53</v>
      </c>
      <c r="AK69" s="62"/>
      <c r="AL69" s="62"/>
      <c r="AM69" s="62"/>
      <c r="AN69" s="62"/>
      <c r="AO69" s="62"/>
      <c r="AP69" s="12">
        <v>800000</v>
      </c>
      <c r="AQ69" s="12">
        <v>290204.36</v>
      </c>
      <c r="AR69" s="12">
        <v>509795.64</v>
      </c>
      <c r="AS69" s="61">
        <v>0</v>
      </c>
      <c r="AT69" s="62"/>
      <c r="AU69" s="76">
        <v>290204.36</v>
      </c>
      <c r="AV69" s="62"/>
      <c r="AW69" s="13">
        <v>0</v>
      </c>
      <c r="AX69" s="13">
        <v>0</v>
      </c>
      <c r="AY69" s="12">
        <v>290204.36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4">
        <f t="shared" si="0"/>
        <v>0.36275544999999998</v>
      </c>
      <c r="BF69" s="14">
        <f t="shared" si="1"/>
        <v>0.36275544999999998</v>
      </c>
      <c r="BG69" s="14">
        <f t="shared" si="2"/>
        <v>0</v>
      </c>
      <c r="BH69" s="14">
        <f t="shared" si="3"/>
        <v>0</v>
      </c>
    </row>
    <row r="70" spans="1:60" ht="13.5" x14ac:dyDescent="0.2">
      <c r="A70" s="68" t="s">
        <v>43</v>
      </c>
      <c r="B70" s="62"/>
      <c r="C70" s="68" t="s">
        <v>79</v>
      </c>
      <c r="D70" s="62"/>
      <c r="E70" s="68" t="s">
        <v>79</v>
      </c>
      <c r="F70" s="62"/>
      <c r="G70" s="68" t="s">
        <v>54</v>
      </c>
      <c r="H70" s="62"/>
      <c r="I70" s="68" t="s">
        <v>63</v>
      </c>
      <c r="J70" s="62"/>
      <c r="K70" s="62"/>
      <c r="L70" s="68" t="s">
        <v>69</v>
      </c>
      <c r="M70" s="62"/>
      <c r="N70" s="62"/>
      <c r="O70" s="68"/>
      <c r="P70" s="62"/>
      <c r="Q70" s="68"/>
      <c r="R70" s="62"/>
      <c r="S70" s="69" t="s">
        <v>115</v>
      </c>
      <c r="T70" s="62"/>
      <c r="U70" s="62"/>
      <c r="V70" s="62"/>
      <c r="W70" s="62"/>
      <c r="X70" s="62"/>
      <c r="Y70" s="62"/>
      <c r="Z70" s="62"/>
      <c r="AA70" s="68" t="s">
        <v>44</v>
      </c>
      <c r="AB70" s="62"/>
      <c r="AC70" s="62"/>
      <c r="AD70" s="62"/>
      <c r="AE70" s="62"/>
      <c r="AF70" s="68" t="s">
        <v>45</v>
      </c>
      <c r="AG70" s="62"/>
      <c r="AH70" s="62"/>
      <c r="AI70" s="11" t="s">
        <v>46</v>
      </c>
      <c r="AJ70" s="70" t="s">
        <v>47</v>
      </c>
      <c r="AK70" s="62"/>
      <c r="AL70" s="62"/>
      <c r="AM70" s="62"/>
      <c r="AN70" s="62"/>
      <c r="AO70" s="62"/>
      <c r="AP70" s="12">
        <v>3000000</v>
      </c>
      <c r="AQ70" s="13">
        <v>0</v>
      </c>
      <c r="AR70" s="12">
        <v>3000000</v>
      </c>
      <c r="AS70" s="61">
        <v>0</v>
      </c>
      <c r="AT70" s="62"/>
      <c r="AU70" s="61">
        <v>0</v>
      </c>
      <c r="AV70" s="62"/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4">
        <f t="shared" si="0"/>
        <v>0</v>
      </c>
      <c r="BF70" s="14">
        <f t="shared" si="1"/>
        <v>0</v>
      </c>
      <c r="BG70" s="14">
        <f t="shared" si="2"/>
        <v>0</v>
      </c>
      <c r="BH70" s="14">
        <f t="shared" si="3"/>
        <v>0</v>
      </c>
    </row>
    <row r="71" spans="1:60" s="19" customFormat="1" ht="13.5" x14ac:dyDescent="0.2">
      <c r="A71" s="73" t="s">
        <v>43</v>
      </c>
      <c r="B71" s="72"/>
      <c r="C71" s="73" t="s">
        <v>79</v>
      </c>
      <c r="D71" s="72"/>
      <c r="E71" s="73" t="s">
        <v>79</v>
      </c>
      <c r="F71" s="72"/>
      <c r="G71" s="73" t="s">
        <v>79</v>
      </c>
      <c r="H71" s="72"/>
      <c r="I71" s="73"/>
      <c r="J71" s="72"/>
      <c r="K71" s="72"/>
      <c r="L71" s="73"/>
      <c r="M71" s="72"/>
      <c r="N71" s="72"/>
      <c r="O71" s="73"/>
      <c r="P71" s="72"/>
      <c r="Q71" s="73"/>
      <c r="R71" s="72"/>
      <c r="S71" s="74" t="s">
        <v>116</v>
      </c>
      <c r="T71" s="72"/>
      <c r="U71" s="72"/>
      <c r="V71" s="72"/>
      <c r="W71" s="72"/>
      <c r="X71" s="72"/>
      <c r="Y71" s="72"/>
      <c r="Z71" s="72"/>
      <c r="AA71" s="73" t="s">
        <v>44</v>
      </c>
      <c r="AB71" s="72"/>
      <c r="AC71" s="72"/>
      <c r="AD71" s="72"/>
      <c r="AE71" s="72"/>
      <c r="AF71" s="73" t="s">
        <v>45</v>
      </c>
      <c r="AG71" s="72"/>
      <c r="AH71" s="72"/>
      <c r="AI71" s="15" t="s">
        <v>46</v>
      </c>
      <c r="AJ71" s="75" t="s">
        <v>47</v>
      </c>
      <c r="AK71" s="72"/>
      <c r="AL71" s="72"/>
      <c r="AM71" s="72"/>
      <c r="AN71" s="72"/>
      <c r="AO71" s="72"/>
      <c r="AP71" s="16">
        <v>354731631</v>
      </c>
      <c r="AQ71" s="16">
        <v>280511608</v>
      </c>
      <c r="AR71" s="16">
        <v>74220023</v>
      </c>
      <c r="AS71" s="71">
        <v>0</v>
      </c>
      <c r="AT71" s="72"/>
      <c r="AU71" s="77">
        <v>280511608</v>
      </c>
      <c r="AV71" s="72"/>
      <c r="AW71" s="17">
        <v>0</v>
      </c>
      <c r="AX71" s="16">
        <v>63022928.710000001</v>
      </c>
      <c r="AY71" s="16">
        <v>217488679.28999999</v>
      </c>
      <c r="AZ71" s="16">
        <v>63022928.710000001</v>
      </c>
      <c r="BA71" s="17">
        <v>0</v>
      </c>
      <c r="BB71" s="16">
        <v>63022928.710000001</v>
      </c>
      <c r="BC71" s="17">
        <v>0</v>
      </c>
      <c r="BD71" s="17">
        <v>0</v>
      </c>
      <c r="BE71" s="18">
        <f t="shared" si="0"/>
        <v>0.79077134229397206</v>
      </c>
      <c r="BF71" s="18">
        <f t="shared" si="1"/>
        <v>0.79077134229397206</v>
      </c>
      <c r="BG71" s="18">
        <f t="shared" si="2"/>
        <v>0.17766368488859119</v>
      </c>
      <c r="BH71" s="18">
        <f t="shared" si="3"/>
        <v>0.17766368488859119</v>
      </c>
    </row>
    <row r="72" spans="1:60" s="19" customFormat="1" ht="13.5" x14ac:dyDescent="0.2">
      <c r="A72" s="73" t="s">
        <v>43</v>
      </c>
      <c r="B72" s="72"/>
      <c r="C72" s="73" t="s">
        <v>79</v>
      </c>
      <c r="D72" s="72"/>
      <c r="E72" s="73" t="s">
        <v>79</v>
      </c>
      <c r="F72" s="72"/>
      <c r="G72" s="73" t="s">
        <v>79</v>
      </c>
      <c r="H72" s="72"/>
      <c r="I72" s="73"/>
      <c r="J72" s="72"/>
      <c r="K72" s="72"/>
      <c r="L72" s="73"/>
      <c r="M72" s="72"/>
      <c r="N72" s="72"/>
      <c r="O72" s="73"/>
      <c r="P72" s="72"/>
      <c r="Q72" s="73"/>
      <c r="R72" s="72"/>
      <c r="S72" s="74" t="s">
        <v>116</v>
      </c>
      <c r="T72" s="72"/>
      <c r="U72" s="72"/>
      <c r="V72" s="72"/>
      <c r="W72" s="72"/>
      <c r="X72" s="72"/>
      <c r="Y72" s="72"/>
      <c r="Z72" s="72"/>
      <c r="AA72" s="73" t="s">
        <v>51</v>
      </c>
      <c r="AB72" s="72"/>
      <c r="AC72" s="72"/>
      <c r="AD72" s="72"/>
      <c r="AE72" s="72"/>
      <c r="AF72" s="73" t="s">
        <v>45</v>
      </c>
      <c r="AG72" s="72"/>
      <c r="AH72" s="72"/>
      <c r="AI72" s="15" t="s">
        <v>52</v>
      </c>
      <c r="AJ72" s="75" t="s">
        <v>53</v>
      </c>
      <c r="AK72" s="72"/>
      <c r="AL72" s="72"/>
      <c r="AM72" s="72"/>
      <c r="AN72" s="72"/>
      <c r="AO72" s="72"/>
      <c r="AP72" s="16">
        <v>336020918.50999999</v>
      </c>
      <c r="AQ72" s="16">
        <v>164015987.84999999</v>
      </c>
      <c r="AR72" s="16">
        <v>172004930.66</v>
      </c>
      <c r="AS72" s="71">
        <v>0</v>
      </c>
      <c r="AT72" s="72"/>
      <c r="AU72" s="77">
        <v>74035140.849999994</v>
      </c>
      <c r="AV72" s="72"/>
      <c r="AW72" s="16">
        <v>89980847</v>
      </c>
      <c r="AX72" s="16">
        <v>12371944</v>
      </c>
      <c r="AY72" s="16">
        <v>61663196.850000001</v>
      </c>
      <c r="AZ72" s="16">
        <v>12371944</v>
      </c>
      <c r="BA72" s="17">
        <v>0</v>
      </c>
      <c r="BB72" s="16">
        <v>12371944</v>
      </c>
      <c r="BC72" s="17">
        <v>0</v>
      </c>
      <c r="BD72" s="17">
        <v>0</v>
      </c>
      <c r="BE72" s="18">
        <f t="shared" si="0"/>
        <v>0.48811243233691382</v>
      </c>
      <c r="BF72" s="18">
        <f t="shared" si="1"/>
        <v>0.22032896397727306</v>
      </c>
      <c r="BG72" s="18">
        <f t="shared" si="2"/>
        <v>3.6818969648854796E-2</v>
      </c>
      <c r="BH72" s="18">
        <f t="shared" si="3"/>
        <v>3.6818969648854796E-2</v>
      </c>
    </row>
    <row r="73" spans="1:60" ht="13.5" x14ac:dyDescent="0.2">
      <c r="A73" s="68" t="s">
        <v>43</v>
      </c>
      <c r="B73" s="62"/>
      <c r="C73" s="68" t="s">
        <v>79</v>
      </c>
      <c r="D73" s="62"/>
      <c r="E73" s="68" t="s">
        <v>79</v>
      </c>
      <c r="F73" s="62"/>
      <c r="G73" s="68" t="s">
        <v>79</v>
      </c>
      <c r="H73" s="62"/>
      <c r="I73" s="68" t="s">
        <v>65</v>
      </c>
      <c r="J73" s="62"/>
      <c r="K73" s="62"/>
      <c r="L73" s="68" t="s">
        <v>63</v>
      </c>
      <c r="M73" s="62"/>
      <c r="N73" s="62"/>
      <c r="O73" s="68"/>
      <c r="P73" s="62"/>
      <c r="Q73" s="68"/>
      <c r="R73" s="62"/>
      <c r="S73" s="69" t="s">
        <v>117</v>
      </c>
      <c r="T73" s="62"/>
      <c r="U73" s="62"/>
      <c r="V73" s="62"/>
      <c r="W73" s="62"/>
      <c r="X73" s="62"/>
      <c r="Y73" s="62"/>
      <c r="Z73" s="62"/>
      <c r="AA73" s="68" t="s">
        <v>44</v>
      </c>
      <c r="AB73" s="62"/>
      <c r="AC73" s="62"/>
      <c r="AD73" s="62"/>
      <c r="AE73" s="62"/>
      <c r="AF73" s="68" t="s">
        <v>45</v>
      </c>
      <c r="AG73" s="62"/>
      <c r="AH73" s="62"/>
      <c r="AI73" s="11" t="s">
        <v>46</v>
      </c>
      <c r="AJ73" s="70" t="s">
        <v>47</v>
      </c>
      <c r="AK73" s="62"/>
      <c r="AL73" s="62"/>
      <c r="AM73" s="62"/>
      <c r="AN73" s="62"/>
      <c r="AO73" s="62"/>
      <c r="AP73" s="12">
        <v>60000000</v>
      </c>
      <c r="AQ73" s="13">
        <v>0</v>
      </c>
      <c r="AR73" s="12">
        <v>60000000</v>
      </c>
      <c r="AS73" s="61">
        <v>0</v>
      </c>
      <c r="AT73" s="62"/>
      <c r="AU73" s="61">
        <v>0</v>
      </c>
      <c r="AV73" s="62"/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4">
        <f t="shared" si="0"/>
        <v>0</v>
      </c>
      <c r="BF73" s="14">
        <f t="shared" si="1"/>
        <v>0</v>
      </c>
      <c r="BG73" s="14">
        <f t="shared" si="2"/>
        <v>0</v>
      </c>
      <c r="BH73" s="14">
        <f t="shared" si="3"/>
        <v>0</v>
      </c>
    </row>
    <row r="74" spans="1:60" ht="13.5" x14ac:dyDescent="0.2">
      <c r="A74" s="68" t="s">
        <v>43</v>
      </c>
      <c r="B74" s="62"/>
      <c r="C74" s="68" t="s">
        <v>79</v>
      </c>
      <c r="D74" s="62"/>
      <c r="E74" s="68" t="s">
        <v>79</v>
      </c>
      <c r="F74" s="62"/>
      <c r="G74" s="68" t="s">
        <v>79</v>
      </c>
      <c r="H74" s="62"/>
      <c r="I74" s="68" t="s">
        <v>67</v>
      </c>
      <c r="J74" s="62"/>
      <c r="K74" s="62"/>
      <c r="L74" s="68" t="s">
        <v>63</v>
      </c>
      <c r="M74" s="62"/>
      <c r="N74" s="62"/>
      <c r="O74" s="68"/>
      <c r="P74" s="62"/>
      <c r="Q74" s="68"/>
      <c r="R74" s="62"/>
      <c r="S74" s="69" t="s">
        <v>118</v>
      </c>
      <c r="T74" s="62"/>
      <c r="U74" s="62"/>
      <c r="V74" s="62"/>
      <c r="W74" s="62"/>
      <c r="X74" s="62"/>
      <c r="Y74" s="62"/>
      <c r="Z74" s="62"/>
      <c r="AA74" s="68" t="s">
        <v>44</v>
      </c>
      <c r="AB74" s="62"/>
      <c r="AC74" s="62"/>
      <c r="AD74" s="62"/>
      <c r="AE74" s="62"/>
      <c r="AF74" s="68" t="s">
        <v>45</v>
      </c>
      <c r="AG74" s="62"/>
      <c r="AH74" s="62"/>
      <c r="AI74" s="11" t="s">
        <v>46</v>
      </c>
      <c r="AJ74" s="70" t="s">
        <v>47</v>
      </c>
      <c r="AK74" s="62"/>
      <c r="AL74" s="62"/>
      <c r="AM74" s="62"/>
      <c r="AN74" s="62"/>
      <c r="AO74" s="62"/>
      <c r="AP74" s="12">
        <v>2420000</v>
      </c>
      <c r="AQ74" s="12">
        <v>340000</v>
      </c>
      <c r="AR74" s="12">
        <v>2080000</v>
      </c>
      <c r="AS74" s="61">
        <v>0</v>
      </c>
      <c r="AT74" s="62"/>
      <c r="AU74" s="76">
        <v>340000</v>
      </c>
      <c r="AV74" s="62"/>
      <c r="AW74" s="13">
        <v>0</v>
      </c>
      <c r="AX74" s="12">
        <v>340000</v>
      </c>
      <c r="AY74" s="13">
        <v>0</v>
      </c>
      <c r="AZ74" s="12">
        <v>340000</v>
      </c>
      <c r="BA74" s="13">
        <v>0</v>
      </c>
      <c r="BB74" s="12">
        <v>340000</v>
      </c>
      <c r="BC74" s="13">
        <v>0</v>
      </c>
      <c r="BD74" s="13">
        <v>0</v>
      </c>
      <c r="BE74" s="14">
        <f t="shared" si="0"/>
        <v>0.14049586776859505</v>
      </c>
      <c r="BF74" s="14">
        <f t="shared" si="1"/>
        <v>0.14049586776859505</v>
      </c>
      <c r="BG74" s="14">
        <f t="shared" si="2"/>
        <v>0.14049586776859505</v>
      </c>
      <c r="BH74" s="14">
        <f t="shared" si="3"/>
        <v>0.14049586776859505</v>
      </c>
    </row>
    <row r="75" spans="1:60" ht="13.5" x14ac:dyDescent="0.2">
      <c r="A75" s="68" t="s">
        <v>43</v>
      </c>
      <c r="B75" s="62"/>
      <c r="C75" s="68" t="s">
        <v>79</v>
      </c>
      <c r="D75" s="62"/>
      <c r="E75" s="68" t="s">
        <v>79</v>
      </c>
      <c r="F75" s="62"/>
      <c r="G75" s="68" t="s">
        <v>79</v>
      </c>
      <c r="H75" s="62"/>
      <c r="I75" s="68" t="s">
        <v>67</v>
      </c>
      <c r="J75" s="62"/>
      <c r="K75" s="62"/>
      <c r="L75" s="68" t="s">
        <v>73</v>
      </c>
      <c r="M75" s="62"/>
      <c r="N75" s="62"/>
      <c r="O75" s="68"/>
      <c r="P75" s="62"/>
      <c r="Q75" s="68"/>
      <c r="R75" s="62"/>
      <c r="S75" s="69" t="s">
        <v>119</v>
      </c>
      <c r="T75" s="62"/>
      <c r="U75" s="62"/>
      <c r="V75" s="62"/>
      <c r="W75" s="62"/>
      <c r="X75" s="62"/>
      <c r="Y75" s="62"/>
      <c r="Z75" s="62"/>
      <c r="AA75" s="68" t="s">
        <v>51</v>
      </c>
      <c r="AB75" s="62"/>
      <c r="AC75" s="62"/>
      <c r="AD75" s="62"/>
      <c r="AE75" s="62"/>
      <c r="AF75" s="68" t="s">
        <v>45</v>
      </c>
      <c r="AG75" s="62"/>
      <c r="AH75" s="62"/>
      <c r="AI75" s="11" t="s">
        <v>52</v>
      </c>
      <c r="AJ75" s="70" t="s">
        <v>53</v>
      </c>
      <c r="AK75" s="62"/>
      <c r="AL75" s="62"/>
      <c r="AM75" s="62"/>
      <c r="AN75" s="62"/>
      <c r="AO75" s="62"/>
      <c r="AP75" s="12">
        <v>41000000</v>
      </c>
      <c r="AQ75" s="12">
        <v>3974990</v>
      </c>
      <c r="AR75" s="12">
        <v>37025010</v>
      </c>
      <c r="AS75" s="61">
        <v>0</v>
      </c>
      <c r="AT75" s="62"/>
      <c r="AU75" s="76">
        <v>3974990</v>
      </c>
      <c r="AV75" s="62"/>
      <c r="AW75" s="13">
        <v>0</v>
      </c>
      <c r="AX75" s="12">
        <v>3974990</v>
      </c>
      <c r="AY75" s="13">
        <v>0</v>
      </c>
      <c r="AZ75" s="12">
        <v>3974990</v>
      </c>
      <c r="BA75" s="13">
        <v>0</v>
      </c>
      <c r="BB75" s="12">
        <v>3974990</v>
      </c>
      <c r="BC75" s="13">
        <v>0</v>
      </c>
      <c r="BD75" s="13">
        <v>0</v>
      </c>
      <c r="BE75" s="14">
        <f t="shared" si="0"/>
        <v>9.6950975609756102E-2</v>
      </c>
      <c r="BF75" s="14">
        <f t="shared" si="1"/>
        <v>9.6950975609756102E-2</v>
      </c>
      <c r="BG75" s="14">
        <f t="shared" si="2"/>
        <v>9.6950975609756102E-2</v>
      </c>
      <c r="BH75" s="14">
        <f t="shared" si="3"/>
        <v>9.6950975609756102E-2</v>
      </c>
    </row>
    <row r="76" spans="1:60" ht="13.5" x14ac:dyDescent="0.2">
      <c r="A76" s="68" t="s">
        <v>43</v>
      </c>
      <c r="B76" s="62"/>
      <c r="C76" s="68" t="s">
        <v>79</v>
      </c>
      <c r="D76" s="62"/>
      <c r="E76" s="68" t="s">
        <v>79</v>
      </c>
      <c r="F76" s="62"/>
      <c r="G76" s="68" t="s">
        <v>79</v>
      </c>
      <c r="H76" s="62"/>
      <c r="I76" s="68" t="s">
        <v>69</v>
      </c>
      <c r="J76" s="62"/>
      <c r="K76" s="62"/>
      <c r="L76" s="68" t="s">
        <v>58</v>
      </c>
      <c r="M76" s="62"/>
      <c r="N76" s="62"/>
      <c r="O76" s="68"/>
      <c r="P76" s="62"/>
      <c r="Q76" s="68"/>
      <c r="R76" s="62"/>
      <c r="S76" s="69" t="s">
        <v>120</v>
      </c>
      <c r="T76" s="62"/>
      <c r="U76" s="62"/>
      <c r="V76" s="62"/>
      <c r="W76" s="62"/>
      <c r="X76" s="62"/>
      <c r="Y76" s="62"/>
      <c r="Z76" s="62"/>
      <c r="AA76" s="68" t="s">
        <v>44</v>
      </c>
      <c r="AB76" s="62"/>
      <c r="AC76" s="62"/>
      <c r="AD76" s="62"/>
      <c r="AE76" s="62"/>
      <c r="AF76" s="68" t="s">
        <v>45</v>
      </c>
      <c r="AG76" s="62"/>
      <c r="AH76" s="62"/>
      <c r="AI76" s="11" t="s">
        <v>46</v>
      </c>
      <c r="AJ76" s="70" t="s">
        <v>47</v>
      </c>
      <c r="AK76" s="62"/>
      <c r="AL76" s="62"/>
      <c r="AM76" s="62"/>
      <c r="AN76" s="62"/>
      <c r="AO76" s="62"/>
      <c r="AP76" s="12">
        <v>21305678</v>
      </c>
      <c r="AQ76" s="12">
        <v>17402790</v>
      </c>
      <c r="AR76" s="12">
        <v>3902888</v>
      </c>
      <c r="AS76" s="61">
        <v>0</v>
      </c>
      <c r="AT76" s="62"/>
      <c r="AU76" s="76">
        <v>17402790</v>
      </c>
      <c r="AV76" s="62"/>
      <c r="AW76" s="13">
        <v>0</v>
      </c>
      <c r="AX76" s="12">
        <v>16802789.989999998</v>
      </c>
      <c r="AY76" s="12">
        <v>600000.01</v>
      </c>
      <c r="AZ76" s="12">
        <v>16802789.989999998</v>
      </c>
      <c r="BA76" s="13">
        <v>0</v>
      </c>
      <c r="BB76" s="12">
        <v>16802789.989999998</v>
      </c>
      <c r="BC76" s="13">
        <v>0</v>
      </c>
      <c r="BD76" s="13">
        <v>0</v>
      </c>
      <c r="BE76" s="14">
        <f t="shared" si="0"/>
        <v>0.81681465382138974</v>
      </c>
      <c r="BF76" s="14">
        <f t="shared" si="1"/>
        <v>0.81681465382138974</v>
      </c>
      <c r="BG76" s="14">
        <f t="shared" si="2"/>
        <v>0.78865314635844952</v>
      </c>
      <c r="BH76" s="14">
        <f t="shared" si="3"/>
        <v>0.78865314635844952</v>
      </c>
    </row>
    <row r="77" spans="1:60" ht="13.5" x14ac:dyDescent="0.2">
      <c r="A77" s="68" t="s">
        <v>43</v>
      </c>
      <c r="B77" s="62"/>
      <c r="C77" s="68" t="s">
        <v>79</v>
      </c>
      <c r="D77" s="62"/>
      <c r="E77" s="68" t="s">
        <v>79</v>
      </c>
      <c r="F77" s="62"/>
      <c r="G77" s="68" t="s">
        <v>79</v>
      </c>
      <c r="H77" s="62"/>
      <c r="I77" s="68" t="s">
        <v>69</v>
      </c>
      <c r="J77" s="62"/>
      <c r="K77" s="62"/>
      <c r="L77" s="68" t="s">
        <v>58</v>
      </c>
      <c r="M77" s="62"/>
      <c r="N77" s="62"/>
      <c r="O77" s="68"/>
      <c r="P77" s="62"/>
      <c r="Q77" s="68"/>
      <c r="R77" s="62"/>
      <c r="S77" s="69" t="s">
        <v>120</v>
      </c>
      <c r="T77" s="62"/>
      <c r="U77" s="62"/>
      <c r="V77" s="62"/>
      <c r="W77" s="62"/>
      <c r="X77" s="62"/>
      <c r="Y77" s="62"/>
      <c r="Z77" s="62"/>
      <c r="AA77" s="68" t="s">
        <v>51</v>
      </c>
      <c r="AB77" s="62"/>
      <c r="AC77" s="62"/>
      <c r="AD77" s="62"/>
      <c r="AE77" s="62"/>
      <c r="AF77" s="68" t="s">
        <v>45</v>
      </c>
      <c r="AG77" s="62"/>
      <c r="AH77" s="62"/>
      <c r="AI77" s="11" t="s">
        <v>52</v>
      </c>
      <c r="AJ77" s="70" t="s">
        <v>53</v>
      </c>
      <c r="AK77" s="62"/>
      <c r="AL77" s="62"/>
      <c r="AM77" s="62"/>
      <c r="AN77" s="62"/>
      <c r="AO77" s="62"/>
      <c r="AP77" s="12">
        <v>37694322</v>
      </c>
      <c r="AQ77" s="13">
        <v>0</v>
      </c>
      <c r="AR77" s="12">
        <v>37694322</v>
      </c>
      <c r="AS77" s="61">
        <v>0</v>
      </c>
      <c r="AT77" s="62"/>
      <c r="AU77" s="61">
        <v>0</v>
      </c>
      <c r="AV77" s="62"/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4">
        <f t="shared" si="0"/>
        <v>0</v>
      </c>
      <c r="BF77" s="14">
        <f t="shared" si="1"/>
        <v>0</v>
      </c>
      <c r="BG77" s="14">
        <f t="shared" si="2"/>
        <v>0</v>
      </c>
      <c r="BH77" s="14">
        <f t="shared" si="3"/>
        <v>0</v>
      </c>
    </row>
    <row r="78" spans="1:60" ht="13.5" x14ac:dyDescent="0.2">
      <c r="A78" s="68" t="s">
        <v>43</v>
      </c>
      <c r="B78" s="62"/>
      <c r="C78" s="68" t="s">
        <v>79</v>
      </c>
      <c r="D78" s="62"/>
      <c r="E78" s="68" t="s">
        <v>79</v>
      </c>
      <c r="F78" s="62"/>
      <c r="G78" s="68" t="s">
        <v>79</v>
      </c>
      <c r="H78" s="62"/>
      <c r="I78" s="68" t="s">
        <v>71</v>
      </c>
      <c r="J78" s="62"/>
      <c r="K78" s="62"/>
      <c r="L78" s="68" t="s">
        <v>82</v>
      </c>
      <c r="M78" s="62"/>
      <c r="N78" s="62"/>
      <c r="O78" s="68"/>
      <c r="P78" s="62"/>
      <c r="Q78" s="68"/>
      <c r="R78" s="62"/>
      <c r="S78" s="69" t="s">
        <v>121</v>
      </c>
      <c r="T78" s="62"/>
      <c r="U78" s="62"/>
      <c r="V78" s="62"/>
      <c r="W78" s="62"/>
      <c r="X78" s="62"/>
      <c r="Y78" s="62"/>
      <c r="Z78" s="62"/>
      <c r="AA78" s="68" t="s">
        <v>44</v>
      </c>
      <c r="AB78" s="62"/>
      <c r="AC78" s="62"/>
      <c r="AD78" s="62"/>
      <c r="AE78" s="62"/>
      <c r="AF78" s="68" t="s">
        <v>45</v>
      </c>
      <c r="AG78" s="62"/>
      <c r="AH78" s="62"/>
      <c r="AI78" s="11" t="s">
        <v>46</v>
      </c>
      <c r="AJ78" s="70" t="s">
        <v>47</v>
      </c>
      <c r="AK78" s="62"/>
      <c r="AL78" s="62"/>
      <c r="AM78" s="62"/>
      <c r="AN78" s="62"/>
      <c r="AO78" s="62"/>
      <c r="AP78" s="12">
        <v>385000</v>
      </c>
      <c r="AQ78" s="12">
        <v>35000</v>
      </c>
      <c r="AR78" s="12">
        <v>350000</v>
      </c>
      <c r="AS78" s="61">
        <v>0</v>
      </c>
      <c r="AT78" s="62"/>
      <c r="AU78" s="76">
        <v>35000</v>
      </c>
      <c r="AV78" s="62"/>
      <c r="AW78" s="13">
        <v>0</v>
      </c>
      <c r="AX78" s="12">
        <v>35000</v>
      </c>
      <c r="AY78" s="13">
        <v>0</v>
      </c>
      <c r="AZ78" s="12">
        <v>35000</v>
      </c>
      <c r="BA78" s="13">
        <v>0</v>
      </c>
      <c r="BB78" s="12">
        <v>35000</v>
      </c>
      <c r="BC78" s="13">
        <v>0</v>
      </c>
      <c r="BD78" s="13">
        <v>0</v>
      </c>
      <c r="BE78" s="14">
        <f t="shared" si="0"/>
        <v>9.0909090909090912E-2</v>
      </c>
      <c r="BF78" s="14">
        <f t="shared" si="1"/>
        <v>9.0909090909090912E-2</v>
      </c>
      <c r="BG78" s="14">
        <f t="shared" si="2"/>
        <v>9.0909090909090912E-2</v>
      </c>
      <c r="BH78" s="14">
        <f t="shared" si="3"/>
        <v>9.0909090909090912E-2</v>
      </c>
    </row>
    <row r="79" spans="1:60" ht="13.5" x14ac:dyDescent="0.2">
      <c r="A79" s="68" t="s">
        <v>43</v>
      </c>
      <c r="B79" s="62"/>
      <c r="C79" s="68" t="s">
        <v>79</v>
      </c>
      <c r="D79" s="62"/>
      <c r="E79" s="68" t="s">
        <v>79</v>
      </c>
      <c r="F79" s="62"/>
      <c r="G79" s="68" t="s">
        <v>79</v>
      </c>
      <c r="H79" s="62"/>
      <c r="I79" s="68" t="s">
        <v>71</v>
      </c>
      <c r="J79" s="62"/>
      <c r="K79" s="62"/>
      <c r="L79" s="68" t="s">
        <v>61</v>
      </c>
      <c r="M79" s="62"/>
      <c r="N79" s="62"/>
      <c r="O79" s="68"/>
      <c r="P79" s="62"/>
      <c r="Q79" s="68"/>
      <c r="R79" s="62"/>
      <c r="S79" s="69" t="s">
        <v>122</v>
      </c>
      <c r="T79" s="62"/>
      <c r="U79" s="62"/>
      <c r="V79" s="62"/>
      <c r="W79" s="62"/>
      <c r="X79" s="62"/>
      <c r="Y79" s="62"/>
      <c r="Z79" s="62"/>
      <c r="AA79" s="68" t="s">
        <v>44</v>
      </c>
      <c r="AB79" s="62"/>
      <c r="AC79" s="62"/>
      <c r="AD79" s="62"/>
      <c r="AE79" s="62"/>
      <c r="AF79" s="68" t="s">
        <v>45</v>
      </c>
      <c r="AG79" s="62"/>
      <c r="AH79" s="62"/>
      <c r="AI79" s="11" t="s">
        <v>46</v>
      </c>
      <c r="AJ79" s="70" t="s">
        <v>47</v>
      </c>
      <c r="AK79" s="62"/>
      <c r="AL79" s="62"/>
      <c r="AM79" s="62"/>
      <c r="AN79" s="62"/>
      <c r="AO79" s="62"/>
      <c r="AP79" s="12">
        <v>208757221</v>
      </c>
      <c r="AQ79" s="12">
        <v>207367314</v>
      </c>
      <c r="AR79" s="12">
        <v>1389907</v>
      </c>
      <c r="AS79" s="61">
        <v>0</v>
      </c>
      <c r="AT79" s="62"/>
      <c r="AU79" s="76">
        <v>207367314</v>
      </c>
      <c r="AV79" s="62"/>
      <c r="AW79" s="13">
        <v>0</v>
      </c>
      <c r="AX79" s="12">
        <v>18038142</v>
      </c>
      <c r="AY79" s="12">
        <v>189329172</v>
      </c>
      <c r="AZ79" s="12">
        <v>18038142</v>
      </c>
      <c r="BA79" s="13">
        <v>0</v>
      </c>
      <c r="BB79" s="12">
        <v>18038142</v>
      </c>
      <c r="BC79" s="13">
        <v>0</v>
      </c>
      <c r="BD79" s="13">
        <v>0</v>
      </c>
      <c r="BE79" s="14">
        <f t="shared" si="0"/>
        <v>0.99334199318547167</v>
      </c>
      <c r="BF79" s="14">
        <f t="shared" si="1"/>
        <v>0.99334199318547167</v>
      </c>
      <c r="BG79" s="14">
        <f t="shared" si="2"/>
        <v>8.6407272110601632E-2</v>
      </c>
      <c r="BH79" s="14">
        <f t="shared" si="3"/>
        <v>8.6407272110601632E-2</v>
      </c>
    </row>
    <row r="80" spans="1:60" ht="13.5" x14ac:dyDescent="0.2">
      <c r="A80" s="68" t="s">
        <v>43</v>
      </c>
      <c r="B80" s="62"/>
      <c r="C80" s="68" t="s">
        <v>79</v>
      </c>
      <c r="D80" s="62"/>
      <c r="E80" s="68" t="s">
        <v>79</v>
      </c>
      <c r="F80" s="62"/>
      <c r="G80" s="68" t="s">
        <v>79</v>
      </c>
      <c r="H80" s="62"/>
      <c r="I80" s="68" t="s">
        <v>71</v>
      </c>
      <c r="J80" s="62"/>
      <c r="K80" s="62"/>
      <c r="L80" s="68" t="s">
        <v>61</v>
      </c>
      <c r="M80" s="62"/>
      <c r="N80" s="62"/>
      <c r="O80" s="68"/>
      <c r="P80" s="62"/>
      <c r="Q80" s="68"/>
      <c r="R80" s="62"/>
      <c r="S80" s="69" t="s">
        <v>122</v>
      </c>
      <c r="T80" s="62"/>
      <c r="U80" s="62"/>
      <c r="V80" s="62"/>
      <c r="W80" s="62"/>
      <c r="X80" s="62"/>
      <c r="Y80" s="62"/>
      <c r="Z80" s="62"/>
      <c r="AA80" s="68" t="s">
        <v>51</v>
      </c>
      <c r="AB80" s="62"/>
      <c r="AC80" s="62"/>
      <c r="AD80" s="62"/>
      <c r="AE80" s="62"/>
      <c r="AF80" s="68" t="s">
        <v>45</v>
      </c>
      <c r="AG80" s="62"/>
      <c r="AH80" s="62"/>
      <c r="AI80" s="11" t="s">
        <v>52</v>
      </c>
      <c r="AJ80" s="70" t="s">
        <v>53</v>
      </c>
      <c r="AK80" s="62"/>
      <c r="AL80" s="62"/>
      <c r="AM80" s="62"/>
      <c r="AN80" s="62"/>
      <c r="AO80" s="62"/>
      <c r="AP80" s="12">
        <v>49860000</v>
      </c>
      <c r="AQ80" s="12">
        <v>33860000</v>
      </c>
      <c r="AR80" s="12">
        <v>16000000</v>
      </c>
      <c r="AS80" s="61">
        <v>0</v>
      </c>
      <c r="AT80" s="62"/>
      <c r="AU80" s="76">
        <v>28742174</v>
      </c>
      <c r="AV80" s="62"/>
      <c r="AW80" s="12">
        <v>5117826</v>
      </c>
      <c r="AX80" s="12">
        <v>4242174</v>
      </c>
      <c r="AY80" s="12">
        <v>24500000</v>
      </c>
      <c r="AZ80" s="12">
        <v>4242174</v>
      </c>
      <c r="BA80" s="13">
        <v>0</v>
      </c>
      <c r="BB80" s="12">
        <v>4242174</v>
      </c>
      <c r="BC80" s="13">
        <v>0</v>
      </c>
      <c r="BD80" s="13">
        <v>0</v>
      </c>
      <c r="BE80" s="14">
        <f t="shared" si="0"/>
        <v>0.67910148415563576</v>
      </c>
      <c r="BF80" s="14">
        <f t="shared" si="1"/>
        <v>0.57645756117127955</v>
      </c>
      <c r="BG80" s="14">
        <f t="shared" si="2"/>
        <v>8.5081708784596866E-2</v>
      </c>
      <c r="BH80" s="14">
        <f t="shared" si="3"/>
        <v>8.5081708784596866E-2</v>
      </c>
    </row>
    <row r="81" spans="1:192" ht="13.5" x14ac:dyDescent="0.2">
      <c r="A81" s="68" t="s">
        <v>43</v>
      </c>
      <c r="B81" s="62"/>
      <c r="C81" s="68" t="s">
        <v>79</v>
      </c>
      <c r="D81" s="62"/>
      <c r="E81" s="68" t="s">
        <v>79</v>
      </c>
      <c r="F81" s="62"/>
      <c r="G81" s="68" t="s">
        <v>79</v>
      </c>
      <c r="H81" s="62"/>
      <c r="I81" s="68" t="s">
        <v>71</v>
      </c>
      <c r="J81" s="62"/>
      <c r="K81" s="62"/>
      <c r="L81" s="68" t="s">
        <v>63</v>
      </c>
      <c r="M81" s="62"/>
      <c r="N81" s="62"/>
      <c r="O81" s="68"/>
      <c r="P81" s="62"/>
      <c r="Q81" s="68"/>
      <c r="R81" s="62"/>
      <c r="S81" s="69" t="s">
        <v>123</v>
      </c>
      <c r="T81" s="62"/>
      <c r="U81" s="62"/>
      <c r="V81" s="62"/>
      <c r="W81" s="62"/>
      <c r="X81" s="62"/>
      <c r="Y81" s="62"/>
      <c r="Z81" s="62"/>
      <c r="AA81" s="68" t="s">
        <v>44</v>
      </c>
      <c r="AB81" s="62"/>
      <c r="AC81" s="62"/>
      <c r="AD81" s="62"/>
      <c r="AE81" s="62"/>
      <c r="AF81" s="68" t="s">
        <v>45</v>
      </c>
      <c r="AG81" s="62"/>
      <c r="AH81" s="62"/>
      <c r="AI81" s="11" t="s">
        <v>46</v>
      </c>
      <c r="AJ81" s="70" t="s">
        <v>47</v>
      </c>
      <c r="AK81" s="62"/>
      <c r="AL81" s="62"/>
      <c r="AM81" s="62"/>
      <c r="AN81" s="62"/>
      <c r="AO81" s="62"/>
      <c r="AP81" s="12">
        <v>5200000</v>
      </c>
      <c r="AQ81" s="12">
        <v>1881472</v>
      </c>
      <c r="AR81" s="12">
        <v>3318528</v>
      </c>
      <c r="AS81" s="61">
        <v>0</v>
      </c>
      <c r="AT81" s="62"/>
      <c r="AU81" s="76">
        <v>1881472</v>
      </c>
      <c r="AV81" s="62"/>
      <c r="AW81" s="13">
        <v>0</v>
      </c>
      <c r="AX81" s="12">
        <v>418105</v>
      </c>
      <c r="AY81" s="12">
        <v>1463367</v>
      </c>
      <c r="AZ81" s="12">
        <v>418105</v>
      </c>
      <c r="BA81" s="13">
        <v>0</v>
      </c>
      <c r="BB81" s="12">
        <v>418105</v>
      </c>
      <c r="BC81" s="13">
        <v>0</v>
      </c>
      <c r="BD81" s="13">
        <v>0</v>
      </c>
      <c r="BE81" s="14">
        <f t="shared" si="0"/>
        <v>0.36182153846153847</v>
      </c>
      <c r="BF81" s="14">
        <f t="shared" si="1"/>
        <v>0.36182153846153847</v>
      </c>
      <c r="BG81" s="14">
        <f t="shared" si="2"/>
        <v>8.0404807692307692E-2</v>
      </c>
      <c r="BH81" s="14">
        <f t="shared" si="3"/>
        <v>8.0404807692307692E-2</v>
      </c>
    </row>
    <row r="82" spans="1:192" ht="13.5" x14ac:dyDescent="0.2">
      <c r="A82" s="68" t="s">
        <v>43</v>
      </c>
      <c r="B82" s="62"/>
      <c r="C82" s="68" t="s">
        <v>79</v>
      </c>
      <c r="D82" s="62"/>
      <c r="E82" s="68" t="s">
        <v>79</v>
      </c>
      <c r="F82" s="62"/>
      <c r="G82" s="68" t="s">
        <v>79</v>
      </c>
      <c r="H82" s="62"/>
      <c r="I82" s="68" t="s">
        <v>71</v>
      </c>
      <c r="J82" s="62"/>
      <c r="K82" s="62"/>
      <c r="L82" s="68" t="s">
        <v>63</v>
      </c>
      <c r="M82" s="62"/>
      <c r="N82" s="62"/>
      <c r="O82" s="68"/>
      <c r="P82" s="62"/>
      <c r="Q82" s="68"/>
      <c r="R82" s="62"/>
      <c r="S82" s="69" t="s">
        <v>123</v>
      </c>
      <c r="T82" s="62"/>
      <c r="U82" s="62"/>
      <c r="V82" s="62"/>
      <c r="W82" s="62"/>
      <c r="X82" s="62"/>
      <c r="Y82" s="62"/>
      <c r="Z82" s="62"/>
      <c r="AA82" s="68" t="s">
        <v>51</v>
      </c>
      <c r="AB82" s="62"/>
      <c r="AC82" s="62"/>
      <c r="AD82" s="62"/>
      <c r="AE82" s="62"/>
      <c r="AF82" s="68" t="s">
        <v>45</v>
      </c>
      <c r="AG82" s="62"/>
      <c r="AH82" s="62"/>
      <c r="AI82" s="11" t="s">
        <v>52</v>
      </c>
      <c r="AJ82" s="70" t="s">
        <v>53</v>
      </c>
      <c r="AK82" s="62"/>
      <c r="AL82" s="62"/>
      <c r="AM82" s="62"/>
      <c r="AN82" s="62"/>
      <c r="AO82" s="62"/>
      <c r="AP82" s="12">
        <v>17160000</v>
      </c>
      <c r="AQ82" s="12">
        <v>3763160</v>
      </c>
      <c r="AR82" s="12">
        <v>13396840</v>
      </c>
      <c r="AS82" s="61">
        <v>0</v>
      </c>
      <c r="AT82" s="62"/>
      <c r="AU82" s="76">
        <v>3763160</v>
      </c>
      <c r="AV82" s="62"/>
      <c r="AW82" s="13">
        <v>0</v>
      </c>
      <c r="AX82" s="12">
        <v>3763160</v>
      </c>
      <c r="AY82" s="13">
        <v>0</v>
      </c>
      <c r="AZ82" s="12">
        <v>3763160</v>
      </c>
      <c r="BA82" s="13">
        <v>0</v>
      </c>
      <c r="BB82" s="12">
        <v>3763160</v>
      </c>
      <c r="BC82" s="13">
        <v>0</v>
      </c>
      <c r="BD82" s="13">
        <v>0</v>
      </c>
      <c r="BE82" s="14">
        <f t="shared" ref="BE82:BE134" si="7">AQ82/AP82</f>
        <v>0.2192983682983683</v>
      </c>
      <c r="BF82" s="14">
        <f t="shared" ref="BF82:BF134" si="8">AU82/AP82</f>
        <v>0.2192983682983683</v>
      </c>
      <c r="BG82" s="14">
        <f t="shared" ref="BG82:BG134" si="9">+AX82/AP82</f>
        <v>0.2192983682983683</v>
      </c>
      <c r="BH82" s="14">
        <f t="shared" ref="BH82:BH134" si="10">BB82/AP82</f>
        <v>0.2192983682983683</v>
      </c>
    </row>
    <row r="83" spans="1:192" ht="13.5" x14ac:dyDescent="0.2">
      <c r="A83" s="68" t="s">
        <v>43</v>
      </c>
      <c r="B83" s="62"/>
      <c r="C83" s="68" t="s">
        <v>79</v>
      </c>
      <c r="D83" s="62"/>
      <c r="E83" s="68" t="s">
        <v>79</v>
      </c>
      <c r="F83" s="62"/>
      <c r="G83" s="68" t="s">
        <v>79</v>
      </c>
      <c r="H83" s="62"/>
      <c r="I83" s="68" t="s">
        <v>71</v>
      </c>
      <c r="J83" s="62"/>
      <c r="K83" s="62"/>
      <c r="L83" s="68" t="s">
        <v>65</v>
      </c>
      <c r="M83" s="62"/>
      <c r="N83" s="62"/>
      <c r="O83" s="68"/>
      <c r="P83" s="62"/>
      <c r="Q83" s="68"/>
      <c r="R83" s="62"/>
      <c r="S83" s="69" t="s">
        <v>124</v>
      </c>
      <c r="T83" s="62"/>
      <c r="U83" s="62"/>
      <c r="V83" s="62"/>
      <c r="W83" s="62"/>
      <c r="X83" s="62"/>
      <c r="Y83" s="62"/>
      <c r="Z83" s="62"/>
      <c r="AA83" s="68" t="s">
        <v>44</v>
      </c>
      <c r="AB83" s="62"/>
      <c r="AC83" s="62"/>
      <c r="AD83" s="62"/>
      <c r="AE83" s="62"/>
      <c r="AF83" s="68" t="s">
        <v>45</v>
      </c>
      <c r="AG83" s="62"/>
      <c r="AH83" s="62"/>
      <c r="AI83" s="11" t="s">
        <v>46</v>
      </c>
      <c r="AJ83" s="70" t="s">
        <v>47</v>
      </c>
      <c r="AK83" s="62"/>
      <c r="AL83" s="62"/>
      <c r="AM83" s="62"/>
      <c r="AN83" s="62"/>
      <c r="AO83" s="62"/>
      <c r="AP83" s="12">
        <v>52290133</v>
      </c>
      <c r="AQ83" s="12">
        <v>52290133</v>
      </c>
      <c r="AR83" s="13">
        <v>0</v>
      </c>
      <c r="AS83" s="61">
        <v>0</v>
      </c>
      <c r="AT83" s="62"/>
      <c r="AU83" s="76">
        <v>52290133</v>
      </c>
      <c r="AV83" s="62"/>
      <c r="AW83" s="13">
        <v>0</v>
      </c>
      <c r="AX83" s="12">
        <v>26215677.789999999</v>
      </c>
      <c r="AY83" s="12">
        <v>26074455.210000001</v>
      </c>
      <c r="AZ83" s="12">
        <v>26215677.789999999</v>
      </c>
      <c r="BA83" s="13">
        <v>0</v>
      </c>
      <c r="BB83" s="12">
        <v>26215677.789999999</v>
      </c>
      <c r="BC83" s="13">
        <v>0</v>
      </c>
      <c r="BD83" s="13">
        <v>0</v>
      </c>
      <c r="BE83" s="14">
        <f t="shared" si="7"/>
        <v>1</v>
      </c>
      <c r="BF83" s="14">
        <f t="shared" si="8"/>
        <v>1</v>
      </c>
      <c r="BG83" s="14">
        <f t="shared" si="9"/>
        <v>0.50135037503155711</v>
      </c>
      <c r="BH83" s="14">
        <f t="shared" si="10"/>
        <v>0.50135037503155711</v>
      </c>
    </row>
    <row r="84" spans="1:192" ht="13.5" x14ac:dyDescent="0.2">
      <c r="A84" s="68" t="s">
        <v>43</v>
      </c>
      <c r="B84" s="62"/>
      <c r="C84" s="68" t="s">
        <v>79</v>
      </c>
      <c r="D84" s="62"/>
      <c r="E84" s="68" t="s">
        <v>79</v>
      </c>
      <c r="F84" s="62"/>
      <c r="G84" s="68" t="s">
        <v>79</v>
      </c>
      <c r="H84" s="62"/>
      <c r="I84" s="68" t="s">
        <v>71</v>
      </c>
      <c r="J84" s="62"/>
      <c r="K84" s="62"/>
      <c r="L84" s="68" t="s">
        <v>65</v>
      </c>
      <c r="M84" s="62"/>
      <c r="N84" s="62"/>
      <c r="O84" s="68"/>
      <c r="P84" s="62"/>
      <c r="Q84" s="68"/>
      <c r="R84" s="62"/>
      <c r="S84" s="69" t="s">
        <v>124</v>
      </c>
      <c r="T84" s="62"/>
      <c r="U84" s="62"/>
      <c r="V84" s="62"/>
      <c r="W84" s="62"/>
      <c r="X84" s="62"/>
      <c r="Y84" s="62"/>
      <c r="Z84" s="62"/>
      <c r="AA84" s="68" t="s">
        <v>51</v>
      </c>
      <c r="AB84" s="62"/>
      <c r="AC84" s="62"/>
      <c r="AD84" s="62"/>
      <c r="AE84" s="62"/>
      <c r="AF84" s="68" t="s">
        <v>45</v>
      </c>
      <c r="AG84" s="62"/>
      <c r="AH84" s="62"/>
      <c r="AI84" s="11" t="s">
        <v>52</v>
      </c>
      <c r="AJ84" s="70" t="s">
        <v>53</v>
      </c>
      <c r="AK84" s="62"/>
      <c r="AL84" s="62"/>
      <c r="AM84" s="62"/>
      <c r="AN84" s="62"/>
      <c r="AO84" s="62"/>
      <c r="AP84" s="12">
        <v>116106596.51000001</v>
      </c>
      <c r="AQ84" s="12">
        <v>115950776.51000001</v>
      </c>
      <c r="AR84" s="12">
        <v>155820</v>
      </c>
      <c r="AS84" s="61">
        <v>0</v>
      </c>
      <c r="AT84" s="62"/>
      <c r="AU84" s="76">
        <v>31087755.510000002</v>
      </c>
      <c r="AV84" s="62"/>
      <c r="AW84" s="12">
        <v>84863021</v>
      </c>
      <c r="AX84" s="13">
        <v>0</v>
      </c>
      <c r="AY84" s="12">
        <v>31087755.510000002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4">
        <f t="shared" si="7"/>
        <v>0.99865795738843677</v>
      </c>
      <c r="BF84" s="14">
        <f t="shared" si="8"/>
        <v>0.26775184566987531</v>
      </c>
      <c r="BG84" s="14">
        <f t="shared" si="9"/>
        <v>0</v>
      </c>
      <c r="BH84" s="14">
        <f t="shared" si="10"/>
        <v>0</v>
      </c>
    </row>
    <row r="85" spans="1:192" ht="13.5" x14ac:dyDescent="0.2">
      <c r="A85" s="68" t="s">
        <v>43</v>
      </c>
      <c r="B85" s="62"/>
      <c r="C85" s="68" t="s">
        <v>79</v>
      </c>
      <c r="D85" s="62"/>
      <c r="E85" s="68" t="s">
        <v>79</v>
      </c>
      <c r="F85" s="62"/>
      <c r="G85" s="68" t="s">
        <v>79</v>
      </c>
      <c r="H85" s="62"/>
      <c r="I85" s="68" t="s">
        <v>71</v>
      </c>
      <c r="J85" s="62"/>
      <c r="K85" s="62"/>
      <c r="L85" s="68" t="s">
        <v>69</v>
      </c>
      <c r="M85" s="62"/>
      <c r="N85" s="62"/>
      <c r="O85" s="68"/>
      <c r="P85" s="62"/>
      <c r="Q85" s="68"/>
      <c r="R85" s="62"/>
      <c r="S85" s="69" t="s">
        <v>125</v>
      </c>
      <c r="T85" s="62"/>
      <c r="U85" s="62"/>
      <c r="V85" s="62"/>
      <c r="W85" s="62"/>
      <c r="X85" s="62"/>
      <c r="Y85" s="62"/>
      <c r="Z85" s="62"/>
      <c r="AA85" s="68" t="s">
        <v>44</v>
      </c>
      <c r="AB85" s="62"/>
      <c r="AC85" s="62"/>
      <c r="AD85" s="62"/>
      <c r="AE85" s="62"/>
      <c r="AF85" s="68" t="s">
        <v>45</v>
      </c>
      <c r="AG85" s="62"/>
      <c r="AH85" s="62"/>
      <c r="AI85" s="11" t="s">
        <v>46</v>
      </c>
      <c r="AJ85" s="70" t="s">
        <v>47</v>
      </c>
      <c r="AK85" s="62"/>
      <c r="AL85" s="62"/>
      <c r="AM85" s="62"/>
      <c r="AN85" s="62"/>
      <c r="AO85" s="62"/>
      <c r="AP85" s="12">
        <v>3850000</v>
      </c>
      <c r="AQ85" s="12">
        <v>671300</v>
      </c>
      <c r="AR85" s="12">
        <v>3178700</v>
      </c>
      <c r="AS85" s="61">
        <v>0</v>
      </c>
      <c r="AT85" s="62"/>
      <c r="AU85" s="76">
        <v>671300</v>
      </c>
      <c r="AV85" s="62"/>
      <c r="AW85" s="13">
        <v>0</v>
      </c>
      <c r="AX85" s="12">
        <v>671300</v>
      </c>
      <c r="AY85" s="13">
        <v>0</v>
      </c>
      <c r="AZ85" s="12">
        <v>671300</v>
      </c>
      <c r="BA85" s="13">
        <v>0</v>
      </c>
      <c r="BB85" s="12">
        <v>671300</v>
      </c>
      <c r="BC85" s="13">
        <v>0</v>
      </c>
      <c r="BD85" s="13">
        <v>0</v>
      </c>
      <c r="BE85" s="14">
        <f t="shared" si="7"/>
        <v>0.17436363636363636</v>
      </c>
      <c r="BF85" s="14">
        <f t="shared" si="8"/>
        <v>0.17436363636363636</v>
      </c>
      <c r="BG85" s="14">
        <f t="shared" si="9"/>
        <v>0.17436363636363636</v>
      </c>
      <c r="BH85" s="14">
        <f t="shared" si="10"/>
        <v>0.17436363636363636</v>
      </c>
    </row>
    <row r="86" spans="1:192" ht="13.5" x14ac:dyDescent="0.2">
      <c r="A86" s="68" t="s">
        <v>43</v>
      </c>
      <c r="B86" s="62"/>
      <c r="C86" s="68" t="s">
        <v>79</v>
      </c>
      <c r="D86" s="62"/>
      <c r="E86" s="68" t="s">
        <v>79</v>
      </c>
      <c r="F86" s="62"/>
      <c r="G86" s="68" t="s">
        <v>79</v>
      </c>
      <c r="H86" s="62"/>
      <c r="I86" s="68" t="s">
        <v>71</v>
      </c>
      <c r="J86" s="62"/>
      <c r="K86" s="62"/>
      <c r="L86" s="68" t="s">
        <v>69</v>
      </c>
      <c r="M86" s="62"/>
      <c r="N86" s="62"/>
      <c r="O86" s="68"/>
      <c r="P86" s="62"/>
      <c r="Q86" s="68"/>
      <c r="R86" s="62"/>
      <c r="S86" s="69" t="s">
        <v>125</v>
      </c>
      <c r="T86" s="62"/>
      <c r="U86" s="62"/>
      <c r="V86" s="62"/>
      <c r="W86" s="62"/>
      <c r="X86" s="62"/>
      <c r="Y86" s="62"/>
      <c r="Z86" s="62"/>
      <c r="AA86" s="68" t="s">
        <v>51</v>
      </c>
      <c r="AB86" s="62"/>
      <c r="AC86" s="62"/>
      <c r="AD86" s="62"/>
      <c r="AE86" s="62"/>
      <c r="AF86" s="68" t="s">
        <v>45</v>
      </c>
      <c r="AG86" s="62"/>
      <c r="AH86" s="62"/>
      <c r="AI86" s="11" t="s">
        <v>52</v>
      </c>
      <c r="AJ86" s="70" t="s">
        <v>53</v>
      </c>
      <c r="AK86" s="62"/>
      <c r="AL86" s="62"/>
      <c r="AM86" s="62"/>
      <c r="AN86" s="62"/>
      <c r="AO86" s="62"/>
      <c r="AP86" s="12">
        <v>50000000</v>
      </c>
      <c r="AQ86" s="12">
        <v>6000000</v>
      </c>
      <c r="AR86" s="12">
        <v>44000000</v>
      </c>
      <c r="AS86" s="61">
        <v>0</v>
      </c>
      <c r="AT86" s="62"/>
      <c r="AU86" s="76">
        <v>6000000</v>
      </c>
      <c r="AV86" s="62"/>
      <c r="AW86" s="13">
        <v>0</v>
      </c>
      <c r="AX86" s="13">
        <v>0</v>
      </c>
      <c r="AY86" s="12">
        <v>6000000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4">
        <f t="shared" si="7"/>
        <v>0.12</v>
      </c>
      <c r="BF86" s="14">
        <f t="shared" si="8"/>
        <v>0.12</v>
      </c>
      <c r="BG86" s="14">
        <f t="shared" si="9"/>
        <v>0</v>
      </c>
      <c r="BH86" s="14">
        <f t="shared" si="10"/>
        <v>0</v>
      </c>
    </row>
    <row r="87" spans="1:192" ht="13.5" x14ac:dyDescent="0.2">
      <c r="A87" s="68" t="s">
        <v>43</v>
      </c>
      <c r="B87" s="62"/>
      <c r="C87" s="68" t="s">
        <v>79</v>
      </c>
      <c r="D87" s="62"/>
      <c r="E87" s="68" t="s">
        <v>79</v>
      </c>
      <c r="F87" s="62"/>
      <c r="G87" s="68" t="s">
        <v>79</v>
      </c>
      <c r="H87" s="62"/>
      <c r="I87" s="68" t="s">
        <v>73</v>
      </c>
      <c r="J87" s="62"/>
      <c r="K87" s="62"/>
      <c r="L87" s="68" t="s">
        <v>63</v>
      </c>
      <c r="M87" s="62"/>
      <c r="N87" s="62"/>
      <c r="O87" s="68"/>
      <c r="P87" s="62"/>
      <c r="Q87" s="68"/>
      <c r="R87" s="62"/>
      <c r="S87" s="69" t="s">
        <v>126</v>
      </c>
      <c r="T87" s="62"/>
      <c r="U87" s="62"/>
      <c r="V87" s="62"/>
      <c r="W87" s="62"/>
      <c r="X87" s="62"/>
      <c r="Y87" s="62"/>
      <c r="Z87" s="62"/>
      <c r="AA87" s="68" t="s">
        <v>44</v>
      </c>
      <c r="AB87" s="62"/>
      <c r="AC87" s="62"/>
      <c r="AD87" s="62"/>
      <c r="AE87" s="62"/>
      <c r="AF87" s="68" t="s">
        <v>45</v>
      </c>
      <c r="AG87" s="62"/>
      <c r="AH87" s="62"/>
      <c r="AI87" s="11" t="s">
        <v>46</v>
      </c>
      <c r="AJ87" s="70" t="s">
        <v>47</v>
      </c>
      <c r="AK87" s="62"/>
      <c r="AL87" s="62"/>
      <c r="AM87" s="62"/>
      <c r="AN87" s="62"/>
      <c r="AO87" s="62"/>
      <c r="AP87" s="12">
        <v>523599</v>
      </c>
      <c r="AQ87" s="12">
        <v>523599</v>
      </c>
      <c r="AR87" s="13">
        <v>0</v>
      </c>
      <c r="AS87" s="61">
        <v>0</v>
      </c>
      <c r="AT87" s="62"/>
      <c r="AU87" s="76">
        <v>523599</v>
      </c>
      <c r="AV87" s="62"/>
      <c r="AW87" s="13">
        <v>0</v>
      </c>
      <c r="AX87" s="12">
        <v>501913.93</v>
      </c>
      <c r="AY87" s="12">
        <v>21685.07</v>
      </c>
      <c r="AZ87" s="12">
        <v>501913.93</v>
      </c>
      <c r="BA87" s="13">
        <v>0</v>
      </c>
      <c r="BB87" s="12">
        <v>501913.93</v>
      </c>
      <c r="BC87" s="13">
        <v>0</v>
      </c>
      <c r="BD87" s="13">
        <v>0</v>
      </c>
      <c r="BE87" s="14">
        <f t="shared" si="7"/>
        <v>1</v>
      </c>
      <c r="BF87" s="14">
        <f t="shared" si="8"/>
        <v>1</v>
      </c>
      <c r="BG87" s="14">
        <f t="shared" si="9"/>
        <v>0.95858458476811448</v>
      </c>
      <c r="BH87" s="14">
        <f t="shared" si="10"/>
        <v>0.95858458476811448</v>
      </c>
    </row>
    <row r="88" spans="1:192" ht="13.5" x14ac:dyDescent="0.2">
      <c r="A88" s="68" t="s">
        <v>43</v>
      </c>
      <c r="B88" s="62"/>
      <c r="C88" s="68" t="s">
        <v>79</v>
      </c>
      <c r="D88" s="62"/>
      <c r="E88" s="68" t="s">
        <v>79</v>
      </c>
      <c r="F88" s="62"/>
      <c r="G88" s="68" t="s">
        <v>79</v>
      </c>
      <c r="H88" s="62"/>
      <c r="I88" s="68" t="s">
        <v>73</v>
      </c>
      <c r="J88" s="62"/>
      <c r="K88" s="62"/>
      <c r="L88" s="68" t="s">
        <v>63</v>
      </c>
      <c r="M88" s="62"/>
      <c r="N88" s="62"/>
      <c r="O88" s="68"/>
      <c r="P88" s="62"/>
      <c r="Q88" s="68"/>
      <c r="R88" s="62"/>
      <c r="S88" s="69" t="s">
        <v>126</v>
      </c>
      <c r="T88" s="62"/>
      <c r="U88" s="62"/>
      <c r="V88" s="62"/>
      <c r="W88" s="62"/>
      <c r="X88" s="62"/>
      <c r="Y88" s="62"/>
      <c r="Z88" s="62"/>
      <c r="AA88" s="68" t="s">
        <v>51</v>
      </c>
      <c r="AB88" s="62"/>
      <c r="AC88" s="62"/>
      <c r="AD88" s="62"/>
      <c r="AE88" s="62"/>
      <c r="AF88" s="68" t="s">
        <v>45</v>
      </c>
      <c r="AG88" s="62"/>
      <c r="AH88" s="62"/>
      <c r="AI88" s="11" t="s">
        <v>52</v>
      </c>
      <c r="AJ88" s="70" t="s">
        <v>53</v>
      </c>
      <c r="AK88" s="62"/>
      <c r="AL88" s="62"/>
      <c r="AM88" s="62"/>
      <c r="AN88" s="62"/>
      <c r="AO88" s="62"/>
      <c r="AP88" s="12">
        <v>6700000</v>
      </c>
      <c r="AQ88" s="12">
        <v>467061.34</v>
      </c>
      <c r="AR88" s="12">
        <v>6232938.6600000001</v>
      </c>
      <c r="AS88" s="61">
        <v>0</v>
      </c>
      <c r="AT88" s="62"/>
      <c r="AU88" s="76">
        <v>467061.34</v>
      </c>
      <c r="AV88" s="62"/>
      <c r="AW88" s="13">
        <v>0</v>
      </c>
      <c r="AX88" s="12">
        <v>391620</v>
      </c>
      <c r="AY88" s="12">
        <v>75441.34</v>
      </c>
      <c r="AZ88" s="12">
        <v>391620</v>
      </c>
      <c r="BA88" s="13">
        <v>0</v>
      </c>
      <c r="BB88" s="12">
        <v>391620</v>
      </c>
      <c r="BC88" s="13">
        <v>0</v>
      </c>
      <c r="BD88" s="13">
        <v>0</v>
      </c>
      <c r="BE88" s="14">
        <f t="shared" si="7"/>
        <v>6.9710647761194039E-2</v>
      </c>
      <c r="BF88" s="14">
        <f t="shared" si="8"/>
        <v>6.9710647761194039E-2</v>
      </c>
      <c r="BG88" s="14">
        <f t="shared" si="9"/>
        <v>5.845074626865672E-2</v>
      </c>
      <c r="BH88" s="14">
        <f t="shared" si="10"/>
        <v>5.845074626865672E-2</v>
      </c>
    </row>
    <row r="89" spans="1:192" ht="13.5" x14ac:dyDescent="0.2">
      <c r="A89" s="68" t="s">
        <v>43</v>
      </c>
      <c r="B89" s="62"/>
      <c r="C89" s="68" t="s">
        <v>79</v>
      </c>
      <c r="D89" s="62"/>
      <c r="E89" s="68" t="s">
        <v>79</v>
      </c>
      <c r="F89" s="62"/>
      <c r="G89" s="68" t="s">
        <v>79</v>
      </c>
      <c r="H89" s="62"/>
      <c r="I89" s="68" t="s">
        <v>73</v>
      </c>
      <c r="J89" s="62"/>
      <c r="K89" s="62"/>
      <c r="L89" s="68" t="s">
        <v>67</v>
      </c>
      <c r="M89" s="62"/>
      <c r="N89" s="62"/>
      <c r="O89" s="68"/>
      <c r="P89" s="62"/>
      <c r="Q89" s="68"/>
      <c r="R89" s="62"/>
      <c r="S89" s="69" t="s">
        <v>127</v>
      </c>
      <c r="T89" s="62"/>
      <c r="U89" s="62"/>
      <c r="V89" s="62"/>
      <c r="W89" s="62"/>
      <c r="X89" s="62"/>
      <c r="Y89" s="62"/>
      <c r="Z89" s="62"/>
      <c r="AA89" s="68" t="s">
        <v>51</v>
      </c>
      <c r="AB89" s="62"/>
      <c r="AC89" s="62"/>
      <c r="AD89" s="62"/>
      <c r="AE89" s="62"/>
      <c r="AF89" s="68" t="s">
        <v>45</v>
      </c>
      <c r="AG89" s="62"/>
      <c r="AH89" s="62"/>
      <c r="AI89" s="11" t="s">
        <v>52</v>
      </c>
      <c r="AJ89" s="70" t="s">
        <v>53</v>
      </c>
      <c r="AK89" s="62"/>
      <c r="AL89" s="62"/>
      <c r="AM89" s="62"/>
      <c r="AN89" s="62"/>
      <c r="AO89" s="62"/>
      <c r="AP89" s="12">
        <v>10000000</v>
      </c>
      <c r="AQ89" s="13">
        <v>0</v>
      </c>
      <c r="AR89" s="12">
        <v>10000000</v>
      </c>
      <c r="AS89" s="61">
        <v>0</v>
      </c>
      <c r="AT89" s="62"/>
      <c r="AU89" s="61">
        <v>0</v>
      </c>
      <c r="AV89" s="62"/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4">
        <f t="shared" si="7"/>
        <v>0</v>
      </c>
      <c r="BF89" s="14">
        <f t="shared" si="8"/>
        <v>0</v>
      </c>
      <c r="BG89" s="14">
        <f t="shared" si="9"/>
        <v>0</v>
      </c>
      <c r="BH89" s="14">
        <f t="shared" si="10"/>
        <v>0</v>
      </c>
    </row>
    <row r="90" spans="1:192" ht="13.5" x14ac:dyDescent="0.2">
      <c r="A90" s="68" t="s">
        <v>43</v>
      </c>
      <c r="B90" s="62"/>
      <c r="C90" s="68" t="s">
        <v>79</v>
      </c>
      <c r="D90" s="62"/>
      <c r="E90" s="68" t="s">
        <v>79</v>
      </c>
      <c r="F90" s="62"/>
      <c r="G90" s="68" t="s">
        <v>79</v>
      </c>
      <c r="H90" s="62"/>
      <c r="I90" s="68" t="s">
        <v>73</v>
      </c>
      <c r="J90" s="62"/>
      <c r="K90" s="62"/>
      <c r="L90" s="68" t="s">
        <v>69</v>
      </c>
      <c r="M90" s="62"/>
      <c r="N90" s="62"/>
      <c r="O90" s="68"/>
      <c r="P90" s="62"/>
      <c r="Q90" s="68"/>
      <c r="R90" s="62"/>
      <c r="S90" s="69" t="s">
        <v>128</v>
      </c>
      <c r="T90" s="62"/>
      <c r="U90" s="62"/>
      <c r="V90" s="62"/>
      <c r="W90" s="62"/>
      <c r="X90" s="62"/>
      <c r="Y90" s="62"/>
      <c r="Z90" s="62"/>
      <c r="AA90" s="68" t="s">
        <v>51</v>
      </c>
      <c r="AB90" s="62"/>
      <c r="AC90" s="62"/>
      <c r="AD90" s="62"/>
      <c r="AE90" s="62"/>
      <c r="AF90" s="68" t="s">
        <v>45</v>
      </c>
      <c r="AG90" s="62"/>
      <c r="AH90" s="62"/>
      <c r="AI90" s="11" t="s">
        <v>52</v>
      </c>
      <c r="AJ90" s="70" t="s">
        <v>53</v>
      </c>
      <c r="AK90" s="62"/>
      <c r="AL90" s="62"/>
      <c r="AM90" s="62"/>
      <c r="AN90" s="62"/>
      <c r="AO90" s="62"/>
      <c r="AP90" s="12">
        <v>7500000</v>
      </c>
      <c r="AQ90" s="13">
        <v>0</v>
      </c>
      <c r="AR90" s="12">
        <v>7500000</v>
      </c>
      <c r="AS90" s="61">
        <v>0</v>
      </c>
      <c r="AT90" s="62"/>
      <c r="AU90" s="61">
        <v>0</v>
      </c>
      <c r="AV90" s="62"/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4">
        <f t="shared" si="7"/>
        <v>0</v>
      </c>
      <c r="BF90" s="14">
        <f t="shared" si="8"/>
        <v>0</v>
      </c>
      <c r="BG90" s="14">
        <f t="shared" si="9"/>
        <v>0</v>
      </c>
      <c r="BH90" s="14">
        <f t="shared" si="10"/>
        <v>0</v>
      </c>
    </row>
    <row r="91" spans="1:192" s="28" customFormat="1" ht="13.5" customHeight="1" x14ac:dyDescent="0.25">
      <c r="A91" s="80" t="s">
        <v>182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20">
        <f>+AP72+AP71+AP56+AP55+AP50</f>
        <v>746375399</v>
      </c>
      <c r="AQ91" s="20">
        <f t="shared" ref="AQ91:AR91" si="11">+AQ72+AQ71+AQ56+AQ55+AQ50</f>
        <v>453994148.39000005</v>
      </c>
      <c r="AR91" s="20">
        <f t="shared" si="11"/>
        <v>292381250.61000001</v>
      </c>
      <c r="AS91" s="81">
        <f>+AS49</f>
        <v>20000000</v>
      </c>
      <c r="AT91" s="82"/>
      <c r="AU91" s="81">
        <f>+AU72+AU71+AU56+AU55+AU50</f>
        <v>364013301.39000005</v>
      </c>
      <c r="AV91" s="82"/>
      <c r="AW91" s="20">
        <f t="shared" ref="AW91:BD91" si="12">+AW72+AW71+AW56+AW55+AW50</f>
        <v>89980847</v>
      </c>
      <c r="AX91" s="20">
        <f t="shared" si="12"/>
        <v>75714236.020000011</v>
      </c>
      <c r="AY91" s="20">
        <f>+AY72+AY71+AY56+AY55+AY50</f>
        <v>288299065.37</v>
      </c>
      <c r="AZ91" s="20">
        <f t="shared" si="12"/>
        <v>75714236.020000011</v>
      </c>
      <c r="BA91" s="20">
        <f t="shared" si="12"/>
        <v>0</v>
      </c>
      <c r="BB91" s="20">
        <f t="shared" si="12"/>
        <v>75714236.020000011</v>
      </c>
      <c r="BC91" s="20">
        <f t="shared" si="12"/>
        <v>0</v>
      </c>
      <c r="BD91" s="20">
        <f t="shared" si="12"/>
        <v>0</v>
      </c>
      <c r="BE91" s="22">
        <f t="shared" si="7"/>
        <v>0.60826515584284424</v>
      </c>
      <c r="BF91" s="22">
        <f t="shared" si="8"/>
        <v>0.48770806470538569</v>
      </c>
      <c r="BG91" s="22">
        <f t="shared" si="9"/>
        <v>0.10144256646379633</v>
      </c>
      <c r="BH91" s="22">
        <f t="shared" si="10"/>
        <v>0.10144256646379633</v>
      </c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7"/>
    </row>
    <row r="92" spans="1:192" ht="13.5" x14ac:dyDescent="0.2">
      <c r="A92" s="68" t="s">
        <v>43</v>
      </c>
      <c r="B92" s="62"/>
      <c r="C92" s="68" t="s">
        <v>89</v>
      </c>
      <c r="D92" s="62"/>
      <c r="E92" s="68" t="s">
        <v>129</v>
      </c>
      <c r="F92" s="62"/>
      <c r="G92" s="68"/>
      <c r="H92" s="62"/>
      <c r="I92" s="68"/>
      <c r="J92" s="62"/>
      <c r="K92" s="62"/>
      <c r="L92" s="68"/>
      <c r="M92" s="62"/>
      <c r="N92" s="62"/>
      <c r="O92" s="68"/>
      <c r="P92" s="62"/>
      <c r="Q92" s="68"/>
      <c r="R92" s="62"/>
      <c r="S92" s="69" t="s">
        <v>130</v>
      </c>
      <c r="T92" s="62"/>
      <c r="U92" s="62"/>
      <c r="V92" s="62"/>
      <c r="W92" s="62"/>
      <c r="X92" s="62"/>
      <c r="Y92" s="62"/>
      <c r="Z92" s="62"/>
      <c r="AA92" s="68" t="s">
        <v>44</v>
      </c>
      <c r="AB92" s="62"/>
      <c r="AC92" s="62"/>
      <c r="AD92" s="62"/>
      <c r="AE92" s="62"/>
      <c r="AF92" s="68" t="s">
        <v>45</v>
      </c>
      <c r="AG92" s="62"/>
      <c r="AH92" s="62"/>
      <c r="AI92" s="11" t="s">
        <v>46</v>
      </c>
      <c r="AJ92" s="70" t="s">
        <v>47</v>
      </c>
      <c r="AK92" s="62"/>
      <c r="AL92" s="62"/>
      <c r="AM92" s="62"/>
      <c r="AN92" s="62"/>
      <c r="AO92" s="62"/>
      <c r="AP92" s="12">
        <v>18035300</v>
      </c>
      <c r="AQ92" s="12">
        <v>1875288</v>
      </c>
      <c r="AR92" s="12">
        <v>16160012</v>
      </c>
      <c r="AS92" s="61">
        <v>0</v>
      </c>
      <c r="AT92" s="62"/>
      <c r="AU92" s="76">
        <v>1875288</v>
      </c>
      <c r="AV92" s="62"/>
      <c r="AW92" s="13">
        <v>0</v>
      </c>
      <c r="AX92" s="12">
        <v>1875288</v>
      </c>
      <c r="AY92" s="13">
        <v>0</v>
      </c>
      <c r="AZ92" s="12">
        <v>1875288</v>
      </c>
      <c r="BA92" s="13">
        <v>0</v>
      </c>
      <c r="BB92" s="12">
        <v>1875288</v>
      </c>
      <c r="BC92" s="13">
        <v>0</v>
      </c>
      <c r="BD92" s="13">
        <v>0</v>
      </c>
      <c r="BE92" s="14">
        <f t="shared" si="7"/>
        <v>0.10397875277927177</v>
      </c>
      <c r="BF92" s="14">
        <f t="shared" si="8"/>
        <v>0.10397875277927177</v>
      </c>
      <c r="BG92" s="14">
        <f t="shared" si="9"/>
        <v>0.10397875277927177</v>
      </c>
      <c r="BH92" s="14">
        <f t="shared" si="10"/>
        <v>0.10397875277927177</v>
      </c>
    </row>
    <row r="93" spans="1:192" ht="13.5" x14ac:dyDescent="0.2">
      <c r="A93" s="68" t="s">
        <v>43</v>
      </c>
      <c r="B93" s="62"/>
      <c r="C93" s="68" t="s">
        <v>89</v>
      </c>
      <c r="D93" s="62"/>
      <c r="E93" s="68" t="s">
        <v>129</v>
      </c>
      <c r="F93" s="62"/>
      <c r="G93" s="68" t="s">
        <v>79</v>
      </c>
      <c r="H93" s="62"/>
      <c r="I93" s="68"/>
      <c r="J93" s="62"/>
      <c r="K93" s="62"/>
      <c r="L93" s="68"/>
      <c r="M93" s="62"/>
      <c r="N93" s="62"/>
      <c r="O93" s="68"/>
      <c r="P93" s="62"/>
      <c r="Q93" s="68"/>
      <c r="R93" s="62"/>
      <c r="S93" s="69" t="s">
        <v>131</v>
      </c>
      <c r="T93" s="62"/>
      <c r="U93" s="62"/>
      <c r="V93" s="62"/>
      <c r="W93" s="62"/>
      <c r="X93" s="62"/>
      <c r="Y93" s="62"/>
      <c r="Z93" s="62"/>
      <c r="AA93" s="68" t="s">
        <v>44</v>
      </c>
      <c r="AB93" s="62"/>
      <c r="AC93" s="62"/>
      <c r="AD93" s="62"/>
      <c r="AE93" s="62"/>
      <c r="AF93" s="68" t="s">
        <v>45</v>
      </c>
      <c r="AG93" s="62"/>
      <c r="AH93" s="62"/>
      <c r="AI93" s="11" t="s">
        <v>46</v>
      </c>
      <c r="AJ93" s="70" t="s">
        <v>47</v>
      </c>
      <c r="AK93" s="62"/>
      <c r="AL93" s="62"/>
      <c r="AM93" s="62"/>
      <c r="AN93" s="62"/>
      <c r="AO93" s="62"/>
      <c r="AP93" s="12">
        <v>18035300</v>
      </c>
      <c r="AQ93" s="12">
        <v>1875288</v>
      </c>
      <c r="AR93" s="12">
        <v>16160012</v>
      </c>
      <c r="AS93" s="61">
        <v>0</v>
      </c>
      <c r="AT93" s="62"/>
      <c r="AU93" s="76">
        <v>1875288</v>
      </c>
      <c r="AV93" s="62"/>
      <c r="AW93" s="13">
        <v>0</v>
      </c>
      <c r="AX93" s="12">
        <v>1875288</v>
      </c>
      <c r="AY93" s="13">
        <v>0</v>
      </c>
      <c r="AZ93" s="12">
        <v>1875288</v>
      </c>
      <c r="BA93" s="13">
        <v>0</v>
      </c>
      <c r="BB93" s="12">
        <v>1875288</v>
      </c>
      <c r="BC93" s="13">
        <v>0</v>
      </c>
      <c r="BD93" s="13">
        <v>0</v>
      </c>
      <c r="BE93" s="14">
        <f t="shared" si="7"/>
        <v>0.10397875277927177</v>
      </c>
      <c r="BF93" s="14">
        <f t="shared" si="8"/>
        <v>0.10397875277927177</v>
      </c>
      <c r="BG93" s="14">
        <f t="shared" si="9"/>
        <v>0.10397875277927177</v>
      </c>
      <c r="BH93" s="14">
        <f t="shared" si="10"/>
        <v>0.10397875277927177</v>
      </c>
    </row>
    <row r="94" spans="1:192" s="19" customFormat="1" ht="13.5" x14ac:dyDescent="0.2">
      <c r="A94" s="73" t="s">
        <v>43</v>
      </c>
      <c r="B94" s="72"/>
      <c r="C94" s="73" t="s">
        <v>89</v>
      </c>
      <c r="D94" s="72"/>
      <c r="E94" s="73" t="s">
        <v>129</v>
      </c>
      <c r="F94" s="72"/>
      <c r="G94" s="73" t="s">
        <v>79</v>
      </c>
      <c r="H94" s="72"/>
      <c r="I94" s="73" t="s">
        <v>77</v>
      </c>
      <c r="J94" s="72"/>
      <c r="K94" s="72"/>
      <c r="L94" s="73"/>
      <c r="M94" s="72"/>
      <c r="N94" s="72"/>
      <c r="O94" s="73"/>
      <c r="P94" s="72"/>
      <c r="Q94" s="73"/>
      <c r="R94" s="72"/>
      <c r="S94" s="74" t="s">
        <v>132</v>
      </c>
      <c r="T94" s="72"/>
      <c r="U94" s="72"/>
      <c r="V94" s="72"/>
      <c r="W94" s="72"/>
      <c r="X94" s="72"/>
      <c r="Y94" s="72"/>
      <c r="Z94" s="72"/>
      <c r="AA94" s="73" t="s">
        <v>44</v>
      </c>
      <c r="AB94" s="72"/>
      <c r="AC94" s="72"/>
      <c r="AD94" s="72"/>
      <c r="AE94" s="72"/>
      <c r="AF94" s="73" t="s">
        <v>45</v>
      </c>
      <c r="AG94" s="72"/>
      <c r="AH94" s="72"/>
      <c r="AI94" s="15" t="s">
        <v>46</v>
      </c>
      <c r="AJ94" s="75" t="s">
        <v>47</v>
      </c>
      <c r="AK94" s="72"/>
      <c r="AL94" s="72"/>
      <c r="AM94" s="72"/>
      <c r="AN94" s="72"/>
      <c r="AO94" s="72"/>
      <c r="AP94" s="16">
        <v>18035300</v>
      </c>
      <c r="AQ94" s="16">
        <v>1875288</v>
      </c>
      <c r="AR94" s="16">
        <v>16160012</v>
      </c>
      <c r="AS94" s="71">
        <v>0</v>
      </c>
      <c r="AT94" s="72"/>
      <c r="AU94" s="77">
        <v>1875288</v>
      </c>
      <c r="AV94" s="72"/>
      <c r="AW94" s="17">
        <v>0</v>
      </c>
      <c r="AX94" s="16">
        <v>1875288</v>
      </c>
      <c r="AY94" s="17">
        <v>0</v>
      </c>
      <c r="AZ94" s="16">
        <v>1875288</v>
      </c>
      <c r="BA94" s="17">
        <v>0</v>
      </c>
      <c r="BB94" s="16">
        <v>1875288</v>
      </c>
      <c r="BC94" s="17">
        <v>0</v>
      </c>
      <c r="BD94" s="17">
        <v>0</v>
      </c>
      <c r="BE94" s="18">
        <f t="shared" si="7"/>
        <v>0.10397875277927177</v>
      </c>
      <c r="BF94" s="18">
        <f t="shared" si="8"/>
        <v>0.10397875277927177</v>
      </c>
      <c r="BG94" s="18">
        <f t="shared" si="9"/>
        <v>0.10397875277927177</v>
      </c>
      <c r="BH94" s="18">
        <f t="shared" si="10"/>
        <v>0.10397875277927177</v>
      </c>
    </row>
    <row r="95" spans="1:192" ht="13.5" x14ac:dyDescent="0.2">
      <c r="A95" s="68" t="s">
        <v>43</v>
      </c>
      <c r="B95" s="62"/>
      <c r="C95" s="68" t="s">
        <v>89</v>
      </c>
      <c r="D95" s="62"/>
      <c r="E95" s="68" t="s">
        <v>129</v>
      </c>
      <c r="F95" s="62"/>
      <c r="G95" s="68" t="s">
        <v>79</v>
      </c>
      <c r="H95" s="62"/>
      <c r="I95" s="68" t="s">
        <v>77</v>
      </c>
      <c r="J95" s="62"/>
      <c r="K95" s="62"/>
      <c r="L95" s="68" t="s">
        <v>58</v>
      </c>
      <c r="M95" s="62"/>
      <c r="N95" s="62"/>
      <c r="O95" s="68"/>
      <c r="P95" s="62"/>
      <c r="Q95" s="68"/>
      <c r="R95" s="62"/>
      <c r="S95" s="69" t="s">
        <v>133</v>
      </c>
      <c r="T95" s="62"/>
      <c r="U95" s="62"/>
      <c r="V95" s="62"/>
      <c r="W95" s="62"/>
      <c r="X95" s="62"/>
      <c r="Y95" s="62"/>
      <c r="Z95" s="62"/>
      <c r="AA95" s="68" t="s">
        <v>44</v>
      </c>
      <c r="AB95" s="62"/>
      <c r="AC95" s="62"/>
      <c r="AD95" s="62"/>
      <c r="AE95" s="62"/>
      <c r="AF95" s="68" t="s">
        <v>45</v>
      </c>
      <c r="AG95" s="62"/>
      <c r="AH95" s="62"/>
      <c r="AI95" s="11" t="s">
        <v>46</v>
      </c>
      <c r="AJ95" s="70" t="s">
        <v>47</v>
      </c>
      <c r="AK95" s="62"/>
      <c r="AL95" s="62"/>
      <c r="AM95" s="62"/>
      <c r="AN95" s="62"/>
      <c r="AO95" s="62"/>
      <c r="AP95" s="12">
        <v>12730800</v>
      </c>
      <c r="AQ95" s="12">
        <v>1875288</v>
      </c>
      <c r="AR95" s="12">
        <v>10855512</v>
      </c>
      <c r="AS95" s="61">
        <v>0</v>
      </c>
      <c r="AT95" s="62"/>
      <c r="AU95" s="76">
        <v>1875288</v>
      </c>
      <c r="AV95" s="62"/>
      <c r="AW95" s="13">
        <v>0</v>
      </c>
      <c r="AX95" s="12">
        <v>1875288</v>
      </c>
      <c r="AY95" s="13">
        <v>0</v>
      </c>
      <c r="AZ95" s="12">
        <v>1875288</v>
      </c>
      <c r="BA95" s="13">
        <v>0</v>
      </c>
      <c r="BB95" s="12">
        <v>1875288</v>
      </c>
      <c r="BC95" s="13">
        <v>0</v>
      </c>
      <c r="BD95" s="13">
        <v>0</v>
      </c>
      <c r="BE95" s="14">
        <f t="shared" si="7"/>
        <v>0.14730323310396834</v>
      </c>
      <c r="BF95" s="14">
        <f t="shared" si="8"/>
        <v>0.14730323310396834</v>
      </c>
      <c r="BG95" s="14">
        <f t="shared" si="9"/>
        <v>0.14730323310396834</v>
      </c>
      <c r="BH95" s="14">
        <f t="shared" si="10"/>
        <v>0.14730323310396834</v>
      </c>
    </row>
    <row r="96" spans="1:192" ht="13.5" x14ac:dyDescent="0.2">
      <c r="A96" s="68" t="s">
        <v>43</v>
      </c>
      <c r="B96" s="62"/>
      <c r="C96" s="68" t="s">
        <v>89</v>
      </c>
      <c r="D96" s="62"/>
      <c r="E96" s="68" t="s">
        <v>129</v>
      </c>
      <c r="F96" s="62"/>
      <c r="G96" s="68" t="s">
        <v>79</v>
      </c>
      <c r="H96" s="62"/>
      <c r="I96" s="68" t="s">
        <v>77</v>
      </c>
      <c r="J96" s="62"/>
      <c r="K96" s="62"/>
      <c r="L96" s="68" t="s">
        <v>82</v>
      </c>
      <c r="M96" s="62"/>
      <c r="N96" s="62"/>
      <c r="O96" s="68"/>
      <c r="P96" s="62"/>
      <c r="Q96" s="68"/>
      <c r="R96" s="62"/>
      <c r="S96" s="69" t="s">
        <v>134</v>
      </c>
      <c r="T96" s="62"/>
      <c r="U96" s="62"/>
      <c r="V96" s="62"/>
      <c r="W96" s="62"/>
      <c r="X96" s="62"/>
      <c r="Y96" s="62"/>
      <c r="Z96" s="62"/>
      <c r="AA96" s="68" t="s">
        <v>44</v>
      </c>
      <c r="AB96" s="62"/>
      <c r="AC96" s="62"/>
      <c r="AD96" s="62"/>
      <c r="AE96" s="62"/>
      <c r="AF96" s="68" t="s">
        <v>45</v>
      </c>
      <c r="AG96" s="62"/>
      <c r="AH96" s="62"/>
      <c r="AI96" s="11" t="s">
        <v>46</v>
      </c>
      <c r="AJ96" s="70" t="s">
        <v>47</v>
      </c>
      <c r="AK96" s="62"/>
      <c r="AL96" s="62"/>
      <c r="AM96" s="62"/>
      <c r="AN96" s="62"/>
      <c r="AO96" s="62"/>
      <c r="AP96" s="12">
        <v>5304500</v>
      </c>
      <c r="AQ96" s="13">
        <v>0</v>
      </c>
      <c r="AR96" s="12">
        <v>5304500</v>
      </c>
      <c r="AS96" s="61">
        <v>0</v>
      </c>
      <c r="AT96" s="62"/>
      <c r="AU96" s="61">
        <v>0</v>
      </c>
      <c r="AV96" s="62"/>
      <c r="AW96" s="13">
        <v>0</v>
      </c>
      <c r="AX96" s="13">
        <v>0</v>
      </c>
      <c r="AY96" s="13">
        <v>0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4">
        <f t="shared" si="7"/>
        <v>0</v>
      </c>
      <c r="BF96" s="14">
        <f t="shared" si="8"/>
        <v>0</v>
      </c>
      <c r="BG96" s="14">
        <f t="shared" si="9"/>
        <v>0</v>
      </c>
      <c r="BH96" s="14">
        <f t="shared" si="10"/>
        <v>0</v>
      </c>
    </row>
    <row r="97" spans="1:192" s="19" customFormat="1" ht="13.5" x14ac:dyDescent="0.2">
      <c r="A97" s="73" t="s">
        <v>43</v>
      </c>
      <c r="B97" s="72"/>
      <c r="C97" s="73" t="s">
        <v>89</v>
      </c>
      <c r="D97" s="72"/>
      <c r="E97" s="73" t="s">
        <v>46</v>
      </c>
      <c r="F97" s="72"/>
      <c r="G97" s="73"/>
      <c r="H97" s="72"/>
      <c r="I97" s="73"/>
      <c r="J97" s="72"/>
      <c r="K97" s="72"/>
      <c r="L97" s="73"/>
      <c r="M97" s="72"/>
      <c r="N97" s="72"/>
      <c r="O97" s="73"/>
      <c r="P97" s="72"/>
      <c r="Q97" s="73"/>
      <c r="R97" s="72"/>
      <c r="S97" s="74" t="s">
        <v>135</v>
      </c>
      <c r="T97" s="72"/>
      <c r="U97" s="72"/>
      <c r="V97" s="72"/>
      <c r="W97" s="72"/>
      <c r="X97" s="72"/>
      <c r="Y97" s="72"/>
      <c r="Z97" s="72"/>
      <c r="AA97" s="73" t="s">
        <v>44</v>
      </c>
      <c r="AB97" s="72"/>
      <c r="AC97" s="72"/>
      <c r="AD97" s="72"/>
      <c r="AE97" s="72"/>
      <c r="AF97" s="73" t="s">
        <v>45</v>
      </c>
      <c r="AG97" s="72"/>
      <c r="AH97" s="72"/>
      <c r="AI97" s="15" t="s">
        <v>46</v>
      </c>
      <c r="AJ97" s="75" t="s">
        <v>47</v>
      </c>
      <c r="AK97" s="72"/>
      <c r="AL97" s="72"/>
      <c r="AM97" s="72"/>
      <c r="AN97" s="72"/>
      <c r="AO97" s="72"/>
      <c r="AP97" s="16">
        <v>496287877</v>
      </c>
      <c r="AQ97" s="16">
        <v>7320000</v>
      </c>
      <c r="AR97" s="16">
        <v>488967877</v>
      </c>
      <c r="AS97" s="71">
        <v>0</v>
      </c>
      <c r="AT97" s="72"/>
      <c r="AU97" s="77">
        <v>7320000</v>
      </c>
      <c r="AV97" s="72"/>
      <c r="AW97" s="17">
        <v>0</v>
      </c>
      <c r="AX97" s="16">
        <v>7320000</v>
      </c>
      <c r="AY97" s="17">
        <v>0</v>
      </c>
      <c r="AZ97" s="16">
        <v>7320000</v>
      </c>
      <c r="BA97" s="17">
        <v>0</v>
      </c>
      <c r="BB97" s="16">
        <v>7320000</v>
      </c>
      <c r="BC97" s="17">
        <v>0</v>
      </c>
      <c r="BD97" s="17">
        <v>0</v>
      </c>
      <c r="BE97" s="18">
        <f t="shared" si="7"/>
        <v>1.4749503945670629E-2</v>
      </c>
      <c r="BF97" s="18">
        <f t="shared" si="8"/>
        <v>1.4749503945670629E-2</v>
      </c>
      <c r="BG97" s="18">
        <f t="shared" si="9"/>
        <v>1.4749503945670629E-2</v>
      </c>
      <c r="BH97" s="18">
        <f t="shared" si="10"/>
        <v>1.4749503945670629E-2</v>
      </c>
    </row>
    <row r="98" spans="1:192" ht="13.5" x14ac:dyDescent="0.2">
      <c r="A98" s="68" t="s">
        <v>43</v>
      </c>
      <c r="B98" s="62"/>
      <c r="C98" s="68" t="s">
        <v>89</v>
      </c>
      <c r="D98" s="62"/>
      <c r="E98" s="68" t="s">
        <v>46</v>
      </c>
      <c r="F98" s="62"/>
      <c r="G98" s="68" t="s">
        <v>54</v>
      </c>
      <c r="H98" s="62"/>
      <c r="I98" s="68"/>
      <c r="J98" s="62"/>
      <c r="K98" s="62"/>
      <c r="L98" s="68"/>
      <c r="M98" s="62"/>
      <c r="N98" s="62"/>
      <c r="O98" s="68"/>
      <c r="P98" s="62"/>
      <c r="Q98" s="68"/>
      <c r="R98" s="62"/>
      <c r="S98" s="69" t="s">
        <v>136</v>
      </c>
      <c r="T98" s="62"/>
      <c r="U98" s="62"/>
      <c r="V98" s="62"/>
      <c r="W98" s="62"/>
      <c r="X98" s="62"/>
      <c r="Y98" s="62"/>
      <c r="Z98" s="62"/>
      <c r="AA98" s="68" t="s">
        <v>44</v>
      </c>
      <c r="AB98" s="62"/>
      <c r="AC98" s="62"/>
      <c r="AD98" s="62"/>
      <c r="AE98" s="62"/>
      <c r="AF98" s="68" t="s">
        <v>45</v>
      </c>
      <c r="AG98" s="62"/>
      <c r="AH98" s="62"/>
      <c r="AI98" s="11" t="s">
        <v>46</v>
      </c>
      <c r="AJ98" s="70" t="s">
        <v>47</v>
      </c>
      <c r="AK98" s="62"/>
      <c r="AL98" s="62"/>
      <c r="AM98" s="62"/>
      <c r="AN98" s="62"/>
      <c r="AO98" s="62"/>
      <c r="AP98" s="12">
        <v>496287877</v>
      </c>
      <c r="AQ98" s="12">
        <v>7320000</v>
      </c>
      <c r="AR98" s="12">
        <v>488967877</v>
      </c>
      <c r="AS98" s="61">
        <v>0</v>
      </c>
      <c r="AT98" s="62"/>
      <c r="AU98" s="76">
        <v>7320000</v>
      </c>
      <c r="AV98" s="62"/>
      <c r="AW98" s="13">
        <v>0</v>
      </c>
      <c r="AX98" s="12">
        <v>7320000</v>
      </c>
      <c r="AY98" s="13">
        <v>0</v>
      </c>
      <c r="AZ98" s="12">
        <v>7320000</v>
      </c>
      <c r="BA98" s="13">
        <v>0</v>
      </c>
      <c r="BB98" s="12">
        <v>7320000</v>
      </c>
      <c r="BC98" s="13">
        <v>0</v>
      </c>
      <c r="BD98" s="13">
        <v>0</v>
      </c>
      <c r="BE98" s="14">
        <f t="shared" si="7"/>
        <v>1.4749503945670629E-2</v>
      </c>
      <c r="BF98" s="14">
        <f t="shared" si="8"/>
        <v>1.4749503945670629E-2</v>
      </c>
      <c r="BG98" s="14">
        <f t="shared" si="9"/>
        <v>1.4749503945670629E-2</v>
      </c>
      <c r="BH98" s="14">
        <f t="shared" si="10"/>
        <v>1.4749503945670629E-2</v>
      </c>
    </row>
    <row r="99" spans="1:192" ht="13.5" x14ac:dyDescent="0.2">
      <c r="A99" s="68" t="s">
        <v>43</v>
      </c>
      <c r="B99" s="62"/>
      <c r="C99" s="68" t="s">
        <v>89</v>
      </c>
      <c r="D99" s="62"/>
      <c r="E99" s="68" t="s">
        <v>46</v>
      </c>
      <c r="F99" s="62"/>
      <c r="G99" s="68" t="s">
        <v>54</v>
      </c>
      <c r="H99" s="62"/>
      <c r="I99" s="68" t="s">
        <v>58</v>
      </c>
      <c r="J99" s="62"/>
      <c r="K99" s="62"/>
      <c r="L99" s="68"/>
      <c r="M99" s="62"/>
      <c r="N99" s="62"/>
      <c r="O99" s="68"/>
      <c r="P99" s="62"/>
      <c r="Q99" s="68"/>
      <c r="R99" s="62"/>
      <c r="S99" s="69" t="s">
        <v>137</v>
      </c>
      <c r="T99" s="62"/>
      <c r="U99" s="62"/>
      <c r="V99" s="62"/>
      <c r="W99" s="62"/>
      <c r="X99" s="62"/>
      <c r="Y99" s="62"/>
      <c r="Z99" s="62"/>
      <c r="AA99" s="68" t="s">
        <v>44</v>
      </c>
      <c r="AB99" s="62"/>
      <c r="AC99" s="62"/>
      <c r="AD99" s="62"/>
      <c r="AE99" s="62"/>
      <c r="AF99" s="68" t="s">
        <v>45</v>
      </c>
      <c r="AG99" s="62"/>
      <c r="AH99" s="62"/>
      <c r="AI99" s="11" t="s">
        <v>46</v>
      </c>
      <c r="AJ99" s="70" t="s">
        <v>47</v>
      </c>
      <c r="AK99" s="62"/>
      <c r="AL99" s="62"/>
      <c r="AM99" s="62"/>
      <c r="AN99" s="62"/>
      <c r="AO99" s="62"/>
      <c r="AP99" s="12">
        <v>496287877</v>
      </c>
      <c r="AQ99" s="12">
        <v>7320000</v>
      </c>
      <c r="AR99" s="12">
        <v>488967877</v>
      </c>
      <c r="AS99" s="61">
        <v>0</v>
      </c>
      <c r="AT99" s="62"/>
      <c r="AU99" s="76">
        <v>7320000</v>
      </c>
      <c r="AV99" s="62"/>
      <c r="AW99" s="13">
        <v>0</v>
      </c>
      <c r="AX99" s="12">
        <v>7320000</v>
      </c>
      <c r="AY99" s="13">
        <v>0</v>
      </c>
      <c r="AZ99" s="12">
        <v>7320000</v>
      </c>
      <c r="BA99" s="13">
        <v>0</v>
      </c>
      <c r="BB99" s="12">
        <v>7320000</v>
      </c>
      <c r="BC99" s="13">
        <v>0</v>
      </c>
      <c r="BD99" s="13">
        <v>0</v>
      </c>
      <c r="BE99" s="14">
        <f t="shared" si="7"/>
        <v>1.4749503945670629E-2</v>
      </c>
      <c r="BF99" s="14">
        <f t="shared" si="8"/>
        <v>1.4749503945670629E-2</v>
      </c>
      <c r="BG99" s="14">
        <f t="shared" si="9"/>
        <v>1.4749503945670629E-2</v>
      </c>
      <c r="BH99" s="14">
        <f t="shared" si="10"/>
        <v>1.4749503945670629E-2</v>
      </c>
    </row>
    <row r="100" spans="1:192" s="19" customFormat="1" ht="13.5" x14ac:dyDescent="0.2">
      <c r="A100" s="73" t="s">
        <v>43</v>
      </c>
      <c r="B100" s="72"/>
      <c r="C100" s="73" t="s">
        <v>138</v>
      </c>
      <c r="D100" s="72"/>
      <c r="E100" s="73" t="s">
        <v>54</v>
      </c>
      <c r="F100" s="72"/>
      <c r="G100" s="73"/>
      <c r="H100" s="72"/>
      <c r="I100" s="73"/>
      <c r="J100" s="72"/>
      <c r="K100" s="72"/>
      <c r="L100" s="73"/>
      <c r="M100" s="72"/>
      <c r="N100" s="72"/>
      <c r="O100" s="73"/>
      <c r="P100" s="72"/>
      <c r="Q100" s="73"/>
      <c r="R100" s="72"/>
      <c r="S100" s="74" t="s">
        <v>139</v>
      </c>
      <c r="T100" s="72"/>
      <c r="U100" s="72"/>
      <c r="V100" s="72"/>
      <c r="W100" s="72"/>
      <c r="X100" s="72"/>
      <c r="Y100" s="72"/>
      <c r="Z100" s="72"/>
      <c r="AA100" s="73" t="s">
        <v>44</v>
      </c>
      <c r="AB100" s="72"/>
      <c r="AC100" s="72"/>
      <c r="AD100" s="72"/>
      <c r="AE100" s="72"/>
      <c r="AF100" s="73" t="s">
        <v>45</v>
      </c>
      <c r="AG100" s="72"/>
      <c r="AH100" s="72"/>
      <c r="AI100" s="15" t="s">
        <v>46</v>
      </c>
      <c r="AJ100" s="75" t="s">
        <v>47</v>
      </c>
      <c r="AK100" s="72"/>
      <c r="AL100" s="72"/>
      <c r="AM100" s="72"/>
      <c r="AN100" s="72"/>
      <c r="AO100" s="72"/>
      <c r="AP100" s="16">
        <v>20157100</v>
      </c>
      <c r="AQ100" s="17">
        <v>0</v>
      </c>
      <c r="AR100" s="16">
        <v>20157100</v>
      </c>
      <c r="AS100" s="71">
        <v>0</v>
      </c>
      <c r="AT100" s="72"/>
      <c r="AU100" s="71">
        <v>0</v>
      </c>
      <c r="AV100" s="72"/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7">
        <v>0</v>
      </c>
      <c r="BC100" s="17">
        <v>0</v>
      </c>
      <c r="BD100" s="17">
        <v>0</v>
      </c>
      <c r="BE100" s="18">
        <f t="shared" si="7"/>
        <v>0</v>
      </c>
      <c r="BF100" s="18">
        <f t="shared" si="8"/>
        <v>0</v>
      </c>
      <c r="BG100" s="18">
        <f t="shared" si="9"/>
        <v>0</v>
      </c>
      <c r="BH100" s="18">
        <f t="shared" si="10"/>
        <v>0</v>
      </c>
    </row>
    <row r="101" spans="1:192" ht="13.5" x14ac:dyDescent="0.2">
      <c r="A101" s="68" t="s">
        <v>43</v>
      </c>
      <c r="B101" s="62"/>
      <c r="C101" s="68" t="s">
        <v>138</v>
      </c>
      <c r="D101" s="62"/>
      <c r="E101" s="68" t="s">
        <v>54</v>
      </c>
      <c r="F101" s="62"/>
      <c r="G101" s="68" t="s">
        <v>79</v>
      </c>
      <c r="H101" s="62"/>
      <c r="I101" s="68"/>
      <c r="J101" s="62"/>
      <c r="K101" s="62"/>
      <c r="L101" s="68"/>
      <c r="M101" s="62"/>
      <c r="N101" s="62"/>
      <c r="O101" s="68"/>
      <c r="P101" s="62"/>
      <c r="Q101" s="68"/>
      <c r="R101" s="62"/>
      <c r="S101" s="69" t="s">
        <v>140</v>
      </c>
      <c r="T101" s="62"/>
      <c r="U101" s="62"/>
      <c r="V101" s="62"/>
      <c r="W101" s="62"/>
      <c r="X101" s="62"/>
      <c r="Y101" s="62"/>
      <c r="Z101" s="62"/>
      <c r="AA101" s="68" t="s">
        <v>44</v>
      </c>
      <c r="AB101" s="62"/>
      <c r="AC101" s="62"/>
      <c r="AD101" s="62"/>
      <c r="AE101" s="62"/>
      <c r="AF101" s="68" t="s">
        <v>45</v>
      </c>
      <c r="AG101" s="62"/>
      <c r="AH101" s="62"/>
      <c r="AI101" s="11" t="s">
        <v>46</v>
      </c>
      <c r="AJ101" s="70" t="s">
        <v>47</v>
      </c>
      <c r="AK101" s="62"/>
      <c r="AL101" s="62"/>
      <c r="AM101" s="62"/>
      <c r="AN101" s="62"/>
      <c r="AO101" s="62"/>
      <c r="AP101" s="12">
        <v>20157100</v>
      </c>
      <c r="AQ101" s="13">
        <v>0</v>
      </c>
      <c r="AR101" s="12">
        <v>20157100</v>
      </c>
      <c r="AS101" s="61">
        <v>0</v>
      </c>
      <c r="AT101" s="62"/>
      <c r="AU101" s="61">
        <v>0</v>
      </c>
      <c r="AV101" s="62"/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3">
        <v>0</v>
      </c>
      <c r="BC101" s="13">
        <v>0</v>
      </c>
      <c r="BD101" s="13">
        <v>0</v>
      </c>
      <c r="BE101" s="14">
        <f t="shared" si="7"/>
        <v>0</v>
      </c>
      <c r="BF101" s="14">
        <f t="shared" si="8"/>
        <v>0</v>
      </c>
      <c r="BG101" s="14">
        <f t="shared" si="9"/>
        <v>0</v>
      </c>
      <c r="BH101" s="14">
        <f t="shared" si="10"/>
        <v>0</v>
      </c>
    </row>
    <row r="102" spans="1:192" ht="13.5" x14ac:dyDescent="0.2">
      <c r="A102" s="68" t="s">
        <v>43</v>
      </c>
      <c r="B102" s="62"/>
      <c r="C102" s="68" t="s">
        <v>138</v>
      </c>
      <c r="D102" s="62"/>
      <c r="E102" s="68" t="s">
        <v>54</v>
      </c>
      <c r="F102" s="62"/>
      <c r="G102" s="68" t="s">
        <v>79</v>
      </c>
      <c r="H102" s="62"/>
      <c r="I102" s="68" t="s">
        <v>58</v>
      </c>
      <c r="J102" s="62"/>
      <c r="K102" s="62"/>
      <c r="L102" s="68"/>
      <c r="M102" s="62"/>
      <c r="N102" s="62"/>
      <c r="O102" s="68"/>
      <c r="P102" s="62"/>
      <c r="Q102" s="68"/>
      <c r="R102" s="62"/>
      <c r="S102" s="69" t="s">
        <v>141</v>
      </c>
      <c r="T102" s="62"/>
      <c r="U102" s="62"/>
      <c r="V102" s="62"/>
      <c r="W102" s="62"/>
      <c r="X102" s="62"/>
      <c r="Y102" s="62"/>
      <c r="Z102" s="62"/>
      <c r="AA102" s="68" t="s">
        <v>44</v>
      </c>
      <c r="AB102" s="62"/>
      <c r="AC102" s="62"/>
      <c r="AD102" s="62"/>
      <c r="AE102" s="62"/>
      <c r="AF102" s="68" t="s">
        <v>45</v>
      </c>
      <c r="AG102" s="62"/>
      <c r="AH102" s="62"/>
      <c r="AI102" s="11" t="s">
        <v>46</v>
      </c>
      <c r="AJ102" s="70" t="s">
        <v>47</v>
      </c>
      <c r="AK102" s="62"/>
      <c r="AL102" s="62"/>
      <c r="AM102" s="62"/>
      <c r="AN102" s="62"/>
      <c r="AO102" s="62"/>
      <c r="AP102" s="12">
        <v>20090100</v>
      </c>
      <c r="AQ102" s="13">
        <v>0</v>
      </c>
      <c r="AR102" s="12">
        <v>20090100</v>
      </c>
      <c r="AS102" s="61">
        <v>0</v>
      </c>
      <c r="AT102" s="62"/>
      <c r="AU102" s="61">
        <v>0</v>
      </c>
      <c r="AV102" s="62"/>
      <c r="AW102" s="13">
        <v>0</v>
      </c>
      <c r="AX102" s="13">
        <v>0</v>
      </c>
      <c r="AY102" s="13">
        <v>0</v>
      </c>
      <c r="AZ102" s="13">
        <v>0</v>
      </c>
      <c r="BA102" s="13">
        <v>0</v>
      </c>
      <c r="BB102" s="13">
        <v>0</v>
      </c>
      <c r="BC102" s="13">
        <v>0</v>
      </c>
      <c r="BD102" s="13">
        <v>0</v>
      </c>
      <c r="BE102" s="14">
        <f t="shared" si="7"/>
        <v>0</v>
      </c>
      <c r="BF102" s="14">
        <f t="shared" si="8"/>
        <v>0</v>
      </c>
      <c r="BG102" s="14">
        <f t="shared" si="9"/>
        <v>0</v>
      </c>
      <c r="BH102" s="14">
        <f t="shared" si="10"/>
        <v>0</v>
      </c>
    </row>
    <row r="103" spans="1:192" ht="13.5" x14ac:dyDescent="0.2">
      <c r="A103" s="68" t="s">
        <v>43</v>
      </c>
      <c r="B103" s="62"/>
      <c r="C103" s="68" t="s">
        <v>138</v>
      </c>
      <c r="D103" s="62"/>
      <c r="E103" s="68" t="s">
        <v>54</v>
      </c>
      <c r="F103" s="62"/>
      <c r="G103" s="68" t="s">
        <v>79</v>
      </c>
      <c r="H103" s="62"/>
      <c r="I103" s="68" t="s">
        <v>67</v>
      </c>
      <c r="J103" s="62"/>
      <c r="K103" s="62"/>
      <c r="L103" s="68"/>
      <c r="M103" s="62"/>
      <c r="N103" s="62"/>
      <c r="O103" s="68"/>
      <c r="P103" s="62"/>
      <c r="Q103" s="68"/>
      <c r="R103" s="62"/>
      <c r="S103" s="69" t="s">
        <v>142</v>
      </c>
      <c r="T103" s="62"/>
      <c r="U103" s="62"/>
      <c r="V103" s="62"/>
      <c r="W103" s="62"/>
      <c r="X103" s="62"/>
      <c r="Y103" s="62"/>
      <c r="Z103" s="62"/>
      <c r="AA103" s="68" t="s">
        <v>44</v>
      </c>
      <c r="AB103" s="62"/>
      <c r="AC103" s="62"/>
      <c r="AD103" s="62"/>
      <c r="AE103" s="62"/>
      <c r="AF103" s="68" t="s">
        <v>45</v>
      </c>
      <c r="AG103" s="62"/>
      <c r="AH103" s="62"/>
      <c r="AI103" s="11" t="s">
        <v>46</v>
      </c>
      <c r="AJ103" s="70" t="s">
        <v>47</v>
      </c>
      <c r="AK103" s="62"/>
      <c r="AL103" s="62"/>
      <c r="AM103" s="62"/>
      <c r="AN103" s="62"/>
      <c r="AO103" s="62"/>
      <c r="AP103" s="12">
        <v>67000</v>
      </c>
      <c r="AQ103" s="13">
        <v>0</v>
      </c>
      <c r="AR103" s="12">
        <v>67000</v>
      </c>
      <c r="AS103" s="61">
        <v>0</v>
      </c>
      <c r="AT103" s="62"/>
      <c r="AU103" s="61">
        <v>0</v>
      </c>
      <c r="AV103" s="62"/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4">
        <f t="shared" si="7"/>
        <v>0</v>
      </c>
      <c r="BF103" s="14">
        <f t="shared" si="8"/>
        <v>0</v>
      </c>
      <c r="BG103" s="14">
        <f t="shared" si="9"/>
        <v>0</v>
      </c>
      <c r="BH103" s="14">
        <f t="shared" si="10"/>
        <v>0</v>
      </c>
    </row>
    <row r="104" spans="1:192" s="19" customFormat="1" ht="13.5" x14ac:dyDescent="0.2">
      <c r="A104" s="73" t="s">
        <v>43</v>
      </c>
      <c r="B104" s="72"/>
      <c r="C104" s="73" t="s">
        <v>138</v>
      </c>
      <c r="D104" s="72"/>
      <c r="E104" s="73" t="s">
        <v>129</v>
      </c>
      <c r="F104" s="72"/>
      <c r="G104" s="73"/>
      <c r="H104" s="72"/>
      <c r="I104" s="73"/>
      <c r="J104" s="72"/>
      <c r="K104" s="72"/>
      <c r="L104" s="73"/>
      <c r="M104" s="72"/>
      <c r="N104" s="72"/>
      <c r="O104" s="73"/>
      <c r="P104" s="72"/>
      <c r="Q104" s="73"/>
      <c r="R104" s="72"/>
      <c r="S104" s="74" t="s">
        <v>143</v>
      </c>
      <c r="T104" s="72"/>
      <c r="U104" s="72"/>
      <c r="V104" s="72"/>
      <c r="W104" s="72"/>
      <c r="X104" s="72"/>
      <c r="Y104" s="72"/>
      <c r="Z104" s="72"/>
      <c r="AA104" s="73" t="s">
        <v>44</v>
      </c>
      <c r="AB104" s="72"/>
      <c r="AC104" s="72"/>
      <c r="AD104" s="72"/>
      <c r="AE104" s="72"/>
      <c r="AF104" s="73" t="s">
        <v>48</v>
      </c>
      <c r="AG104" s="72"/>
      <c r="AH104" s="72"/>
      <c r="AI104" s="15" t="s">
        <v>49</v>
      </c>
      <c r="AJ104" s="75" t="s">
        <v>50</v>
      </c>
      <c r="AK104" s="72"/>
      <c r="AL104" s="72"/>
      <c r="AM104" s="72"/>
      <c r="AN104" s="72"/>
      <c r="AO104" s="72"/>
      <c r="AP104" s="16">
        <v>16480000</v>
      </c>
      <c r="AQ104" s="17">
        <v>0</v>
      </c>
      <c r="AR104" s="16">
        <v>16480000</v>
      </c>
      <c r="AS104" s="71">
        <v>0</v>
      </c>
      <c r="AT104" s="72"/>
      <c r="AU104" s="71">
        <v>0</v>
      </c>
      <c r="AV104" s="72"/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8">
        <f t="shared" si="7"/>
        <v>0</v>
      </c>
      <c r="BF104" s="18">
        <f t="shared" si="8"/>
        <v>0</v>
      </c>
      <c r="BG104" s="18">
        <f t="shared" si="9"/>
        <v>0</v>
      </c>
      <c r="BH104" s="18">
        <f t="shared" si="10"/>
        <v>0</v>
      </c>
    </row>
    <row r="105" spans="1:192" ht="13.5" x14ac:dyDescent="0.2">
      <c r="A105" s="68" t="s">
        <v>43</v>
      </c>
      <c r="B105" s="62"/>
      <c r="C105" s="68" t="s">
        <v>138</v>
      </c>
      <c r="D105" s="62"/>
      <c r="E105" s="68" t="s">
        <v>129</v>
      </c>
      <c r="F105" s="62"/>
      <c r="G105" s="68" t="s">
        <v>54</v>
      </c>
      <c r="H105" s="62"/>
      <c r="I105" s="68"/>
      <c r="J105" s="62"/>
      <c r="K105" s="62"/>
      <c r="L105" s="68"/>
      <c r="M105" s="62"/>
      <c r="N105" s="62"/>
      <c r="O105" s="68"/>
      <c r="P105" s="62"/>
      <c r="Q105" s="68"/>
      <c r="R105" s="62"/>
      <c r="S105" s="69" t="s">
        <v>144</v>
      </c>
      <c r="T105" s="62"/>
      <c r="U105" s="62"/>
      <c r="V105" s="62"/>
      <c r="W105" s="62"/>
      <c r="X105" s="62"/>
      <c r="Y105" s="62"/>
      <c r="Z105" s="62"/>
      <c r="AA105" s="68" t="s">
        <v>44</v>
      </c>
      <c r="AB105" s="62"/>
      <c r="AC105" s="62"/>
      <c r="AD105" s="62"/>
      <c r="AE105" s="62"/>
      <c r="AF105" s="68" t="s">
        <v>48</v>
      </c>
      <c r="AG105" s="62"/>
      <c r="AH105" s="62"/>
      <c r="AI105" s="11" t="s">
        <v>49</v>
      </c>
      <c r="AJ105" s="70" t="s">
        <v>50</v>
      </c>
      <c r="AK105" s="62"/>
      <c r="AL105" s="62"/>
      <c r="AM105" s="62"/>
      <c r="AN105" s="62"/>
      <c r="AO105" s="62"/>
      <c r="AP105" s="12">
        <v>16480000</v>
      </c>
      <c r="AQ105" s="13">
        <v>0</v>
      </c>
      <c r="AR105" s="12">
        <v>16480000</v>
      </c>
      <c r="AS105" s="61">
        <v>0</v>
      </c>
      <c r="AT105" s="62"/>
      <c r="AU105" s="61">
        <v>0</v>
      </c>
      <c r="AV105" s="62"/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3">
        <v>0</v>
      </c>
      <c r="BC105" s="13">
        <v>0</v>
      </c>
      <c r="BD105" s="13">
        <v>0</v>
      </c>
      <c r="BE105" s="14">
        <f t="shared" si="7"/>
        <v>0</v>
      </c>
      <c r="BF105" s="14">
        <f t="shared" si="8"/>
        <v>0</v>
      </c>
      <c r="BG105" s="14">
        <f t="shared" si="9"/>
        <v>0</v>
      </c>
      <c r="BH105" s="14">
        <f t="shared" si="10"/>
        <v>0</v>
      </c>
    </row>
    <row r="106" spans="1:192" s="25" customFormat="1" ht="13.5" x14ac:dyDescent="0.25">
      <c r="A106" s="78" t="s">
        <v>183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20">
        <f>+AP104+AP100+AP97+AP94</f>
        <v>550960277</v>
      </c>
      <c r="AQ106" s="20">
        <f t="shared" ref="AQ106:AR106" si="13">+AQ104+AQ100+AQ97+AQ94</f>
        <v>9195288</v>
      </c>
      <c r="AR106" s="20">
        <f t="shared" si="13"/>
        <v>541764989</v>
      </c>
      <c r="AS106" s="79">
        <f>+AS104+AS100+AS97+AS94</f>
        <v>0</v>
      </c>
      <c r="AT106" s="79"/>
      <c r="AU106" s="79">
        <f>+AU104+AU100+AU97+AU94</f>
        <v>9195288</v>
      </c>
      <c r="AV106" s="79"/>
      <c r="AW106" s="20">
        <f t="shared" ref="AW106:BD106" si="14">+AW104+AW100+AW97+AW94</f>
        <v>0</v>
      </c>
      <c r="AX106" s="20">
        <f t="shared" si="14"/>
        <v>9195288</v>
      </c>
      <c r="AY106" s="20">
        <f t="shared" si="14"/>
        <v>0</v>
      </c>
      <c r="AZ106" s="20">
        <f t="shared" si="14"/>
        <v>9195288</v>
      </c>
      <c r="BA106" s="20">
        <f t="shared" si="14"/>
        <v>0</v>
      </c>
      <c r="BB106" s="20">
        <f t="shared" si="14"/>
        <v>9195288</v>
      </c>
      <c r="BC106" s="20">
        <f t="shared" si="14"/>
        <v>0</v>
      </c>
      <c r="BD106" s="20">
        <f t="shared" si="14"/>
        <v>0</v>
      </c>
      <c r="BE106" s="22">
        <f t="shared" si="7"/>
        <v>1.6689566169940051E-2</v>
      </c>
      <c r="BF106" s="22">
        <f t="shared" si="8"/>
        <v>1.6689566169940051E-2</v>
      </c>
      <c r="BG106" s="22">
        <f t="shared" si="9"/>
        <v>1.6689566169940051E-2</v>
      </c>
      <c r="BH106" s="22">
        <f t="shared" si="10"/>
        <v>1.6689566169940051E-2</v>
      </c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4"/>
    </row>
    <row r="107" spans="1:192" s="25" customFormat="1" ht="13.5" x14ac:dyDescent="0.25">
      <c r="A107" s="78" t="s">
        <v>184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20">
        <f>+AP106+AP91+AP48</f>
        <v>6176763147</v>
      </c>
      <c r="AQ107" s="20">
        <f t="shared" ref="AQ107:AR107" si="15">+AQ106+AQ91+AQ48</f>
        <v>1414317467.3900001</v>
      </c>
      <c r="AR107" s="20">
        <f t="shared" si="15"/>
        <v>4762445679.6099997</v>
      </c>
      <c r="AS107" s="79">
        <f>+AS106+AS91+AS48</f>
        <v>20000000</v>
      </c>
      <c r="AT107" s="79"/>
      <c r="AU107" s="79">
        <f>+AU106+AU91+AU48</f>
        <v>1324336620.3900001</v>
      </c>
      <c r="AV107" s="79"/>
      <c r="AW107" s="20">
        <f t="shared" ref="AW107:BD107" si="16">+AW106+AW91+AW48</f>
        <v>89980847</v>
      </c>
      <c r="AX107" s="20">
        <f t="shared" si="16"/>
        <v>1034201179.02</v>
      </c>
      <c r="AY107" s="20">
        <f t="shared" si="16"/>
        <v>290135441.37</v>
      </c>
      <c r="AZ107" s="20">
        <f t="shared" si="16"/>
        <v>1015251250.02</v>
      </c>
      <c r="BA107" s="20">
        <f t="shared" si="16"/>
        <v>18949929</v>
      </c>
      <c r="BB107" s="20">
        <f t="shared" si="16"/>
        <v>945722569.01999998</v>
      </c>
      <c r="BC107" s="20">
        <f t="shared" si="16"/>
        <v>69528681</v>
      </c>
      <c r="BD107" s="20">
        <f t="shared" si="16"/>
        <v>1836376</v>
      </c>
      <c r="BE107" s="22">
        <f t="shared" si="7"/>
        <v>0.22897388708791946</v>
      </c>
      <c r="BF107" s="22">
        <f t="shared" si="8"/>
        <v>0.21440624949869072</v>
      </c>
      <c r="BG107" s="22">
        <f t="shared" si="9"/>
        <v>0.1674341648541765</v>
      </c>
      <c r="BH107" s="22">
        <f t="shared" si="10"/>
        <v>0.15310973506881662</v>
      </c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4"/>
    </row>
    <row r="108" spans="1:192" s="19" customFormat="1" ht="13.5" x14ac:dyDescent="0.2">
      <c r="A108" s="73" t="s">
        <v>145</v>
      </c>
      <c r="B108" s="72"/>
      <c r="C108" s="73" t="s">
        <v>148</v>
      </c>
      <c r="D108" s="72"/>
      <c r="E108" s="73" t="s">
        <v>149</v>
      </c>
      <c r="F108" s="72"/>
      <c r="G108" s="73" t="s">
        <v>150</v>
      </c>
      <c r="H108" s="72"/>
      <c r="I108" s="73" t="s">
        <v>152</v>
      </c>
      <c r="J108" s="72"/>
      <c r="K108" s="72"/>
      <c r="L108" s="73"/>
      <c r="M108" s="72"/>
      <c r="N108" s="72"/>
      <c r="O108" s="73"/>
      <c r="P108" s="72"/>
      <c r="Q108" s="73"/>
      <c r="R108" s="72"/>
      <c r="S108" s="74" t="s">
        <v>151</v>
      </c>
      <c r="T108" s="72"/>
      <c r="U108" s="72"/>
      <c r="V108" s="72"/>
      <c r="W108" s="72"/>
      <c r="X108" s="72"/>
      <c r="Y108" s="72"/>
      <c r="Z108" s="72"/>
      <c r="AA108" s="73" t="s">
        <v>44</v>
      </c>
      <c r="AB108" s="72"/>
      <c r="AC108" s="72"/>
      <c r="AD108" s="72"/>
      <c r="AE108" s="72"/>
      <c r="AF108" s="73" t="s">
        <v>45</v>
      </c>
      <c r="AG108" s="72"/>
      <c r="AH108" s="72"/>
      <c r="AI108" s="15" t="s">
        <v>46</v>
      </c>
      <c r="AJ108" s="75" t="s">
        <v>47</v>
      </c>
      <c r="AK108" s="72"/>
      <c r="AL108" s="72"/>
      <c r="AM108" s="72"/>
      <c r="AN108" s="72"/>
      <c r="AO108" s="72"/>
      <c r="AP108" s="16">
        <v>1157138558</v>
      </c>
      <c r="AQ108" s="16">
        <v>744505676</v>
      </c>
      <c r="AR108" s="16">
        <v>412632882</v>
      </c>
      <c r="AS108" s="71">
        <v>0</v>
      </c>
      <c r="AT108" s="72"/>
      <c r="AU108" s="77">
        <v>744504676</v>
      </c>
      <c r="AV108" s="72"/>
      <c r="AW108" s="16">
        <v>1000</v>
      </c>
      <c r="AX108" s="16">
        <v>60363066</v>
      </c>
      <c r="AY108" s="16">
        <v>684141610</v>
      </c>
      <c r="AZ108" s="16">
        <v>60363066</v>
      </c>
      <c r="BA108" s="17">
        <v>0</v>
      </c>
      <c r="BB108" s="16">
        <v>60363066</v>
      </c>
      <c r="BC108" s="17">
        <v>0</v>
      </c>
      <c r="BD108" s="17">
        <v>0</v>
      </c>
      <c r="BE108" s="18">
        <f t="shared" si="7"/>
        <v>0.64340235735191875</v>
      </c>
      <c r="BF108" s="18">
        <f t="shared" si="8"/>
        <v>0.64340149315117712</v>
      </c>
      <c r="BG108" s="18">
        <f t="shared" si="9"/>
        <v>5.2165806404663943E-2</v>
      </c>
      <c r="BH108" s="18">
        <f t="shared" si="10"/>
        <v>5.2165806404663943E-2</v>
      </c>
    </row>
    <row r="109" spans="1:192" ht="13.5" x14ac:dyDescent="0.2">
      <c r="A109" s="68" t="s">
        <v>145</v>
      </c>
      <c r="B109" s="62"/>
      <c r="C109" s="68" t="s">
        <v>148</v>
      </c>
      <c r="D109" s="62"/>
      <c r="E109" s="68" t="s">
        <v>149</v>
      </c>
      <c r="F109" s="62"/>
      <c r="G109" s="68" t="s">
        <v>150</v>
      </c>
      <c r="H109" s="62"/>
      <c r="I109" s="68" t="s">
        <v>152</v>
      </c>
      <c r="J109" s="62"/>
      <c r="K109" s="62"/>
      <c r="L109" s="68" t="s">
        <v>153</v>
      </c>
      <c r="M109" s="62"/>
      <c r="N109" s="62"/>
      <c r="O109" s="68"/>
      <c r="P109" s="62"/>
      <c r="Q109" s="68"/>
      <c r="R109" s="62"/>
      <c r="S109" s="69" t="s">
        <v>154</v>
      </c>
      <c r="T109" s="62"/>
      <c r="U109" s="62"/>
      <c r="V109" s="62"/>
      <c r="W109" s="62"/>
      <c r="X109" s="62"/>
      <c r="Y109" s="62"/>
      <c r="Z109" s="62"/>
      <c r="AA109" s="68" t="s">
        <v>44</v>
      </c>
      <c r="AB109" s="62"/>
      <c r="AC109" s="62"/>
      <c r="AD109" s="62"/>
      <c r="AE109" s="62"/>
      <c r="AF109" s="68" t="s">
        <v>45</v>
      </c>
      <c r="AG109" s="62"/>
      <c r="AH109" s="62"/>
      <c r="AI109" s="11" t="s">
        <v>46</v>
      </c>
      <c r="AJ109" s="70" t="s">
        <v>47</v>
      </c>
      <c r="AK109" s="62"/>
      <c r="AL109" s="62"/>
      <c r="AM109" s="62"/>
      <c r="AN109" s="62"/>
      <c r="AO109" s="62"/>
      <c r="AP109" s="12">
        <v>128093198</v>
      </c>
      <c r="AQ109" s="12">
        <v>81362527</v>
      </c>
      <c r="AR109" s="12">
        <v>46730671</v>
      </c>
      <c r="AS109" s="61">
        <v>0</v>
      </c>
      <c r="AT109" s="62"/>
      <c r="AU109" s="76">
        <v>81361527</v>
      </c>
      <c r="AV109" s="62"/>
      <c r="AW109" s="12">
        <v>1000</v>
      </c>
      <c r="AX109" s="12">
        <v>1800000</v>
      </c>
      <c r="AY109" s="12">
        <v>79561527</v>
      </c>
      <c r="AZ109" s="12">
        <v>1800000</v>
      </c>
      <c r="BA109" s="13">
        <v>0</v>
      </c>
      <c r="BB109" s="12">
        <v>1800000</v>
      </c>
      <c r="BC109" s="13">
        <v>0</v>
      </c>
      <c r="BD109" s="13">
        <v>0</v>
      </c>
      <c r="BE109" s="14">
        <f t="shared" si="7"/>
        <v>0.63518226002913913</v>
      </c>
      <c r="BF109" s="14">
        <f t="shared" si="8"/>
        <v>0.63517445321335486</v>
      </c>
      <c r="BG109" s="14">
        <f t="shared" si="9"/>
        <v>1.4052268411629477E-2</v>
      </c>
      <c r="BH109" s="14">
        <f t="shared" si="10"/>
        <v>1.4052268411629477E-2</v>
      </c>
    </row>
    <row r="110" spans="1:192" ht="13.5" x14ac:dyDescent="0.2">
      <c r="A110" s="68" t="s">
        <v>145</v>
      </c>
      <c r="B110" s="62"/>
      <c r="C110" s="68" t="s">
        <v>148</v>
      </c>
      <c r="D110" s="62"/>
      <c r="E110" s="68" t="s">
        <v>149</v>
      </c>
      <c r="F110" s="62"/>
      <c r="G110" s="68" t="s">
        <v>150</v>
      </c>
      <c r="H110" s="62"/>
      <c r="I110" s="68" t="s">
        <v>152</v>
      </c>
      <c r="J110" s="62"/>
      <c r="K110" s="62"/>
      <c r="L110" s="68" t="s">
        <v>153</v>
      </c>
      <c r="M110" s="62"/>
      <c r="N110" s="62"/>
      <c r="O110" s="68" t="s">
        <v>79</v>
      </c>
      <c r="P110" s="62"/>
      <c r="Q110" s="68"/>
      <c r="R110" s="62"/>
      <c r="S110" s="69" t="s">
        <v>159</v>
      </c>
      <c r="T110" s="62"/>
      <c r="U110" s="62"/>
      <c r="V110" s="62"/>
      <c r="W110" s="62"/>
      <c r="X110" s="62"/>
      <c r="Y110" s="62"/>
      <c r="Z110" s="62"/>
      <c r="AA110" s="68" t="s">
        <v>44</v>
      </c>
      <c r="AB110" s="62"/>
      <c r="AC110" s="62"/>
      <c r="AD110" s="62"/>
      <c r="AE110" s="62"/>
      <c r="AF110" s="68" t="s">
        <v>45</v>
      </c>
      <c r="AG110" s="62"/>
      <c r="AH110" s="62"/>
      <c r="AI110" s="11" t="s">
        <v>46</v>
      </c>
      <c r="AJ110" s="70" t="s">
        <v>47</v>
      </c>
      <c r="AK110" s="62"/>
      <c r="AL110" s="62"/>
      <c r="AM110" s="62"/>
      <c r="AN110" s="62"/>
      <c r="AO110" s="62"/>
      <c r="AP110" s="12">
        <v>128093198</v>
      </c>
      <c r="AQ110" s="12">
        <v>81362527</v>
      </c>
      <c r="AR110" s="12">
        <v>46730671</v>
      </c>
      <c r="AS110" s="61">
        <v>0</v>
      </c>
      <c r="AT110" s="62"/>
      <c r="AU110" s="76">
        <v>81361527</v>
      </c>
      <c r="AV110" s="62"/>
      <c r="AW110" s="12">
        <v>1000</v>
      </c>
      <c r="AX110" s="12">
        <v>1800000</v>
      </c>
      <c r="AY110" s="12">
        <v>79561527</v>
      </c>
      <c r="AZ110" s="12">
        <v>1800000</v>
      </c>
      <c r="BA110" s="13">
        <v>0</v>
      </c>
      <c r="BB110" s="12">
        <v>1800000</v>
      </c>
      <c r="BC110" s="13">
        <v>0</v>
      </c>
      <c r="BD110" s="13">
        <v>0</v>
      </c>
      <c r="BE110" s="14">
        <f t="shared" si="7"/>
        <v>0.63518226002913913</v>
      </c>
      <c r="BF110" s="14">
        <f t="shared" si="8"/>
        <v>0.63517445321335486</v>
      </c>
      <c r="BG110" s="14">
        <f t="shared" si="9"/>
        <v>1.4052268411629477E-2</v>
      </c>
      <c r="BH110" s="14">
        <f t="shared" si="10"/>
        <v>1.4052268411629477E-2</v>
      </c>
    </row>
    <row r="111" spans="1:192" ht="13.5" x14ac:dyDescent="0.2">
      <c r="A111" s="68" t="s">
        <v>145</v>
      </c>
      <c r="B111" s="62"/>
      <c r="C111" s="68" t="s">
        <v>148</v>
      </c>
      <c r="D111" s="62"/>
      <c r="E111" s="68" t="s">
        <v>149</v>
      </c>
      <c r="F111" s="62"/>
      <c r="G111" s="68" t="s">
        <v>150</v>
      </c>
      <c r="H111" s="62"/>
      <c r="I111" s="68" t="s">
        <v>152</v>
      </c>
      <c r="J111" s="62"/>
      <c r="K111" s="62"/>
      <c r="L111" s="68" t="s">
        <v>155</v>
      </c>
      <c r="M111" s="62"/>
      <c r="N111" s="62"/>
      <c r="O111" s="68"/>
      <c r="P111" s="62"/>
      <c r="Q111" s="68"/>
      <c r="R111" s="62"/>
      <c r="S111" s="69" t="s">
        <v>156</v>
      </c>
      <c r="T111" s="62"/>
      <c r="U111" s="62"/>
      <c r="V111" s="62"/>
      <c r="W111" s="62"/>
      <c r="X111" s="62"/>
      <c r="Y111" s="62"/>
      <c r="Z111" s="62"/>
      <c r="AA111" s="68" t="s">
        <v>44</v>
      </c>
      <c r="AB111" s="62"/>
      <c r="AC111" s="62"/>
      <c r="AD111" s="62"/>
      <c r="AE111" s="62"/>
      <c r="AF111" s="68" t="s">
        <v>45</v>
      </c>
      <c r="AG111" s="62"/>
      <c r="AH111" s="62"/>
      <c r="AI111" s="11" t="s">
        <v>46</v>
      </c>
      <c r="AJ111" s="70" t="s">
        <v>47</v>
      </c>
      <c r="AK111" s="62"/>
      <c r="AL111" s="62"/>
      <c r="AM111" s="62"/>
      <c r="AN111" s="62"/>
      <c r="AO111" s="62"/>
      <c r="AP111" s="12">
        <v>688974319</v>
      </c>
      <c r="AQ111" s="12">
        <v>395761633</v>
      </c>
      <c r="AR111" s="12">
        <v>293212686</v>
      </c>
      <c r="AS111" s="61">
        <v>0</v>
      </c>
      <c r="AT111" s="62"/>
      <c r="AU111" s="76">
        <v>395761633</v>
      </c>
      <c r="AV111" s="62"/>
      <c r="AW111" s="13">
        <v>0</v>
      </c>
      <c r="AX111" s="12">
        <v>42053473</v>
      </c>
      <c r="AY111" s="12">
        <v>353708160</v>
      </c>
      <c r="AZ111" s="12">
        <v>42053473</v>
      </c>
      <c r="BA111" s="13">
        <v>0</v>
      </c>
      <c r="BB111" s="12">
        <v>42053473</v>
      </c>
      <c r="BC111" s="13">
        <v>0</v>
      </c>
      <c r="BD111" s="13">
        <v>0</v>
      </c>
      <c r="BE111" s="14">
        <f t="shared" si="7"/>
        <v>0.57442145822564394</v>
      </c>
      <c r="BF111" s="14">
        <f t="shared" si="8"/>
        <v>0.57442145822564394</v>
      </c>
      <c r="BG111" s="14">
        <f t="shared" si="9"/>
        <v>6.1037794646740674E-2</v>
      </c>
      <c r="BH111" s="14">
        <f t="shared" si="10"/>
        <v>6.1037794646740674E-2</v>
      </c>
    </row>
    <row r="112" spans="1:192" ht="13.5" x14ac:dyDescent="0.2">
      <c r="A112" s="68" t="s">
        <v>145</v>
      </c>
      <c r="B112" s="62"/>
      <c r="C112" s="68" t="s">
        <v>148</v>
      </c>
      <c r="D112" s="62"/>
      <c r="E112" s="68" t="s">
        <v>149</v>
      </c>
      <c r="F112" s="62"/>
      <c r="G112" s="68" t="s">
        <v>150</v>
      </c>
      <c r="H112" s="62"/>
      <c r="I112" s="68" t="s">
        <v>152</v>
      </c>
      <c r="J112" s="62"/>
      <c r="K112" s="62"/>
      <c r="L112" s="68" t="s">
        <v>155</v>
      </c>
      <c r="M112" s="62"/>
      <c r="N112" s="62"/>
      <c r="O112" s="68" t="s">
        <v>79</v>
      </c>
      <c r="P112" s="62"/>
      <c r="Q112" s="68"/>
      <c r="R112" s="62"/>
      <c r="S112" s="69" t="s">
        <v>160</v>
      </c>
      <c r="T112" s="62"/>
      <c r="U112" s="62"/>
      <c r="V112" s="62"/>
      <c r="W112" s="62"/>
      <c r="X112" s="62"/>
      <c r="Y112" s="62"/>
      <c r="Z112" s="62"/>
      <c r="AA112" s="68" t="s">
        <v>44</v>
      </c>
      <c r="AB112" s="62"/>
      <c r="AC112" s="62"/>
      <c r="AD112" s="62"/>
      <c r="AE112" s="62"/>
      <c r="AF112" s="68" t="s">
        <v>45</v>
      </c>
      <c r="AG112" s="62"/>
      <c r="AH112" s="62"/>
      <c r="AI112" s="11" t="s">
        <v>46</v>
      </c>
      <c r="AJ112" s="70" t="s">
        <v>47</v>
      </c>
      <c r="AK112" s="62"/>
      <c r="AL112" s="62"/>
      <c r="AM112" s="62"/>
      <c r="AN112" s="62"/>
      <c r="AO112" s="62"/>
      <c r="AP112" s="12">
        <v>688974319</v>
      </c>
      <c r="AQ112" s="12">
        <v>395761633</v>
      </c>
      <c r="AR112" s="12">
        <v>293212686</v>
      </c>
      <c r="AS112" s="61">
        <v>0</v>
      </c>
      <c r="AT112" s="62"/>
      <c r="AU112" s="76">
        <v>395761633</v>
      </c>
      <c r="AV112" s="62"/>
      <c r="AW112" s="13">
        <v>0</v>
      </c>
      <c r="AX112" s="12">
        <v>42053473</v>
      </c>
      <c r="AY112" s="12">
        <v>353708160</v>
      </c>
      <c r="AZ112" s="12">
        <v>42053473</v>
      </c>
      <c r="BA112" s="13">
        <v>0</v>
      </c>
      <c r="BB112" s="12">
        <v>42053473</v>
      </c>
      <c r="BC112" s="13">
        <v>0</v>
      </c>
      <c r="BD112" s="13">
        <v>0</v>
      </c>
      <c r="BE112" s="14">
        <f t="shared" si="7"/>
        <v>0.57442145822564394</v>
      </c>
      <c r="BF112" s="14">
        <f t="shared" si="8"/>
        <v>0.57442145822564394</v>
      </c>
      <c r="BG112" s="14">
        <f t="shared" si="9"/>
        <v>6.1037794646740674E-2</v>
      </c>
      <c r="BH112" s="14">
        <f t="shared" si="10"/>
        <v>6.1037794646740674E-2</v>
      </c>
    </row>
    <row r="113" spans="1:60" ht="13.5" x14ac:dyDescent="0.2">
      <c r="A113" s="68" t="s">
        <v>145</v>
      </c>
      <c r="B113" s="62"/>
      <c r="C113" s="68" t="s">
        <v>148</v>
      </c>
      <c r="D113" s="62"/>
      <c r="E113" s="68" t="s">
        <v>149</v>
      </c>
      <c r="F113" s="62"/>
      <c r="G113" s="68" t="s">
        <v>150</v>
      </c>
      <c r="H113" s="62"/>
      <c r="I113" s="68" t="s">
        <v>152</v>
      </c>
      <c r="J113" s="62"/>
      <c r="K113" s="62"/>
      <c r="L113" s="68" t="s">
        <v>157</v>
      </c>
      <c r="M113" s="62"/>
      <c r="N113" s="62"/>
      <c r="O113" s="68" t="s">
        <v>13</v>
      </c>
      <c r="P113" s="62"/>
      <c r="Q113" s="68" t="s">
        <v>13</v>
      </c>
      <c r="R113" s="62"/>
      <c r="S113" s="69" t="s">
        <v>158</v>
      </c>
      <c r="T113" s="62"/>
      <c r="U113" s="62"/>
      <c r="V113" s="62"/>
      <c r="W113" s="62"/>
      <c r="X113" s="62"/>
      <c r="Y113" s="62"/>
      <c r="Z113" s="62"/>
      <c r="AA113" s="68" t="s">
        <v>44</v>
      </c>
      <c r="AB113" s="62"/>
      <c r="AC113" s="62"/>
      <c r="AD113" s="62"/>
      <c r="AE113" s="62"/>
      <c r="AF113" s="68" t="s">
        <v>45</v>
      </c>
      <c r="AG113" s="62"/>
      <c r="AH113" s="62"/>
      <c r="AI113" s="11" t="s">
        <v>46</v>
      </c>
      <c r="AJ113" s="70" t="s">
        <v>47</v>
      </c>
      <c r="AK113" s="62"/>
      <c r="AL113" s="62"/>
      <c r="AM113" s="62"/>
      <c r="AN113" s="62"/>
      <c r="AO113" s="62"/>
      <c r="AP113" s="12">
        <v>340071041</v>
      </c>
      <c r="AQ113" s="12">
        <v>267381516</v>
      </c>
      <c r="AR113" s="12">
        <v>72689525</v>
      </c>
      <c r="AS113" s="61">
        <v>0</v>
      </c>
      <c r="AT113" s="62"/>
      <c r="AU113" s="76">
        <v>267381516</v>
      </c>
      <c r="AV113" s="62"/>
      <c r="AW113" s="13">
        <v>0</v>
      </c>
      <c r="AX113" s="12">
        <v>16509593</v>
      </c>
      <c r="AY113" s="12">
        <v>250871923</v>
      </c>
      <c r="AZ113" s="12">
        <v>16509593</v>
      </c>
      <c r="BA113" s="13">
        <v>0</v>
      </c>
      <c r="BB113" s="12">
        <v>16509593</v>
      </c>
      <c r="BC113" s="13">
        <v>0</v>
      </c>
      <c r="BD113" s="13">
        <v>0</v>
      </c>
      <c r="BE113" s="14">
        <f t="shared" si="7"/>
        <v>0.7862519408113906</v>
      </c>
      <c r="BF113" s="14">
        <f t="shared" si="8"/>
        <v>0.7862519408113906</v>
      </c>
      <c r="BG113" s="14">
        <f t="shared" si="9"/>
        <v>4.8547482759639035E-2</v>
      </c>
      <c r="BH113" s="14">
        <f t="shared" si="10"/>
        <v>4.8547482759639035E-2</v>
      </c>
    </row>
    <row r="114" spans="1:60" ht="13.5" x14ac:dyDescent="0.2">
      <c r="A114" s="68" t="s">
        <v>145</v>
      </c>
      <c r="B114" s="62"/>
      <c r="C114" s="68" t="s">
        <v>148</v>
      </c>
      <c r="D114" s="62"/>
      <c r="E114" s="68" t="s">
        <v>149</v>
      </c>
      <c r="F114" s="62"/>
      <c r="G114" s="68" t="s">
        <v>150</v>
      </c>
      <c r="H114" s="62"/>
      <c r="I114" s="68" t="s">
        <v>152</v>
      </c>
      <c r="J114" s="62"/>
      <c r="K114" s="62"/>
      <c r="L114" s="68" t="s">
        <v>157</v>
      </c>
      <c r="M114" s="62"/>
      <c r="N114" s="62"/>
      <c r="O114" s="68" t="s">
        <v>79</v>
      </c>
      <c r="P114" s="62"/>
      <c r="Q114" s="68" t="s">
        <v>13</v>
      </c>
      <c r="R114" s="62"/>
      <c r="S114" s="69" t="s">
        <v>161</v>
      </c>
      <c r="T114" s="62"/>
      <c r="U114" s="62"/>
      <c r="V114" s="62"/>
      <c r="W114" s="62"/>
      <c r="X114" s="62"/>
      <c r="Y114" s="62"/>
      <c r="Z114" s="62"/>
      <c r="AA114" s="68" t="s">
        <v>44</v>
      </c>
      <c r="AB114" s="62"/>
      <c r="AC114" s="62"/>
      <c r="AD114" s="62"/>
      <c r="AE114" s="62"/>
      <c r="AF114" s="68" t="s">
        <v>45</v>
      </c>
      <c r="AG114" s="62"/>
      <c r="AH114" s="62"/>
      <c r="AI114" s="11" t="s">
        <v>46</v>
      </c>
      <c r="AJ114" s="70" t="s">
        <v>47</v>
      </c>
      <c r="AK114" s="62"/>
      <c r="AL114" s="62"/>
      <c r="AM114" s="62"/>
      <c r="AN114" s="62"/>
      <c r="AO114" s="62"/>
      <c r="AP114" s="12">
        <v>340071041</v>
      </c>
      <c r="AQ114" s="12">
        <v>267381516</v>
      </c>
      <c r="AR114" s="12">
        <v>72689525</v>
      </c>
      <c r="AS114" s="61">
        <v>0</v>
      </c>
      <c r="AT114" s="62"/>
      <c r="AU114" s="76">
        <v>267381516</v>
      </c>
      <c r="AV114" s="62"/>
      <c r="AW114" s="13">
        <v>0</v>
      </c>
      <c r="AX114" s="12">
        <v>16509593</v>
      </c>
      <c r="AY114" s="12">
        <v>250871923</v>
      </c>
      <c r="AZ114" s="12">
        <v>16509593</v>
      </c>
      <c r="BA114" s="13">
        <v>0</v>
      </c>
      <c r="BB114" s="12">
        <v>16509593</v>
      </c>
      <c r="BC114" s="13">
        <v>0</v>
      </c>
      <c r="BD114" s="13">
        <v>0</v>
      </c>
      <c r="BE114" s="14">
        <f t="shared" si="7"/>
        <v>0.7862519408113906</v>
      </c>
      <c r="BF114" s="14">
        <f t="shared" si="8"/>
        <v>0.7862519408113906</v>
      </c>
      <c r="BG114" s="14">
        <f t="shared" si="9"/>
        <v>4.8547482759639035E-2</v>
      </c>
      <c r="BH114" s="14">
        <f t="shared" si="10"/>
        <v>4.8547482759639035E-2</v>
      </c>
    </row>
    <row r="115" spans="1:60" s="19" customFormat="1" ht="13.5" x14ac:dyDescent="0.2">
      <c r="A115" s="73" t="s">
        <v>145</v>
      </c>
      <c r="B115" s="72"/>
      <c r="C115" s="73" t="s">
        <v>148</v>
      </c>
      <c r="D115" s="72"/>
      <c r="E115" s="73" t="s">
        <v>149</v>
      </c>
      <c r="F115" s="72"/>
      <c r="G115" s="73" t="s">
        <v>150</v>
      </c>
      <c r="H115" s="72"/>
      <c r="I115" s="73" t="s">
        <v>152</v>
      </c>
      <c r="J115" s="72"/>
      <c r="K115" s="72"/>
      <c r="L115" s="73"/>
      <c r="M115" s="72"/>
      <c r="N115" s="72"/>
      <c r="O115" s="73"/>
      <c r="P115" s="72"/>
      <c r="Q115" s="73"/>
      <c r="R115" s="72"/>
      <c r="S115" s="74" t="s">
        <v>151</v>
      </c>
      <c r="T115" s="72"/>
      <c r="U115" s="72"/>
      <c r="V115" s="72"/>
      <c r="W115" s="72"/>
      <c r="X115" s="72"/>
      <c r="Y115" s="72"/>
      <c r="Z115" s="72"/>
      <c r="AA115" s="73" t="s">
        <v>51</v>
      </c>
      <c r="AB115" s="72"/>
      <c r="AC115" s="72"/>
      <c r="AD115" s="72"/>
      <c r="AE115" s="72"/>
      <c r="AF115" s="73" t="s">
        <v>45</v>
      </c>
      <c r="AG115" s="72"/>
      <c r="AH115" s="72"/>
      <c r="AI115" s="15" t="s">
        <v>52</v>
      </c>
      <c r="AJ115" s="75" t="s">
        <v>53</v>
      </c>
      <c r="AK115" s="72"/>
      <c r="AL115" s="72"/>
      <c r="AM115" s="72"/>
      <c r="AN115" s="72"/>
      <c r="AO115" s="72"/>
      <c r="AP115" s="16">
        <v>52094336</v>
      </c>
      <c r="AQ115" s="16">
        <v>7344282</v>
      </c>
      <c r="AR115" s="16">
        <v>44750054</v>
      </c>
      <c r="AS115" s="71">
        <v>0</v>
      </c>
      <c r="AT115" s="72"/>
      <c r="AU115" s="77">
        <v>7344282</v>
      </c>
      <c r="AV115" s="72"/>
      <c r="AW115" s="17">
        <v>0</v>
      </c>
      <c r="AX115" s="17">
        <v>0</v>
      </c>
      <c r="AY115" s="16">
        <v>7344282</v>
      </c>
      <c r="AZ115" s="17">
        <v>0</v>
      </c>
      <c r="BA115" s="17">
        <v>0</v>
      </c>
      <c r="BB115" s="17">
        <v>0</v>
      </c>
      <c r="BC115" s="17">
        <v>0</v>
      </c>
      <c r="BD115" s="17">
        <v>0</v>
      </c>
      <c r="BE115" s="18">
        <f t="shared" si="7"/>
        <v>0.14098043211453928</v>
      </c>
      <c r="BF115" s="18">
        <f t="shared" si="8"/>
        <v>0.14098043211453928</v>
      </c>
      <c r="BG115" s="18">
        <f t="shared" si="9"/>
        <v>0</v>
      </c>
      <c r="BH115" s="18">
        <f t="shared" si="10"/>
        <v>0</v>
      </c>
    </row>
    <row r="116" spans="1:60" ht="13.5" x14ac:dyDescent="0.2">
      <c r="A116" s="68" t="s">
        <v>145</v>
      </c>
      <c r="B116" s="62"/>
      <c r="C116" s="68" t="s">
        <v>148</v>
      </c>
      <c r="D116" s="62"/>
      <c r="E116" s="68" t="s">
        <v>149</v>
      </c>
      <c r="F116" s="62"/>
      <c r="G116" s="68" t="s">
        <v>150</v>
      </c>
      <c r="H116" s="62"/>
      <c r="I116" s="68" t="s">
        <v>152</v>
      </c>
      <c r="J116" s="62"/>
      <c r="K116" s="62"/>
      <c r="L116" s="68" t="s">
        <v>153</v>
      </c>
      <c r="M116" s="62"/>
      <c r="N116" s="62"/>
      <c r="O116" s="68"/>
      <c r="P116" s="62"/>
      <c r="Q116" s="68"/>
      <c r="R116" s="62"/>
      <c r="S116" s="69" t="s">
        <v>154</v>
      </c>
      <c r="T116" s="62"/>
      <c r="U116" s="62"/>
      <c r="V116" s="62"/>
      <c r="W116" s="62"/>
      <c r="X116" s="62"/>
      <c r="Y116" s="62"/>
      <c r="Z116" s="62"/>
      <c r="AA116" s="68" t="s">
        <v>51</v>
      </c>
      <c r="AB116" s="62"/>
      <c r="AC116" s="62"/>
      <c r="AD116" s="62"/>
      <c r="AE116" s="62"/>
      <c r="AF116" s="68" t="s">
        <v>45</v>
      </c>
      <c r="AG116" s="62"/>
      <c r="AH116" s="62"/>
      <c r="AI116" s="11" t="s">
        <v>52</v>
      </c>
      <c r="AJ116" s="70" t="s">
        <v>53</v>
      </c>
      <c r="AK116" s="62"/>
      <c r="AL116" s="62"/>
      <c r="AM116" s="62"/>
      <c r="AN116" s="62"/>
      <c r="AO116" s="62"/>
      <c r="AP116" s="12">
        <v>5000000</v>
      </c>
      <c r="AQ116" s="13">
        <v>0</v>
      </c>
      <c r="AR116" s="12">
        <v>5000000</v>
      </c>
      <c r="AS116" s="61">
        <v>0</v>
      </c>
      <c r="AT116" s="62"/>
      <c r="AU116" s="61">
        <v>0</v>
      </c>
      <c r="AV116" s="62"/>
      <c r="AW116" s="13">
        <v>0</v>
      </c>
      <c r="AX116" s="13">
        <v>0</v>
      </c>
      <c r="AY116" s="13">
        <v>0</v>
      </c>
      <c r="AZ116" s="13">
        <v>0</v>
      </c>
      <c r="BA116" s="13">
        <v>0</v>
      </c>
      <c r="BB116" s="13">
        <v>0</v>
      </c>
      <c r="BC116" s="13">
        <v>0</v>
      </c>
      <c r="BD116" s="13">
        <v>0</v>
      </c>
      <c r="BE116" s="14">
        <f t="shared" si="7"/>
        <v>0</v>
      </c>
      <c r="BF116" s="14">
        <f t="shared" si="8"/>
        <v>0</v>
      </c>
      <c r="BG116" s="14">
        <f t="shared" si="9"/>
        <v>0</v>
      </c>
      <c r="BH116" s="14">
        <f t="shared" si="10"/>
        <v>0</v>
      </c>
    </row>
    <row r="117" spans="1:60" ht="13.5" x14ac:dyDescent="0.2">
      <c r="A117" s="68" t="s">
        <v>145</v>
      </c>
      <c r="B117" s="62"/>
      <c r="C117" s="68" t="s">
        <v>148</v>
      </c>
      <c r="D117" s="62"/>
      <c r="E117" s="68" t="s">
        <v>149</v>
      </c>
      <c r="F117" s="62"/>
      <c r="G117" s="68" t="s">
        <v>150</v>
      </c>
      <c r="H117" s="62"/>
      <c r="I117" s="68" t="s">
        <v>152</v>
      </c>
      <c r="J117" s="62"/>
      <c r="K117" s="62"/>
      <c r="L117" s="68" t="s">
        <v>153</v>
      </c>
      <c r="M117" s="62"/>
      <c r="N117" s="62"/>
      <c r="O117" s="68" t="s">
        <v>79</v>
      </c>
      <c r="P117" s="62"/>
      <c r="Q117" s="68"/>
      <c r="R117" s="62"/>
      <c r="S117" s="69" t="s">
        <v>159</v>
      </c>
      <c r="T117" s="62"/>
      <c r="U117" s="62"/>
      <c r="V117" s="62"/>
      <c r="W117" s="62"/>
      <c r="X117" s="62"/>
      <c r="Y117" s="62"/>
      <c r="Z117" s="62"/>
      <c r="AA117" s="68" t="s">
        <v>51</v>
      </c>
      <c r="AB117" s="62"/>
      <c r="AC117" s="62"/>
      <c r="AD117" s="62"/>
      <c r="AE117" s="62"/>
      <c r="AF117" s="68" t="s">
        <v>45</v>
      </c>
      <c r="AG117" s="62"/>
      <c r="AH117" s="62"/>
      <c r="AI117" s="11" t="s">
        <v>52</v>
      </c>
      <c r="AJ117" s="70" t="s">
        <v>53</v>
      </c>
      <c r="AK117" s="62"/>
      <c r="AL117" s="62"/>
      <c r="AM117" s="62"/>
      <c r="AN117" s="62"/>
      <c r="AO117" s="62"/>
      <c r="AP117" s="12">
        <v>5000000</v>
      </c>
      <c r="AQ117" s="13">
        <v>0</v>
      </c>
      <c r="AR117" s="12">
        <v>5000000</v>
      </c>
      <c r="AS117" s="61">
        <v>0</v>
      </c>
      <c r="AT117" s="62"/>
      <c r="AU117" s="61">
        <v>0</v>
      </c>
      <c r="AV117" s="62"/>
      <c r="AW117" s="13">
        <v>0</v>
      </c>
      <c r="AX117" s="13">
        <v>0</v>
      </c>
      <c r="AY117" s="13">
        <v>0</v>
      </c>
      <c r="AZ117" s="13">
        <v>0</v>
      </c>
      <c r="BA117" s="13">
        <v>0</v>
      </c>
      <c r="BB117" s="13">
        <v>0</v>
      </c>
      <c r="BC117" s="13">
        <v>0</v>
      </c>
      <c r="BD117" s="13">
        <v>0</v>
      </c>
      <c r="BE117" s="14">
        <f t="shared" si="7"/>
        <v>0</v>
      </c>
      <c r="BF117" s="14">
        <f t="shared" si="8"/>
        <v>0</v>
      </c>
      <c r="BG117" s="14">
        <f t="shared" si="9"/>
        <v>0</v>
      </c>
      <c r="BH117" s="14">
        <f t="shared" si="10"/>
        <v>0</v>
      </c>
    </row>
    <row r="118" spans="1:60" ht="13.5" x14ac:dyDescent="0.2">
      <c r="A118" s="68" t="s">
        <v>145</v>
      </c>
      <c r="B118" s="62"/>
      <c r="C118" s="68" t="s">
        <v>148</v>
      </c>
      <c r="D118" s="62"/>
      <c r="E118" s="68" t="s">
        <v>149</v>
      </c>
      <c r="F118" s="62"/>
      <c r="G118" s="68" t="s">
        <v>150</v>
      </c>
      <c r="H118" s="62"/>
      <c r="I118" s="68" t="s">
        <v>152</v>
      </c>
      <c r="J118" s="62"/>
      <c r="K118" s="62"/>
      <c r="L118" s="68" t="s">
        <v>155</v>
      </c>
      <c r="M118" s="62"/>
      <c r="N118" s="62"/>
      <c r="O118" s="68"/>
      <c r="P118" s="62"/>
      <c r="Q118" s="68"/>
      <c r="R118" s="62"/>
      <c r="S118" s="69" t="s">
        <v>156</v>
      </c>
      <c r="T118" s="62"/>
      <c r="U118" s="62"/>
      <c r="V118" s="62"/>
      <c r="W118" s="62"/>
      <c r="X118" s="62"/>
      <c r="Y118" s="62"/>
      <c r="Z118" s="62"/>
      <c r="AA118" s="68" t="s">
        <v>51</v>
      </c>
      <c r="AB118" s="62"/>
      <c r="AC118" s="62"/>
      <c r="AD118" s="62"/>
      <c r="AE118" s="62"/>
      <c r="AF118" s="68" t="s">
        <v>45</v>
      </c>
      <c r="AG118" s="62"/>
      <c r="AH118" s="62"/>
      <c r="AI118" s="11" t="s">
        <v>52</v>
      </c>
      <c r="AJ118" s="70" t="s">
        <v>53</v>
      </c>
      <c r="AK118" s="62"/>
      <c r="AL118" s="62"/>
      <c r="AM118" s="62"/>
      <c r="AN118" s="62"/>
      <c r="AO118" s="62"/>
      <c r="AP118" s="12">
        <v>47094336</v>
      </c>
      <c r="AQ118" s="12">
        <v>7344282</v>
      </c>
      <c r="AR118" s="12">
        <v>39750054</v>
      </c>
      <c r="AS118" s="61">
        <v>0</v>
      </c>
      <c r="AT118" s="62"/>
      <c r="AU118" s="76">
        <v>7344282</v>
      </c>
      <c r="AV118" s="62"/>
      <c r="AW118" s="13">
        <v>0</v>
      </c>
      <c r="AX118" s="13">
        <v>0</v>
      </c>
      <c r="AY118" s="12">
        <v>7344282</v>
      </c>
      <c r="AZ118" s="13">
        <v>0</v>
      </c>
      <c r="BA118" s="13">
        <v>0</v>
      </c>
      <c r="BB118" s="13">
        <v>0</v>
      </c>
      <c r="BC118" s="13">
        <v>0</v>
      </c>
      <c r="BD118" s="13">
        <v>0</v>
      </c>
      <c r="BE118" s="14">
        <f t="shared" si="7"/>
        <v>0.15594830766910059</v>
      </c>
      <c r="BF118" s="14">
        <f t="shared" si="8"/>
        <v>0.15594830766910059</v>
      </c>
      <c r="BG118" s="14">
        <f t="shared" si="9"/>
        <v>0</v>
      </c>
      <c r="BH118" s="14">
        <f t="shared" si="10"/>
        <v>0</v>
      </c>
    </row>
    <row r="119" spans="1:60" ht="13.5" x14ac:dyDescent="0.2">
      <c r="A119" s="68" t="s">
        <v>145</v>
      </c>
      <c r="B119" s="62"/>
      <c r="C119" s="68" t="s">
        <v>148</v>
      </c>
      <c r="D119" s="62"/>
      <c r="E119" s="68" t="s">
        <v>149</v>
      </c>
      <c r="F119" s="62"/>
      <c r="G119" s="68" t="s">
        <v>150</v>
      </c>
      <c r="H119" s="62"/>
      <c r="I119" s="68" t="s">
        <v>152</v>
      </c>
      <c r="J119" s="62"/>
      <c r="K119" s="62"/>
      <c r="L119" s="68" t="s">
        <v>155</v>
      </c>
      <c r="M119" s="62"/>
      <c r="N119" s="62"/>
      <c r="O119" s="68" t="s">
        <v>79</v>
      </c>
      <c r="P119" s="62"/>
      <c r="Q119" s="68"/>
      <c r="R119" s="62"/>
      <c r="S119" s="69" t="s">
        <v>160</v>
      </c>
      <c r="T119" s="62"/>
      <c r="U119" s="62"/>
      <c r="V119" s="62"/>
      <c r="W119" s="62"/>
      <c r="X119" s="62"/>
      <c r="Y119" s="62"/>
      <c r="Z119" s="62"/>
      <c r="AA119" s="68" t="s">
        <v>51</v>
      </c>
      <c r="AB119" s="62"/>
      <c r="AC119" s="62"/>
      <c r="AD119" s="62"/>
      <c r="AE119" s="62"/>
      <c r="AF119" s="68" t="s">
        <v>45</v>
      </c>
      <c r="AG119" s="62"/>
      <c r="AH119" s="62"/>
      <c r="AI119" s="11" t="s">
        <v>52</v>
      </c>
      <c r="AJ119" s="70" t="s">
        <v>53</v>
      </c>
      <c r="AK119" s="62"/>
      <c r="AL119" s="62"/>
      <c r="AM119" s="62"/>
      <c r="AN119" s="62"/>
      <c r="AO119" s="62"/>
      <c r="AP119" s="12">
        <v>47094336</v>
      </c>
      <c r="AQ119" s="12">
        <v>7344282</v>
      </c>
      <c r="AR119" s="12">
        <v>39750054</v>
      </c>
      <c r="AS119" s="61">
        <v>0</v>
      </c>
      <c r="AT119" s="62"/>
      <c r="AU119" s="76">
        <v>7344282</v>
      </c>
      <c r="AV119" s="62"/>
      <c r="AW119" s="13">
        <v>0</v>
      </c>
      <c r="AX119" s="13">
        <v>0</v>
      </c>
      <c r="AY119" s="12">
        <v>7344282</v>
      </c>
      <c r="AZ119" s="13">
        <v>0</v>
      </c>
      <c r="BA119" s="13">
        <v>0</v>
      </c>
      <c r="BB119" s="13">
        <v>0</v>
      </c>
      <c r="BC119" s="13">
        <v>0</v>
      </c>
      <c r="BD119" s="13">
        <v>0</v>
      </c>
      <c r="BE119" s="14">
        <f t="shared" si="7"/>
        <v>0.15594830766910059</v>
      </c>
      <c r="BF119" s="14">
        <f t="shared" si="8"/>
        <v>0.15594830766910059</v>
      </c>
      <c r="BG119" s="14">
        <f t="shared" si="9"/>
        <v>0</v>
      </c>
      <c r="BH119" s="14">
        <f t="shared" si="10"/>
        <v>0</v>
      </c>
    </row>
    <row r="120" spans="1:60" s="19" customFormat="1" ht="13.5" x14ac:dyDescent="0.2">
      <c r="A120" s="73" t="s">
        <v>145</v>
      </c>
      <c r="B120" s="72"/>
      <c r="C120" s="73" t="s">
        <v>162</v>
      </c>
      <c r="D120" s="72"/>
      <c r="E120" s="73" t="s">
        <v>149</v>
      </c>
      <c r="F120" s="72"/>
      <c r="G120" s="73" t="s">
        <v>163</v>
      </c>
      <c r="H120" s="72"/>
      <c r="I120" s="73" t="s">
        <v>152</v>
      </c>
      <c r="J120" s="72"/>
      <c r="K120" s="72"/>
      <c r="L120" s="73"/>
      <c r="M120" s="72"/>
      <c r="N120" s="72"/>
      <c r="O120" s="73"/>
      <c r="P120" s="72"/>
      <c r="Q120" s="73"/>
      <c r="R120" s="72"/>
      <c r="S120" s="74" t="s">
        <v>164</v>
      </c>
      <c r="T120" s="72"/>
      <c r="U120" s="72"/>
      <c r="V120" s="72"/>
      <c r="W120" s="72"/>
      <c r="X120" s="72"/>
      <c r="Y120" s="72"/>
      <c r="Z120" s="72"/>
      <c r="AA120" s="73" t="s">
        <v>44</v>
      </c>
      <c r="AB120" s="72"/>
      <c r="AC120" s="72"/>
      <c r="AD120" s="72"/>
      <c r="AE120" s="72"/>
      <c r="AF120" s="73" t="s">
        <v>45</v>
      </c>
      <c r="AG120" s="72"/>
      <c r="AH120" s="72"/>
      <c r="AI120" s="15" t="s">
        <v>46</v>
      </c>
      <c r="AJ120" s="75" t="s">
        <v>47</v>
      </c>
      <c r="AK120" s="72"/>
      <c r="AL120" s="72"/>
      <c r="AM120" s="72"/>
      <c r="AN120" s="72"/>
      <c r="AO120" s="72"/>
      <c r="AP120" s="16">
        <v>480987132</v>
      </c>
      <c r="AQ120" s="16">
        <v>318542450</v>
      </c>
      <c r="AR120" s="16">
        <v>162444682</v>
      </c>
      <c r="AS120" s="71">
        <v>0</v>
      </c>
      <c r="AT120" s="72"/>
      <c r="AU120" s="77">
        <v>310352067</v>
      </c>
      <c r="AV120" s="72"/>
      <c r="AW120" s="16">
        <v>8190383</v>
      </c>
      <c r="AX120" s="16">
        <v>14154497</v>
      </c>
      <c r="AY120" s="16">
        <v>296197570</v>
      </c>
      <c r="AZ120" s="16">
        <v>14154497</v>
      </c>
      <c r="BA120" s="17">
        <v>0</v>
      </c>
      <c r="BB120" s="16">
        <v>14154497</v>
      </c>
      <c r="BC120" s="17">
        <v>0</v>
      </c>
      <c r="BD120" s="17">
        <v>0</v>
      </c>
      <c r="BE120" s="18">
        <f t="shared" si="7"/>
        <v>0.66226813319404976</v>
      </c>
      <c r="BF120" s="18">
        <f t="shared" si="8"/>
        <v>0.64523985435851539</v>
      </c>
      <c r="BG120" s="18">
        <f t="shared" si="9"/>
        <v>2.9428015966131916E-2</v>
      </c>
      <c r="BH120" s="18">
        <f t="shared" si="10"/>
        <v>2.9428015966131916E-2</v>
      </c>
    </row>
    <row r="121" spans="1:60" ht="13.5" x14ac:dyDescent="0.2">
      <c r="A121" s="68" t="s">
        <v>145</v>
      </c>
      <c r="B121" s="62"/>
      <c r="C121" s="68" t="s">
        <v>162</v>
      </c>
      <c r="D121" s="62"/>
      <c r="E121" s="68" t="s">
        <v>149</v>
      </c>
      <c r="F121" s="62"/>
      <c r="G121" s="68" t="s">
        <v>163</v>
      </c>
      <c r="H121" s="62"/>
      <c r="I121" s="68" t="s">
        <v>152</v>
      </c>
      <c r="J121" s="62"/>
      <c r="K121" s="62"/>
      <c r="L121" s="68" t="s">
        <v>165</v>
      </c>
      <c r="M121" s="62"/>
      <c r="N121" s="62"/>
      <c r="O121" s="68"/>
      <c r="P121" s="62"/>
      <c r="Q121" s="68"/>
      <c r="R121" s="62"/>
      <c r="S121" s="69" t="s">
        <v>166</v>
      </c>
      <c r="T121" s="62"/>
      <c r="U121" s="62"/>
      <c r="V121" s="62"/>
      <c r="W121" s="62"/>
      <c r="X121" s="62"/>
      <c r="Y121" s="62"/>
      <c r="Z121" s="62"/>
      <c r="AA121" s="68" t="s">
        <v>44</v>
      </c>
      <c r="AB121" s="62"/>
      <c r="AC121" s="62"/>
      <c r="AD121" s="62"/>
      <c r="AE121" s="62"/>
      <c r="AF121" s="68" t="s">
        <v>45</v>
      </c>
      <c r="AG121" s="62"/>
      <c r="AH121" s="62"/>
      <c r="AI121" s="11" t="s">
        <v>46</v>
      </c>
      <c r="AJ121" s="70" t="s">
        <v>47</v>
      </c>
      <c r="AK121" s="62"/>
      <c r="AL121" s="62"/>
      <c r="AM121" s="62"/>
      <c r="AN121" s="62"/>
      <c r="AO121" s="62"/>
      <c r="AP121" s="12">
        <v>83850307</v>
      </c>
      <c r="AQ121" s="12">
        <v>54346370</v>
      </c>
      <c r="AR121" s="12">
        <v>29503937</v>
      </c>
      <c r="AS121" s="61">
        <v>0</v>
      </c>
      <c r="AT121" s="62"/>
      <c r="AU121" s="76">
        <v>54346370</v>
      </c>
      <c r="AV121" s="62"/>
      <c r="AW121" s="13">
        <v>0</v>
      </c>
      <c r="AX121" s="12">
        <v>3555370</v>
      </c>
      <c r="AY121" s="12">
        <v>50791000</v>
      </c>
      <c r="AZ121" s="12">
        <v>3555370</v>
      </c>
      <c r="BA121" s="13">
        <v>0</v>
      </c>
      <c r="BB121" s="12">
        <v>3555370</v>
      </c>
      <c r="BC121" s="13">
        <v>0</v>
      </c>
      <c r="BD121" s="13">
        <v>0</v>
      </c>
      <c r="BE121" s="14">
        <f t="shared" si="7"/>
        <v>0.64813561147724841</v>
      </c>
      <c r="BF121" s="14">
        <f t="shared" si="8"/>
        <v>0.64813561147724841</v>
      </c>
      <c r="BG121" s="14">
        <f t="shared" si="9"/>
        <v>4.2401395143371393E-2</v>
      </c>
      <c r="BH121" s="14">
        <f t="shared" si="10"/>
        <v>4.2401395143371393E-2</v>
      </c>
    </row>
    <row r="122" spans="1:60" ht="13.5" x14ac:dyDescent="0.2">
      <c r="A122" s="68" t="s">
        <v>145</v>
      </c>
      <c r="B122" s="62"/>
      <c r="C122" s="68" t="s">
        <v>162</v>
      </c>
      <c r="D122" s="62"/>
      <c r="E122" s="68" t="s">
        <v>149</v>
      </c>
      <c r="F122" s="62"/>
      <c r="G122" s="68" t="s">
        <v>163</v>
      </c>
      <c r="H122" s="62"/>
      <c r="I122" s="68" t="s">
        <v>152</v>
      </c>
      <c r="J122" s="62"/>
      <c r="K122" s="62"/>
      <c r="L122" s="68" t="s">
        <v>165</v>
      </c>
      <c r="M122" s="62"/>
      <c r="N122" s="62"/>
      <c r="O122" s="68" t="s">
        <v>79</v>
      </c>
      <c r="P122" s="62"/>
      <c r="Q122" s="68"/>
      <c r="R122" s="62"/>
      <c r="S122" s="69" t="s">
        <v>173</v>
      </c>
      <c r="T122" s="62"/>
      <c r="U122" s="62"/>
      <c r="V122" s="62"/>
      <c r="W122" s="62"/>
      <c r="X122" s="62"/>
      <c r="Y122" s="62"/>
      <c r="Z122" s="62"/>
      <c r="AA122" s="68" t="s">
        <v>44</v>
      </c>
      <c r="AB122" s="62"/>
      <c r="AC122" s="62"/>
      <c r="AD122" s="62"/>
      <c r="AE122" s="62"/>
      <c r="AF122" s="68" t="s">
        <v>45</v>
      </c>
      <c r="AG122" s="62"/>
      <c r="AH122" s="62"/>
      <c r="AI122" s="11" t="s">
        <v>46</v>
      </c>
      <c r="AJ122" s="70" t="s">
        <v>47</v>
      </c>
      <c r="AK122" s="62"/>
      <c r="AL122" s="62"/>
      <c r="AM122" s="62"/>
      <c r="AN122" s="62"/>
      <c r="AO122" s="62"/>
      <c r="AP122" s="12">
        <v>83850307</v>
      </c>
      <c r="AQ122" s="12">
        <v>54346370</v>
      </c>
      <c r="AR122" s="12">
        <v>29503937</v>
      </c>
      <c r="AS122" s="61">
        <v>0</v>
      </c>
      <c r="AT122" s="62"/>
      <c r="AU122" s="76">
        <v>54346370</v>
      </c>
      <c r="AV122" s="62"/>
      <c r="AW122" s="13">
        <v>0</v>
      </c>
      <c r="AX122" s="12">
        <v>3555370</v>
      </c>
      <c r="AY122" s="12">
        <v>50791000</v>
      </c>
      <c r="AZ122" s="12">
        <v>3555370</v>
      </c>
      <c r="BA122" s="13">
        <v>0</v>
      </c>
      <c r="BB122" s="12">
        <v>3555370</v>
      </c>
      <c r="BC122" s="13">
        <v>0</v>
      </c>
      <c r="BD122" s="13">
        <v>0</v>
      </c>
      <c r="BE122" s="14">
        <f t="shared" si="7"/>
        <v>0.64813561147724841</v>
      </c>
      <c r="BF122" s="14">
        <f t="shared" si="8"/>
        <v>0.64813561147724841</v>
      </c>
      <c r="BG122" s="14">
        <f t="shared" si="9"/>
        <v>4.2401395143371393E-2</v>
      </c>
      <c r="BH122" s="14">
        <f t="shared" si="10"/>
        <v>4.2401395143371393E-2</v>
      </c>
    </row>
    <row r="123" spans="1:60" ht="13.5" x14ac:dyDescent="0.2">
      <c r="A123" s="68" t="s">
        <v>145</v>
      </c>
      <c r="B123" s="62"/>
      <c r="C123" s="68" t="s">
        <v>162</v>
      </c>
      <c r="D123" s="62"/>
      <c r="E123" s="68" t="s">
        <v>149</v>
      </c>
      <c r="F123" s="62"/>
      <c r="G123" s="68" t="s">
        <v>163</v>
      </c>
      <c r="H123" s="62"/>
      <c r="I123" s="68" t="s">
        <v>152</v>
      </c>
      <c r="J123" s="62"/>
      <c r="K123" s="62"/>
      <c r="L123" s="68" t="s">
        <v>167</v>
      </c>
      <c r="M123" s="62"/>
      <c r="N123" s="62"/>
      <c r="O123" s="68"/>
      <c r="P123" s="62"/>
      <c r="Q123" s="68"/>
      <c r="R123" s="62"/>
      <c r="S123" s="69" t="s">
        <v>168</v>
      </c>
      <c r="T123" s="62"/>
      <c r="U123" s="62"/>
      <c r="V123" s="62"/>
      <c r="W123" s="62"/>
      <c r="X123" s="62"/>
      <c r="Y123" s="62"/>
      <c r="Z123" s="62"/>
      <c r="AA123" s="68" t="s">
        <v>44</v>
      </c>
      <c r="AB123" s="62"/>
      <c r="AC123" s="62"/>
      <c r="AD123" s="62"/>
      <c r="AE123" s="62"/>
      <c r="AF123" s="68" t="s">
        <v>45</v>
      </c>
      <c r="AG123" s="62"/>
      <c r="AH123" s="62"/>
      <c r="AI123" s="11" t="s">
        <v>46</v>
      </c>
      <c r="AJ123" s="70" t="s">
        <v>47</v>
      </c>
      <c r="AK123" s="62"/>
      <c r="AL123" s="62"/>
      <c r="AM123" s="62"/>
      <c r="AN123" s="62"/>
      <c r="AO123" s="62"/>
      <c r="AP123" s="12">
        <v>109644022</v>
      </c>
      <c r="AQ123" s="12">
        <v>73122830</v>
      </c>
      <c r="AR123" s="12">
        <v>36521192</v>
      </c>
      <c r="AS123" s="61">
        <v>0</v>
      </c>
      <c r="AT123" s="62"/>
      <c r="AU123" s="76">
        <v>73122830</v>
      </c>
      <c r="AV123" s="62"/>
      <c r="AW123" s="13">
        <v>0</v>
      </c>
      <c r="AX123" s="12">
        <v>8599127</v>
      </c>
      <c r="AY123" s="12">
        <v>64523703</v>
      </c>
      <c r="AZ123" s="12">
        <v>8599127</v>
      </c>
      <c r="BA123" s="13">
        <v>0</v>
      </c>
      <c r="BB123" s="12">
        <v>8599127</v>
      </c>
      <c r="BC123" s="13">
        <v>0</v>
      </c>
      <c r="BD123" s="13">
        <v>0</v>
      </c>
      <c r="BE123" s="14">
        <f t="shared" si="7"/>
        <v>0.66691123388377704</v>
      </c>
      <c r="BF123" s="14">
        <f t="shared" si="8"/>
        <v>0.66691123388377704</v>
      </c>
      <c r="BG123" s="14">
        <f t="shared" si="9"/>
        <v>7.8427686645789044E-2</v>
      </c>
      <c r="BH123" s="14">
        <f t="shared" si="10"/>
        <v>7.8427686645789044E-2</v>
      </c>
    </row>
    <row r="124" spans="1:60" ht="13.5" x14ac:dyDescent="0.2">
      <c r="A124" s="68" t="s">
        <v>145</v>
      </c>
      <c r="B124" s="62"/>
      <c r="C124" s="68" t="s">
        <v>162</v>
      </c>
      <c r="D124" s="62"/>
      <c r="E124" s="68" t="s">
        <v>149</v>
      </c>
      <c r="F124" s="62"/>
      <c r="G124" s="68" t="s">
        <v>163</v>
      </c>
      <c r="H124" s="62"/>
      <c r="I124" s="68" t="s">
        <v>152</v>
      </c>
      <c r="J124" s="62"/>
      <c r="K124" s="62"/>
      <c r="L124" s="68" t="s">
        <v>167</v>
      </c>
      <c r="M124" s="62"/>
      <c r="N124" s="62"/>
      <c r="O124" s="68" t="s">
        <v>79</v>
      </c>
      <c r="P124" s="62"/>
      <c r="Q124" s="68"/>
      <c r="R124" s="62"/>
      <c r="S124" s="69" t="s">
        <v>174</v>
      </c>
      <c r="T124" s="62"/>
      <c r="U124" s="62"/>
      <c r="V124" s="62"/>
      <c r="W124" s="62"/>
      <c r="X124" s="62"/>
      <c r="Y124" s="62"/>
      <c r="Z124" s="62"/>
      <c r="AA124" s="68" t="s">
        <v>44</v>
      </c>
      <c r="AB124" s="62"/>
      <c r="AC124" s="62"/>
      <c r="AD124" s="62"/>
      <c r="AE124" s="62"/>
      <c r="AF124" s="68" t="s">
        <v>45</v>
      </c>
      <c r="AG124" s="62"/>
      <c r="AH124" s="62"/>
      <c r="AI124" s="11" t="s">
        <v>46</v>
      </c>
      <c r="AJ124" s="70" t="s">
        <v>47</v>
      </c>
      <c r="AK124" s="62"/>
      <c r="AL124" s="62"/>
      <c r="AM124" s="62"/>
      <c r="AN124" s="62"/>
      <c r="AO124" s="62"/>
      <c r="AP124" s="12">
        <v>109644022</v>
      </c>
      <c r="AQ124" s="12">
        <v>73122830</v>
      </c>
      <c r="AR124" s="12">
        <v>36521192</v>
      </c>
      <c r="AS124" s="61">
        <v>0</v>
      </c>
      <c r="AT124" s="62"/>
      <c r="AU124" s="76">
        <v>73122830</v>
      </c>
      <c r="AV124" s="62"/>
      <c r="AW124" s="13">
        <v>0</v>
      </c>
      <c r="AX124" s="12">
        <v>8599127</v>
      </c>
      <c r="AY124" s="12">
        <v>64523703</v>
      </c>
      <c r="AZ124" s="12">
        <v>8599127</v>
      </c>
      <c r="BA124" s="13">
        <v>0</v>
      </c>
      <c r="BB124" s="12">
        <v>8599127</v>
      </c>
      <c r="BC124" s="13">
        <v>0</v>
      </c>
      <c r="BD124" s="13">
        <v>0</v>
      </c>
      <c r="BE124" s="14">
        <f t="shared" si="7"/>
        <v>0.66691123388377704</v>
      </c>
      <c r="BF124" s="14">
        <f t="shared" si="8"/>
        <v>0.66691123388377704</v>
      </c>
      <c r="BG124" s="14">
        <f t="shared" si="9"/>
        <v>7.8427686645789044E-2</v>
      </c>
      <c r="BH124" s="14">
        <f t="shared" si="10"/>
        <v>7.8427686645789044E-2</v>
      </c>
    </row>
    <row r="125" spans="1:60" ht="13.5" x14ac:dyDescent="0.2">
      <c r="A125" s="68" t="s">
        <v>145</v>
      </c>
      <c r="B125" s="62"/>
      <c r="C125" s="68" t="s">
        <v>162</v>
      </c>
      <c r="D125" s="62"/>
      <c r="E125" s="68" t="s">
        <v>149</v>
      </c>
      <c r="F125" s="62"/>
      <c r="G125" s="68" t="s">
        <v>163</v>
      </c>
      <c r="H125" s="62"/>
      <c r="I125" s="68" t="s">
        <v>152</v>
      </c>
      <c r="J125" s="62"/>
      <c r="K125" s="62"/>
      <c r="L125" s="68" t="s">
        <v>169</v>
      </c>
      <c r="M125" s="62"/>
      <c r="N125" s="62"/>
      <c r="O125" s="68"/>
      <c r="P125" s="62"/>
      <c r="Q125" s="68"/>
      <c r="R125" s="62"/>
      <c r="S125" s="69" t="s">
        <v>170</v>
      </c>
      <c r="T125" s="62"/>
      <c r="U125" s="62"/>
      <c r="V125" s="62"/>
      <c r="W125" s="62"/>
      <c r="X125" s="62"/>
      <c r="Y125" s="62"/>
      <c r="Z125" s="62"/>
      <c r="AA125" s="68" t="s">
        <v>44</v>
      </c>
      <c r="AB125" s="62"/>
      <c r="AC125" s="62"/>
      <c r="AD125" s="62"/>
      <c r="AE125" s="62"/>
      <c r="AF125" s="68" t="s">
        <v>45</v>
      </c>
      <c r="AG125" s="62"/>
      <c r="AH125" s="62"/>
      <c r="AI125" s="11" t="s">
        <v>46</v>
      </c>
      <c r="AJ125" s="70" t="s">
        <v>47</v>
      </c>
      <c r="AK125" s="62"/>
      <c r="AL125" s="62"/>
      <c r="AM125" s="62"/>
      <c r="AN125" s="62"/>
      <c r="AO125" s="62"/>
      <c r="AP125" s="12">
        <v>287492803</v>
      </c>
      <c r="AQ125" s="12">
        <v>191073250</v>
      </c>
      <c r="AR125" s="12">
        <v>96419553</v>
      </c>
      <c r="AS125" s="61">
        <v>0</v>
      </c>
      <c r="AT125" s="62"/>
      <c r="AU125" s="76">
        <v>182882867</v>
      </c>
      <c r="AV125" s="62"/>
      <c r="AW125" s="12">
        <v>8190383</v>
      </c>
      <c r="AX125" s="12">
        <v>2000000</v>
      </c>
      <c r="AY125" s="12">
        <v>180882867</v>
      </c>
      <c r="AZ125" s="12">
        <v>2000000</v>
      </c>
      <c r="BA125" s="13">
        <v>0</v>
      </c>
      <c r="BB125" s="12">
        <v>2000000</v>
      </c>
      <c r="BC125" s="13">
        <v>0</v>
      </c>
      <c r="BD125" s="13">
        <v>0</v>
      </c>
      <c r="BE125" s="14">
        <f t="shared" si="7"/>
        <v>0.66461924613813728</v>
      </c>
      <c r="BF125" s="14">
        <f t="shared" si="8"/>
        <v>0.6361302442760628</v>
      </c>
      <c r="BG125" s="14">
        <f t="shared" si="9"/>
        <v>6.9566958864010243E-3</v>
      </c>
      <c r="BH125" s="14">
        <f t="shared" si="10"/>
        <v>6.9566958864010243E-3</v>
      </c>
    </row>
    <row r="126" spans="1:60" ht="13.5" x14ac:dyDescent="0.2">
      <c r="A126" s="68" t="s">
        <v>145</v>
      </c>
      <c r="B126" s="62"/>
      <c r="C126" s="68" t="s">
        <v>162</v>
      </c>
      <c r="D126" s="62"/>
      <c r="E126" s="68" t="s">
        <v>149</v>
      </c>
      <c r="F126" s="62"/>
      <c r="G126" s="68" t="s">
        <v>163</v>
      </c>
      <c r="H126" s="62"/>
      <c r="I126" s="68" t="s">
        <v>152</v>
      </c>
      <c r="J126" s="62"/>
      <c r="K126" s="62"/>
      <c r="L126" s="68" t="s">
        <v>169</v>
      </c>
      <c r="M126" s="62"/>
      <c r="N126" s="62"/>
      <c r="O126" s="68" t="s">
        <v>79</v>
      </c>
      <c r="P126" s="62"/>
      <c r="Q126" s="68"/>
      <c r="R126" s="62"/>
      <c r="S126" s="69" t="s">
        <v>175</v>
      </c>
      <c r="T126" s="62"/>
      <c r="U126" s="62"/>
      <c r="V126" s="62"/>
      <c r="W126" s="62"/>
      <c r="X126" s="62"/>
      <c r="Y126" s="62"/>
      <c r="Z126" s="62"/>
      <c r="AA126" s="68" t="s">
        <v>44</v>
      </c>
      <c r="AB126" s="62"/>
      <c r="AC126" s="62"/>
      <c r="AD126" s="62"/>
      <c r="AE126" s="62"/>
      <c r="AF126" s="68" t="s">
        <v>45</v>
      </c>
      <c r="AG126" s="62"/>
      <c r="AH126" s="62"/>
      <c r="AI126" s="11" t="s">
        <v>46</v>
      </c>
      <c r="AJ126" s="70" t="s">
        <v>47</v>
      </c>
      <c r="AK126" s="62"/>
      <c r="AL126" s="62"/>
      <c r="AM126" s="62"/>
      <c r="AN126" s="62"/>
      <c r="AO126" s="62"/>
      <c r="AP126" s="12">
        <v>287492803</v>
      </c>
      <c r="AQ126" s="12">
        <v>191073250</v>
      </c>
      <c r="AR126" s="12">
        <v>96419553</v>
      </c>
      <c r="AS126" s="61">
        <v>0</v>
      </c>
      <c r="AT126" s="62"/>
      <c r="AU126" s="76">
        <v>182882867</v>
      </c>
      <c r="AV126" s="62"/>
      <c r="AW126" s="12">
        <v>8190383</v>
      </c>
      <c r="AX126" s="12">
        <v>2000000</v>
      </c>
      <c r="AY126" s="12">
        <v>180882867</v>
      </c>
      <c r="AZ126" s="12">
        <v>2000000</v>
      </c>
      <c r="BA126" s="13">
        <v>0</v>
      </c>
      <c r="BB126" s="12">
        <v>2000000</v>
      </c>
      <c r="BC126" s="13">
        <v>0</v>
      </c>
      <c r="BD126" s="13">
        <v>0</v>
      </c>
      <c r="BE126" s="14">
        <f t="shared" si="7"/>
        <v>0.66461924613813728</v>
      </c>
      <c r="BF126" s="14">
        <f t="shared" si="8"/>
        <v>0.6361302442760628</v>
      </c>
      <c r="BG126" s="14">
        <f t="shared" si="9"/>
        <v>6.9566958864010243E-3</v>
      </c>
      <c r="BH126" s="14">
        <f t="shared" si="10"/>
        <v>6.9566958864010243E-3</v>
      </c>
    </row>
    <row r="127" spans="1:60" s="19" customFormat="1" ht="13.5" x14ac:dyDescent="0.2">
      <c r="A127" s="73" t="s">
        <v>145</v>
      </c>
      <c r="B127" s="72"/>
      <c r="C127" s="73" t="s">
        <v>162</v>
      </c>
      <c r="D127" s="72"/>
      <c r="E127" s="73" t="s">
        <v>149</v>
      </c>
      <c r="F127" s="72"/>
      <c r="G127" s="73" t="s">
        <v>163</v>
      </c>
      <c r="H127" s="72"/>
      <c r="I127" s="73" t="s">
        <v>152</v>
      </c>
      <c r="J127" s="72"/>
      <c r="K127" s="72"/>
      <c r="L127" s="73"/>
      <c r="M127" s="72"/>
      <c r="N127" s="72"/>
      <c r="O127" s="73"/>
      <c r="P127" s="72"/>
      <c r="Q127" s="73"/>
      <c r="R127" s="72"/>
      <c r="S127" s="74" t="s">
        <v>164</v>
      </c>
      <c r="T127" s="72"/>
      <c r="U127" s="72"/>
      <c r="V127" s="72"/>
      <c r="W127" s="72"/>
      <c r="X127" s="72"/>
      <c r="Y127" s="72"/>
      <c r="Z127" s="72"/>
      <c r="AA127" s="73" t="s">
        <v>51</v>
      </c>
      <c r="AB127" s="72"/>
      <c r="AC127" s="72"/>
      <c r="AD127" s="72"/>
      <c r="AE127" s="72"/>
      <c r="AF127" s="73" t="s">
        <v>45</v>
      </c>
      <c r="AG127" s="72"/>
      <c r="AH127" s="72"/>
      <c r="AI127" s="15" t="s">
        <v>52</v>
      </c>
      <c r="AJ127" s="75" t="s">
        <v>53</v>
      </c>
      <c r="AK127" s="72"/>
      <c r="AL127" s="72"/>
      <c r="AM127" s="72"/>
      <c r="AN127" s="72"/>
      <c r="AO127" s="72"/>
      <c r="AP127" s="16">
        <v>60630265</v>
      </c>
      <c r="AQ127" s="17">
        <v>0</v>
      </c>
      <c r="AR127" s="16">
        <v>60630265</v>
      </c>
      <c r="AS127" s="71">
        <v>0</v>
      </c>
      <c r="AT127" s="72"/>
      <c r="AU127" s="71">
        <v>0</v>
      </c>
      <c r="AV127" s="72"/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17">
        <v>0</v>
      </c>
      <c r="BE127" s="18">
        <f t="shared" si="7"/>
        <v>0</v>
      </c>
      <c r="BF127" s="18">
        <f t="shared" si="8"/>
        <v>0</v>
      </c>
      <c r="BG127" s="18">
        <f t="shared" si="9"/>
        <v>0</v>
      </c>
      <c r="BH127" s="18">
        <f t="shared" si="10"/>
        <v>0</v>
      </c>
    </row>
    <row r="128" spans="1:60" s="19" customFormat="1" ht="13.5" x14ac:dyDescent="0.2">
      <c r="A128" s="73" t="s">
        <v>145</v>
      </c>
      <c r="B128" s="72"/>
      <c r="C128" s="73" t="s">
        <v>162</v>
      </c>
      <c r="D128" s="72"/>
      <c r="E128" s="73" t="s">
        <v>149</v>
      </c>
      <c r="F128" s="72"/>
      <c r="G128" s="73" t="s">
        <v>163</v>
      </c>
      <c r="H128" s="72"/>
      <c r="I128" s="73" t="s">
        <v>152</v>
      </c>
      <c r="J128" s="72"/>
      <c r="K128" s="72"/>
      <c r="L128" s="73"/>
      <c r="M128" s="72"/>
      <c r="N128" s="72"/>
      <c r="O128" s="73"/>
      <c r="P128" s="72"/>
      <c r="Q128" s="73"/>
      <c r="R128" s="72"/>
      <c r="S128" s="74" t="s">
        <v>164</v>
      </c>
      <c r="T128" s="72"/>
      <c r="U128" s="72"/>
      <c r="V128" s="72"/>
      <c r="W128" s="72"/>
      <c r="X128" s="72"/>
      <c r="Y128" s="72"/>
      <c r="Z128" s="72"/>
      <c r="AA128" s="73" t="s">
        <v>51</v>
      </c>
      <c r="AB128" s="72"/>
      <c r="AC128" s="72"/>
      <c r="AD128" s="72"/>
      <c r="AE128" s="72"/>
      <c r="AF128" s="73" t="s">
        <v>45</v>
      </c>
      <c r="AG128" s="72"/>
      <c r="AH128" s="72"/>
      <c r="AI128" s="15" t="s">
        <v>146</v>
      </c>
      <c r="AJ128" s="75" t="s">
        <v>147</v>
      </c>
      <c r="AK128" s="72"/>
      <c r="AL128" s="72"/>
      <c r="AM128" s="72"/>
      <c r="AN128" s="72"/>
      <c r="AO128" s="72"/>
      <c r="AP128" s="16">
        <v>14369735</v>
      </c>
      <c r="AQ128" s="17">
        <v>0</v>
      </c>
      <c r="AR128" s="16">
        <v>14369735</v>
      </c>
      <c r="AS128" s="71">
        <v>0</v>
      </c>
      <c r="AT128" s="72"/>
      <c r="AU128" s="71">
        <v>0</v>
      </c>
      <c r="AV128" s="72"/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0</v>
      </c>
      <c r="BD128" s="17">
        <v>0</v>
      </c>
      <c r="BE128" s="18">
        <f t="shared" si="7"/>
        <v>0</v>
      </c>
      <c r="BF128" s="18">
        <f t="shared" si="8"/>
        <v>0</v>
      </c>
      <c r="BG128" s="18">
        <f t="shared" si="9"/>
        <v>0</v>
      </c>
      <c r="BH128" s="18">
        <f t="shared" si="10"/>
        <v>0</v>
      </c>
    </row>
    <row r="129" spans="1:192" ht="13.5" x14ac:dyDescent="0.2">
      <c r="A129" s="68" t="s">
        <v>145</v>
      </c>
      <c r="B129" s="62"/>
      <c r="C129" s="68" t="s">
        <v>162</v>
      </c>
      <c r="D129" s="62"/>
      <c r="E129" s="68" t="s">
        <v>149</v>
      </c>
      <c r="F129" s="62"/>
      <c r="G129" s="68" t="s">
        <v>163</v>
      </c>
      <c r="H129" s="62"/>
      <c r="I129" s="68" t="s">
        <v>152</v>
      </c>
      <c r="J129" s="62"/>
      <c r="K129" s="62"/>
      <c r="L129" s="68" t="s">
        <v>171</v>
      </c>
      <c r="M129" s="62"/>
      <c r="N129" s="62"/>
      <c r="O129" s="68"/>
      <c r="P129" s="62"/>
      <c r="Q129" s="68"/>
      <c r="R129" s="62"/>
      <c r="S129" s="69" t="s">
        <v>172</v>
      </c>
      <c r="T129" s="62"/>
      <c r="U129" s="62"/>
      <c r="V129" s="62"/>
      <c r="W129" s="62"/>
      <c r="X129" s="62"/>
      <c r="Y129" s="62"/>
      <c r="Z129" s="62"/>
      <c r="AA129" s="68" t="s">
        <v>51</v>
      </c>
      <c r="AB129" s="62"/>
      <c r="AC129" s="62"/>
      <c r="AD129" s="62"/>
      <c r="AE129" s="62"/>
      <c r="AF129" s="68" t="s">
        <v>45</v>
      </c>
      <c r="AG129" s="62"/>
      <c r="AH129" s="62"/>
      <c r="AI129" s="11" t="s">
        <v>52</v>
      </c>
      <c r="AJ129" s="70" t="s">
        <v>53</v>
      </c>
      <c r="AK129" s="62"/>
      <c r="AL129" s="62"/>
      <c r="AM129" s="62"/>
      <c r="AN129" s="62"/>
      <c r="AO129" s="62"/>
      <c r="AP129" s="12">
        <v>21609525</v>
      </c>
      <c r="AQ129" s="13">
        <v>0</v>
      </c>
      <c r="AR129" s="12">
        <v>21609525</v>
      </c>
      <c r="AS129" s="61">
        <v>0</v>
      </c>
      <c r="AT129" s="62"/>
      <c r="AU129" s="61">
        <v>0</v>
      </c>
      <c r="AV129" s="62"/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3">
        <v>0</v>
      </c>
      <c r="BC129" s="13">
        <v>0</v>
      </c>
      <c r="BD129" s="13">
        <v>0</v>
      </c>
      <c r="BE129" s="14">
        <f t="shared" si="7"/>
        <v>0</v>
      </c>
      <c r="BF129" s="14">
        <f t="shared" si="8"/>
        <v>0</v>
      </c>
      <c r="BG129" s="14">
        <f t="shared" si="9"/>
        <v>0</v>
      </c>
      <c r="BH129" s="14">
        <f t="shared" si="10"/>
        <v>0</v>
      </c>
    </row>
    <row r="130" spans="1:192" ht="13.5" x14ac:dyDescent="0.2">
      <c r="A130" s="68" t="s">
        <v>145</v>
      </c>
      <c r="B130" s="62"/>
      <c r="C130" s="68" t="s">
        <v>162</v>
      </c>
      <c r="D130" s="62"/>
      <c r="E130" s="68" t="s">
        <v>149</v>
      </c>
      <c r="F130" s="62"/>
      <c r="G130" s="68" t="s">
        <v>163</v>
      </c>
      <c r="H130" s="62"/>
      <c r="I130" s="68" t="s">
        <v>152</v>
      </c>
      <c r="J130" s="62"/>
      <c r="K130" s="62"/>
      <c r="L130" s="68" t="s">
        <v>171</v>
      </c>
      <c r="M130" s="62"/>
      <c r="N130" s="62"/>
      <c r="O130" s="68" t="s">
        <v>79</v>
      </c>
      <c r="P130" s="62"/>
      <c r="Q130" s="68"/>
      <c r="R130" s="62"/>
      <c r="S130" s="69" t="s">
        <v>176</v>
      </c>
      <c r="T130" s="62"/>
      <c r="U130" s="62"/>
      <c r="V130" s="62"/>
      <c r="W130" s="62"/>
      <c r="X130" s="62"/>
      <c r="Y130" s="62"/>
      <c r="Z130" s="62"/>
      <c r="AA130" s="68" t="s">
        <v>51</v>
      </c>
      <c r="AB130" s="62"/>
      <c r="AC130" s="62"/>
      <c r="AD130" s="62"/>
      <c r="AE130" s="62"/>
      <c r="AF130" s="68" t="s">
        <v>45</v>
      </c>
      <c r="AG130" s="62"/>
      <c r="AH130" s="62"/>
      <c r="AI130" s="11" t="s">
        <v>52</v>
      </c>
      <c r="AJ130" s="70" t="s">
        <v>53</v>
      </c>
      <c r="AK130" s="62"/>
      <c r="AL130" s="62"/>
      <c r="AM130" s="62"/>
      <c r="AN130" s="62"/>
      <c r="AO130" s="62"/>
      <c r="AP130" s="12">
        <v>21609525</v>
      </c>
      <c r="AQ130" s="13">
        <v>0</v>
      </c>
      <c r="AR130" s="12">
        <v>21609525</v>
      </c>
      <c r="AS130" s="61">
        <v>0</v>
      </c>
      <c r="AT130" s="62"/>
      <c r="AU130" s="61">
        <v>0</v>
      </c>
      <c r="AV130" s="62"/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3">
        <v>0</v>
      </c>
      <c r="BC130" s="13">
        <v>0</v>
      </c>
      <c r="BD130" s="13">
        <v>0</v>
      </c>
      <c r="BE130" s="14">
        <f t="shared" si="7"/>
        <v>0</v>
      </c>
      <c r="BF130" s="14">
        <f t="shared" si="8"/>
        <v>0</v>
      </c>
      <c r="BG130" s="14">
        <f t="shared" si="9"/>
        <v>0</v>
      </c>
      <c r="BH130" s="14">
        <f t="shared" si="10"/>
        <v>0</v>
      </c>
    </row>
    <row r="131" spans="1:192" ht="13.5" x14ac:dyDescent="0.2">
      <c r="A131" s="68" t="s">
        <v>145</v>
      </c>
      <c r="B131" s="62"/>
      <c r="C131" s="68" t="s">
        <v>162</v>
      </c>
      <c r="D131" s="62"/>
      <c r="E131" s="68" t="s">
        <v>149</v>
      </c>
      <c r="F131" s="62"/>
      <c r="G131" s="68" t="s">
        <v>163</v>
      </c>
      <c r="H131" s="62"/>
      <c r="I131" s="68" t="s">
        <v>152</v>
      </c>
      <c r="J131" s="62"/>
      <c r="K131" s="62"/>
      <c r="L131" s="68" t="s">
        <v>169</v>
      </c>
      <c r="M131" s="62"/>
      <c r="N131" s="62"/>
      <c r="O131" s="68"/>
      <c r="P131" s="62"/>
      <c r="Q131" s="68"/>
      <c r="R131" s="62"/>
      <c r="S131" s="69" t="s">
        <v>170</v>
      </c>
      <c r="T131" s="62"/>
      <c r="U131" s="62"/>
      <c r="V131" s="62"/>
      <c r="W131" s="62"/>
      <c r="X131" s="62"/>
      <c r="Y131" s="62"/>
      <c r="Z131" s="62"/>
      <c r="AA131" s="68" t="s">
        <v>51</v>
      </c>
      <c r="AB131" s="62"/>
      <c r="AC131" s="62"/>
      <c r="AD131" s="62"/>
      <c r="AE131" s="62"/>
      <c r="AF131" s="68" t="s">
        <v>45</v>
      </c>
      <c r="AG131" s="62"/>
      <c r="AH131" s="62"/>
      <c r="AI131" s="11" t="s">
        <v>52</v>
      </c>
      <c r="AJ131" s="70" t="s">
        <v>53</v>
      </c>
      <c r="AK131" s="62"/>
      <c r="AL131" s="62"/>
      <c r="AM131" s="62"/>
      <c r="AN131" s="62"/>
      <c r="AO131" s="62"/>
      <c r="AP131" s="12">
        <v>39020740</v>
      </c>
      <c r="AQ131" s="13">
        <v>0</v>
      </c>
      <c r="AR131" s="12">
        <v>39020740</v>
      </c>
      <c r="AS131" s="61">
        <v>0</v>
      </c>
      <c r="AT131" s="62"/>
      <c r="AU131" s="61">
        <v>0</v>
      </c>
      <c r="AV131" s="62"/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3">
        <v>0</v>
      </c>
      <c r="BC131" s="13">
        <v>0</v>
      </c>
      <c r="BD131" s="13">
        <v>0</v>
      </c>
      <c r="BE131" s="14">
        <f t="shared" si="7"/>
        <v>0</v>
      </c>
      <c r="BF131" s="14">
        <f t="shared" si="8"/>
        <v>0</v>
      </c>
      <c r="BG131" s="14">
        <f t="shared" si="9"/>
        <v>0</v>
      </c>
      <c r="BH131" s="14">
        <f t="shared" si="10"/>
        <v>0</v>
      </c>
    </row>
    <row r="132" spans="1:192" ht="13.5" x14ac:dyDescent="0.2">
      <c r="A132" s="68" t="s">
        <v>145</v>
      </c>
      <c r="B132" s="62"/>
      <c r="C132" s="68" t="s">
        <v>162</v>
      </c>
      <c r="D132" s="62"/>
      <c r="E132" s="68" t="s">
        <v>149</v>
      </c>
      <c r="F132" s="62"/>
      <c r="G132" s="68" t="s">
        <v>163</v>
      </c>
      <c r="H132" s="62"/>
      <c r="I132" s="68" t="s">
        <v>152</v>
      </c>
      <c r="J132" s="62"/>
      <c r="K132" s="62"/>
      <c r="L132" s="68" t="s">
        <v>169</v>
      </c>
      <c r="M132" s="62"/>
      <c r="N132" s="62"/>
      <c r="O132" s="68" t="s">
        <v>79</v>
      </c>
      <c r="P132" s="62"/>
      <c r="Q132" s="68"/>
      <c r="R132" s="62"/>
      <c r="S132" s="69" t="s">
        <v>175</v>
      </c>
      <c r="T132" s="62"/>
      <c r="U132" s="62"/>
      <c r="V132" s="62"/>
      <c r="W132" s="62"/>
      <c r="X132" s="62"/>
      <c r="Y132" s="62"/>
      <c r="Z132" s="62"/>
      <c r="AA132" s="68" t="s">
        <v>51</v>
      </c>
      <c r="AB132" s="62"/>
      <c r="AC132" s="62"/>
      <c r="AD132" s="62"/>
      <c r="AE132" s="62"/>
      <c r="AF132" s="68" t="s">
        <v>45</v>
      </c>
      <c r="AG132" s="62"/>
      <c r="AH132" s="62"/>
      <c r="AI132" s="11" t="s">
        <v>52</v>
      </c>
      <c r="AJ132" s="70" t="s">
        <v>53</v>
      </c>
      <c r="AK132" s="62"/>
      <c r="AL132" s="62"/>
      <c r="AM132" s="62"/>
      <c r="AN132" s="62"/>
      <c r="AO132" s="62"/>
      <c r="AP132" s="12">
        <v>39020740</v>
      </c>
      <c r="AQ132" s="13">
        <v>0</v>
      </c>
      <c r="AR132" s="12">
        <v>39020740</v>
      </c>
      <c r="AS132" s="61">
        <v>0</v>
      </c>
      <c r="AT132" s="62"/>
      <c r="AU132" s="61">
        <v>0</v>
      </c>
      <c r="AV132" s="62"/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  <c r="BC132" s="13">
        <v>0</v>
      </c>
      <c r="BD132" s="13">
        <v>0</v>
      </c>
      <c r="BE132" s="14">
        <f t="shared" si="7"/>
        <v>0</v>
      </c>
      <c r="BF132" s="14">
        <f t="shared" si="8"/>
        <v>0</v>
      </c>
      <c r="BG132" s="14">
        <f t="shared" si="9"/>
        <v>0</v>
      </c>
      <c r="BH132" s="14">
        <f t="shared" si="10"/>
        <v>0</v>
      </c>
    </row>
    <row r="133" spans="1:192" ht="13.5" x14ac:dyDescent="0.2">
      <c r="A133" s="68" t="s">
        <v>145</v>
      </c>
      <c r="B133" s="62"/>
      <c r="C133" s="68" t="s">
        <v>162</v>
      </c>
      <c r="D133" s="62"/>
      <c r="E133" s="68" t="s">
        <v>149</v>
      </c>
      <c r="F133" s="62"/>
      <c r="G133" s="68" t="s">
        <v>163</v>
      </c>
      <c r="H133" s="62"/>
      <c r="I133" s="68" t="s">
        <v>152</v>
      </c>
      <c r="J133" s="62"/>
      <c r="K133" s="62"/>
      <c r="L133" s="68" t="s">
        <v>169</v>
      </c>
      <c r="M133" s="62"/>
      <c r="N133" s="62"/>
      <c r="O133" s="68"/>
      <c r="P133" s="62"/>
      <c r="Q133" s="68"/>
      <c r="R133" s="62"/>
      <c r="S133" s="69" t="s">
        <v>170</v>
      </c>
      <c r="T133" s="62"/>
      <c r="U133" s="62"/>
      <c r="V133" s="62"/>
      <c r="W133" s="62"/>
      <c r="X133" s="62"/>
      <c r="Y133" s="62"/>
      <c r="Z133" s="62"/>
      <c r="AA133" s="68" t="s">
        <v>51</v>
      </c>
      <c r="AB133" s="62"/>
      <c r="AC133" s="62"/>
      <c r="AD133" s="62"/>
      <c r="AE133" s="62"/>
      <c r="AF133" s="68" t="s">
        <v>45</v>
      </c>
      <c r="AG133" s="62"/>
      <c r="AH133" s="62"/>
      <c r="AI133" s="11" t="s">
        <v>146</v>
      </c>
      <c r="AJ133" s="70" t="s">
        <v>147</v>
      </c>
      <c r="AK133" s="62"/>
      <c r="AL133" s="62"/>
      <c r="AM133" s="62"/>
      <c r="AN133" s="62"/>
      <c r="AO133" s="62"/>
      <c r="AP133" s="12">
        <v>14369735</v>
      </c>
      <c r="AQ133" s="13">
        <v>0</v>
      </c>
      <c r="AR133" s="12">
        <v>14369735</v>
      </c>
      <c r="AS133" s="61">
        <v>0</v>
      </c>
      <c r="AT133" s="62"/>
      <c r="AU133" s="61">
        <v>0</v>
      </c>
      <c r="AV133" s="62"/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4">
        <f t="shared" si="7"/>
        <v>0</v>
      </c>
      <c r="BF133" s="14">
        <f t="shared" si="8"/>
        <v>0</v>
      </c>
      <c r="BG133" s="14">
        <f t="shared" si="9"/>
        <v>0</v>
      </c>
      <c r="BH133" s="14">
        <f t="shared" si="10"/>
        <v>0</v>
      </c>
    </row>
    <row r="134" spans="1:192" ht="13.5" x14ac:dyDescent="0.2">
      <c r="A134" s="68" t="s">
        <v>145</v>
      </c>
      <c r="B134" s="62"/>
      <c r="C134" s="68" t="s">
        <v>162</v>
      </c>
      <c r="D134" s="62"/>
      <c r="E134" s="68" t="s">
        <v>149</v>
      </c>
      <c r="F134" s="62"/>
      <c r="G134" s="68" t="s">
        <v>163</v>
      </c>
      <c r="H134" s="62"/>
      <c r="I134" s="68" t="s">
        <v>152</v>
      </c>
      <c r="J134" s="62"/>
      <c r="K134" s="62"/>
      <c r="L134" s="68" t="s">
        <v>169</v>
      </c>
      <c r="M134" s="62"/>
      <c r="N134" s="62"/>
      <c r="O134" s="68" t="s">
        <v>79</v>
      </c>
      <c r="P134" s="62"/>
      <c r="Q134" s="68"/>
      <c r="R134" s="62"/>
      <c r="S134" s="69" t="s">
        <v>175</v>
      </c>
      <c r="T134" s="62"/>
      <c r="U134" s="62"/>
      <c r="V134" s="62"/>
      <c r="W134" s="62"/>
      <c r="X134" s="62"/>
      <c r="Y134" s="62"/>
      <c r="Z134" s="62"/>
      <c r="AA134" s="68" t="s">
        <v>51</v>
      </c>
      <c r="AB134" s="62"/>
      <c r="AC134" s="62"/>
      <c r="AD134" s="62"/>
      <c r="AE134" s="62"/>
      <c r="AF134" s="68" t="s">
        <v>45</v>
      </c>
      <c r="AG134" s="62"/>
      <c r="AH134" s="62"/>
      <c r="AI134" s="11" t="s">
        <v>146</v>
      </c>
      <c r="AJ134" s="70" t="s">
        <v>147</v>
      </c>
      <c r="AK134" s="62"/>
      <c r="AL134" s="62"/>
      <c r="AM134" s="62"/>
      <c r="AN134" s="62"/>
      <c r="AO134" s="62"/>
      <c r="AP134" s="12">
        <v>14369735</v>
      </c>
      <c r="AQ134" s="13">
        <v>0</v>
      </c>
      <c r="AR134" s="12">
        <v>14369735</v>
      </c>
      <c r="AS134" s="61">
        <v>0</v>
      </c>
      <c r="AT134" s="62"/>
      <c r="AU134" s="61">
        <v>0</v>
      </c>
      <c r="AV134" s="62"/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  <c r="BD134" s="13">
        <v>0</v>
      </c>
      <c r="BE134" s="14">
        <f t="shared" si="7"/>
        <v>0</v>
      </c>
      <c r="BF134" s="14">
        <f t="shared" si="8"/>
        <v>0</v>
      </c>
      <c r="BG134" s="14">
        <f t="shared" si="9"/>
        <v>0</v>
      </c>
      <c r="BH134" s="14">
        <f t="shared" si="10"/>
        <v>0</v>
      </c>
    </row>
    <row r="135" spans="1:192" s="28" customFormat="1" ht="13.5" customHeight="1" x14ac:dyDescent="0.25">
      <c r="A135" s="63" t="s">
        <v>185</v>
      </c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20">
        <f>+AP128+AP127+AP120+AP115+AP108</f>
        <v>1765220026</v>
      </c>
      <c r="AQ135" s="20">
        <f t="shared" ref="AQ135:AR135" si="17">+AQ128+AQ127+AQ120+AQ115+AQ108</f>
        <v>1070392408</v>
      </c>
      <c r="AR135" s="20">
        <f t="shared" si="17"/>
        <v>694827618</v>
      </c>
      <c r="AS135" s="64">
        <f>+AS128+AS127+AS120+AS115+AS108</f>
        <v>0</v>
      </c>
      <c r="AT135" s="65"/>
      <c r="AU135" s="64">
        <f>+AU128+AU127+AU120+AU115+AU108</f>
        <v>1062201025</v>
      </c>
      <c r="AV135" s="65"/>
      <c r="AW135" s="20">
        <f>+AW128+AW127+AW120+AW115+AW108</f>
        <v>8191383</v>
      </c>
      <c r="AX135" s="20">
        <f t="shared" ref="AX135:BD135" si="18">+AX128+AX127+AX120+AX115+AX108</f>
        <v>74517563</v>
      </c>
      <c r="AY135" s="20">
        <f t="shared" si="18"/>
        <v>987683462</v>
      </c>
      <c r="AZ135" s="20">
        <f t="shared" si="18"/>
        <v>74517563</v>
      </c>
      <c r="BA135" s="20">
        <f t="shared" si="18"/>
        <v>0</v>
      </c>
      <c r="BB135" s="20">
        <f t="shared" si="18"/>
        <v>74517563</v>
      </c>
      <c r="BC135" s="20">
        <f t="shared" si="18"/>
        <v>0</v>
      </c>
      <c r="BD135" s="20">
        <f t="shared" si="18"/>
        <v>0</v>
      </c>
      <c r="BE135" s="22">
        <f>AQ135/AP135</f>
        <v>0.60637903050846087</v>
      </c>
      <c r="BF135" s="22">
        <f>AU135/AP135</f>
        <v>0.60173859878927072</v>
      </c>
      <c r="BG135" s="22">
        <f>+AX135/AP135</f>
        <v>4.2214319972823607E-2</v>
      </c>
      <c r="BH135" s="22">
        <f>BB135/AP135</f>
        <v>4.2214319972823607E-2</v>
      </c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  <c r="GJ135" s="27"/>
    </row>
    <row r="136" spans="1:192" s="30" customFormat="1" x14ac:dyDescent="0.2"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2"/>
      <c r="BF136" s="32"/>
      <c r="BG136" s="32"/>
      <c r="BH136" s="32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</row>
    <row r="137" spans="1:192" s="28" customFormat="1" ht="13.5" customHeight="1" x14ac:dyDescent="0.25">
      <c r="A137" s="63" t="s">
        <v>186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34">
        <f>+AP135+AP107</f>
        <v>7941983173</v>
      </c>
      <c r="AQ137" s="34">
        <f t="shared" ref="AQ137:AR137" si="19">+AQ135+AQ107</f>
        <v>2484709875.3900003</v>
      </c>
      <c r="AR137" s="34">
        <f t="shared" si="19"/>
        <v>5457273297.6099997</v>
      </c>
      <c r="AS137" s="66">
        <f>+AS135+AS107</f>
        <v>20000000</v>
      </c>
      <c r="AT137" s="67"/>
      <c r="AU137" s="66">
        <f>+AU135+AU107</f>
        <v>2386537645.3900003</v>
      </c>
      <c r="AV137" s="67"/>
      <c r="AW137" s="34">
        <f t="shared" ref="AW137:BD137" si="20">+AW135+AW107</f>
        <v>98172230</v>
      </c>
      <c r="AX137" s="34">
        <f t="shared" si="20"/>
        <v>1108718742.02</v>
      </c>
      <c r="AY137" s="34">
        <f>+AY135+AY107</f>
        <v>1277818903.3699999</v>
      </c>
      <c r="AZ137" s="34">
        <f t="shared" si="20"/>
        <v>1089768813.02</v>
      </c>
      <c r="BA137" s="34">
        <f t="shared" si="20"/>
        <v>18949929</v>
      </c>
      <c r="BB137" s="34">
        <f t="shared" si="20"/>
        <v>1020240132.02</v>
      </c>
      <c r="BC137" s="34">
        <f t="shared" si="20"/>
        <v>69528681</v>
      </c>
      <c r="BD137" s="34">
        <f t="shared" si="20"/>
        <v>1836376</v>
      </c>
      <c r="BE137" s="22">
        <f>AQ137/AP137</f>
        <v>0.31285761015424407</v>
      </c>
      <c r="BF137" s="22">
        <f>AU137/AP137</f>
        <v>0.30049643689795319</v>
      </c>
      <c r="BG137" s="22">
        <f>+AX137/AP137</f>
        <v>0.13960225272061275</v>
      </c>
      <c r="BH137" s="22">
        <f>BB137/AP137</f>
        <v>0.12846163354871665</v>
      </c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29"/>
      <c r="FU137" s="29"/>
      <c r="FV137" s="29"/>
      <c r="FW137" s="29"/>
      <c r="FX137" s="29"/>
      <c r="FY137" s="29"/>
      <c r="FZ137" s="29"/>
      <c r="GA137" s="29"/>
      <c r="GB137" s="29"/>
      <c r="GC137" s="29"/>
      <c r="GD137" s="29"/>
      <c r="GE137" s="29"/>
      <c r="GF137" s="29"/>
      <c r="GG137" s="29"/>
      <c r="GH137" s="29"/>
      <c r="GI137" s="29"/>
      <c r="GJ137" s="27"/>
    </row>
    <row r="138" spans="1:192" s="26" customFormat="1" ht="13.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7"/>
      <c r="BF138" s="37"/>
      <c r="BG138" s="37"/>
      <c r="BH138" s="37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  <c r="FZ138" s="29"/>
      <c r="GA138" s="29"/>
      <c r="GB138" s="29"/>
      <c r="GC138" s="29"/>
      <c r="GD138" s="29"/>
      <c r="GE138" s="29"/>
      <c r="GF138" s="29"/>
      <c r="GG138" s="29"/>
      <c r="GH138" s="29"/>
      <c r="GI138" s="29"/>
    </row>
    <row r="139" spans="1:192" s="26" customFormat="1" ht="13.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7"/>
      <c r="BF139" s="37"/>
      <c r="BG139" s="37"/>
      <c r="BH139" s="37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</row>
    <row r="140" spans="1:192" x14ac:dyDescent="0.2"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</row>
    <row r="141" spans="1:192" s="42" customFormat="1" ht="15.75" x14ac:dyDescent="0.25">
      <c r="A141" s="39" t="s">
        <v>187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40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 t="s">
        <v>188</v>
      </c>
      <c r="AL141" s="39"/>
      <c r="AM141" s="39"/>
      <c r="AN141" s="39"/>
      <c r="AO141" s="39"/>
      <c r="AP141" s="39"/>
      <c r="AQ141" s="39"/>
      <c r="AR141" s="41"/>
      <c r="AS141" s="60"/>
      <c r="AT141" s="60"/>
      <c r="AU141" s="41"/>
      <c r="AV141" s="41"/>
      <c r="AW141" s="41"/>
      <c r="AX141" s="41"/>
      <c r="AY141" s="41"/>
    </row>
    <row r="142" spans="1:192" s="42" customFormat="1" ht="13.5" customHeight="1" x14ac:dyDescent="0.25">
      <c r="A142" s="39" t="s">
        <v>189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40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 t="s">
        <v>190</v>
      </c>
      <c r="AL142" s="39"/>
      <c r="AM142" s="39"/>
      <c r="AN142" s="39"/>
      <c r="AO142" s="39"/>
      <c r="AP142" s="39"/>
      <c r="AQ142" s="39"/>
      <c r="AR142" s="41"/>
      <c r="AS142" s="41"/>
      <c r="AT142" s="41"/>
      <c r="AU142" s="41"/>
      <c r="AV142" s="41"/>
      <c r="AW142" s="41"/>
      <c r="AX142" s="41"/>
      <c r="AY142" s="41"/>
    </row>
    <row r="143" spans="1:192" x14ac:dyDescent="0.2"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</row>
    <row r="146" spans="1:56" x14ac:dyDescent="0.2">
      <c r="A146" s="2" t="s">
        <v>13</v>
      </c>
      <c r="B146" s="2" t="s">
        <v>13</v>
      </c>
      <c r="C146" s="2" t="s">
        <v>13</v>
      </c>
      <c r="D146" s="2" t="s">
        <v>13</v>
      </c>
      <c r="E146" s="2" t="s">
        <v>13</v>
      </c>
      <c r="F146" s="2" t="s">
        <v>13</v>
      </c>
      <c r="G146" s="2" t="s">
        <v>13</v>
      </c>
      <c r="H146" s="2" t="s">
        <v>13</v>
      </c>
      <c r="I146" s="2" t="s">
        <v>13</v>
      </c>
      <c r="J146" s="58" t="s">
        <v>13</v>
      </c>
      <c r="K146" s="59"/>
      <c r="L146" s="58" t="s">
        <v>13</v>
      </c>
      <c r="M146" s="59"/>
      <c r="N146" s="2" t="s">
        <v>13</v>
      </c>
      <c r="O146" s="2" t="s">
        <v>13</v>
      </c>
      <c r="P146" s="2" t="s">
        <v>13</v>
      </c>
      <c r="Q146" s="2" t="s">
        <v>13</v>
      </c>
      <c r="R146" s="2" t="s">
        <v>13</v>
      </c>
      <c r="S146" s="2" t="s">
        <v>13</v>
      </c>
      <c r="T146" s="2" t="s">
        <v>13</v>
      </c>
      <c r="U146" s="2" t="s">
        <v>13</v>
      </c>
      <c r="V146" s="2" t="s">
        <v>13</v>
      </c>
      <c r="W146" s="2" t="s">
        <v>13</v>
      </c>
      <c r="X146" s="2" t="s">
        <v>13</v>
      </c>
      <c r="Y146" s="2" t="s">
        <v>13</v>
      </c>
      <c r="Z146" s="2" t="s">
        <v>13</v>
      </c>
      <c r="AA146" s="58" t="s">
        <v>13</v>
      </c>
      <c r="AB146" s="59"/>
      <c r="AC146" s="58" t="s">
        <v>13</v>
      </c>
      <c r="AD146" s="59"/>
      <c r="AE146" s="2" t="s">
        <v>13</v>
      </c>
      <c r="AF146" s="2" t="s">
        <v>13</v>
      </c>
      <c r="AG146" s="2" t="s">
        <v>13</v>
      </c>
      <c r="AH146" s="2" t="s">
        <v>13</v>
      </c>
      <c r="AI146" s="2" t="s">
        <v>13</v>
      </c>
      <c r="AJ146" s="2" t="s">
        <v>13</v>
      </c>
      <c r="AK146" s="2" t="s">
        <v>13</v>
      </c>
      <c r="AL146" s="2" t="s">
        <v>13</v>
      </c>
      <c r="AM146" s="58" t="s">
        <v>13</v>
      </c>
      <c r="AN146" s="59"/>
      <c r="AO146" s="59"/>
      <c r="AP146" s="2" t="s">
        <v>13</v>
      </c>
      <c r="AQ146" s="2" t="s">
        <v>13</v>
      </c>
      <c r="AR146" s="2" t="s">
        <v>13</v>
      </c>
      <c r="AS146" s="58" t="s">
        <v>13</v>
      </c>
      <c r="AT146" s="59"/>
      <c r="AU146" s="58" t="s">
        <v>13</v>
      </c>
      <c r="AV146" s="59"/>
      <c r="AW146" s="2" t="s">
        <v>13</v>
      </c>
      <c r="AX146" s="2" t="s">
        <v>13</v>
      </c>
      <c r="AY146" s="2" t="s">
        <v>13</v>
      </c>
      <c r="AZ146" s="2" t="s">
        <v>13</v>
      </c>
      <c r="BA146" s="2" t="s">
        <v>13</v>
      </c>
      <c r="BB146" s="2" t="s">
        <v>13</v>
      </c>
      <c r="BC146" s="2" t="s">
        <v>13</v>
      </c>
      <c r="BD146" s="2" t="s">
        <v>13</v>
      </c>
    </row>
    <row r="147" spans="1:56" ht="0" hidden="1" customHeight="1" x14ac:dyDescent="0.2"/>
  </sheetData>
  <mergeCells count="1648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S47:AT47"/>
    <mergeCell ref="AU47:AV47"/>
    <mergeCell ref="A48:AO48"/>
    <mergeCell ref="AS48:AT48"/>
    <mergeCell ref="AU48:AV48"/>
    <mergeCell ref="A49:B49"/>
    <mergeCell ref="C49:D49"/>
    <mergeCell ref="E49:F49"/>
    <mergeCell ref="G49:H49"/>
    <mergeCell ref="I49:K49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Q59:R59"/>
    <mergeCell ref="S59:Z59"/>
    <mergeCell ref="AA59:AE59"/>
    <mergeCell ref="AF59:AH59"/>
    <mergeCell ref="AJ59:AO59"/>
    <mergeCell ref="AS59:AT59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Q62:R62"/>
    <mergeCell ref="S62:Z62"/>
    <mergeCell ref="AA62:AE62"/>
    <mergeCell ref="AF62:AH62"/>
    <mergeCell ref="AJ62:AO62"/>
    <mergeCell ref="AS62:AT62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L61:N61"/>
    <mergeCell ref="O61:P61"/>
    <mergeCell ref="Q61:R61"/>
    <mergeCell ref="S61:Z61"/>
    <mergeCell ref="AA61:AE61"/>
    <mergeCell ref="AF61:AH61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L64:N64"/>
    <mergeCell ref="O64:P64"/>
    <mergeCell ref="Q64:R64"/>
    <mergeCell ref="S64:Z64"/>
    <mergeCell ref="AA64:AE64"/>
    <mergeCell ref="AF64:AH64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Q65:R65"/>
    <mergeCell ref="S65:Z65"/>
    <mergeCell ref="AA65:AE65"/>
    <mergeCell ref="AF65:AH65"/>
    <mergeCell ref="AJ65:AO65"/>
    <mergeCell ref="AS65:AT65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Q68:R68"/>
    <mergeCell ref="S68:Z68"/>
    <mergeCell ref="AA68:AE68"/>
    <mergeCell ref="AF68:AH68"/>
    <mergeCell ref="AJ68:AO68"/>
    <mergeCell ref="AS68:AT68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L67:N67"/>
    <mergeCell ref="O67:P67"/>
    <mergeCell ref="Q67:R67"/>
    <mergeCell ref="S67:Z67"/>
    <mergeCell ref="AA67:AE67"/>
    <mergeCell ref="AF67:AH67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L70:N70"/>
    <mergeCell ref="O70:P70"/>
    <mergeCell ref="Q70:R70"/>
    <mergeCell ref="S70:Z70"/>
    <mergeCell ref="AA70:AE70"/>
    <mergeCell ref="AF70:AH70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Q71:R71"/>
    <mergeCell ref="S71:Z71"/>
    <mergeCell ref="AA71:AE71"/>
    <mergeCell ref="AF71:AH71"/>
    <mergeCell ref="AJ71:AO71"/>
    <mergeCell ref="AS71:AT71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Q74:R74"/>
    <mergeCell ref="S74:Z74"/>
    <mergeCell ref="AA74:AE74"/>
    <mergeCell ref="AF74:AH74"/>
    <mergeCell ref="AJ74:AO74"/>
    <mergeCell ref="AS74:AT74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L73:N73"/>
    <mergeCell ref="O73:P73"/>
    <mergeCell ref="Q73:R73"/>
    <mergeCell ref="S73:Z73"/>
    <mergeCell ref="AA73:AE73"/>
    <mergeCell ref="AF73:AH73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L76:N76"/>
    <mergeCell ref="O76:P76"/>
    <mergeCell ref="Q76:R76"/>
    <mergeCell ref="S76:Z76"/>
    <mergeCell ref="AA76:AE76"/>
    <mergeCell ref="AF76:AH76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Q77:R77"/>
    <mergeCell ref="S77:Z77"/>
    <mergeCell ref="AA77:AE77"/>
    <mergeCell ref="AF77:AH77"/>
    <mergeCell ref="AJ77:AO77"/>
    <mergeCell ref="AS77:AT77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Q80:R80"/>
    <mergeCell ref="S80:Z80"/>
    <mergeCell ref="AA80:AE80"/>
    <mergeCell ref="AF80:AH80"/>
    <mergeCell ref="AJ80:AO80"/>
    <mergeCell ref="AS80:AT80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L79:N79"/>
    <mergeCell ref="O79:P79"/>
    <mergeCell ref="Q79:R79"/>
    <mergeCell ref="S79:Z79"/>
    <mergeCell ref="AA79:AE79"/>
    <mergeCell ref="AF79:AH79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L82:N82"/>
    <mergeCell ref="O82:P82"/>
    <mergeCell ref="Q82:R82"/>
    <mergeCell ref="S82:Z82"/>
    <mergeCell ref="AA82:AE82"/>
    <mergeCell ref="AF82:AH82"/>
    <mergeCell ref="AA81:AE81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AA84:AE84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Q83:R83"/>
    <mergeCell ref="S83:Z83"/>
    <mergeCell ref="AA83:AE83"/>
    <mergeCell ref="AF83:AH83"/>
    <mergeCell ref="AJ83:AO83"/>
    <mergeCell ref="AS83:AT83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Q86:R86"/>
    <mergeCell ref="S86:Z86"/>
    <mergeCell ref="AA86:AE86"/>
    <mergeCell ref="AF86:AH86"/>
    <mergeCell ref="AJ86:AO86"/>
    <mergeCell ref="AS86:AT86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L85:N85"/>
    <mergeCell ref="O85:P85"/>
    <mergeCell ref="Q85:R85"/>
    <mergeCell ref="S85:Z85"/>
    <mergeCell ref="AA85:AE85"/>
    <mergeCell ref="AF85:AH85"/>
    <mergeCell ref="AJ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L88:N88"/>
    <mergeCell ref="O88:P88"/>
    <mergeCell ref="Q88:R88"/>
    <mergeCell ref="S88:Z88"/>
    <mergeCell ref="AA88:AE88"/>
    <mergeCell ref="AF88:AH88"/>
    <mergeCell ref="AA87:AE87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AA90:AE90"/>
    <mergeCell ref="AF90:AH90"/>
    <mergeCell ref="AJ90:AO90"/>
    <mergeCell ref="AS90:AT90"/>
    <mergeCell ref="AU90:AV90"/>
    <mergeCell ref="A91:AO91"/>
    <mergeCell ref="AS91:AT91"/>
    <mergeCell ref="AU91:AV91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Q89:R89"/>
    <mergeCell ref="S89:Z89"/>
    <mergeCell ref="AA89:AE89"/>
    <mergeCell ref="AF89:AH89"/>
    <mergeCell ref="AJ89:AO89"/>
    <mergeCell ref="AS89:AT89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A106:AO106"/>
    <mergeCell ref="AS106:AT106"/>
    <mergeCell ref="AU106:AV106"/>
    <mergeCell ref="A107:AO107"/>
    <mergeCell ref="AS107:AT107"/>
    <mergeCell ref="AU107:AV107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31:Z131"/>
    <mergeCell ref="AA131:AE131"/>
    <mergeCell ref="AF131:AH131"/>
    <mergeCell ref="AJ131:AO131"/>
    <mergeCell ref="AS131:AT131"/>
    <mergeCell ref="AU131:AV131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33:Z133"/>
    <mergeCell ref="AA133:AE133"/>
    <mergeCell ref="AF133:AH133"/>
    <mergeCell ref="AJ133:AO133"/>
    <mergeCell ref="AS133:AT133"/>
    <mergeCell ref="AU133:AV133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AU146:AV146"/>
    <mergeCell ref="AS141:AT141"/>
    <mergeCell ref="J146:K146"/>
    <mergeCell ref="L146:M146"/>
    <mergeCell ref="AA146:AB146"/>
    <mergeCell ref="AC146:AD146"/>
    <mergeCell ref="AM146:AO146"/>
    <mergeCell ref="AS146:AT146"/>
    <mergeCell ref="AS134:AT134"/>
    <mergeCell ref="AU134:AV134"/>
    <mergeCell ref="A135:AO135"/>
    <mergeCell ref="AS135:AT135"/>
    <mergeCell ref="AU135:AV135"/>
    <mergeCell ref="A137:AO137"/>
    <mergeCell ref="AS137:AT137"/>
    <mergeCell ref="AU137:AV137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GJ177"/>
  <sheetViews>
    <sheetView showGridLines="0" tabSelected="1" topLeftCell="S156" workbookViewId="0">
      <selection activeCell="U169" sqref="U169:BL177"/>
    </sheetView>
  </sheetViews>
  <sheetFormatPr baseColWidth="10" defaultRowHeight="12" x14ac:dyDescent="0.2"/>
  <cols>
    <col min="1" max="1" width="2.85546875" style="44" hidden="1" customWidth="1"/>
    <col min="2" max="5" width="2.7109375" style="44" hidden="1" customWidth="1"/>
    <col min="6" max="6" width="2.85546875" style="44" hidden="1" customWidth="1"/>
    <col min="7" max="9" width="2.7109375" style="44" hidden="1" customWidth="1"/>
    <col min="10" max="10" width="2.42578125" style="44" hidden="1" customWidth="1"/>
    <col min="11" max="11" width="0.28515625" style="44" hidden="1" customWidth="1"/>
    <col min="12" max="12" width="1" style="44" hidden="1" customWidth="1"/>
    <col min="13" max="13" width="1.5703125" style="44" hidden="1" customWidth="1"/>
    <col min="14" max="14" width="5.42578125" style="44" hidden="1" customWidth="1"/>
    <col min="15" max="18" width="2.7109375" style="44" hidden="1" customWidth="1"/>
    <col min="19" max="25" width="2.7109375" style="44" customWidth="1"/>
    <col min="26" max="26" width="12.42578125" style="44" customWidth="1"/>
    <col min="27" max="27" width="2.42578125" style="44" hidden="1" customWidth="1"/>
    <col min="28" max="28" width="0.28515625" style="44" hidden="1" customWidth="1"/>
    <col min="29" max="29" width="1.85546875" style="44" hidden="1" customWidth="1"/>
    <col min="30" max="30" width="0.85546875" style="44" hidden="1" customWidth="1"/>
    <col min="31" max="34" width="2.7109375" style="44" hidden="1" customWidth="1"/>
    <col min="35" max="35" width="3.28515625" style="44" hidden="1" customWidth="1"/>
    <col min="36" max="36" width="3.140625" style="44" hidden="1" customWidth="1"/>
    <col min="37" max="38" width="2.7109375" style="44" hidden="1" customWidth="1"/>
    <col min="39" max="40" width="0.85546875" style="44" hidden="1" customWidth="1"/>
    <col min="41" max="41" width="6" style="44" hidden="1" customWidth="1"/>
    <col min="42" max="42" width="13.7109375" style="44" customWidth="1"/>
    <col min="43" max="43" width="13.28515625" style="44" hidden="1" customWidth="1"/>
    <col min="44" max="44" width="13.42578125" style="44" hidden="1" customWidth="1"/>
    <col min="45" max="45" width="3.85546875" style="44" hidden="1" customWidth="1"/>
    <col min="46" max="46" width="7" style="44" hidden="1" customWidth="1"/>
    <col min="47" max="47" width="6.85546875" style="44" customWidth="1"/>
    <col min="48" max="48" width="6.5703125" style="44" customWidth="1"/>
    <col min="49" max="49" width="10.85546875" style="44" hidden="1" customWidth="1"/>
    <col min="50" max="50" width="12.85546875" style="44" hidden="1" customWidth="1"/>
    <col min="51" max="51" width="12.140625" style="44" hidden="1" customWidth="1"/>
    <col min="52" max="52" width="13.140625" style="44" customWidth="1"/>
    <col min="53" max="53" width="10.85546875" style="44" hidden="1" customWidth="1"/>
    <col min="54" max="54" width="12.42578125" style="44" customWidth="1"/>
    <col min="55" max="56" width="10.85546875" style="44" hidden="1" customWidth="1"/>
    <col min="57" max="57" width="8.140625" style="44" hidden="1" customWidth="1"/>
    <col min="58" max="58" width="11.42578125" style="44"/>
    <col min="59" max="59" width="0" style="44" hidden="1" customWidth="1"/>
    <col min="60" max="16384" width="11.42578125" style="44"/>
  </cols>
  <sheetData>
    <row r="4" spans="1:60" ht="67.5" x14ac:dyDescent="0.2">
      <c r="A4" s="90" t="s">
        <v>17</v>
      </c>
      <c r="B4" s="91"/>
      <c r="C4" s="100" t="s">
        <v>18</v>
      </c>
      <c r="D4" s="91"/>
      <c r="E4" s="90" t="s">
        <v>19</v>
      </c>
      <c r="F4" s="91"/>
      <c r="G4" s="90" t="s">
        <v>20</v>
      </c>
      <c r="H4" s="91"/>
      <c r="I4" s="90" t="s">
        <v>21</v>
      </c>
      <c r="J4" s="92"/>
      <c r="K4" s="91"/>
      <c r="L4" s="90" t="s">
        <v>22</v>
      </c>
      <c r="M4" s="92"/>
      <c r="N4" s="91"/>
      <c r="O4" s="90" t="s">
        <v>23</v>
      </c>
      <c r="P4" s="91"/>
      <c r="Q4" s="90" t="s">
        <v>24</v>
      </c>
      <c r="R4" s="91"/>
      <c r="S4" s="90" t="s">
        <v>25</v>
      </c>
      <c r="T4" s="92"/>
      <c r="U4" s="92"/>
      <c r="V4" s="92"/>
      <c r="W4" s="92"/>
      <c r="X4" s="92"/>
      <c r="Y4" s="92"/>
      <c r="Z4" s="91"/>
      <c r="AA4" s="90" t="s">
        <v>26</v>
      </c>
      <c r="AB4" s="92"/>
      <c r="AC4" s="92"/>
      <c r="AD4" s="92"/>
      <c r="AE4" s="91"/>
      <c r="AF4" s="90" t="s">
        <v>27</v>
      </c>
      <c r="AG4" s="92"/>
      <c r="AH4" s="91"/>
      <c r="AI4" s="55" t="s">
        <v>28</v>
      </c>
      <c r="AJ4" s="90" t="s">
        <v>29</v>
      </c>
      <c r="AK4" s="92"/>
      <c r="AL4" s="92"/>
      <c r="AM4" s="92"/>
      <c r="AN4" s="92"/>
      <c r="AO4" s="91"/>
      <c r="AP4" s="55" t="s">
        <v>30</v>
      </c>
      <c r="AQ4" s="55" t="s">
        <v>31</v>
      </c>
      <c r="AR4" s="55" t="s">
        <v>32</v>
      </c>
      <c r="AS4" s="90" t="s">
        <v>33</v>
      </c>
      <c r="AT4" s="91"/>
      <c r="AU4" s="90" t="s">
        <v>34</v>
      </c>
      <c r="AV4" s="91"/>
      <c r="AW4" s="55" t="s">
        <v>35</v>
      </c>
      <c r="AX4" s="55" t="s">
        <v>36</v>
      </c>
      <c r="AY4" s="55" t="s">
        <v>37</v>
      </c>
      <c r="AZ4" s="55" t="s">
        <v>38</v>
      </c>
      <c r="BA4" s="55" t="s">
        <v>39</v>
      </c>
      <c r="BB4" s="55" t="s">
        <v>40</v>
      </c>
      <c r="BC4" s="55" t="s">
        <v>41</v>
      </c>
      <c r="BD4" s="55" t="s">
        <v>42</v>
      </c>
      <c r="BE4" s="5" t="s">
        <v>177</v>
      </c>
      <c r="BF4" s="5" t="s">
        <v>178</v>
      </c>
      <c r="BG4" s="5" t="s">
        <v>179</v>
      </c>
      <c r="BH4" s="5" t="s">
        <v>180</v>
      </c>
    </row>
    <row r="5" spans="1:60" s="10" customFormat="1" ht="13.5" hidden="1" x14ac:dyDescent="0.2">
      <c r="A5" s="86" t="s">
        <v>43</v>
      </c>
      <c r="B5" s="85"/>
      <c r="C5" s="86" t="s">
        <v>54</v>
      </c>
      <c r="D5" s="85"/>
      <c r="E5" s="86"/>
      <c r="F5" s="85"/>
      <c r="G5" s="86"/>
      <c r="H5" s="85"/>
      <c r="I5" s="86"/>
      <c r="J5" s="85"/>
      <c r="K5" s="85"/>
      <c r="L5" s="86"/>
      <c r="M5" s="85"/>
      <c r="N5" s="85"/>
      <c r="O5" s="86"/>
      <c r="P5" s="85"/>
      <c r="Q5" s="86"/>
      <c r="R5" s="85"/>
      <c r="S5" s="84" t="s">
        <v>55</v>
      </c>
      <c r="T5" s="85"/>
      <c r="U5" s="85"/>
      <c r="V5" s="85"/>
      <c r="W5" s="85"/>
      <c r="X5" s="85"/>
      <c r="Y5" s="85"/>
      <c r="Z5" s="85"/>
      <c r="AA5" s="86" t="s">
        <v>44</v>
      </c>
      <c r="AB5" s="85"/>
      <c r="AC5" s="85"/>
      <c r="AD5" s="85"/>
      <c r="AE5" s="85"/>
      <c r="AF5" s="86" t="s">
        <v>45</v>
      </c>
      <c r="AG5" s="85"/>
      <c r="AH5" s="85"/>
      <c r="AI5" s="52" t="s">
        <v>46</v>
      </c>
      <c r="AJ5" s="87" t="s">
        <v>47</v>
      </c>
      <c r="AK5" s="85"/>
      <c r="AL5" s="85"/>
      <c r="AM5" s="85"/>
      <c r="AN5" s="85"/>
      <c r="AO5" s="85"/>
      <c r="AP5" s="54">
        <v>4879427471</v>
      </c>
      <c r="AQ5" s="54">
        <v>951128031</v>
      </c>
      <c r="AR5" s="54">
        <v>3928299440</v>
      </c>
      <c r="AS5" s="88">
        <v>0</v>
      </c>
      <c r="AT5" s="85"/>
      <c r="AU5" s="89">
        <v>951128031</v>
      </c>
      <c r="AV5" s="85"/>
      <c r="AW5" s="53">
        <v>0</v>
      </c>
      <c r="AX5" s="54">
        <v>949291655</v>
      </c>
      <c r="AY5" s="54">
        <v>1836376</v>
      </c>
      <c r="AZ5" s="54">
        <v>930341726</v>
      </c>
      <c r="BA5" s="54">
        <v>18949929</v>
      </c>
      <c r="BB5" s="54">
        <v>860813045</v>
      </c>
      <c r="BC5" s="54">
        <v>69528681</v>
      </c>
      <c r="BD5" s="54">
        <v>1836376</v>
      </c>
      <c r="BE5" s="9">
        <f t="shared" ref="BE5:BE68" si="0">AQ5/AP5</f>
        <v>0.19492615407296418</v>
      </c>
      <c r="BF5" s="9">
        <f t="shared" ref="BF5:BF68" si="1">AU5/AP5</f>
        <v>0.19492615407296418</v>
      </c>
      <c r="BG5" s="9">
        <f t="shared" ref="BG5:BG68" si="2">+AX5/AP5</f>
        <v>0.19454980336155098</v>
      </c>
      <c r="BH5" s="9">
        <f t="shared" ref="BH5:BH68" si="3">BB5/AP5</f>
        <v>0.17641681326673828</v>
      </c>
    </row>
    <row r="6" spans="1:60" ht="13.5" hidden="1" x14ac:dyDescent="0.2">
      <c r="A6" s="68" t="s">
        <v>43</v>
      </c>
      <c r="B6" s="62"/>
      <c r="C6" s="68" t="s">
        <v>54</v>
      </c>
      <c r="D6" s="62"/>
      <c r="E6" s="68" t="s">
        <v>54</v>
      </c>
      <c r="F6" s="62"/>
      <c r="G6" s="68"/>
      <c r="H6" s="62"/>
      <c r="I6" s="68"/>
      <c r="J6" s="62"/>
      <c r="K6" s="62"/>
      <c r="L6" s="68"/>
      <c r="M6" s="62"/>
      <c r="N6" s="62"/>
      <c r="O6" s="68"/>
      <c r="P6" s="62"/>
      <c r="Q6" s="68"/>
      <c r="R6" s="62"/>
      <c r="S6" s="69" t="s">
        <v>56</v>
      </c>
      <c r="T6" s="62"/>
      <c r="U6" s="62"/>
      <c r="V6" s="62"/>
      <c r="W6" s="62"/>
      <c r="X6" s="62"/>
      <c r="Y6" s="62"/>
      <c r="Z6" s="62"/>
      <c r="AA6" s="68" t="s">
        <v>44</v>
      </c>
      <c r="AB6" s="62"/>
      <c r="AC6" s="62"/>
      <c r="AD6" s="62"/>
      <c r="AE6" s="62"/>
      <c r="AF6" s="68" t="s">
        <v>45</v>
      </c>
      <c r="AG6" s="62"/>
      <c r="AH6" s="62"/>
      <c r="AI6" s="46" t="s">
        <v>46</v>
      </c>
      <c r="AJ6" s="70" t="s">
        <v>47</v>
      </c>
      <c r="AK6" s="62"/>
      <c r="AL6" s="62"/>
      <c r="AM6" s="62"/>
      <c r="AN6" s="62"/>
      <c r="AO6" s="62"/>
      <c r="AP6" s="49">
        <v>4879427471</v>
      </c>
      <c r="AQ6" s="49">
        <v>951128031</v>
      </c>
      <c r="AR6" s="49">
        <v>3928299440</v>
      </c>
      <c r="AS6" s="61">
        <v>0</v>
      </c>
      <c r="AT6" s="62"/>
      <c r="AU6" s="76">
        <v>951128031</v>
      </c>
      <c r="AV6" s="62"/>
      <c r="AW6" s="45">
        <v>0</v>
      </c>
      <c r="AX6" s="49">
        <v>949291655</v>
      </c>
      <c r="AY6" s="49">
        <v>1836376</v>
      </c>
      <c r="AZ6" s="49">
        <v>930341726</v>
      </c>
      <c r="BA6" s="49">
        <v>18949929</v>
      </c>
      <c r="BB6" s="49">
        <v>860813045</v>
      </c>
      <c r="BC6" s="49">
        <v>69528681</v>
      </c>
      <c r="BD6" s="49">
        <v>1836376</v>
      </c>
      <c r="BE6" s="14">
        <f t="shared" si="0"/>
        <v>0.19492615407296418</v>
      </c>
      <c r="BF6" s="14">
        <f t="shared" si="1"/>
        <v>0.19492615407296418</v>
      </c>
      <c r="BG6" s="14">
        <f t="shared" si="2"/>
        <v>0.19454980336155098</v>
      </c>
      <c r="BH6" s="14">
        <f t="shared" si="3"/>
        <v>0.17641681326673828</v>
      </c>
    </row>
    <row r="7" spans="1:60" s="19" customFormat="1" ht="13.5" hidden="1" x14ac:dyDescent="0.2">
      <c r="A7" s="73" t="s">
        <v>43</v>
      </c>
      <c r="B7" s="72"/>
      <c r="C7" s="73" t="s">
        <v>54</v>
      </c>
      <c r="D7" s="72"/>
      <c r="E7" s="73" t="s">
        <v>54</v>
      </c>
      <c r="F7" s="72"/>
      <c r="G7" s="73" t="s">
        <v>54</v>
      </c>
      <c r="H7" s="72"/>
      <c r="I7" s="73"/>
      <c r="J7" s="72"/>
      <c r="K7" s="72"/>
      <c r="L7" s="73"/>
      <c r="M7" s="72"/>
      <c r="N7" s="72"/>
      <c r="O7" s="73"/>
      <c r="P7" s="72"/>
      <c r="Q7" s="73"/>
      <c r="R7" s="72"/>
      <c r="S7" s="74" t="s">
        <v>57</v>
      </c>
      <c r="T7" s="72"/>
      <c r="U7" s="72"/>
      <c r="V7" s="72"/>
      <c r="W7" s="72"/>
      <c r="X7" s="72"/>
      <c r="Y7" s="72"/>
      <c r="Z7" s="72"/>
      <c r="AA7" s="73" t="s">
        <v>44</v>
      </c>
      <c r="AB7" s="72"/>
      <c r="AC7" s="72"/>
      <c r="AD7" s="72"/>
      <c r="AE7" s="72"/>
      <c r="AF7" s="73" t="s">
        <v>45</v>
      </c>
      <c r="AG7" s="72"/>
      <c r="AH7" s="72"/>
      <c r="AI7" s="48" t="s">
        <v>46</v>
      </c>
      <c r="AJ7" s="75" t="s">
        <v>47</v>
      </c>
      <c r="AK7" s="72"/>
      <c r="AL7" s="72"/>
      <c r="AM7" s="72"/>
      <c r="AN7" s="72"/>
      <c r="AO7" s="72"/>
      <c r="AP7" s="50">
        <v>3293930750</v>
      </c>
      <c r="AQ7" s="50">
        <v>629997961</v>
      </c>
      <c r="AR7" s="50">
        <v>2663932789</v>
      </c>
      <c r="AS7" s="71">
        <v>0</v>
      </c>
      <c r="AT7" s="72"/>
      <c r="AU7" s="77">
        <v>629997961</v>
      </c>
      <c r="AV7" s="72"/>
      <c r="AW7" s="47">
        <v>0</v>
      </c>
      <c r="AX7" s="50">
        <v>628161585</v>
      </c>
      <c r="AY7" s="50">
        <v>1836376</v>
      </c>
      <c r="AZ7" s="50">
        <v>628161585</v>
      </c>
      <c r="BA7" s="47">
        <v>0</v>
      </c>
      <c r="BB7" s="50">
        <v>628161585</v>
      </c>
      <c r="BC7" s="47">
        <v>0</v>
      </c>
      <c r="BD7" s="50">
        <v>1836376</v>
      </c>
      <c r="BE7" s="18">
        <f t="shared" si="0"/>
        <v>0.19126023247452911</v>
      </c>
      <c r="BF7" s="18">
        <f t="shared" si="1"/>
        <v>0.19126023247452911</v>
      </c>
      <c r="BG7" s="18">
        <f t="shared" si="2"/>
        <v>0.19070272955799086</v>
      </c>
      <c r="BH7" s="18">
        <f t="shared" si="3"/>
        <v>0.19070272955799086</v>
      </c>
    </row>
    <row r="8" spans="1:60" ht="13.5" hidden="1" x14ac:dyDescent="0.2">
      <c r="A8" s="68" t="s">
        <v>43</v>
      </c>
      <c r="B8" s="62"/>
      <c r="C8" s="68" t="s">
        <v>54</v>
      </c>
      <c r="D8" s="62"/>
      <c r="E8" s="68" t="s">
        <v>54</v>
      </c>
      <c r="F8" s="62"/>
      <c r="G8" s="68" t="s">
        <v>54</v>
      </c>
      <c r="H8" s="62"/>
      <c r="I8" s="68" t="s">
        <v>58</v>
      </c>
      <c r="J8" s="62"/>
      <c r="K8" s="62"/>
      <c r="L8" s="68"/>
      <c r="M8" s="62"/>
      <c r="N8" s="62"/>
      <c r="O8" s="68"/>
      <c r="P8" s="62"/>
      <c r="Q8" s="68"/>
      <c r="R8" s="62"/>
      <c r="S8" s="69" t="s">
        <v>59</v>
      </c>
      <c r="T8" s="62"/>
      <c r="U8" s="62"/>
      <c r="V8" s="62"/>
      <c r="W8" s="62"/>
      <c r="X8" s="62"/>
      <c r="Y8" s="62"/>
      <c r="Z8" s="62"/>
      <c r="AA8" s="68" t="s">
        <v>44</v>
      </c>
      <c r="AB8" s="62"/>
      <c r="AC8" s="62"/>
      <c r="AD8" s="62"/>
      <c r="AE8" s="62"/>
      <c r="AF8" s="68" t="s">
        <v>45</v>
      </c>
      <c r="AG8" s="62"/>
      <c r="AH8" s="62"/>
      <c r="AI8" s="46" t="s">
        <v>46</v>
      </c>
      <c r="AJ8" s="70" t="s">
        <v>47</v>
      </c>
      <c r="AK8" s="62"/>
      <c r="AL8" s="62"/>
      <c r="AM8" s="62"/>
      <c r="AN8" s="62"/>
      <c r="AO8" s="62"/>
      <c r="AP8" s="49">
        <v>3293930750</v>
      </c>
      <c r="AQ8" s="49">
        <v>629997961</v>
      </c>
      <c r="AR8" s="49">
        <v>2663932789</v>
      </c>
      <c r="AS8" s="61">
        <v>0</v>
      </c>
      <c r="AT8" s="62"/>
      <c r="AU8" s="76">
        <v>629997961</v>
      </c>
      <c r="AV8" s="62"/>
      <c r="AW8" s="45">
        <v>0</v>
      </c>
      <c r="AX8" s="49">
        <v>628161585</v>
      </c>
      <c r="AY8" s="49">
        <v>1836376</v>
      </c>
      <c r="AZ8" s="49">
        <v>628161585</v>
      </c>
      <c r="BA8" s="45">
        <v>0</v>
      </c>
      <c r="BB8" s="49">
        <v>628161585</v>
      </c>
      <c r="BC8" s="45">
        <v>0</v>
      </c>
      <c r="BD8" s="49">
        <v>1836376</v>
      </c>
      <c r="BE8" s="14">
        <f t="shared" si="0"/>
        <v>0.19126023247452911</v>
      </c>
      <c r="BF8" s="14">
        <f t="shared" si="1"/>
        <v>0.19126023247452911</v>
      </c>
      <c r="BG8" s="14">
        <f t="shared" si="2"/>
        <v>0.19070272955799086</v>
      </c>
      <c r="BH8" s="14">
        <f t="shared" si="3"/>
        <v>0.19070272955799086</v>
      </c>
    </row>
    <row r="9" spans="1:60" ht="13.5" hidden="1" x14ac:dyDescent="0.2">
      <c r="A9" s="68" t="s">
        <v>43</v>
      </c>
      <c r="B9" s="62"/>
      <c r="C9" s="68" t="s">
        <v>54</v>
      </c>
      <c r="D9" s="62"/>
      <c r="E9" s="68" t="s">
        <v>54</v>
      </c>
      <c r="F9" s="62"/>
      <c r="G9" s="68" t="s">
        <v>54</v>
      </c>
      <c r="H9" s="62"/>
      <c r="I9" s="68" t="s">
        <v>58</v>
      </c>
      <c r="J9" s="62"/>
      <c r="K9" s="62"/>
      <c r="L9" s="68" t="s">
        <v>58</v>
      </c>
      <c r="M9" s="62"/>
      <c r="N9" s="62"/>
      <c r="O9" s="68"/>
      <c r="P9" s="62"/>
      <c r="Q9" s="68"/>
      <c r="R9" s="62"/>
      <c r="S9" s="69" t="s">
        <v>60</v>
      </c>
      <c r="T9" s="62"/>
      <c r="U9" s="62"/>
      <c r="V9" s="62"/>
      <c r="W9" s="62"/>
      <c r="X9" s="62"/>
      <c r="Y9" s="62"/>
      <c r="Z9" s="62"/>
      <c r="AA9" s="68" t="s">
        <v>44</v>
      </c>
      <c r="AB9" s="62"/>
      <c r="AC9" s="62"/>
      <c r="AD9" s="62"/>
      <c r="AE9" s="62"/>
      <c r="AF9" s="68" t="s">
        <v>45</v>
      </c>
      <c r="AG9" s="62"/>
      <c r="AH9" s="62"/>
      <c r="AI9" s="46" t="s">
        <v>46</v>
      </c>
      <c r="AJ9" s="70" t="s">
        <v>47</v>
      </c>
      <c r="AK9" s="62"/>
      <c r="AL9" s="62"/>
      <c r="AM9" s="62"/>
      <c r="AN9" s="62"/>
      <c r="AO9" s="62"/>
      <c r="AP9" s="49">
        <v>2537617573</v>
      </c>
      <c r="AQ9" s="49">
        <v>554704912</v>
      </c>
      <c r="AR9" s="49">
        <v>1982912661</v>
      </c>
      <c r="AS9" s="61">
        <v>0</v>
      </c>
      <c r="AT9" s="62"/>
      <c r="AU9" s="76">
        <v>554704912</v>
      </c>
      <c r="AV9" s="62"/>
      <c r="AW9" s="45">
        <v>0</v>
      </c>
      <c r="AX9" s="49">
        <v>552868536</v>
      </c>
      <c r="AY9" s="49">
        <v>1836376</v>
      </c>
      <c r="AZ9" s="49">
        <v>552868536</v>
      </c>
      <c r="BA9" s="45">
        <v>0</v>
      </c>
      <c r="BB9" s="49">
        <v>552868536</v>
      </c>
      <c r="BC9" s="45">
        <v>0</v>
      </c>
      <c r="BD9" s="49">
        <v>1836376</v>
      </c>
      <c r="BE9" s="14">
        <f t="shared" si="0"/>
        <v>0.21859279266584744</v>
      </c>
      <c r="BF9" s="14">
        <f t="shared" si="1"/>
        <v>0.21859279266584744</v>
      </c>
      <c r="BG9" s="14">
        <f t="shared" si="2"/>
        <v>0.21786913122074286</v>
      </c>
      <c r="BH9" s="14">
        <f t="shared" si="3"/>
        <v>0.21786913122074286</v>
      </c>
    </row>
    <row r="10" spans="1:60" ht="13.5" hidden="1" x14ac:dyDescent="0.2">
      <c r="A10" s="68" t="s">
        <v>43</v>
      </c>
      <c r="B10" s="62"/>
      <c r="C10" s="68" t="s">
        <v>54</v>
      </c>
      <c r="D10" s="62"/>
      <c r="E10" s="68" t="s">
        <v>54</v>
      </c>
      <c r="F10" s="62"/>
      <c r="G10" s="68" t="s">
        <v>54</v>
      </c>
      <c r="H10" s="62"/>
      <c r="I10" s="68" t="s">
        <v>58</v>
      </c>
      <c r="J10" s="62"/>
      <c r="K10" s="62"/>
      <c r="L10" s="68" t="s">
        <v>61</v>
      </c>
      <c r="M10" s="62"/>
      <c r="N10" s="62"/>
      <c r="O10" s="68"/>
      <c r="P10" s="62"/>
      <c r="Q10" s="68"/>
      <c r="R10" s="62"/>
      <c r="S10" s="69" t="s">
        <v>62</v>
      </c>
      <c r="T10" s="62"/>
      <c r="U10" s="62"/>
      <c r="V10" s="62"/>
      <c r="W10" s="62"/>
      <c r="X10" s="62"/>
      <c r="Y10" s="62"/>
      <c r="Z10" s="62"/>
      <c r="AA10" s="68" t="s">
        <v>44</v>
      </c>
      <c r="AB10" s="62"/>
      <c r="AC10" s="62"/>
      <c r="AD10" s="62"/>
      <c r="AE10" s="62"/>
      <c r="AF10" s="68" t="s">
        <v>45</v>
      </c>
      <c r="AG10" s="62"/>
      <c r="AH10" s="62"/>
      <c r="AI10" s="46" t="s">
        <v>46</v>
      </c>
      <c r="AJ10" s="70" t="s">
        <v>47</v>
      </c>
      <c r="AK10" s="62"/>
      <c r="AL10" s="62"/>
      <c r="AM10" s="62"/>
      <c r="AN10" s="62"/>
      <c r="AO10" s="62"/>
      <c r="AP10" s="49">
        <v>122664045</v>
      </c>
      <c r="AQ10" s="49">
        <v>27437463</v>
      </c>
      <c r="AR10" s="49">
        <v>95226582</v>
      </c>
      <c r="AS10" s="61">
        <v>0</v>
      </c>
      <c r="AT10" s="62"/>
      <c r="AU10" s="76">
        <v>27437463</v>
      </c>
      <c r="AV10" s="62"/>
      <c r="AW10" s="45">
        <v>0</v>
      </c>
      <c r="AX10" s="49">
        <v>27437463</v>
      </c>
      <c r="AY10" s="45">
        <v>0</v>
      </c>
      <c r="AZ10" s="49">
        <v>27437463</v>
      </c>
      <c r="BA10" s="45">
        <v>0</v>
      </c>
      <c r="BB10" s="49">
        <v>27437463</v>
      </c>
      <c r="BC10" s="45">
        <v>0</v>
      </c>
      <c r="BD10" s="45">
        <v>0</v>
      </c>
      <c r="BE10" s="14">
        <f t="shared" si="0"/>
        <v>0.22367975065554049</v>
      </c>
      <c r="BF10" s="14">
        <f t="shared" si="1"/>
        <v>0.22367975065554049</v>
      </c>
      <c r="BG10" s="14">
        <f t="shared" si="2"/>
        <v>0.22367975065554049</v>
      </c>
      <c r="BH10" s="14">
        <f t="shared" si="3"/>
        <v>0.22367975065554049</v>
      </c>
    </row>
    <row r="11" spans="1:60" ht="13.5" hidden="1" x14ac:dyDescent="0.2">
      <c r="A11" s="68" t="s">
        <v>43</v>
      </c>
      <c r="B11" s="62"/>
      <c r="C11" s="68" t="s">
        <v>54</v>
      </c>
      <c r="D11" s="62"/>
      <c r="E11" s="68" t="s">
        <v>54</v>
      </c>
      <c r="F11" s="62"/>
      <c r="G11" s="68" t="s">
        <v>54</v>
      </c>
      <c r="H11" s="62"/>
      <c r="I11" s="68" t="s">
        <v>58</v>
      </c>
      <c r="J11" s="62"/>
      <c r="K11" s="62"/>
      <c r="L11" s="68" t="s">
        <v>63</v>
      </c>
      <c r="M11" s="62"/>
      <c r="N11" s="62"/>
      <c r="O11" s="68"/>
      <c r="P11" s="62"/>
      <c r="Q11" s="68"/>
      <c r="R11" s="62"/>
      <c r="S11" s="69" t="s">
        <v>64</v>
      </c>
      <c r="T11" s="62"/>
      <c r="U11" s="62"/>
      <c r="V11" s="62"/>
      <c r="W11" s="62"/>
      <c r="X11" s="62"/>
      <c r="Y11" s="62"/>
      <c r="Z11" s="62"/>
      <c r="AA11" s="68" t="s">
        <v>44</v>
      </c>
      <c r="AB11" s="62"/>
      <c r="AC11" s="62"/>
      <c r="AD11" s="62"/>
      <c r="AE11" s="62"/>
      <c r="AF11" s="68" t="s">
        <v>45</v>
      </c>
      <c r="AG11" s="62"/>
      <c r="AH11" s="62"/>
      <c r="AI11" s="46" t="s">
        <v>46</v>
      </c>
      <c r="AJ11" s="70" t="s">
        <v>47</v>
      </c>
      <c r="AK11" s="62"/>
      <c r="AL11" s="62"/>
      <c r="AM11" s="62"/>
      <c r="AN11" s="62"/>
      <c r="AO11" s="62"/>
      <c r="AP11" s="49">
        <v>11963823</v>
      </c>
      <c r="AQ11" s="49">
        <v>2619690</v>
      </c>
      <c r="AR11" s="49">
        <v>9344133</v>
      </c>
      <c r="AS11" s="61">
        <v>0</v>
      </c>
      <c r="AT11" s="62"/>
      <c r="AU11" s="76">
        <v>2619690</v>
      </c>
      <c r="AV11" s="62"/>
      <c r="AW11" s="45">
        <v>0</v>
      </c>
      <c r="AX11" s="49">
        <v>2619690</v>
      </c>
      <c r="AY11" s="45">
        <v>0</v>
      </c>
      <c r="AZ11" s="49">
        <v>2619690</v>
      </c>
      <c r="BA11" s="45">
        <v>0</v>
      </c>
      <c r="BB11" s="49">
        <v>2619690</v>
      </c>
      <c r="BC11" s="45">
        <v>0</v>
      </c>
      <c r="BD11" s="45">
        <v>0</v>
      </c>
      <c r="BE11" s="14">
        <f t="shared" si="0"/>
        <v>0.21896763267059366</v>
      </c>
      <c r="BF11" s="14">
        <f t="shared" si="1"/>
        <v>0.21896763267059366</v>
      </c>
      <c r="BG11" s="14">
        <f t="shared" si="2"/>
        <v>0.21896763267059366</v>
      </c>
      <c r="BH11" s="14">
        <f t="shared" si="3"/>
        <v>0.21896763267059366</v>
      </c>
    </row>
    <row r="12" spans="1:60" ht="13.5" hidden="1" x14ac:dyDescent="0.2">
      <c r="A12" s="68" t="s">
        <v>43</v>
      </c>
      <c r="B12" s="62"/>
      <c r="C12" s="68" t="s">
        <v>54</v>
      </c>
      <c r="D12" s="62"/>
      <c r="E12" s="68" t="s">
        <v>54</v>
      </c>
      <c r="F12" s="62"/>
      <c r="G12" s="68" t="s">
        <v>54</v>
      </c>
      <c r="H12" s="62"/>
      <c r="I12" s="68" t="s">
        <v>58</v>
      </c>
      <c r="J12" s="62"/>
      <c r="K12" s="62"/>
      <c r="L12" s="68" t="s">
        <v>65</v>
      </c>
      <c r="M12" s="62"/>
      <c r="N12" s="62"/>
      <c r="O12" s="68"/>
      <c r="P12" s="62"/>
      <c r="Q12" s="68"/>
      <c r="R12" s="62"/>
      <c r="S12" s="69" t="s">
        <v>66</v>
      </c>
      <c r="T12" s="62"/>
      <c r="U12" s="62"/>
      <c r="V12" s="62"/>
      <c r="W12" s="62"/>
      <c r="X12" s="62"/>
      <c r="Y12" s="62"/>
      <c r="Z12" s="62"/>
      <c r="AA12" s="68" t="s">
        <v>44</v>
      </c>
      <c r="AB12" s="62"/>
      <c r="AC12" s="62"/>
      <c r="AD12" s="62"/>
      <c r="AE12" s="62"/>
      <c r="AF12" s="68" t="s">
        <v>45</v>
      </c>
      <c r="AG12" s="62"/>
      <c r="AH12" s="62"/>
      <c r="AI12" s="46" t="s">
        <v>46</v>
      </c>
      <c r="AJ12" s="70" t="s">
        <v>47</v>
      </c>
      <c r="AK12" s="62"/>
      <c r="AL12" s="62"/>
      <c r="AM12" s="62"/>
      <c r="AN12" s="62"/>
      <c r="AO12" s="62"/>
      <c r="AP12" s="49">
        <v>12775477</v>
      </c>
      <c r="AQ12" s="49">
        <v>4219132</v>
      </c>
      <c r="AR12" s="49">
        <v>8556345</v>
      </c>
      <c r="AS12" s="61">
        <v>0</v>
      </c>
      <c r="AT12" s="62"/>
      <c r="AU12" s="76">
        <v>4219132</v>
      </c>
      <c r="AV12" s="62"/>
      <c r="AW12" s="45">
        <v>0</v>
      </c>
      <c r="AX12" s="49">
        <v>4219132</v>
      </c>
      <c r="AY12" s="45">
        <v>0</v>
      </c>
      <c r="AZ12" s="49">
        <v>4219132</v>
      </c>
      <c r="BA12" s="45">
        <v>0</v>
      </c>
      <c r="BB12" s="49">
        <v>4219132</v>
      </c>
      <c r="BC12" s="45">
        <v>0</v>
      </c>
      <c r="BD12" s="45">
        <v>0</v>
      </c>
      <c r="BE12" s="14">
        <f t="shared" si="0"/>
        <v>0.33025240466559486</v>
      </c>
      <c r="BF12" s="14">
        <f t="shared" si="1"/>
        <v>0.33025240466559486</v>
      </c>
      <c r="BG12" s="14">
        <f t="shared" si="2"/>
        <v>0.33025240466559486</v>
      </c>
      <c r="BH12" s="14">
        <f t="shared" si="3"/>
        <v>0.33025240466559486</v>
      </c>
    </row>
    <row r="13" spans="1:60" ht="13.5" hidden="1" x14ac:dyDescent="0.2">
      <c r="A13" s="68" t="s">
        <v>43</v>
      </c>
      <c r="B13" s="62"/>
      <c r="C13" s="68" t="s">
        <v>54</v>
      </c>
      <c r="D13" s="62"/>
      <c r="E13" s="68" t="s">
        <v>54</v>
      </c>
      <c r="F13" s="62"/>
      <c r="G13" s="68" t="s">
        <v>54</v>
      </c>
      <c r="H13" s="62"/>
      <c r="I13" s="68" t="s">
        <v>58</v>
      </c>
      <c r="J13" s="62"/>
      <c r="K13" s="62"/>
      <c r="L13" s="68" t="s">
        <v>67</v>
      </c>
      <c r="M13" s="62"/>
      <c r="N13" s="62"/>
      <c r="O13" s="68"/>
      <c r="P13" s="62"/>
      <c r="Q13" s="68"/>
      <c r="R13" s="62"/>
      <c r="S13" s="69" t="s">
        <v>68</v>
      </c>
      <c r="T13" s="62"/>
      <c r="U13" s="62"/>
      <c r="V13" s="62"/>
      <c r="W13" s="62"/>
      <c r="X13" s="62"/>
      <c r="Y13" s="62"/>
      <c r="Z13" s="62"/>
      <c r="AA13" s="68" t="s">
        <v>44</v>
      </c>
      <c r="AB13" s="62"/>
      <c r="AC13" s="62"/>
      <c r="AD13" s="62"/>
      <c r="AE13" s="62"/>
      <c r="AF13" s="68" t="s">
        <v>45</v>
      </c>
      <c r="AG13" s="62"/>
      <c r="AH13" s="62"/>
      <c r="AI13" s="46" t="s">
        <v>46</v>
      </c>
      <c r="AJ13" s="70" t="s">
        <v>47</v>
      </c>
      <c r="AK13" s="62"/>
      <c r="AL13" s="62"/>
      <c r="AM13" s="62"/>
      <c r="AN13" s="62"/>
      <c r="AO13" s="62"/>
      <c r="AP13" s="49">
        <v>123395063</v>
      </c>
      <c r="AQ13" s="49">
        <v>2234302</v>
      </c>
      <c r="AR13" s="49">
        <v>121160761</v>
      </c>
      <c r="AS13" s="61">
        <v>0</v>
      </c>
      <c r="AT13" s="62"/>
      <c r="AU13" s="76">
        <v>2234302</v>
      </c>
      <c r="AV13" s="62"/>
      <c r="AW13" s="45">
        <v>0</v>
      </c>
      <c r="AX13" s="49">
        <v>2234302</v>
      </c>
      <c r="AY13" s="45">
        <v>0</v>
      </c>
      <c r="AZ13" s="49">
        <v>2234302</v>
      </c>
      <c r="BA13" s="45">
        <v>0</v>
      </c>
      <c r="BB13" s="49">
        <v>2234302</v>
      </c>
      <c r="BC13" s="45">
        <v>0</v>
      </c>
      <c r="BD13" s="45">
        <v>0</v>
      </c>
      <c r="BE13" s="14">
        <f t="shared" si="0"/>
        <v>1.810689946323055E-2</v>
      </c>
      <c r="BF13" s="14">
        <f t="shared" si="1"/>
        <v>1.810689946323055E-2</v>
      </c>
      <c r="BG13" s="14">
        <f t="shared" si="2"/>
        <v>1.810689946323055E-2</v>
      </c>
      <c r="BH13" s="14">
        <f t="shared" si="3"/>
        <v>1.810689946323055E-2</v>
      </c>
    </row>
    <row r="14" spans="1:60" ht="13.5" hidden="1" x14ac:dyDescent="0.2">
      <c r="A14" s="68" t="s">
        <v>43</v>
      </c>
      <c r="B14" s="62"/>
      <c r="C14" s="68" t="s">
        <v>54</v>
      </c>
      <c r="D14" s="62"/>
      <c r="E14" s="68" t="s">
        <v>54</v>
      </c>
      <c r="F14" s="62"/>
      <c r="G14" s="68" t="s">
        <v>54</v>
      </c>
      <c r="H14" s="62"/>
      <c r="I14" s="68" t="s">
        <v>58</v>
      </c>
      <c r="J14" s="62"/>
      <c r="K14" s="62"/>
      <c r="L14" s="68" t="s">
        <v>69</v>
      </c>
      <c r="M14" s="62"/>
      <c r="N14" s="62"/>
      <c r="O14" s="68"/>
      <c r="P14" s="62"/>
      <c r="Q14" s="68"/>
      <c r="R14" s="62"/>
      <c r="S14" s="69" t="s">
        <v>70</v>
      </c>
      <c r="T14" s="62"/>
      <c r="U14" s="62"/>
      <c r="V14" s="62"/>
      <c r="W14" s="62"/>
      <c r="X14" s="62"/>
      <c r="Y14" s="62"/>
      <c r="Z14" s="62"/>
      <c r="AA14" s="68" t="s">
        <v>44</v>
      </c>
      <c r="AB14" s="62"/>
      <c r="AC14" s="62"/>
      <c r="AD14" s="62"/>
      <c r="AE14" s="62"/>
      <c r="AF14" s="68" t="s">
        <v>45</v>
      </c>
      <c r="AG14" s="62"/>
      <c r="AH14" s="62"/>
      <c r="AI14" s="46" t="s">
        <v>46</v>
      </c>
      <c r="AJ14" s="70" t="s">
        <v>47</v>
      </c>
      <c r="AK14" s="62"/>
      <c r="AL14" s="62"/>
      <c r="AM14" s="62"/>
      <c r="AN14" s="62"/>
      <c r="AO14" s="62"/>
      <c r="AP14" s="49">
        <v>87365338</v>
      </c>
      <c r="AQ14" s="49">
        <v>32973005</v>
      </c>
      <c r="AR14" s="49">
        <v>54392333</v>
      </c>
      <c r="AS14" s="61">
        <v>0</v>
      </c>
      <c r="AT14" s="62"/>
      <c r="AU14" s="76">
        <v>32973005</v>
      </c>
      <c r="AV14" s="62"/>
      <c r="AW14" s="45">
        <v>0</v>
      </c>
      <c r="AX14" s="49">
        <v>32973005</v>
      </c>
      <c r="AY14" s="45">
        <v>0</v>
      </c>
      <c r="AZ14" s="49">
        <v>32973005</v>
      </c>
      <c r="BA14" s="45">
        <v>0</v>
      </c>
      <c r="BB14" s="49">
        <v>32973005</v>
      </c>
      <c r="BC14" s="45">
        <v>0</v>
      </c>
      <c r="BD14" s="45">
        <v>0</v>
      </c>
      <c r="BE14" s="14">
        <f t="shared" si="0"/>
        <v>0.37741518266660856</v>
      </c>
      <c r="BF14" s="14">
        <f t="shared" si="1"/>
        <v>0.37741518266660856</v>
      </c>
      <c r="BG14" s="14">
        <f t="shared" si="2"/>
        <v>0.37741518266660856</v>
      </c>
      <c r="BH14" s="14">
        <f t="shared" si="3"/>
        <v>0.37741518266660856</v>
      </c>
    </row>
    <row r="15" spans="1:60" ht="13.5" hidden="1" x14ac:dyDescent="0.2">
      <c r="A15" s="68" t="s">
        <v>43</v>
      </c>
      <c r="B15" s="62"/>
      <c r="C15" s="68" t="s">
        <v>54</v>
      </c>
      <c r="D15" s="62"/>
      <c r="E15" s="68" t="s">
        <v>54</v>
      </c>
      <c r="F15" s="62"/>
      <c r="G15" s="68" t="s">
        <v>54</v>
      </c>
      <c r="H15" s="62"/>
      <c r="I15" s="68" t="s">
        <v>58</v>
      </c>
      <c r="J15" s="62"/>
      <c r="K15" s="62"/>
      <c r="L15" s="68" t="s">
        <v>71</v>
      </c>
      <c r="M15" s="62"/>
      <c r="N15" s="62"/>
      <c r="O15" s="68"/>
      <c r="P15" s="62"/>
      <c r="Q15" s="68"/>
      <c r="R15" s="62"/>
      <c r="S15" s="69" t="s">
        <v>72</v>
      </c>
      <c r="T15" s="62"/>
      <c r="U15" s="62"/>
      <c r="V15" s="62"/>
      <c r="W15" s="62"/>
      <c r="X15" s="62"/>
      <c r="Y15" s="62"/>
      <c r="Z15" s="62"/>
      <c r="AA15" s="68" t="s">
        <v>44</v>
      </c>
      <c r="AB15" s="62"/>
      <c r="AC15" s="62"/>
      <c r="AD15" s="62"/>
      <c r="AE15" s="62"/>
      <c r="AF15" s="68" t="s">
        <v>45</v>
      </c>
      <c r="AG15" s="62"/>
      <c r="AH15" s="62"/>
      <c r="AI15" s="46" t="s">
        <v>46</v>
      </c>
      <c r="AJ15" s="70" t="s">
        <v>47</v>
      </c>
      <c r="AK15" s="62"/>
      <c r="AL15" s="62"/>
      <c r="AM15" s="62"/>
      <c r="AN15" s="62"/>
      <c r="AO15" s="62"/>
      <c r="AP15" s="49">
        <v>802367</v>
      </c>
      <c r="AQ15" s="45">
        <v>0</v>
      </c>
      <c r="AR15" s="49">
        <v>802367</v>
      </c>
      <c r="AS15" s="61">
        <v>0</v>
      </c>
      <c r="AT15" s="62"/>
      <c r="AU15" s="61">
        <v>0</v>
      </c>
      <c r="AV15" s="62"/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14">
        <f t="shared" si="0"/>
        <v>0</v>
      </c>
      <c r="BF15" s="14">
        <f t="shared" si="1"/>
        <v>0</v>
      </c>
      <c r="BG15" s="14">
        <f t="shared" si="2"/>
        <v>0</v>
      </c>
      <c r="BH15" s="14">
        <f t="shared" si="3"/>
        <v>0</v>
      </c>
    </row>
    <row r="16" spans="1:60" ht="13.5" hidden="1" x14ac:dyDescent="0.2">
      <c r="A16" s="68" t="s">
        <v>43</v>
      </c>
      <c r="B16" s="62"/>
      <c r="C16" s="68" t="s">
        <v>54</v>
      </c>
      <c r="D16" s="62"/>
      <c r="E16" s="68" t="s">
        <v>54</v>
      </c>
      <c r="F16" s="62"/>
      <c r="G16" s="68" t="s">
        <v>54</v>
      </c>
      <c r="H16" s="62"/>
      <c r="I16" s="68" t="s">
        <v>58</v>
      </c>
      <c r="J16" s="62"/>
      <c r="K16" s="62"/>
      <c r="L16" s="68" t="s">
        <v>73</v>
      </c>
      <c r="M16" s="62"/>
      <c r="N16" s="62"/>
      <c r="O16" s="68"/>
      <c r="P16" s="62"/>
      <c r="Q16" s="68"/>
      <c r="R16" s="62"/>
      <c r="S16" s="69" t="s">
        <v>74</v>
      </c>
      <c r="T16" s="62"/>
      <c r="U16" s="62"/>
      <c r="V16" s="62"/>
      <c r="W16" s="62"/>
      <c r="X16" s="62"/>
      <c r="Y16" s="62"/>
      <c r="Z16" s="62"/>
      <c r="AA16" s="68" t="s">
        <v>44</v>
      </c>
      <c r="AB16" s="62"/>
      <c r="AC16" s="62"/>
      <c r="AD16" s="62"/>
      <c r="AE16" s="62"/>
      <c r="AF16" s="68" t="s">
        <v>45</v>
      </c>
      <c r="AG16" s="62"/>
      <c r="AH16" s="62"/>
      <c r="AI16" s="46" t="s">
        <v>46</v>
      </c>
      <c r="AJ16" s="70" t="s">
        <v>47</v>
      </c>
      <c r="AK16" s="62"/>
      <c r="AL16" s="62"/>
      <c r="AM16" s="62"/>
      <c r="AN16" s="62"/>
      <c r="AO16" s="62"/>
      <c r="AP16" s="49">
        <v>267498774</v>
      </c>
      <c r="AQ16" s="49">
        <v>720871</v>
      </c>
      <c r="AR16" s="49">
        <v>266777903</v>
      </c>
      <c r="AS16" s="61">
        <v>0</v>
      </c>
      <c r="AT16" s="62"/>
      <c r="AU16" s="76">
        <v>720871</v>
      </c>
      <c r="AV16" s="62"/>
      <c r="AW16" s="45">
        <v>0</v>
      </c>
      <c r="AX16" s="49">
        <v>720871</v>
      </c>
      <c r="AY16" s="45">
        <v>0</v>
      </c>
      <c r="AZ16" s="49">
        <v>720871</v>
      </c>
      <c r="BA16" s="45">
        <v>0</v>
      </c>
      <c r="BB16" s="49">
        <v>720871</v>
      </c>
      <c r="BC16" s="45">
        <v>0</v>
      </c>
      <c r="BD16" s="45">
        <v>0</v>
      </c>
      <c r="BE16" s="14">
        <f t="shared" si="0"/>
        <v>2.6948572108222075E-3</v>
      </c>
      <c r="BF16" s="14">
        <f t="shared" si="1"/>
        <v>2.6948572108222075E-3</v>
      </c>
      <c r="BG16" s="14">
        <f t="shared" si="2"/>
        <v>2.6948572108222075E-3</v>
      </c>
      <c r="BH16" s="14">
        <f t="shared" si="3"/>
        <v>2.6948572108222075E-3</v>
      </c>
    </row>
    <row r="17" spans="1:60" ht="13.5" hidden="1" x14ac:dyDescent="0.2">
      <c r="A17" s="68" t="s">
        <v>43</v>
      </c>
      <c r="B17" s="62"/>
      <c r="C17" s="68" t="s">
        <v>54</v>
      </c>
      <c r="D17" s="62"/>
      <c r="E17" s="68" t="s">
        <v>54</v>
      </c>
      <c r="F17" s="62"/>
      <c r="G17" s="68" t="s">
        <v>54</v>
      </c>
      <c r="H17" s="62"/>
      <c r="I17" s="68" t="s">
        <v>58</v>
      </c>
      <c r="J17" s="62"/>
      <c r="K17" s="62"/>
      <c r="L17" s="68" t="s">
        <v>75</v>
      </c>
      <c r="M17" s="62"/>
      <c r="N17" s="62"/>
      <c r="O17" s="68"/>
      <c r="P17" s="62"/>
      <c r="Q17" s="68"/>
      <c r="R17" s="62"/>
      <c r="S17" s="69" t="s">
        <v>76</v>
      </c>
      <c r="T17" s="62"/>
      <c r="U17" s="62"/>
      <c r="V17" s="62"/>
      <c r="W17" s="62"/>
      <c r="X17" s="62"/>
      <c r="Y17" s="62"/>
      <c r="Z17" s="62"/>
      <c r="AA17" s="68" t="s">
        <v>44</v>
      </c>
      <c r="AB17" s="62"/>
      <c r="AC17" s="62"/>
      <c r="AD17" s="62"/>
      <c r="AE17" s="62"/>
      <c r="AF17" s="68" t="s">
        <v>45</v>
      </c>
      <c r="AG17" s="62"/>
      <c r="AH17" s="62"/>
      <c r="AI17" s="46" t="s">
        <v>46</v>
      </c>
      <c r="AJ17" s="70" t="s">
        <v>47</v>
      </c>
      <c r="AK17" s="62"/>
      <c r="AL17" s="62"/>
      <c r="AM17" s="62"/>
      <c r="AN17" s="62"/>
      <c r="AO17" s="62"/>
      <c r="AP17" s="49">
        <v>125685391</v>
      </c>
      <c r="AQ17" s="49">
        <v>5088586</v>
      </c>
      <c r="AR17" s="49">
        <v>120596805</v>
      </c>
      <c r="AS17" s="61">
        <v>0</v>
      </c>
      <c r="AT17" s="62"/>
      <c r="AU17" s="76">
        <v>5088586</v>
      </c>
      <c r="AV17" s="62"/>
      <c r="AW17" s="45">
        <v>0</v>
      </c>
      <c r="AX17" s="49">
        <v>5088586</v>
      </c>
      <c r="AY17" s="45">
        <v>0</v>
      </c>
      <c r="AZ17" s="49">
        <v>5088586</v>
      </c>
      <c r="BA17" s="45">
        <v>0</v>
      </c>
      <c r="BB17" s="49">
        <v>5088586</v>
      </c>
      <c r="BC17" s="45">
        <v>0</v>
      </c>
      <c r="BD17" s="45">
        <v>0</v>
      </c>
      <c r="BE17" s="14">
        <f t="shared" si="0"/>
        <v>4.0486694273004248E-2</v>
      </c>
      <c r="BF17" s="14">
        <f t="shared" si="1"/>
        <v>4.0486694273004248E-2</v>
      </c>
      <c r="BG17" s="14">
        <f t="shared" si="2"/>
        <v>4.0486694273004248E-2</v>
      </c>
      <c r="BH17" s="14">
        <f t="shared" si="3"/>
        <v>4.0486694273004248E-2</v>
      </c>
    </row>
    <row r="18" spans="1:60" ht="13.5" hidden="1" x14ac:dyDescent="0.2">
      <c r="A18" s="68" t="s">
        <v>43</v>
      </c>
      <c r="B18" s="62"/>
      <c r="C18" s="68" t="s">
        <v>54</v>
      </c>
      <c r="D18" s="62"/>
      <c r="E18" s="68" t="s">
        <v>54</v>
      </c>
      <c r="F18" s="62"/>
      <c r="G18" s="68" t="s">
        <v>54</v>
      </c>
      <c r="H18" s="62"/>
      <c r="I18" s="68" t="s">
        <v>58</v>
      </c>
      <c r="J18" s="62"/>
      <c r="K18" s="62"/>
      <c r="L18" s="68" t="s">
        <v>77</v>
      </c>
      <c r="M18" s="62"/>
      <c r="N18" s="62"/>
      <c r="O18" s="68"/>
      <c r="P18" s="62"/>
      <c r="Q18" s="68"/>
      <c r="R18" s="62"/>
      <c r="S18" s="69" t="s">
        <v>78</v>
      </c>
      <c r="T18" s="62"/>
      <c r="U18" s="62"/>
      <c r="V18" s="62"/>
      <c r="W18" s="62"/>
      <c r="X18" s="62"/>
      <c r="Y18" s="62"/>
      <c r="Z18" s="62"/>
      <c r="AA18" s="68" t="s">
        <v>44</v>
      </c>
      <c r="AB18" s="62"/>
      <c r="AC18" s="62"/>
      <c r="AD18" s="62"/>
      <c r="AE18" s="62"/>
      <c r="AF18" s="68" t="s">
        <v>45</v>
      </c>
      <c r="AG18" s="62"/>
      <c r="AH18" s="62"/>
      <c r="AI18" s="46" t="s">
        <v>46</v>
      </c>
      <c r="AJ18" s="70" t="s">
        <v>47</v>
      </c>
      <c r="AK18" s="62"/>
      <c r="AL18" s="62"/>
      <c r="AM18" s="62"/>
      <c r="AN18" s="62"/>
      <c r="AO18" s="62"/>
      <c r="AP18" s="49">
        <v>4162899</v>
      </c>
      <c r="AQ18" s="45">
        <v>0</v>
      </c>
      <c r="AR18" s="49">
        <v>4162899</v>
      </c>
      <c r="AS18" s="61">
        <v>0</v>
      </c>
      <c r="AT18" s="62"/>
      <c r="AU18" s="61">
        <v>0</v>
      </c>
      <c r="AV18" s="62"/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14">
        <f t="shared" si="0"/>
        <v>0</v>
      </c>
      <c r="BF18" s="14">
        <f t="shared" si="1"/>
        <v>0</v>
      </c>
      <c r="BG18" s="14">
        <f t="shared" si="2"/>
        <v>0</v>
      </c>
      <c r="BH18" s="14">
        <f t="shared" si="3"/>
        <v>0</v>
      </c>
    </row>
    <row r="19" spans="1:60" s="19" customFormat="1" ht="13.5" hidden="1" x14ac:dyDescent="0.2">
      <c r="A19" s="73" t="s">
        <v>43</v>
      </c>
      <c r="B19" s="72"/>
      <c r="C19" s="73" t="s">
        <v>54</v>
      </c>
      <c r="D19" s="72"/>
      <c r="E19" s="73" t="s">
        <v>54</v>
      </c>
      <c r="F19" s="72"/>
      <c r="G19" s="73" t="s">
        <v>79</v>
      </c>
      <c r="H19" s="72"/>
      <c r="I19" s="73"/>
      <c r="J19" s="72"/>
      <c r="K19" s="72"/>
      <c r="L19" s="73"/>
      <c r="M19" s="72"/>
      <c r="N19" s="72"/>
      <c r="O19" s="73"/>
      <c r="P19" s="72"/>
      <c r="Q19" s="73"/>
      <c r="R19" s="72"/>
      <c r="S19" s="74" t="s">
        <v>80</v>
      </c>
      <c r="T19" s="72"/>
      <c r="U19" s="72"/>
      <c r="V19" s="72"/>
      <c r="W19" s="72"/>
      <c r="X19" s="72"/>
      <c r="Y19" s="72"/>
      <c r="Z19" s="72"/>
      <c r="AA19" s="73" t="s">
        <v>44</v>
      </c>
      <c r="AB19" s="72"/>
      <c r="AC19" s="72"/>
      <c r="AD19" s="72"/>
      <c r="AE19" s="72"/>
      <c r="AF19" s="73" t="s">
        <v>45</v>
      </c>
      <c r="AG19" s="72"/>
      <c r="AH19" s="72"/>
      <c r="AI19" s="48" t="s">
        <v>46</v>
      </c>
      <c r="AJ19" s="75" t="s">
        <v>47</v>
      </c>
      <c r="AK19" s="72"/>
      <c r="AL19" s="72"/>
      <c r="AM19" s="72"/>
      <c r="AN19" s="72"/>
      <c r="AO19" s="72"/>
      <c r="AP19" s="50">
        <v>1178189376</v>
      </c>
      <c r="AQ19" s="50">
        <v>267737350</v>
      </c>
      <c r="AR19" s="50">
        <v>910452026</v>
      </c>
      <c r="AS19" s="71">
        <v>0</v>
      </c>
      <c r="AT19" s="72"/>
      <c r="AU19" s="77">
        <v>267737350</v>
      </c>
      <c r="AV19" s="72"/>
      <c r="AW19" s="47">
        <v>0</v>
      </c>
      <c r="AX19" s="50">
        <v>267737350</v>
      </c>
      <c r="AY19" s="47">
        <v>0</v>
      </c>
      <c r="AZ19" s="50">
        <v>248787421</v>
      </c>
      <c r="BA19" s="50">
        <v>18949929</v>
      </c>
      <c r="BB19" s="50">
        <v>179258740</v>
      </c>
      <c r="BC19" s="50">
        <v>69528681</v>
      </c>
      <c r="BD19" s="47">
        <v>0</v>
      </c>
      <c r="BE19" s="18">
        <f t="shared" si="0"/>
        <v>0.2272447498287406</v>
      </c>
      <c r="BF19" s="18">
        <f t="shared" si="1"/>
        <v>0.2272447498287406</v>
      </c>
      <c r="BG19" s="18">
        <f t="shared" si="2"/>
        <v>0.2272447498287406</v>
      </c>
      <c r="BH19" s="18">
        <f t="shared" si="3"/>
        <v>0.15214764591460719</v>
      </c>
    </row>
    <row r="20" spans="1:60" ht="13.5" hidden="1" x14ac:dyDescent="0.2">
      <c r="A20" s="68" t="s">
        <v>43</v>
      </c>
      <c r="B20" s="62"/>
      <c r="C20" s="68" t="s">
        <v>54</v>
      </c>
      <c r="D20" s="62"/>
      <c r="E20" s="68" t="s">
        <v>54</v>
      </c>
      <c r="F20" s="62"/>
      <c r="G20" s="68" t="s">
        <v>79</v>
      </c>
      <c r="H20" s="62"/>
      <c r="I20" s="68" t="s">
        <v>58</v>
      </c>
      <c r="J20" s="62"/>
      <c r="K20" s="62"/>
      <c r="L20" s="68"/>
      <c r="M20" s="62"/>
      <c r="N20" s="62"/>
      <c r="O20" s="68"/>
      <c r="P20" s="62"/>
      <c r="Q20" s="68"/>
      <c r="R20" s="62"/>
      <c r="S20" s="69" t="s">
        <v>81</v>
      </c>
      <c r="T20" s="62"/>
      <c r="U20" s="62"/>
      <c r="V20" s="62"/>
      <c r="W20" s="62"/>
      <c r="X20" s="62"/>
      <c r="Y20" s="62"/>
      <c r="Z20" s="62"/>
      <c r="AA20" s="68" t="s">
        <v>44</v>
      </c>
      <c r="AB20" s="62"/>
      <c r="AC20" s="62"/>
      <c r="AD20" s="62"/>
      <c r="AE20" s="62"/>
      <c r="AF20" s="68" t="s">
        <v>45</v>
      </c>
      <c r="AG20" s="62"/>
      <c r="AH20" s="62"/>
      <c r="AI20" s="46" t="s">
        <v>46</v>
      </c>
      <c r="AJ20" s="70" t="s">
        <v>47</v>
      </c>
      <c r="AK20" s="62"/>
      <c r="AL20" s="62"/>
      <c r="AM20" s="62"/>
      <c r="AN20" s="62"/>
      <c r="AO20" s="62"/>
      <c r="AP20" s="49">
        <v>331909954</v>
      </c>
      <c r="AQ20" s="49">
        <v>83188369</v>
      </c>
      <c r="AR20" s="49">
        <v>248721585</v>
      </c>
      <c r="AS20" s="61">
        <v>0</v>
      </c>
      <c r="AT20" s="62"/>
      <c r="AU20" s="76">
        <v>83188369</v>
      </c>
      <c r="AV20" s="62"/>
      <c r="AW20" s="45">
        <v>0</v>
      </c>
      <c r="AX20" s="49">
        <v>83188369</v>
      </c>
      <c r="AY20" s="45">
        <v>0</v>
      </c>
      <c r="AZ20" s="49">
        <v>83188369</v>
      </c>
      <c r="BA20" s="45">
        <v>0</v>
      </c>
      <c r="BB20" s="49">
        <v>56398559</v>
      </c>
      <c r="BC20" s="49">
        <v>26789810</v>
      </c>
      <c r="BD20" s="45">
        <v>0</v>
      </c>
      <c r="BE20" s="14">
        <f t="shared" si="0"/>
        <v>0.25063535455161434</v>
      </c>
      <c r="BF20" s="14">
        <f t="shared" si="1"/>
        <v>0.25063535455161434</v>
      </c>
      <c r="BG20" s="14">
        <f t="shared" si="2"/>
        <v>0.25063535455161434</v>
      </c>
      <c r="BH20" s="14">
        <f t="shared" si="3"/>
        <v>0.16992126424747117</v>
      </c>
    </row>
    <row r="21" spans="1:60" ht="13.5" hidden="1" x14ac:dyDescent="0.2">
      <c r="A21" s="68" t="s">
        <v>43</v>
      </c>
      <c r="B21" s="62"/>
      <c r="C21" s="68" t="s">
        <v>54</v>
      </c>
      <c r="D21" s="62"/>
      <c r="E21" s="68" t="s">
        <v>54</v>
      </c>
      <c r="F21" s="62"/>
      <c r="G21" s="68" t="s">
        <v>79</v>
      </c>
      <c r="H21" s="62"/>
      <c r="I21" s="68" t="s">
        <v>82</v>
      </c>
      <c r="J21" s="62"/>
      <c r="K21" s="62"/>
      <c r="L21" s="68"/>
      <c r="M21" s="62"/>
      <c r="N21" s="62"/>
      <c r="O21" s="68"/>
      <c r="P21" s="62"/>
      <c r="Q21" s="68"/>
      <c r="R21" s="62"/>
      <c r="S21" s="69" t="s">
        <v>83</v>
      </c>
      <c r="T21" s="62"/>
      <c r="U21" s="62"/>
      <c r="V21" s="62"/>
      <c r="W21" s="62"/>
      <c r="X21" s="62"/>
      <c r="Y21" s="62"/>
      <c r="Z21" s="62"/>
      <c r="AA21" s="68" t="s">
        <v>44</v>
      </c>
      <c r="AB21" s="62"/>
      <c r="AC21" s="62"/>
      <c r="AD21" s="62"/>
      <c r="AE21" s="62"/>
      <c r="AF21" s="68" t="s">
        <v>45</v>
      </c>
      <c r="AG21" s="62"/>
      <c r="AH21" s="62"/>
      <c r="AI21" s="46" t="s">
        <v>46</v>
      </c>
      <c r="AJ21" s="70" t="s">
        <v>47</v>
      </c>
      <c r="AK21" s="62"/>
      <c r="AL21" s="62"/>
      <c r="AM21" s="62"/>
      <c r="AN21" s="62"/>
      <c r="AO21" s="62"/>
      <c r="AP21" s="49">
        <v>251240946</v>
      </c>
      <c r="AQ21" s="49">
        <v>63573152</v>
      </c>
      <c r="AR21" s="49">
        <v>187667794</v>
      </c>
      <c r="AS21" s="61">
        <v>0</v>
      </c>
      <c r="AT21" s="62"/>
      <c r="AU21" s="76">
        <v>63573152</v>
      </c>
      <c r="AV21" s="62"/>
      <c r="AW21" s="45">
        <v>0</v>
      </c>
      <c r="AX21" s="49">
        <v>63573152</v>
      </c>
      <c r="AY21" s="45">
        <v>0</v>
      </c>
      <c r="AZ21" s="49">
        <v>63573152</v>
      </c>
      <c r="BA21" s="45">
        <v>0</v>
      </c>
      <c r="BB21" s="49">
        <v>43329681</v>
      </c>
      <c r="BC21" s="49">
        <v>20243471</v>
      </c>
      <c r="BD21" s="45">
        <v>0</v>
      </c>
      <c r="BE21" s="14">
        <f t="shared" si="0"/>
        <v>0.25303658902796838</v>
      </c>
      <c r="BF21" s="14">
        <f t="shared" si="1"/>
        <v>0.25303658902796838</v>
      </c>
      <c r="BG21" s="14">
        <f t="shared" si="2"/>
        <v>0.25303658902796838</v>
      </c>
      <c r="BH21" s="14">
        <f t="shared" si="3"/>
        <v>0.17246265662445007</v>
      </c>
    </row>
    <row r="22" spans="1:60" ht="13.5" hidden="1" x14ac:dyDescent="0.2">
      <c r="A22" s="68" t="s">
        <v>43</v>
      </c>
      <c r="B22" s="62"/>
      <c r="C22" s="68" t="s">
        <v>54</v>
      </c>
      <c r="D22" s="62"/>
      <c r="E22" s="68" t="s">
        <v>54</v>
      </c>
      <c r="F22" s="62"/>
      <c r="G22" s="68" t="s">
        <v>79</v>
      </c>
      <c r="H22" s="62"/>
      <c r="I22" s="68" t="s">
        <v>61</v>
      </c>
      <c r="J22" s="62"/>
      <c r="K22" s="62"/>
      <c r="L22" s="68"/>
      <c r="M22" s="62"/>
      <c r="N22" s="62"/>
      <c r="O22" s="68"/>
      <c r="P22" s="62"/>
      <c r="Q22" s="68"/>
      <c r="R22" s="62"/>
      <c r="S22" s="69" t="s">
        <v>84</v>
      </c>
      <c r="T22" s="62"/>
      <c r="U22" s="62"/>
      <c r="V22" s="62"/>
      <c r="W22" s="62"/>
      <c r="X22" s="62"/>
      <c r="Y22" s="62"/>
      <c r="Z22" s="62"/>
      <c r="AA22" s="68" t="s">
        <v>44</v>
      </c>
      <c r="AB22" s="62"/>
      <c r="AC22" s="62"/>
      <c r="AD22" s="62"/>
      <c r="AE22" s="62"/>
      <c r="AF22" s="68" t="s">
        <v>45</v>
      </c>
      <c r="AG22" s="62"/>
      <c r="AH22" s="62"/>
      <c r="AI22" s="46" t="s">
        <v>46</v>
      </c>
      <c r="AJ22" s="70" t="s">
        <v>47</v>
      </c>
      <c r="AK22" s="62"/>
      <c r="AL22" s="62"/>
      <c r="AM22" s="62"/>
      <c r="AN22" s="62"/>
      <c r="AO22" s="62"/>
      <c r="AP22" s="49">
        <v>290452939</v>
      </c>
      <c r="AQ22" s="49">
        <v>60263829</v>
      </c>
      <c r="AR22" s="49">
        <v>230189110</v>
      </c>
      <c r="AS22" s="61">
        <v>0</v>
      </c>
      <c r="AT22" s="62"/>
      <c r="AU22" s="76">
        <v>60263829</v>
      </c>
      <c r="AV22" s="62"/>
      <c r="AW22" s="45">
        <v>0</v>
      </c>
      <c r="AX22" s="49">
        <v>60263829</v>
      </c>
      <c r="AY22" s="45">
        <v>0</v>
      </c>
      <c r="AZ22" s="49">
        <v>41313900</v>
      </c>
      <c r="BA22" s="49">
        <v>18949929</v>
      </c>
      <c r="BB22" s="49">
        <v>41313900</v>
      </c>
      <c r="BC22" s="45">
        <v>0</v>
      </c>
      <c r="BD22" s="45">
        <v>0</v>
      </c>
      <c r="BE22" s="14">
        <f t="shared" si="0"/>
        <v>0.20748224895737757</v>
      </c>
      <c r="BF22" s="14">
        <f t="shared" si="1"/>
        <v>0.20748224895737757</v>
      </c>
      <c r="BG22" s="14">
        <f t="shared" si="2"/>
        <v>0.20748224895737757</v>
      </c>
      <c r="BH22" s="14">
        <f t="shared" si="3"/>
        <v>0.14223956604549973</v>
      </c>
    </row>
    <row r="23" spans="1:60" ht="13.5" hidden="1" x14ac:dyDescent="0.2">
      <c r="A23" s="68" t="s">
        <v>43</v>
      </c>
      <c r="B23" s="62"/>
      <c r="C23" s="68" t="s">
        <v>54</v>
      </c>
      <c r="D23" s="62"/>
      <c r="E23" s="68" t="s">
        <v>54</v>
      </c>
      <c r="F23" s="62"/>
      <c r="G23" s="68" t="s">
        <v>79</v>
      </c>
      <c r="H23" s="62"/>
      <c r="I23" s="68" t="s">
        <v>63</v>
      </c>
      <c r="J23" s="62"/>
      <c r="K23" s="62"/>
      <c r="L23" s="68"/>
      <c r="M23" s="62"/>
      <c r="N23" s="62"/>
      <c r="O23" s="68"/>
      <c r="P23" s="62"/>
      <c r="Q23" s="68"/>
      <c r="R23" s="62"/>
      <c r="S23" s="69" t="s">
        <v>85</v>
      </c>
      <c r="T23" s="62"/>
      <c r="U23" s="62"/>
      <c r="V23" s="62"/>
      <c r="W23" s="62"/>
      <c r="X23" s="62"/>
      <c r="Y23" s="62"/>
      <c r="Z23" s="62"/>
      <c r="AA23" s="68" t="s">
        <v>44</v>
      </c>
      <c r="AB23" s="62"/>
      <c r="AC23" s="62"/>
      <c r="AD23" s="62"/>
      <c r="AE23" s="62"/>
      <c r="AF23" s="68" t="s">
        <v>45</v>
      </c>
      <c r="AG23" s="62"/>
      <c r="AH23" s="62"/>
      <c r="AI23" s="46" t="s">
        <v>46</v>
      </c>
      <c r="AJ23" s="70" t="s">
        <v>47</v>
      </c>
      <c r="AK23" s="62"/>
      <c r="AL23" s="62"/>
      <c r="AM23" s="62"/>
      <c r="AN23" s="62"/>
      <c r="AO23" s="62"/>
      <c r="AP23" s="49">
        <v>126116998</v>
      </c>
      <c r="AQ23" s="49">
        <v>24871700</v>
      </c>
      <c r="AR23" s="49">
        <v>101245298</v>
      </c>
      <c r="AS23" s="61">
        <v>0</v>
      </c>
      <c r="AT23" s="62"/>
      <c r="AU23" s="76">
        <v>24871700</v>
      </c>
      <c r="AV23" s="62"/>
      <c r="AW23" s="45">
        <v>0</v>
      </c>
      <c r="AX23" s="49">
        <v>24871700</v>
      </c>
      <c r="AY23" s="45">
        <v>0</v>
      </c>
      <c r="AZ23" s="49">
        <v>24871700</v>
      </c>
      <c r="BA23" s="45">
        <v>0</v>
      </c>
      <c r="BB23" s="49">
        <v>15652300</v>
      </c>
      <c r="BC23" s="49">
        <v>9219400</v>
      </c>
      <c r="BD23" s="45">
        <v>0</v>
      </c>
      <c r="BE23" s="14">
        <f t="shared" si="0"/>
        <v>0.1972113227750632</v>
      </c>
      <c r="BF23" s="14">
        <f t="shared" si="1"/>
        <v>0.1972113227750632</v>
      </c>
      <c r="BG23" s="14">
        <f t="shared" si="2"/>
        <v>0.1972113227750632</v>
      </c>
      <c r="BH23" s="14">
        <f t="shared" si="3"/>
        <v>0.12410936073819327</v>
      </c>
    </row>
    <row r="24" spans="1:60" ht="13.5" hidden="1" x14ac:dyDescent="0.2">
      <c r="A24" s="68" t="s">
        <v>43</v>
      </c>
      <c r="B24" s="62"/>
      <c r="C24" s="68" t="s">
        <v>54</v>
      </c>
      <c r="D24" s="62"/>
      <c r="E24" s="68" t="s">
        <v>54</v>
      </c>
      <c r="F24" s="62"/>
      <c r="G24" s="68" t="s">
        <v>79</v>
      </c>
      <c r="H24" s="62"/>
      <c r="I24" s="68" t="s">
        <v>65</v>
      </c>
      <c r="J24" s="62"/>
      <c r="K24" s="62"/>
      <c r="L24" s="68"/>
      <c r="M24" s="62"/>
      <c r="N24" s="62"/>
      <c r="O24" s="68"/>
      <c r="P24" s="62"/>
      <c r="Q24" s="68"/>
      <c r="R24" s="62"/>
      <c r="S24" s="69" t="s">
        <v>86</v>
      </c>
      <c r="T24" s="62"/>
      <c r="U24" s="62"/>
      <c r="V24" s="62"/>
      <c r="W24" s="62"/>
      <c r="X24" s="62"/>
      <c r="Y24" s="62"/>
      <c r="Z24" s="62"/>
      <c r="AA24" s="68" t="s">
        <v>44</v>
      </c>
      <c r="AB24" s="62"/>
      <c r="AC24" s="62"/>
      <c r="AD24" s="62"/>
      <c r="AE24" s="62"/>
      <c r="AF24" s="68" t="s">
        <v>45</v>
      </c>
      <c r="AG24" s="62"/>
      <c r="AH24" s="62"/>
      <c r="AI24" s="46" t="s">
        <v>46</v>
      </c>
      <c r="AJ24" s="70" t="s">
        <v>47</v>
      </c>
      <c r="AK24" s="62"/>
      <c r="AL24" s="62"/>
      <c r="AM24" s="62"/>
      <c r="AN24" s="62"/>
      <c r="AO24" s="62"/>
      <c r="AP24" s="49">
        <v>20776126</v>
      </c>
      <c r="AQ24" s="49">
        <v>4739200</v>
      </c>
      <c r="AR24" s="49">
        <v>16036926</v>
      </c>
      <c r="AS24" s="61">
        <v>0</v>
      </c>
      <c r="AT24" s="62"/>
      <c r="AU24" s="76">
        <v>4739200</v>
      </c>
      <c r="AV24" s="62"/>
      <c r="AW24" s="45">
        <v>0</v>
      </c>
      <c r="AX24" s="49">
        <v>4739200</v>
      </c>
      <c r="AY24" s="45">
        <v>0</v>
      </c>
      <c r="AZ24" s="49">
        <v>4739200</v>
      </c>
      <c r="BA24" s="45">
        <v>0</v>
      </c>
      <c r="BB24" s="49">
        <v>2991300</v>
      </c>
      <c r="BC24" s="49">
        <v>1747900</v>
      </c>
      <c r="BD24" s="45">
        <v>0</v>
      </c>
      <c r="BE24" s="14">
        <f t="shared" si="0"/>
        <v>0.22810797354617507</v>
      </c>
      <c r="BF24" s="14">
        <f t="shared" si="1"/>
        <v>0.22810797354617507</v>
      </c>
      <c r="BG24" s="14">
        <f t="shared" si="2"/>
        <v>0.22810797354617507</v>
      </c>
      <c r="BH24" s="14">
        <f t="shared" si="3"/>
        <v>0.14397775600706311</v>
      </c>
    </row>
    <row r="25" spans="1:60" ht="13.5" hidden="1" x14ac:dyDescent="0.2">
      <c r="A25" s="68" t="s">
        <v>43</v>
      </c>
      <c r="B25" s="62"/>
      <c r="C25" s="68" t="s">
        <v>54</v>
      </c>
      <c r="D25" s="62"/>
      <c r="E25" s="68" t="s">
        <v>54</v>
      </c>
      <c r="F25" s="62"/>
      <c r="G25" s="68" t="s">
        <v>79</v>
      </c>
      <c r="H25" s="62"/>
      <c r="I25" s="68" t="s">
        <v>67</v>
      </c>
      <c r="J25" s="62"/>
      <c r="K25" s="62"/>
      <c r="L25" s="68"/>
      <c r="M25" s="62"/>
      <c r="N25" s="62"/>
      <c r="O25" s="68"/>
      <c r="P25" s="62"/>
      <c r="Q25" s="68"/>
      <c r="R25" s="62"/>
      <c r="S25" s="69" t="s">
        <v>87</v>
      </c>
      <c r="T25" s="62"/>
      <c r="U25" s="62"/>
      <c r="V25" s="62"/>
      <c r="W25" s="62"/>
      <c r="X25" s="62"/>
      <c r="Y25" s="62"/>
      <c r="Z25" s="62"/>
      <c r="AA25" s="68" t="s">
        <v>44</v>
      </c>
      <c r="AB25" s="62"/>
      <c r="AC25" s="62"/>
      <c r="AD25" s="62"/>
      <c r="AE25" s="62"/>
      <c r="AF25" s="68" t="s">
        <v>45</v>
      </c>
      <c r="AG25" s="62"/>
      <c r="AH25" s="62"/>
      <c r="AI25" s="46" t="s">
        <v>46</v>
      </c>
      <c r="AJ25" s="70" t="s">
        <v>47</v>
      </c>
      <c r="AK25" s="62"/>
      <c r="AL25" s="62"/>
      <c r="AM25" s="62"/>
      <c r="AN25" s="62"/>
      <c r="AO25" s="62"/>
      <c r="AP25" s="49">
        <v>94600838</v>
      </c>
      <c r="AQ25" s="49">
        <v>18657300</v>
      </c>
      <c r="AR25" s="49">
        <v>75943538</v>
      </c>
      <c r="AS25" s="61">
        <v>0</v>
      </c>
      <c r="AT25" s="62"/>
      <c r="AU25" s="76">
        <v>18657300</v>
      </c>
      <c r="AV25" s="62"/>
      <c r="AW25" s="45">
        <v>0</v>
      </c>
      <c r="AX25" s="49">
        <v>18657300</v>
      </c>
      <c r="AY25" s="45">
        <v>0</v>
      </c>
      <c r="AZ25" s="49">
        <v>18657300</v>
      </c>
      <c r="BA25" s="45">
        <v>0</v>
      </c>
      <c r="BB25" s="49">
        <v>11741500</v>
      </c>
      <c r="BC25" s="49">
        <v>6915800</v>
      </c>
      <c r="BD25" s="45">
        <v>0</v>
      </c>
      <c r="BE25" s="14">
        <f t="shared" si="0"/>
        <v>0.19722129734199606</v>
      </c>
      <c r="BF25" s="14">
        <f t="shared" si="1"/>
        <v>0.19722129734199606</v>
      </c>
      <c r="BG25" s="14">
        <f t="shared" si="2"/>
        <v>0.19722129734199606</v>
      </c>
      <c r="BH25" s="14">
        <f t="shared" si="3"/>
        <v>0.12411623668703653</v>
      </c>
    </row>
    <row r="26" spans="1:60" ht="13.5" hidden="1" x14ac:dyDescent="0.2">
      <c r="A26" s="68" t="s">
        <v>43</v>
      </c>
      <c r="B26" s="62"/>
      <c r="C26" s="68" t="s">
        <v>54</v>
      </c>
      <c r="D26" s="62"/>
      <c r="E26" s="68" t="s">
        <v>54</v>
      </c>
      <c r="F26" s="62"/>
      <c r="G26" s="68" t="s">
        <v>79</v>
      </c>
      <c r="H26" s="62"/>
      <c r="I26" s="68" t="s">
        <v>69</v>
      </c>
      <c r="J26" s="62"/>
      <c r="K26" s="62"/>
      <c r="L26" s="68"/>
      <c r="M26" s="62"/>
      <c r="N26" s="62"/>
      <c r="O26" s="68"/>
      <c r="P26" s="62"/>
      <c r="Q26" s="68"/>
      <c r="R26" s="62"/>
      <c r="S26" s="69" t="s">
        <v>88</v>
      </c>
      <c r="T26" s="62"/>
      <c r="U26" s="62"/>
      <c r="V26" s="62"/>
      <c r="W26" s="62"/>
      <c r="X26" s="62"/>
      <c r="Y26" s="62"/>
      <c r="Z26" s="62"/>
      <c r="AA26" s="68" t="s">
        <v>44</v>
      </c>
      <c r="AB26" s="62"/>
      <c r="AC26" s="62"/>
      <c r="AD26" s="62"/>
      <c r="AE26" s="62"/>
      <c r="AF26" s="68" t="s">
        <v>45</v>
      </c>
      <c r="AG26" s="62"/>
      <c r="AH26" s="62"/>
      <c r="AI26" s="46" t="s">
        <v>46</v>
      </c>
      <c r="AJ26" s="70" t="s">
        <v>47</v>
      </c>
      <c r="AK26" s="62"/>
      <c r="AL26" s="62"/>
      <c r="AM26" s="62"/>
      <c r="AN26" s="62"/>
      <c r="AO26" s="62"/>
      <c r="AP26" s="49">
        <v>63091575</v>
      </c>
      <c r="AQ26" s="49">
        <v>12443800</v>
      </c>
      <c r="AR26" s="49">
        <v>50647775</v>
      </c>
      <c r="AS26" s="61">
        <v>0</v>
      </c>
      <c r="AT26" s="62"/>
      <c r="AU26" s="76">
        <v>12443800</v>
      </c>
      <c r="AV26" s="62"/>
      <c r="AW26" s="45">
        <v>0</v>
      </c>
      <c r="AX26" s="49">
        <v>12443800</v>
      </c>
      <c r="AY26" s="45">
        <v>0</v>
      </c>
      <c r="AZ26" s="49">
        <v>12443800</v>
      </c>
      <c r="BA26" s="45">
        <v>0</v>
      </c>
      <c r="BB26" s="49">
        <v>7831500</v>
      </c>
      <c r="BC26" s="49">
        <v>4612300</v>
      </c>
      <c r="BD26" s="45">
        <v>0</v>
      </c>
      <c r="BE26" s="14">
        <f t="shared" si="0"/>
        <v>0.19723394129881841</v>
      </c>
      <c r="BF26" s="14">
        <f t="shared" si="1"/>
        <v>0.19723394129881841</v>
      </c>
      <c r="BG26" s="14">
        <f t="shared" si="2"/>
        <v>0.19723394129881841</v>
      </c>
      <c r="BH26" s="14">
        <f t="shared" si="3"/>
        <v>0.12412909330603968</v>
      </c>
    </row>
    <row r="27" spans="1:60" s="19" customFormat="1" ht="13.5" hidden="1" x14ac:dyDescent="0.2">
      <c r="A27" s="73" t="s">
        <v>43</v>
      </c>
      <c r="B27" s="72"/>
      <c r="C27" s="73" t="s">
        <v>54</v>
      </c>
      <c r="D27" s="72"/>
      <c r="E27" s="73" t="s">
        <v>54</v>
      </c>
      <c r="F27" s="72"/>
      <c r="G27" s="73" t="s">
        <v>89</v>
      </c>
      <c r="H27" s="72"/>
      <c r="I27" s="73"/>
      <c r="J27" s="72"/>
      <c r="K27" s="72"/>
      <c r="L27" s="73"/>
      <c r="M27" s="72"/>
      <c r="N27" s="72"/>
      <c r="O27" s="73"/>
      <c r="P27" s="72"/>
      <c r="Q27" s="73"/>
      <c r="R27" s="72"/>
      <c r="S27" s="74" t="s">
        <v>90</v>
      </c>
      <c r="T27" s="72"/>
      <c r="U27" s="72"/>
      <c r="V27" s="72"/>
      <c r="W27" s="72"/>
      <c r="X27" s="72"/>
      <c r="Y27" s="72"/>
      <c r="Z27" s="72"/>
      <c r="AA27" s="73" t="s">
        <v>44</v>
      </c>
      <c r="AB27" s="72"/>
      <c r="AC27" s="72"/>
      <c r="AD27" s="72"/>
      <c r="AE27" s="72"/>
      <c r="AF27" s="73" t="s">
        <v>45</v>
      </c>
      <c r="AG27" s="72"/>
      <c r="AH27" s="72"/>
      <c r="AI27" s="48" t="s">
        <v>46</v>
      </c>
      <c r="AJ27" s="75" t="s">
        <v>47</v>
      </c>
      <c r="AK27" s="72"/>
      <c r="AL27" s="72"/>
      <c r="AM27" s="72"/>
      <c r="AN27" s="72"/>
      <c r="AO27" s="72"/>
      <c r="AP27" s="50">
        <v>407307345</v>
      </c>
      <c r="AQ27" s="50">
        <v>53392720</v>
      </c>
      <c r="AR27" s="50">
        <v>353914625</v>
      </c>
      <c r="AS27" s="71">
        <v>0</v>
      </c>
      <c r="AT27" s="72"/>
      <c r="AU27" s="77">
        <v>53392720</v>
      </c>
      <c r="AV27" s="72"/>
      <c r="AW27" s="47">
        <v>0</v>
      </c>
      <c r="AX27" s="50">
        <v>53392720</v>
      </c>
      <c r="AY27" s="47">
        <v>0</v>
      </c>
      <c r="AZ27" s="50">
        <v>53392720</v>
      </c>
      <c r="BA27" s="47">
        <v>0</v>
      </c>
      <c r="BB27" s="50">
        <v>53392720</v>
      </c>
      <c r="BC27" s="47">
        <v>0</v>
      </c>
      <c r="BD27" s="47">
        <v>0</v>
      </c>
      <c r="BE27" s="18">
        <f t="shared" si="0"/>
        <v>0.13108705417526906</v>
      </c>
      <c r="BF27" s="18">
        <f t="shared" si="1"/>
        <v>0.13108705417526906</v>
      </c>
      <c r="BG27" s="18">
        <f t="shared" si="2"/>
        <v>0.13108705417526906</v>
      </c>
      <c r="BH27" s="18">
        <f t="shared" si="3"/>
        <v>0.13108705417526906</v>
      </c>
    </row>
    <row r="28" spans="1:60" ht="13.5" hidden="1" x14ac:dyDescent="0.2">
      <c r="A28" s="68" t="s">
        <v>43</v>
      </c>
      <c r="B28" s="62"/>
      <c r="C28" s="68" t="s">
        <v>54</v>
      </c>
      <c r="D28" s="62"/>
      <c r="E28" s="68" t="s">
        <v>54</v>
      </c>
      <c r="F28" s="62"/>
      <c r="G28" s="68" t="s">
        <v>89</v>
      </c>
      <c r="H28" s="62"/>
      <c r="I28" s="68" t="s">
        <v>58</v>
      </c>
      <c r="J28" s="62"/>
      <c r="K28" s="62"/>
      <c r="L28" s="68"/>
      <c r="M28" s="62"/>
      <c r="N28" s="62"/>
      <c r="O28" s="68"/>
      <c r="P28" s="62"/>
      <c r="Q28" s="68"/>
      <c r="R28" s="62"/>
      <c r="S28" s="69" t="s">
        <v>91</v>
      </c>
      <c r="T28" s="62"/>
      <c r="U28" s="62"/>
      <c r="V28" s="62"/>
      <c r="W28" s="62"/>
      <c r="X28" s="62"/>
      <c r="Y28" s="62"/>
      <c r="Z28" s="62"/>
      <c r="AA28" s="68" t="s">
        <v>44</v>
      </c>
      <c r="AB28" s="62"/>
      <c r="AC28" s="62"/>
      <c r="AD28" s="62"/>
      <c r="AE28" s="62"/>
      <c r="AF28" s="68" t="s">
        <v>45</v>
      </c>
      <c r="AG28" s="62"/>
      <c r="AH28" s="62"/>
      <c r="AI28" s="46" t="s">
        <v>46</v>
      </c>
      <c r="AJ28" s="70" t="s">
        <v>47</v>
      </c>
      <c r="AK28" s="62"/>
      <c r="AL28" s="62"/>
      <c r="AM28" s="62"/>
      <c r="AN28" s="62"/>
      <c r="AO28" s="62"/>
      <c r="AP28" s="49">
        <v>176542721</v>
      </c>
      <c r="AQ28" s="49">
        <v>7344461</v>
      </c>
      <c r="AR28" s="49">
        <v>169198260</v>
      </c>
      <c r="AS28" s="61">
        <v>0</v>
      </c>
      <c r="AT28" s="62"/>
      <c r="AU28" s="76">
        <v>7344461</v>
      </c>
      <c r="AV28" s="62"/>
      <c r="AW28" s="45">
        <v>0</v>
      </c>
      <c r="AX28" s="49">
        <v>7344461</v>
      </c>
      <c r="AY28" s="45">
        <v>0</v>
      </c>
      <c r="AZ28" s="49">
        <v>7344461</v>
      </c>
      <c r="BA28" s="45">
        <v>0</v>
      </c>
      <c r="BB28" s="49">
        <v>7344461</v>
      </c>
      <c r="BC28" s="45">
        <v>0</v>
      </c>
      <c r="BD28" s="45">
        <v>0</v>
      </c>
      <c r="BE28" s="14">
        <f t="shared" si="0"/>
        <v>4.160160757916493E-2</v>
      </c>
      <c r="BF28" s="14">
        <f t="shared" si="1"/>
        <v>4.160160757916493E-2</v>
      </c>
      <c r="BG28" s="14">
        <f t="shared" si="2"/>
        <v>4.160160757916493E-2</v>
      </c>
      <c r="BH28" s="14">
        <f t="shared" si="3"/>
        <v>4.160160757916493E-2</v>
      </c>
    </row>
    <row r="29" spans="1:60" ht="13.5" hidden="1" x14ac:dyDescent="0.2">
      <c r="A29" s="68" t="s">
        <v>43</v>
      </c>
      <c r="B29" s="62"/>
      <c r="C29" s="68" t="s">
        <v>54</v>
      </c>
      <c r="D29" s="62"/>
      <c r="E29" s="68" t="s">
        <v>54</v>
      </c>
      <c r="F29" s="62"/>
      <c r="G29" s="68" t="s">
        <v>89</v>
      </c>
      <c r="H29" s="62"/>
      <c r="I29" s="68" t="s">
        <v>58</v>
      </c>
      <c r="J29" s="62"/>
      <c r="K29" s="62"/>
      <c r="L29" s="68" t="s">
        <v>58</v>
      </c>
      <c r="M29" s="62"/>
      <c r="N29" s="62"/>
      <c r="O29" s="68"/>
      <c r="P29" s="62"/>
      <c r="Q29" s="68"/>
      <c r="R29" s="62"/>
      <c r="S29" s="69" t="s">
        <v>92</v>
      </c>
      <c r="T29" s="62"/>
      <c r="U29" s="62"/>
      <c r="V29" s="62"/>
      <c r="W29" s="62"/>
      <c r="X29" s="62"/>
      <c r="Y29" s="62"/>
      <c r="Z29" s="62"/>
      <c r="AA29" s="68" t="s">
        <v>44</v>
      </c>
      <c r="AB29" s="62"/>
      <c r="AC29" s="62"/>
      <c r="AD29" s="62"/>
      <c r="AE29" s="62"/>
      <c r="AF29" s="68" t="s">
        <v>45</v>
      </c>
      <c r="AG29" s="62"/>
      <c r="AH29" s="62"/>
      <c r="AI29" s="46" t="s">
        <v>46</v>
      </c>
      <c r="AJ29" s="70" t="s">
        <v>47</v>
      </c>
      <c r="AK29" s="62"/>
      <c r="AL29" s="62"/>
      <c r="AM29" s="62"/>
      <c r="AN29" s="62"/>
      <c r="AO29" s="62"/>
      <c r="AP29" s="49">
        <v>144917103</v>
      </c>
      <c r="AQ29" s="49">
        <v>1238817</v>
      </c>
      <c r="AR29" s="49">
        <v>143678286</v>
      </c>
      <c r="AS29" s="61">
        <v>0</v>
      </c>
      <c r="AT29" s="62"/>
      <c r="AU29" s="76">
        <v>1238817</v>
      </c>
      <c r="AV29" s="62"/>
      <c r="AW29" s="45">
        <v>0</v>
      </c>
      <c r="AX29" s="49">
        <v>1238817</v>
      </c>
      <c r="AY29" s="45">
        <v>0</v>
      </c>
      <c r="AZ29" s="49">
        <v>1238817</v>
      </c>
      <c r="BA29" s="45">
        <v>0</v>
      </c>
      <c r="BB29" s="49">
        <v>1238817</v>
      </c>
      <c r="BC29" s="45">
        <v>0</v>
      </c>
      <c r="BD29" s="45">
        <v>0</v>
      </c>
      <c r="BE29" s="14">
        <f t="shared" si="0"/>
        <v>8.5484526971257493E-3</v>
      </c>
      <c r="BF29" s="14">
        <f t="shared" si="1"/>
        <v>8.5484526971257493E-3</v>
      </c>
      <c r="BG29" s="14">
        <f t="shared" si="2"/>
        <v>8.5484526971257493E-3</v>
      </c>
      <c r="BH29" s="14">
        <f t="shared" si="3"/>
        <v>8.5484526971257493E-3</v>
      </c>
    </row>
    <row r="30" spans="1:60" ht="13.5" hidden="1" x14ac:dyDescent="0.2">
      <c r="A30" s="68" t="s">
        <v>43</v>
      </c>
      <c r="B30" s="62"/>
      <c r="C30" s="68" t="s">
        <v>54</v>
      </c>
      <c r="D30" s="62"/>
      <c r="E30" s="68" t="s">
        <v>54</v>
      </c>
      <c r="F30" s="62"/>
      <c r="G30" s="68" t="s">
        <v>89</v>
      </c>
      <c r="H30" s="62"/>
      <c r="I30" s="68" t="s">
        <v>58</v>
      </c>
      <c r="J30" s="62"/>
      <c r="K30" s="62"/>
      <c r="L30" s="68" t="s">
        <v>82</v>
      </c>
      <c r="M30" s="62"/>
      <c r="N30" s="62"/>
      <c r="O30" s="68"/>
      <c r="P30" s="62"/>
      <c r="Q30" s="68"/>
      <c r="R30" s="62"/>
      <c r="S30" s="69" t="s">
        <v>93</v>
      </c>
      <c r="T30" s="62"/>
      <c r="U30" s="62"/>
      <c r="V30" s="62"/>
      <c r="W30" s="62"/>
      <c r="X30" s="62"/>
      <c r="Y30" s="62"/>
      <c r="Z30" s="62"/>
      <c r="AA30" s="68" t="s">
        <v>44</v>
      </c>
      <c r="AB30" s="62"/>
      <c r="AC30" s="62"/>
      <c r="AD30" s="62"/>
      <c r="AE30" s="62"/>
      <c r="AF30" s="68" t="s">
        <v>45</v>
      </c>
      <c r="AG30" s="62"/>
      <c r="AH30" s="62"/>
      <c r="AI30" s="46" t="s">
        <v>46</v>
      </c>
      <c r="AJ30" s="70" t="s">
        <v>47</v>
      </c>
      <c r="AK30" s="62"/>
      <c r="AL30" s="62"/>
      <c r="AM30" s="62"/>
      <c r="AN30" s="62"/>
      <c r="AO30" s="62"/>
      <c r="AP30" s="49">
        <v>18536115</v>
      </c>
      <c r="AQ30" s="49">
        <v>5485068</v>
      </c>
      <c r="AR30" s="49">
        <v>13051047</v>
      </c>
      <c r="AS30" s="61">
        <v>0</v>
      </c>
      <c r="AT30" s="62"/>
      <c r="AU30" s="76">
        <v>5485068</v>
      </c>
      <c r="AV30" s="62"/>
      <c r="AW30" s="45">
        <v>0</v>
      </c>
      <c r="AX30" s="49">
        <v>5485068</v>
      </c>
      <c r="AY30" s="45">
        <v>0</v>
      </c>
      <c r="AZ30" s="49">
        <v>5485068</v>
      </c>
      <c r="BA30" s="45">
        <v>0</v>
      </c>
      <c r="BB30" s="49">
        <v>5485068</v>
      </c>
      <c r="BC30" s="45">
        <v>0</v>
      </c>
      <c r="BD30" s="45">
        <v>0</v>
      </c>
      <c r="BE30" s="14">
        <f t="shared" si="0"/>
        <v>0.29591249299003591</v>
      </c>
      <c r="BF30" s="14">
        <f t="shared" si="1"/>
        <v>0.29591249299003591</v>
      </c>
      <c r="BG30" s="14">
        <f t="shared" si="2"/>
        <v>0.29591249299003591</v>
      </c>
      <c r="BH30" s="14">
        <f t="shared" si="3"/>
        <v>0.29591249299003591</v>
      </c>
    </row>
    <row r="31" spans="1:60" ht="13.5" hidden="1" x14ac:dyDescent="0.2">
      <c r="A31" s="68" t="s">
        <v>43</v>
      </c>
      <c r="B31" s="62"/>
      <c r="C31" s="68" t="s">
        <v>54</v>
      </c>
      <c r="D31" s="62"/>
      <c r="E31" s="68" t="s">
        <v>54</v>
      </c>
      <c r="F31" s="62"/>
      <c r="G31" s="68" t="s">
        <v>89</v>
      </c>
      <c r="H31" s="62"/>
      <c r="I31" s="68" t="s">
        <v>58</v>
      </c>
      <c r="J31" s="62"/>
      <c r="K31" s="62"/>
      <c r="L31" s="68" t="s">
        <v>61</v>
      </c>
      <c r="M31" s="62"/>
      <c r="N31" s="62"/>
      <c r="O31" s="68"/>
      <c r="P31" s="62"/>
      <c r="Q31" s="68"/>
      <c r="R31" s="62"/>
      <c r="S31" s="69" t="s">
        <v>94</v>
      </c>
      <c r="T31" s="62"/>
      <c r="U31" s="62"/>
      <c r="V31" s="62"/>
      <c r="W31" s="62"/>
      <c r="X31" s="62"/>
      <c r="Y31" s="62"/>
      <c r="Z31" s="62"/>
      <c r="AA31" s="68" t="s">
        <v>44</v>
      </c>
      <c r="AB31" s="62"/>
      <c r="AC31" s="62"/>
      <c r="AD31" s="62"/>
      <c r="AE31" s="62"/>
      <c r="AF31" s="68" t="s">
        <v>45</v>
      </c>
      <c r="AG31" s="62"/>
      <c r="AH31" s="62"/>
      <c r="AI31" s="46" t="s">
        <v>46</v>
      </c>
      <c r="AJ31" s="70" t="s">
        <v>47</v>
      </c>
      <c r="AK31" s="62"/>
      <c r="AL31" s="62"/>
      <c r="AM31" s="62"/>
      <c r="AN31" s="62"/>
      <c r="AO31" s="62"/>
      <c r="AP31" s="49">
        <v>13089503</v>
      </c>
      <c r="AQ31" s="49">
        <v>620576</v>
      </c>
      <c r="AR31" s="49">
        <v>12468927</v>
      </c>
      <c r="AS31" s="61">
        <v>0</v>
      </c>
      <c r="AT31" s="62"/>
      <c r="AU31" s="76">
        <v>620576</v>
      </c>
      <c r="AV31" s="62"/>
      <c r="AW31" s="45">
        <v>0</v>
      </c>
      <c r="AX31" s="49">
        <v>620576</v>
      </c>
      <c r="AY31" s="45">
        <v>0</v>
      </c>
      <c r="AZ31" s="49">
        <v>620576</v>
      </c>
      <c r="BA31" s="45">
        <v>0</v>
      </c>
      <c r="BB31" s="49">
        <v>620576</v>
      </c>
      <c r="BC31" s="45">
        <v>0</v>
      </c>
      <c r="BD31" s="45">
        <v>0</v>
      </c>
      <c r="BE31" s="14">
        <f t="shared" si="0"/>
        <v>4.7410203427891803E-2</v>
      </c>
      <c r="BF31" s="14">
        <f t="shared" si="1"/>
        <v>4.7410203427891803E-2</v>
      </c>
      <c r="BG31" s="14">
        <f t="shared" si="2"/>
        <v>4.7410203427891803E-2</v>
      </c>
      <c r="BH31" s="14">
        <f t="shared" si="3"/>
        <v>4.7410203427891803E-2</v>
      </c>
    </row>
    <row r="32" spans="1:60" ht="13.5" hidden="1" x14ac:dyDescent="0.2">
      <c r="A32" s="68" t="s">
        <v>43</v>
      </c>
      <c r="B32" s="62"/>
      <c r="C32" s="68" t="s">
        <v>54</v>
      </c>
      <c r="D32" s="62"/>
      <c r="E32" s="68" t="s">
        <v>54</v>
      </c>
      <c r="F32" s="62"/>
      <c r="G32" s="68" t="s">
        <v>89</v>
      </c>
      <c r="H32" s="62"/>
      <c r="I32" s="68" t="s">
        <v>82</v>
      </c>
      <c r="J32" s="62"/>
      <c r="K32" s="62"/>
      <c r="L32" s="68"/>
      <c r="M32" s="62"/>
      <c r="N32" s="62"/>
      <c r="O32" s="68"/>
      <c r="P32" s="62"/>
      <c r="Q32" s="68"/>
      <c r="R32" s="62"/>
      <c r="S32" s="69" t="s">
        <v>95</v>
      </c>
      <c r="T32" s="62"/>
      <c r="U32" s="62"/>
      <c r="V32" s="62"/>
      <c r="W32" s="62"/>
      <c r="X32" s="62"/>
      <c r="Y32" s="62"/>
      <c r="Z32" s="62"/>
      <c r="AA32" s="68" t="s">
        <v>44</v>
      </c>
      <c r="AB32" s="62"/>
      <c r="AC32" s="62"/>
      <c r="AD32" s="62"/>
      <c r="AE32" s="62"/>
      <c r="AF32" s="68" t="s">
        <v>45</v>
      </c>
      <c r="AG32" s="62"/>
      <c r="AH32" s="62"/>
      <c r="AI32" s="46" t="s">
        <v>46</v>
      </c>
      <c r="AJ32" s="70" t="s">
        <v>47</v>
      </c>
      <c r="AK32" s="62"/>
      <c r="AL32" s="62"/>
      <c r="AM32" s="62"/>
      <c r="AN32" s="62"/>
      <c r="AO32" s="62"/>
      <c r="AP32" s="49">
        <v>122744602</v>
      </c>
      <c r="AQ32" s="49">
        <v>28317291</v>
      </c>
      <c r="AR32" s="49">
        <v>94427311</v>
      </c>
      <c r="AS32" s="61">
        <v>0</v>
      </c>
      <c r="AT32" s="62"/>
      <c r="AU32" s="76">
        <v>28317291</v>
      </c>
      <c r="AV32" s="62"/>
      <c r="AW32" s="45">
        <v>0</v>
      </c>
      <c r="AX32" s="49">
        <v>28317291</v>
      </c>
      <c r="AY32" s="45">
        <v>0</v>
      </c>
      <c r="AZ32" s="49">
        <v>28317291</v>
      </c>
      <c r="BA32" s="45">
        <v>0</v>
      </c>
      <c r="BB32" s="49">
        <v>28317291</v>
      </c>
      <c r="BC32" s="45">
        <v>0</v>
      </c>
      <c r="BD32" s="45">
        <v>0</v>
      </c>
      <c r="BE32" s="14">
        <f t="shared" si="0"/>
        <v>0.23070090691238707</v>
      </c>
      <c r="BF32" s="14">
        <f t="shared" si="1"/>
        <v>0.23070090691238707</v>
      </c>
      <c r="BG32" s="14">
        <f t="shared" si="2"/>
        <v>0.23070090691238707</v>
      </c>
      <c r="BH32" s="14">
        <f t="shared" si="3"/>
        <v>0.23070090691238707</v>
      </c>
    </row>
    <row r="33" spans="1:192" ht="13.5" hidden="1" x14ac:dyDescent="0.2">
      <c r="A33" s="68" t="s">
        <v>43</v>
      </c>
      <c r="B33" s="62"/>
      <c r="C33" s="68" t="s">
        <v>54</v>
      </c>
      <c r="D33" s="62"/>
      <c r="E33" s="68" t="s">
        <v>54</v>
      </c>
      <c r="F33" s="62"/>
      <c r="G33" s="68" t="s">
        <v>89</v>
      </c>
      <c r="H33" s="62"/>
      <c r="I33" s="68" t="s">
        <v>96</v>
      </c>
      <c r="J33" s="62"/>
      <c r="K33" s="62"/>
      <c r="L33" s="68"/>
      <c r="M33" s="62"/>
      <c r="N33" s="62"/>
      <c r="O33" s="68"/>
      <c r="P33" s="62"/>
      <c r="Q33" s="68"/>
      <c r="R33" s="62"/>
      <c r="S33" s="69" t="s">
        <v>97</v>
      </c>
      <c r="T33" s="62"/>
      <c r="U33" s="62"/>
      <c r="V33" s="62"/>
      <c r="W33" s="62"/>
      <c r="X33" s="62"/>
      <c r="Y33" s="62"/>
      <c r="Z33" s="62"/>
      <c r="AA33" s="68" t="s">
        <v>44</v>
      </c>
      <c r="AB33" s="62"/>
      <c r="AC33" s="62"/>
      <c r="AD33" s="62"/>
      <c r="AE33" s="62"/>
      <c r="AF33" s="68" t="s">
        <v>45</v>
      </c>
      <c r="AG33" s="62"/>
      <c r="AH33" s="62"/>
      <c r="AI33" s="46" t="s">
        <v>46</v>
      </c>
      <c r="AJ33" s="70" t="s">
        <v>47</v>
      </c>
      <c r="AK33" s="62"/>
      <c r="AL33" s="62"/>
      <c r="AM33" s="62"/>
      <c r="AN33" s="62"/>
      <c r="AO33" s="62"/>
      <c r="AP33" s="49">
        <v>54180399</v>
      </c>
      <c r="AQ33" s="49">
        <v>17730968</v>
      </c>
      <c r="AR33" s="49">
        <v>36449431</v>
      </c>
      <c r="AS33" s="61">
        <v>0</v>
      </c>
      <c r="AT33" s="62"/>
      <c r="AU33" s="76">
        <v>17730968</v>
      </c>
      <c r="AV33" s="62"/>
      <c r="AW33" s="45">
        <v>0</v>
      </c>
      <c r="AX33" s="49">
        <v>17730968</v>
      </c>
      <c r="AY33" s="45">
        <v>0</v>
      </c>
      <c r="AZ33" s="49">
        <v>17730968</v>
      </c>
      <c r="BA33" s="45">
        <v>0</v>
      </c>
      <c r="BB33" s="49">
        <v>17730968</v>
      </c>
      <c r="BC33" s="45">
        <v>0</v>
      </c>
      <c r="BD33" s="45">
        <v>0</v>
      </c>
      <c r="BE33" s="14">
        <f t="shared" si="0"/>
        <v>0.32725798124890149</v>
      </c>
      <c r="BF33" s="14">
        <f t="shared" si="1"/>
        <v>0.32725798124890149</v>
      </c>
      <c r="BG33" s="14">
        <f t="shared" si="2"/>
        <v>0.32725798124890149</v>
      </c>
      <c r="BH33" s="14">
        <f t="shared" si="3"/>
        <v>0.32725798124890149</v>
      </c>
    </row>
    <row r="34" spans="1:192" ht="13.5" hidden="1" x14ac:dyDescent="0.2">
      <c r="A34" s="68" t="s">
        <v>43</v>
      </c>
      <c r="B34" s="62"/>
      <c r="C34" s="68" t="s">
        <v>54</v>
      </c>
      <c r="D34" s="62"/>
      <c r="E34" s="68" t="s">
        <v>54</v>
      </c>
      <c r="F34" s="62"/>
      <c r="G34" s="68" t="s">
        <v>89</v>
      </c>
      <c r="H34" s="62"/>
      <c r="I34" s="68" t="s">
        <v>98</v>
      </c>
      <c r="J34" s="62"/>
      <c r="K34" s="62"/>
      <c r="L34" s="68"/>
      <c r="M34" s="62"/>
      <c r="N34" s="62"/>
      <c r="O34" s="68"/>
      <c r="P34" s="62"/>
      <c r="Q34" s="68"/>
      <c r="R34" s="62"/>
      <c r="S34" s="69" t="s">
        <v>99</v>
      </c>
      <c r="T34" s="62"/>
      <c r="U34" s="62"/>
      <c r="V34" s="62"/>
      <c r="W34" s="62"/>
      <c r="X34" s="62"/>
      <c r="Y34" s="62"/>
      <c r="Z34" s="62"/>
      <c r="AA34" s="68" t="s">
        <v>44</v>
      </c>
      <c r="AB34" s="62"/>
      <c r="AC34" s="62"/>
      <c r="AD34" s="62"/>
      <c r="AE34" s="62"/>
      <c r="AF34" s="68" t="s">
        <v>45</v>
      </c>
      <c r="AG34" s="62"/>
      <c r="AH34" s="62"/>
      <c r="AI34" s="46" t="s">
        <v>46</v>
      </c>
      <c r="AJ34" s="70" t="s">
        <v>47</v>
      </c>
      <c r="AK34" s="62"/>
      <c r="AL34" s="62"/>
      <c r="AM34" s="62"/>
      <c r="AN34" s="62"/>
      <c r="AO34" s="62"/>
      <c r="AP34" s="49">
        <v>53839623</v>
      </c>
      <c r="AQ34" s="45">
        <v>0</v>
      </c>
      <c r="AR34" s="49">
        <v>53839623</v>
      </c>
      <c r="AS34" s="61">
        <v>0</v>
      </c>
      <c r="AT34" s="62"/>
      <c r="AU34" s="61">
        <v>0</v>
      </c>
      <c r="AV34" s="62"/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14">
        <f t="shared" si="0"/>
        <v>0</v>
      </c>
      <c r="BF34" s="14">
        <f t="shared" si="1"/>
        <v>0</v>
      </c>
      <c r="BG34" s="14">
        <f t="shared" si="2"/>
        <v>0</v>
      </c>
      <c r="BH34" s="14">
        <f t="shared" si="3"/>
        <v>0</v>
      </c>
    </row>
    <row r="35" spans="1:192" s="25" customFormat="1" ht="13.5" hidden="1" x14ac:dyDescent="0.25">
      <c r="A35" s="83" t="s">
        <v>181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51">
        <f>+AP27+AP19+AP7</f>
        <v>4879427471</v>
      </c>
      <c r="AQ35" s="51">
        <f t="shared" ref="AQ35:AR35" si="4">+AQ27+AQ19+AQ7</f>
        <v>951128031</v>
      </c>
      <c r="AR35" s="51">
        <f t="shared" si="4"/>
        <v>3928299440</v>
      </c>
      <c r="AS35" s="81">
        <f>+AS27+AS19+AS7</f>
        <v>0</v>
      </c>
      <c r="AT35" s="82"/>
      <c r="AU35" s="81">
        <f>+AU27+AU19+AU7</f>
        <v>951128031</v>
      </c>
      <c r="AV35" s="82"/>
      <c r="AW35" s="21">
        <f t="shared" ref="AW35" si="5">+AW27+AW19+AW7</f>
        <v>0</v>
      </c>
      <c r="AX35" s="21">
        <f>+AX27+AX19+AX7</f>
        <v>949291655</v>
      </c>
      <c r="AY35" s="21">
        <f t="shared" ref="AY35:BD35" si="6">+AY27+AY19+AY7</f>
        <v>1836376</v>
      </c>
      <c r="AZ35" s="21">
        <f t="shared" si="6"/>
        <v>930341726</v>
      </c>
      <c r="BA35" s="21">
        <f t="shared" si="6"/>
        <v>18949929</v>
      </c>
      <c r="BB35" s="21">
        <f>+BB27+BB19+BB7</f>
        <v>860813045</v>
      </c>
      <c r="BC35" s="21">
        <f t="shared" si="6"/>
        <v>69528681</v>
      </c>
      <c r="BD35" s="21">
        <f t="shared" si="6"/>
        <v>1836376</v>
      </c>
      <c r="BE35" s="22">
        <f t="shared" si="0"/>
        <v>0.19492615407296418</v>
      </c>
      <c r="BF35" s="22">
        <f t="shared" si="1"/>
        <v>0.19492615407296418</v>
      </c>
      <c r="BG35" s="22">
        <f t="shared" si="2"/>
        <v>0.19454980336155098</v>
      </c>
      <c r="BH35" s="22">
        <f t="shared" si="3"/>
        <v>0.17641681326673828</v>
      </c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4"/>
    </row>
    <row r="36" spans="1:192" ht="13.5" hidden="1" x14ac:dyDescent="0.2">
      <c r="A36" s="68" t="s">
        <v>43</v>
      </c>
      <c r="B36" s="62"/>
      <c r="C36" s="68" t="s">
        <v>79</v>
      </c>
      <c r="D36" s="62"/>
      <c r="E36" s="68" t="s">
        <v>54</v>
      </c>
      <c r="F36" s="62"/>
      <c r="G36" s="68"/>
      <c r="H36" s="62"/>
      <c r="I36" s="68"/>
      <c r="J36" s="62"/>
      <c r="K36" s="62"/>
      <c r="L36" s="68"/>
      <c r="M36" s="62"/>
      <c r="N36" s="62"/>
      <c r="O36" s="68"/>
      <c r="P36" s="62"/>
      <c r="Q36" s="68"/>
      <c r="R36" s="62"/>
      <c r="S36" s="69" t="s">
        <v>100</v>
      </c>
      <c r="T36" s="62"/>
      <c r="U36" s="62"/>
      <c r="V36" s="62"/>
      <c r="W36" s="62"/>
      <c r="X36" s="62"/>
      <c r="Y36" s="62"/>
      <c r="Z36" s="62"/>
      <c r="AA36" s="68" t="s">
        <v>51</v>
      </c>
      <c r="AB36" s="62"/>
      <c r="AC36" s="62"/>
      <c r="AD36" s="62"/>
      <c r="AE36" s="62"/>
      <c r="AF36" s="68" t="s">
        <v>45</v>
      </c>
      <c r="AG36" s="62"/>
      <c r="AH36" s="62"/>
      <c r="AI36" s="46" t="s">
        <v>52</v>
      </c>
      <c r="AJ36" s="70" t="s">
        <v>53</v>
      </c>
      <c r="AK36" s="62"/>
      <c r="AL36" s="62"/>
      <c r="AM36" s="62"/>
      <c r="AN36" s="62"/>
      <c r="AO36" s="62"/>
      <c r="AP36" s="49">
        <v>20000000</v>
      </c>
      <c r="AQ36" s="45">
        <v>0</v>
      </c>
      <c r="AR36" s="45">
        <v>0</v>
      </c>
      <c r="AS36" s="76">
        <v>20000000</v>
      </c>
      <c r="AT36" s="62"/>
      <c r="AU36" s="61">
        <v>0</v>
      </c>
      <c r="AV36" s="62"/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14">
        <f t="shared" si="0"/>
        <v>0</v>
      </c>
      <c r="BF36" s="14">
        <f t="shared" si="1"/>
        <v>0</v>
      </c>
      <c r="BG36" s="14">
        <f t="shared" si="2"/>
        <v>0</v>
      </c>
      <c r="BH36" s="14">
        <f t="shared" si="3"/>
        <v>0</v>
      </c>
    </row>
    <row r="37" spans="1:192" s="19" customFormat="1" ht="13.5" hidden="1" x14ac:dyDescent="0.2">
      <c r="A37" s="73" t="s">
        <v>43</v>
      </c>
      <c r="B37" s="72"/>
      <c r="C37" s="73" t="s">
        <v>79</v>
      </c>
      <c r="D37" s="72"/>
      <c r="E37" s="73" t="s">
        <v>54</v>
      </c>
      <c r="F37" s="72"/>
      <c r="G37" s="73" t="s">
        <v>54</v>
      </c>
      <c r="H37" s="72"/>
      <c r="I37" s="73"/>
      <c r="J37" s="72"/>
      <c r="K37" s="72"/>
      <c r="L37" s="73"/>
      <c r="M37" s="72"/>
      <c r="N37" s="72"/>
      <c r="O37" s="73"/>
      <c r="P37" s="72"/>
      <c r="Q37" s="73"/>
      <c r="R37" s="72"/>
      <c r="S37" s="74" t="s">
        <v>101</v>
      </c>
      <c r="T37" s="72"/>
      <c r="U37" s="72"/>
      <c r="V37" s="72"/>
      <c r="W37" s="72"/>
      <c r="X37" s="72"/>
      <c r="Y37" s="72"/>
      <c r="Z37" s="72"/>
      <c r="AA37" s="73" t="s">
        <v>51</v>
      </c>
      <c r="AB37" s="72"/>
      <c r="AC37" s="72"/>
      <c r="AD37" s="72"/>
      <c r="AE37" s="72"/>
      <c r="AF37" s="73" t="s">
        <v>45</v>
      </c>
      <c r="AG37" s="72"/>
      <c r="AH37" s="72"/>
      <c r="AI37" s="48" t="s">
        <v>52</v>
      </c>
      <c r="AJ37" s="75" t="s">
        <v>53</v>
      </c>
      <c r="AK37" s="72"/>
      <c r="AL37" s="72"/>
      <c r="AM37" s="72"/>
      <c r="AN37" s="72"/>
      <c r="AO37" s="72"/>
      <c r="AP37" s="47">
        <v>0</v>
      </c>
      <c r="AQ37" s="47">
        <v>0</v>
      </c>
      <c r="AR37" s="47">
        <v>0</v>
      </c>
      <c r="AS37" s="71">
        <v>0</v>
      </c>
      <c r="AT37" s="72"/>
      <c r="AU37" s="71">
        <v>0</v>
      </c>
      <c r="AV37" s="72"/>
      <c r="AW37" s="47">
        <v>0</v>
      </c>
      <c r="AX37" s="47">
        <v>0</v>
      </c>
      <c r="AY37" s="47">
        <v>0</v>
      </c>
      <c r="AZ37" s="47">
        <v>0</v>
      </c>
      <c r="BA37" s="47">
        <v>0</v>
      </c>
      <c r="BB37" s="47">
        <v>0</v>
      </c>
      <c r="BC37" s="47">
        <v>0</v>
      </c>
      <c r="BD37" s="47">
        <v>0</v>
      </c>
      <c r="BE37" s="18">
        <v>0</v>
      </c>
      <c r="BF37" s="18">
        <v>0</v>
      </c>
      <c r="BG37" s="18">
        <v>0</v>
      </c>
      <c r="BH37" s="18">
        <v>0</v>
      </c>
    </row>
    <row r="38" spans="1:192" ht="13.5" hidden="1" x14ac:dyDescent="0.2">
      <c r="A38" s="68" t="s">
        <v>43</v>
      </c>
      <c r="B38" s="62"/>
      <c r="C38" s="68" t="s">
        <v>79</v>
      </c>
      <c r="D38" s="62"/>
      <c r="E38" s="68" t="s">
        <v>54</v>
      </c>
      <c r="F38" s="62"/>
      <c r="G38" s="68" t="s">
        <v>54</v>
      </c>
      <c r="H38" s="62"/>
      <c r="I38" s="68" t="s">
        <v>61</v>
      </c>
      <c r="J38" s="62"/>
      <c r="K38" s="62"/>
      <c r="L38" s="68"/>
      <c r="M38" s="62"/>
      <c r="N38" s="62"/>
      <c r="O38" s="68"/>
      <c r="P38" s="62"/>
      <c r="Q38" s="68"/>
      <c r="R38" s="62"/>
      <c r="S38" s="69" t="s">
        <v>102</v>
      </c>
      <c r="T38" s="62"/>
      <c r="U38" s="62"/>
      <c r="V38" s="62"/>
      <c r="W38" s="62"/>
      <c r="X38" s="62"/>
      <c r="Y38" s="62"/>
      <c r="Z38" s="62"/>
      <c r="AA38" s="68" t="s">
        <v>51</v>
      </c>
      <c r="AB38" s="62"/>
      <c r="AC38" s="62"/>
      <c r="AD38" s="62"/>
      <c r="AE38" s="62"/>
      <c r="AF38" s="68" t="s">
        <v>45</v>
      </c>
      <c r="AG38" s="62"/>
      <c r="AH38" s="62"/>
      <c r="AI38" s="46" t="s">
        <v>52</v>
      </c>
      <c r="AJ38" s="70" t="s">
        <v>53</v>
      </c>
      <c r="AK38" s="62"/>
      <c r="AL38" s="62"/>
      <c r="AM38" s="62"/>
      <c r="AN38" s="62"/>
      <c r="AO38" s="62"/>
      <c r="AP38" s="45">
        <v>0</v>
      </c>
      <c r="AQ38" s="45">
        <v>0</v>
      </c>
      <c r="AR38" s="45">
        <v>0</v>
      </c>
      <c r="AS38" s="61">
        <v>0</v>
      </c>
      <c r="AT38" s="62"/>
      <c r="AU38" s="61">
        <v>0</v>
      </c>
      <c r="AV38" s="62"/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14">
        <v>0</v>
      </c>
      <c r="BF38" s="14">
        <v>0</v>
      </c>
      <c r="BG38" s="14">
        <v>0</v>
      </c>
      <c r="BH38" s="14">
        <v>0</v>
      </c>
    </row>
    <row r="39" spans="1:192" ht="13.5" hidden="1" x14ac:dyDescent="0.2">
      <c r="A39" s="68" t="s">
        <v>43</v>
      </c>
      <c r="B39" s="62"/>
      <c r="C39" s="68" t="s">
        <v>79</v>
      </c>
      <c r="D39" s="62"/>
      <c r="E39" s="68" t="s">
        <v>54</v>
      </c>
      <c r="F39" s="62"/>
      <c r="G39" s="68" t="s">
        <v>54</v>
      </c>
      <c r="H39" s="62"/>
      <c r="I39" s="68" t="s">
        <v>61</v>
      </c>
      <c r="J39" s="62"/>
      <c r="K39" s="62"/>
      <c r="L39" s="68" t="s">
        <v>71</v>
      </c>
      <c r="M39" s="62"/>
      <c r="N39" s="62"/>
      <c r="O39" s="68"/>
      <c r="P39" s="62"/>
      <c r="Q39" s="68"/>
      <c r="R39" s="62"/>
      <c r="S39" s="69" t="s">
        <v>103</v>
      </c>
      <c r="T39" s="62"/>
      <c r="U39" s="62"/>
      <c r="V39" s="62"/>
      <c r="W39" s="62"/>
      <c r="X39" s="62"/>
      <c r="Y39" s="62"/>
      <c r="Z39" s="62"/>
      <c r="AA39" s="68" t="s">
        <v>51</v>
      </c>
      <c r="AB39" s="62"/>
      <c r="AC39" s="62"/>
      <c r="AD39" s="62"/>
      <c r="AE39" s="62"/>
      <c r="AF39" s="68" t="s">
        <v>45</v>
      </c>
      <c r="AG39" s="62"/>
      <c r="AH39" s="62"/>
      <c r="AI39" s="46" t="s">
        <v>52</v>
      </c>
      <c r="AJ39" s="70" t="s">
        <v>53</v>
      </c>
      <c r="AK39" s="62"/>
      <c r="AL39" s="62"/>
      <c r="AM39" s="62"/>
      <c r="AN39" s="62"/>
      <c r="AO39" s="62"/>
      <c r="AP39" s="45">
        <v>0</v>
      </c>
      <c r="AQ39" s="45">
        <v>0</v>
      </c>
      <c r="AR39" s="45">
        <v>0</v>
      </c>
      <c r="AS39" s="61">
        <v>0</v>
      </c>
      <c r="AT39" s="62"/>
      <c r="AU39" s="61">
        <v>0</v>
      </c>
      <c r="AV39" s="62"/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14">
        <v>0</v>
      </c>
      <c r="BF39" s="14">
        <v>0</v>
      </c>
      <c r="BG39" s="14">
        <v>0</v>
      </c>
      <c r="BH39" s="14">
        <v>0</v>
      </c>
    </row>
    <row r="40" spans="1:192" ht="13.5" hidden="1" x14ac:dyDescent="0.2">
      <c r="A40" s="68" t="s">
        <v>43</v>
      </c>
      <c r="B40" s="62"/>
      <c r="C40" s="68" t="s">
        <v>79</v>
      </c>
      <c r="D40" s="62"/>
      <c r="E40" s="68" t="s">
        <v>79</v>
      </c>
      <c r="F40" s="62"/>
      <c r="G40" s="68"/>
      <c r="H40" s="62"/>
      <c r="I40" s="68"/>
      <c r="J40" s="62"/>
      <c r="K40" s="62"/>
      <c r="L40" s="68"/>
      <c r="M40" s="62"/>
      <c r="N40" s="62"/>
      <c r="O40" s="68"/>
      <c r="P40" s="62"/>
      <c r="Q40" s="68"/>
      <c r="R40" s="62"/>
      <c r="S40" s="69" t="s">
        <v>104</v>
      </c>
      <c r="T40" s="62"/>
      <c r="U40" s="62"/>
      <c r="V40" s="62"/>
      <c r="W40" s="62"/>
      <c r="X40" s="62"/>
      <c r="Y40" s="62"/>
      <c r="Z40" s="62"/>
      <c r="AA40" s="68" t="s">
        <v>44</v>
      </c>
      <c r="AB40" s="62"/>
      <c r="AC40" s="62"/>
      <c r="AD40" s="62"/>
      <c r="AE40" s="62"/>
      <c r="AF40" s="68" t="s">
        <v>45</v>
      </c>
      <c r="AG40" s="62"/>
      <c r="AH40" s="62"/>
      <c r="AI40" s="46" t="s">
        <v>46</v>
      </c>
      <c r="AJ40" s="70" t="s">
        <v>47</v>
      </c>
      <c r="AK40" s="62"/>
      <c r="AL40" s="62"/>
      <c r="AM40" s="62"/>
      <c r="AN40" s="62"/>
      <c r="AO40" s="62"/>
      <c r="AP40" s="49">
        <v>381100000</v>
      </c>
      <c r="AQ40" s="49">
        <v>281189307.44</v>
      </c>
      <c r="AR40" s="49">
        <v>99910692.560000002</v>
      </c>
      <c r="AS40" s="61">
        <v>0</v>
      </c>
      <c r="AT40" s="62"/>
      <c r="AU40" s="76">
        <v>281189307.44</v>
      </c>
      <c r="AV40" s="62"/>
      <c r="AW40" s="45">
        <v>0</v>
      </c>
      <c r="AX40" s="49">
        <v>63212729.020000003</v>
      </c>
      <c r="AY40" s="49">
        <v>217976578.41999999</v>
      </c>
      <c r="AZ40" s="49">
        <v>63212729.020000003</v>
      </c>
      <c r="BA40" s="45">
        <v>0</v>
      </c>
      <c r="BB40" s="49">
        <v>63212729.020000003</v>
      </c>
      <c r="BC40" s="45">
        <v>0</v>
      </c>
      <c r="BD40" s="45">
        <v>0</v>
      </c>
      <c r="BE40" s="14">
        <f t="shared" si="0"/>
        <v>0.73783602057202835</v>
      </c>
      <c r="BF40" s="14">
        <f t="shared" si="1"/>
        <v>0.73783602057202835</v>
      </c>
      <c r="BG40" s="14">
        <f t="shared" si="2"/>
        <v>0.16586913938598793</v>
      </c>
      <c r="BH40" s="14">
        <f t="shared" si="3"/>
        <v>0.16586913938598793</v>
      </c>
    </row>
    <row r="41" spans="1:192" ht="13.5" hidden="1" x14ac:dyDescent="0.2">
      <c r="A41" s="68" t="s">
        <v>43</v>
      </c>
      <c r="B41" s="62"/>
      <c r="C41" s="68" t="s">
        <v>79</v>
      </c>
      <c r="D41" s="62"/>
      <c r="E41" s="68" t="s">
        <v>79</v>
      </c>
      <c r="F41" s="62"/>
      <c r="G41" s="68"/>
      <c r="H41" s="62"/>
      <c r="I41" s="68"/>
      <c r="J41" s="62"/>
      <c r="K41" s="62"/>
      <c r="L41" s="68"/>
      <c r="M41" s="62"/>
      <c r="N41" s="62"/>
      <c r="O41" s="68"/>
      <c r="P41" s="62"/>
      <c r="Q41" s="68"/>
      <c r="R41" s="62"/>
      <c r="S41" s="69" t="s">
        <v>104</v>
      </c>
      <c r="T41" s="62"/>
      <c r="U41" s="62"/>
      <c r="V41" s="62"/>
      <c r="W41" s="62"/>
      <c r="X41" s="62"/>
      <c r="Y41" s="62"/>
      <c r="Z41" s="62"/>
      <c r="AA41" s="68" t="s">
        <v>51</v>
      </c>
      <c r="AB41" s="62"/>
      <c r="AC41" s="62"/>
      <c r="AD41" s="62"/>
      <c r="AE41" s="62"/>
      <c r="AF41" s="68" t="s">
        <v>45</v>
      </c>
      <c r="AG41" s="62"/>
      <c r="AH41" s="62"/>
      <c r="AI41" s="46" t="s">
        <v>52</v>
      </c>
      <c r="AJ41" s="70" t="s">
        <v>53</v>
      </c>
      <c r="AK41" s="62"/>
      <c r="AL41" s="62"/>
      <c r="AM41" s="62"/>
      <c r="AN41" s="62"/>
      <c r="AO41" s="62"/>
      <c r="AP41" s="49">
        <v>365275399</v>
      </c>
      <c r="AQ41" s="49">
        <v>172804840.94999999</v>
      </c>
      <c r="AR41" s="49">
        <v>192470558.05000001</v>
      </c>
      <c r="AS41" s="61">
        <v>0</v>
      </c>
      <c r="AT41" s="62"/>
      <c r="AU41" s="76">
        <v>82823993.950000003</v>
      </c>
      <c r="AV41" s="62"/>
      <c r="AW41" s="49">
        <v>89980847</v>
      </c>
      <c r="AX41" s="49">
        <v>12501507</v>
      </c>
      <c r="AY41" s="49">
        <v>70322486.950000003</v>
      </c>
      <c r="AZ41" s="49">
        <v>12501507</v>
      </c>
      <c r="BA41" s="45">
        <v>0</v>
      </c>
      <c r="BB41" s="49">
        <v>12501507</v>
      </c>
      <c r="BC41" s="45">
        <v>0</v>
      </c>
      <c r="BD41" s="45">
        <v>0</v>
      </c>
      <c r="BE41" s="14">
        <f t="shared" si="0"/>
        <v>0.47308097239255903</v>
      </c>
      <c r="BF41" s="14">
        <f t="shared" si="1"/>
        <v>0.22674396955487278</v>
      </c>
      <c r="BG41" s="14">
        <f t="shared" si="2"/>
        <v>3.4224880827520496E-2</v>
      </c>
      <c r="BH41" s="14">
        <f t="shared" si="3"/>
        <v>3.4224880827520496E-2</v>
      </c>
    </row>
    <row r="42" spans="1:192" s="19" customFormat="1" ht="13.5" hidden="1" x14ac:dyDescent="0.2">
      <c r="A42" s="73" t="s">
        <v>43</v>
      </c>
      <c r="B42" s="72"/>
      <c r="C42" s="73" t="s">
        <v>79</v>
      </c>
      <c r="D42" s="72"/>
      <c r="E42" s="73" t="s">
        <v>79</v>
      </c>
      <c r="F42" s="72"/>
      <c r="G42" s="73" t="s">
        <v>54</v>
      </c>
      <c r="H42" s="72"/>
      <c r="I42" s="73"/>
      <c r="J42" s="72"/>
      <c r="K42" s="72"/>
      <c r="L42" s="73"/>
      <c r="M42" s="72"/>
      <c r="N42" s="72"/>
      <c r="O42" s="73"/>
      <c r="P42" s="72"/>
      <c r="Q42" s="73"/>
      <c r="R42" s="72"/>
      <c r="S42" s="74" t="s">
        <v>105</v>
      </c>
      <c r="T42" s="72"/>
      <c r="U42" s="72"/>
      <c r="V42" s="72"/>
      <c r="W42" s="72"/>
      <c r="X42" s="72"/>
      <c r="Y42" s="72"/>
      <c r="Z42" s="72"/>
      <c r="AA42" s="73" t="s">
        <v>44</v>
      </c>
      <c r="AB42" s="72"/>
      <c r="AC42" s="72"/>
      <c r="AD42" s="72"/>
      <c r="AE42" s="72"/>
      <c r="AF42" s="73" t="s">
        <v>45</v>
      </c>
      <c r="AG42" s="72"/>
      <c r="AH42" s="72"/>
      <c r="AI42" s="48" t="s">
        <v>46</v>
      </c>
      <c r="AJ42" s="75" t="s">
        <v>47</v>
      </c>
      <c r="AK42" s="72"/>
      <c r="AL42" s="72"/>
      <c r="AM42" s="72"/>
      <c r="AN42" s="72"/>
      <c r="AO42" s="72"/>
      <c r="AP42" s="50">
        <v>26368369</v>
      </c>
      <c r="AQ42" s="50">
        <v>677699.44</v>
      </c>
      <c r="AR42" s="50">
        <v>25690669.559999999</v>
      </c>
      <c r="AS42" s="71">
        <v>0</v>
      </c>
      <c r="AT42" s="72"/>
      <c r="AU42" s="77">
        <v>677699.44</v>
      </c>
      <c r="AV42" s="72"/>
      <c r="AW42" s="47">
        <v>0</v>
      </c>
      <c r="AX42" s="50">
        <v>189800.31</v>
      </c>
      <c r="AY42" s="50">
        <v>487899.13</v>
      </c>
      <c r="AZ42" s="50">
        <v>189800.31</v>
      </c>
      <c r="BA42" s="47">
        <v>0</v>
      </c>
      <c r="BB42" s="50">
        <v>189800.31</v>
      </c>
      <c r="BC42" s="47">
        <v>0</v>
      </c>
      <c r="BD42" s="47">
        <v>0</v>
      </c>
      <c r="BE42" s="18">
        <f t="shared" si="0"/>
        <v>2.5701227102821564E-2</v>
      </c>
      <c r="BF42" s="18">
        <f t="shared" si="1"/>
        <v>2.5701227102821564E-2</v>
      </c>
      <c r="BG42" s="18">
        <f t="shared" si="2"/>
        <v>7.1980299577876806E-3</v>
      </c>
      <c r="BH42" s="18">
        <f t="shared" si="3"/>
        <v>7.1980299577876806E-3</v>
      </c>
    </row>
    <row r="43" spans="1:192" s="19" customFormat="1" ht="13.5" hidden="1" x14ac:dyDescent="0.2">
      <c r="A43" s="73" t="s">
        <v>43</v>
      </c>
      <c r="B43" s="72"/>
      <c r="C43" s="73" t="s">
        <v>79</v>
      </c>
      <c r="D43" s="72"/>
      <c r="E43" s="73" t="s">
        <v>79</v>
      </c>
      <c r="F43" s="72"/>
      <c r="G43" s="73" t="s">
        <v>54</v>
      </c>
      <c r="H43" s="72"/>
      <c r="I43" s="73"/>
      <c r="J43" s="72"/>
      <c r="K43" s="72"/>
      <c r="L43" s="73"/>
      <c r="M43" s="72"/>
      <c r="N43" s="72"/>
      <c r="O43" s="73"/>
      <c r="P43" s="72"/>
      <c r="Q43" s="73"/>
      <c r="R43" s="72"/>
      <c r="S43" s="74" t="s">
        <v>105</v>
      </c>
      <c r="T43" s="72"/>
      <c r="U43" s="72"/>
      <c r="V43" s="72"/>
      <c r="W43" s="72"/>
      <c r="X43" s="72"/>
      <c r="Y43" s="72"/>
      <c r="Z43" s="72"/>
      <c r="AA43" s="73" t="s">
        <v>51</v>
      </c>
      <c r="AB43" s="72"/>
      <c r="AC43" s="72"/>
      <c r="AD43" s="72"/>
      <c r="AE43" s="72"/>
      <c r="AF43" s="73" t="s">
        <v>45</v>
      </c>
      <c r="AG43" s="72"/>
      <c r="AH43" s="72"/>
      <c r="AI43" s="48" t="s">
        <v>52</v>
      </c>
      <c r="AJ43" s="75" t="s">
        <v>53</v>
      </c>
      <c r="AK43" s="72"/>
      <c r="AL43" s="72"/>
      <c r="AM43" s="72"/>
      <c r="AN43" s="72"/>
      <c r="AO43" s="72"/>
      <c r="AP43" s="50">
        <v>29254480.489999998</v>
      </c>
      <c r="AQ43" s="50">
        <v>8788853.0999999996</v>
      </c>
      <c r="AR43" s="50">
        <v>20465627.390000001</v>
      </c>
      <c r="AS43" s="71">
        <v>0</v>
      </c>
      <c r="AT43" s="72"/>
      <c r="AU43" s="77">
        <v>8788853.0999999996</v>
      </c>
      <c r="AV43" s="72"/>
      <c r="AW43" s="47">
        <v>0</v>
      </c>
      <c r="AX43" s="50">
        <v>129563</v>
      </c>
      <c r="AY43" s="50">
        <v>8659290.0999999996</v>
      </c>
      <c r="AZ43" s="50">
        <v>129563</v>
      </c>
      <c r="BA43" s="47">
        <v>0</v>
      </c>
      <c r="BB43" s="50">
        <v>129563</v>
      </c>
      <c r="BC43" s="47">
        <v>0</v>
      </c>
      <c r="BD43" s="47">
        <v>0</v>
      </c>
      <c r="BE43" s="18">
        <f t="shared" si="0"/>
        <v>0.30042759101479433</v>
      </c>
      <c r="BF43" s="18">
        <f t="shared" si="1"/>
        <v>0.30042759101479433</v>
      </c>
      <c r="BG43" s="18">
        <f t="shared" si="2"/>
        <v>4.428825869742868E-3</v>
      </c>
      <c r="BH43" s="18">
        <f t="shared" si="3"/>
        <v>4.428825869742868E-3</v>
      </c>
    </row>
    <row r="44" spans="1:192" ht="13.5" hidden="1" x14ac:dyDescent="0.2">
      <c r="A44" s="68" t="s">
        <v>43</v>
      </c>
      <c r="B44" s="62"/>
      <c r="C44" s="68" t="s">
        <v>79</v>
      </c>
      <c r="D44" s="62"/>
      <c r="E44" s="68" t="s">
        <v>79</v>
      </c>
      <c r="F44" s="62"/>
      <c r="G44" s="68" t="s">
        <v>54</v>
      </c>
      <c r="H44" s="62"/>
      <c r="I44" s="68" t="s">
        <v>106</v>
      </c>
      <c r="J44" s="62"/>
      <c r="K44" s="62"/>
      <c r="L44" s="68" t="s">
        <v>58</v>
      </c>
      <c r="M44" s="62"/>
      <c r="N44" s="62"/>
      <c r="O44" s="68"/>
      <c r="P44" s="62"/>
      <c r="Q44" s="68"/>
      <c r="R44" s="62"/>
      <c r="S44" s="69" t="s">
        <v>107</v>
      </c>
      <c r="T44" s="62"/>
      <c r="U44" s="62"/>
      <c r="V44" s="62"/>
      <c r="W44" s="62"/>
      <c r="X44" s="62"/>
      <c r="Y44" s="62"/>
      <c r="Z44" s="62"/>
      <c r="AA44" s="68" t="s">
        <v>51</v>
      </c>
      <c r="AB44" s="62"/>
      <c r="AC44" s="62"/>
      <c r="AD44" s="62"/>
      <c r="AE44" s="62"/>
      <c r="AF44" s="68" t="s">
        <v>45</v>
      </c>
      <c r="AG44" s="62"/>
      <c r="AH44" s="62"/>
      <c r="AI44" s="46" t="s">
        <v>52</v>
      </c>
      <c r="AJ44" s="70" t="s">
        <v>53</v>
      </c>
      <c r="AK44" s="62"/>
      <c r="AL44" s="62"/>
      <c r="AM44" s="62"/>
      <c r="AN44" s="62"/>
      <c r="AO44" s="62"/>
      <c r="AP44" s="49">
        <v>110000</v>
      </c>
      <c r="AQ44" s="49">
        <v>86490.33</v>
      </c>
      <c r="AR44" s="49">
        <v>23509.67</v>
      </c>
      <c r="AS44" s="61">
        <v>0</v>
      </c>
      <c r="AT44" s="62"/>
      <c r="AU44" s="76">
        <v>86490.33</v>
      </c>
      <c r="AV44" s="62"/>
      <c r="AW44" s="45">
        <v>0</v>
      </c>
      <c r="AX44" s="45">
        <v>0</v>
      </c>
      <c r="AY44" s="49">
        <v>86490.33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14">
        <f t="shared" si="0"/>
        <v>0.78627572727272732</v>
      </c>
      <c r="BF44" s="14">
        <f t="shared" si="1"/>
        <v>0.78627572727272732</v>
      </c>
      <c r="BG44" s="14">
        <f t="shared" si="2"/>
        <v>0</v>
      </c>
      <c r="BH44" s="14">
        <f t="shared" si="3"/>
        <v>0</v>
      </c>
    </row>
    <row r="45" spans="1:192" ht="13.5" hidden="1" x14ac:dyDescent="0.2">
      <c r="A45" s="68" t="s">
        <v>43</v>
      </c>
      <c r="B45" s="62"/>
      <c r="C45" s="68" t="s">
        <v>79</v>
      </c>
      <c r="D45" s="62"/>
      <c r="E45" s="68" t="s">
        <v>79</v>
      </c>
      <c r="F45" s="62"/>
      <c r="G45" s="68" t="s">
        <v>54</v>
      </c>
      <c r="H45" s="62"/>
      <c r="I45" s="68" t="s">
        <v>82</v>
      </c>
      <c r="J45" s="62"/>
      <c r="K45" s="62"/>
      <c r="L45" s="68" t="s">
        <v>61</v>
      </c>
      <c r="M45" s="62"/>
      <c r="N45" s="62"/>
      <c r="O45" s="68"/>
      <c r="P45" s="62"/>
      <c r="Q45" s="68"/>
      <c r="R45" s="62"/>
      <c r="S45" s="69" t="s">
        <v>108</v>
      </c>
      <c r="T45" s="62"/>
      <c r="U45" s="62"/>
      <c r="V45" s="62"/>
      <c r="W45" s="62"/>
      <c r="X45" s="62"/>
      <c r="Y45" s="62"/>
      <c r="Z45" s="62"/>
      <c r="AA45" s="68" t="s">
        <v>44</v>
      </c>
      <c r="AB45" s="62"/>
      <c r="AC45" s="62"/>
      <c r="AD45" s="62"/>
      <c r="AE45" s="62"/>
      <c r="AF45" s="68" t="s">
        <v>45</v>
      </c>
      <c r="AG45" s="62"/>
      <c r="AH45" s="62"/>
      <c r="AI45" s="46" t="s">
        <v>46</v>
      </c>
      <c r="AJ45" s="70" t="s">
        <v>47</v>
      </c>
      <c r="AK45" s="62"/>
      <c r="AL45" s="62"/>
      <c r="AM45" s="62"/>
      <c r="AN45" s="62"/>
      <c r="AO45" s="62"/>
      <c r="AP45" s="49">
        <v>550000</v>
      </c>
      <c r="AQ45" s="49">
        <v>50000</v>
      </c>
      <c r="AR45" s="49">
        <v>500000</v>
      </c>
      <c r="AS45" s="61">
        <v>0</v>
      </c>
      <c r="AT45" s="62"/>
      <c r="AU45" s="76">
        <v>50000</v>
      </c>
      <c r="AV45" s="62"/>
      <c r="AW45" s="45">
        <v>0</v>
      </c>
      <c r="AX45" s="49">
        <v>50000</v>
      </c>
      <c r="AY45" s="45">
        <v>0</v>
      </c>
      <c r="AZ45" s="49">
        <v>50000</v>
      </c>
      <c r="BA45" s="45">
        <v>0</v>
      </c>
      <c r="BB45" s="49">
        <v>50000</v>
      </c>
      <c r="BC45" s="45">
        <v>0</v>
      </c>
      <c r="BD45" s="45">
        <v>0</v>
      </c>
      <c r="BE45" s="14">
        <f t="shared" si="0"/>
        <v>9.0909090909090912E-2</v>
      </c>
      <c r="BF45" s="14">
        <f t="shared" si="1"/>
        <v>9.0909090909090912E-2</v>
      </c>
      <c r="BG45" s="14">
        <f t="shared" si="2"/>
        <v>9.0909090909090912E-2</v>
      </c>
      <c r="BH45" s="14">
        <f t="shared" si="3"/>
        <v>9.0909090909090912E-2</v>
      </c>
    </row>
    <row r="46" spans="1:192" ht="13.5" hidden="1" x14ac:dyDescent="0.2">
      <c r="A46" s="68" t="s">
        <v>43</v>
      </c>
      <c r="B46" s="62"/>
      <c r="C46" s="68" t="s">
        <v>79</v>
      </c>
      <c r="D46" s="62"/>
      <c r="E46" s="68" t="s">
        <v>79</v>
      </c>
      <c r="F46" s="62"/>
      <c r="G46" s="68" t="s">
        <v>54</v>
      </c>
      <c r="H46" s="62"/>
      <c r="I46" s="68" t="s">
        <v>82</v>
      </c>
      <c r="J46" s="62"/>
      <c r="K46" s="62"/>
      <c r="L46" s="68" t="s">
        <v>61</v>
      </c>
      <c r="M46" s="62"/>
      <c r="N46" s="62"/>
      <c r="O46" s="68"/>
      <c r="P46" s="62"/>
      <c r="Q46" s="68"/>
      <c r="R46" s="62"/>
      <c r="S46" s="69" t="s">
        <v>108</v>
      </c>
      <c r="T46" s="62"/>
      <c r="U46" s="62"/>
      <c r="V46" s="62"/>
      <c r="W46" s="62"/>
      <c r="X46" s="62"/>
      <c r="Y46" s="62"/>
      <c r="Z46" s="62"/>
      <c r="AA46" s="68" t="s">
        <v>51</v>
      </c>
      <c r="AB46" s="62"/>
      <c r="AC46" s="62"/>
      <c r="AD46" s="62"/>
      <c r="AE46" s="62"/>
      <c r="AF46" s="68" t="s">
        <v>45</v>
      </c>
      <c r="AG46" s="62"/>
      <c r="AH46" s="62"/>
      <c r="AI46" s="46" t="s">
        <v>52</v>
      </c>
      <c r="AJ46" s="70" t="s">
        <v>53</v>
      </c>
      <c r="AK46" s="62"/>
      <c r="AL46" s="62"/>
      <c r="AM46" s="62"/>
      <c r="AN46" s="62"/>
      <c r="AO46" s="62"/>
      <c r="AP46" s="49">
        <v>3100000</v>
      </c>
      <c r="AQ46" s="49">
        <v>1094546.48</v>
      </c>
      <c r="AR46" s="49">
        <v>2005453.52</v>
      </c>
      <c r="AS46" s="61">
        <v>0</v>
      </c>
      <c r="AT46" s="62"/>
      <c r="AU46" s="76">
        <v>1094546.48</v>
      </c>
      <c r="AV46" s="62"/>
      <c r="AW46" s="45">
        <v>0</v>
      </c>
      <c r="AX46" s="45">
        <v>0</v>
      </c>
      <c r="AY46" s="49">
        <v>1094546.48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14">
        <f t="shared" si="0"/>
        <v>0.35307950967741936</v>
      </c>
      <c r="BF46" s="14">
        <f t="shared" si="1"/>
        <v>0.35307950967741936</v>
      </c>
      <c r="BG46" s="14">
        <f t="shared" si="2"/>
        <v>0</v>
      </c>
      <c r="BH46" s="14">
        <f t="shared" si="3"/>
        <v>0</v>
      </c>
    </row>
    <row r="47" spans="1:192" ht="13.5" hidden="1" x14ac:dyDescent="0.2">
      <c r="A47" s="68" t="s">
        <v>43</v>
      </c>
      <c r="B47" s="62"/>
      <c r="C47" s="68" t="s">
        <v>79</v>
      </c>
      <c r="D47" s="62"/>
      <c r="E47" s="68" t="s">
        <v>79</v>
      </c>
      <c r="F47" s="62"/>
      <c r="G47" s="68" t="s">
        <v>54</v>
      </c>
      <c r="H47" s="62"/>
      <c r="I47" s="68" t="s">
        <v>82</v>
      </c>
      <c r="J47" s="62"/>
      <c r="K47" s="62"/>
      <c r="L47" s="68" t="s">
        <v>69</v>
      </c>
      <c r="M47" s="62"/>
      <c r="N47" s="62"/>
      <c r="O47" s="68"/>
      <c r="P47" s="62"/>
      <c r="Q47" s="68"/>
      <c r="R47" s="62"/>
      <c r="S47" s="69" t="s">
        <v>109</v>
      </c>
      <c r="T47" s="62"/>
      <c r="U47" s="62"/>
      <c r="V47" s="62"/>
      <c r="W47" s="62"/>
      <c r="X47" s="62"/>
      <c r="Y47" s="62"/>
      <c r="Z47" s="62"/>
      <c r="AA47" s="68" t="s">
        <v>51</v>
      </c>
      <c r="AB47" s="62"/>
      <c r="AC47" s="62"/>
      <c r="AD47" s="62"/>
      <c r="AE47" s="62"/>
      <c r="AF47" s="68" t="s">
        <v>45</v>
      </c>
      <c r="AG47" s="62"/>
      <c r="AH47" s="62"/>
      <c r="AI47" s="46" t="s">
        <v>52</v>
      </c>
      <c r="AJ47" s="70" t="s">
        <v>53</v>
      </c>
      <c r="AK47" s="62"/>
      <c r="AL47" s="62"/>
      <c r="AM47" s="62"/>
      <c r="AN47" s="62"/>
      <c r="AO47" s="62"/>
      <c r="AP47" s="49">
        <v>4299240</v>
      </c>
      <c r="AQ47" s="45">
        <v>0</v>
      </c>
      <c r="AR47" s="49">
        <v>4299240</v>
      </c>
      <c r="AS47" s="61">
        <v>0</v>
      </c>
      <c r="AT47" s="62"/>
      <c r="AU47" s="61">
        <v>0</v>
      </c>
      <c r="AV47" s="62"/>
      <c r="AW47" s="45">
        <v>0</v>
      </c>
      <c r="AX47" s="45">
        <v>0</v>
      </c>
      <c r="AY47" s="45">
        <v>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14">
        <f t="shared" si="0"/>
        <v>0</v>
      </c>
      <c r="BF47" s="14">
        <f t="shared" si="1"/>
        <v>0</v>
      </c>
      <c r="BG47" s="14">
        <f t="shared" si="2"/>
        <v>0</v>
      </c>
      <c r="BH47" s="14">
        <f t="shared" si="3"/>
        <v>0</v>
      </c>
    </row>
    <row r="48" spans="1:192" ht="13.5" hidden="1" x14ac:dyDescent="0.2">
      <c r="A48" s="68" t="s">
        <v>43</v>
      </c>
      <c r="B48" s="62"/>
      <c r="C48" s="68" t="s">
        <v>79</v>
      </c>
      <c r="D48" s="62"/>
      <c r="E48" s="68" t="s">
        <v>79</v>
      </c>
      <c r="F48" s="62"/>
      <c r="G48" s="68" t="s">
        <v>54</v>
      </c>
      <c r="H48" s="62"/>
      <c r="I48" s="68" t="s">
        <v>82</v>
      </c>
      <c r="J48" s="62"/>
      <c r="K48" s="62"/>
      <c r="L48" s="68" t="s">
        <v>71</v>
      </c>
      <c r="M48" s="62"/>
      <c r="N48" s="62"/>
      <c r="O48" s="68"/>
      <c r="P48" s="62"/>
      <c r="Q48" s="68"/>
      <c r="R48" s="62"/>
      <c r="S48" s="69" t="s">
        <v>110</v>
      </c>
      <c r="T48" s="62"/>
      <c r="U48" s="62"/>
      <c r="V48" s="62"/>
      <c r="W48" s="62"/>
      <c r="X48" s="62"/>
      <c r="Y48" s="62"/>
      <c r="Z48" s="62"/>
      <c r="AA48" s="68" t="s">
        <v>44</v>
      </c>
      <c r="AB48" s="62"/>
      <c r="AC48" s="62"/>
      <c r="AD48" s="62"/>
      <c r="AE48" s="62"/>
      <c r="AF48" s="68" t="s">
        <v>45</v>
      </c>
      <c r="AG48" s="62"/>
      <c r="AH48" s="62"/>
      <c r="AI48" s="46" t="s">
        <v>46</v>
      </c>
      <c r="AJ48" s="70" t="s">
        <v>47</v>
      </c>
      <c r="AK48" s="62"/>
      <c r="AL48" s="62"/>
      <c r="AM48" s="62"/>
      <c r="AN48" s="62"/>
      <c r="AO48" s="62"/>
      <c r="AP48" s="49">
        <v>17450000</v>
      </c>
      <c r="AQ48" s="45">
        <v>0</v>
      </c>
      <c r="AR48" s="49">
        <v>17450000</v>
      </c>
      <c r="AS48" s="61">
        <v>0</v>
      </c>
      <c r="AT48" s="62"/>
      <c r="AU48" s="61">
        <v>0</v>
      </c>
      <c r="AV48" s="62"/>
      <c r="AW48" s="45">
        <v>0</v>
      </c>
      <c r="AX48" s="45">
        <v>0</v>
      </c>
      <c r="AY48" s="45">
        <v>0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14">
        <f t="shared" si="0"/>
        <v>0</v>
      </c>
      <c r="BF48" s="14">
        <f t="shared" si="1"/>
        <v>0</v>
      </c>
      <c r="BG48" s="14">
        <f t="shared" si="2"/>
        <v>0</v>
      </c>
      <c r="BH48" s="14">
        <f t="shared" si="3"/>
        <v>0</v>
      </c>
    </row>
    <row r="49" spans="1:60" ht="13.5" hidden="1" x14ac:dyDescent="0.2">
      <c r="A49" s="68" t="s">
        <v>43</v>
      </c>
      <c r="B49" s="62"/>
      <c r="C49" s="68" t="s">
        <v>79</v>
      </c>
      <c r="D49" s="62"/>
      <c r="E49" s="68" t="s">
        <v>79</v>
      </c>
      <c r="F49" s="62"/>
      <c r="G49" s="68" t="s">
        <v>54</v>
      </c>
      <c r="H49" s="62"/>
      <c r="I49" s="68" t="s">
        <v>82</v>
      </c>
      <c r="J49" s="62"/>
      <c r="K49" s="62"/>
      <c r="L49" s="68" t="s">
        <v>71</v>
      </c>
      <c r="M49" s="62"/>
      <c r="N49" s="62"/>
      <c r="O49" s="68"/>
      <c r="P49" s="62"/>
      <c r="Q49" s="68"/>
      <c r="R49" s="62"/>
      <c r="S49" s="69" t="s">
        <v>110</v>
      </c>
      <c r="T49" s="62"/>
      <c r="U49" s="62"/>
      <c r="V49" s="62"/>
      <c r="W49" s="62"/>
      <c r="X49" s="62"/>
      <c r="Y49" s="62"/>
      <c r="Z49" s="62"/>
      <c r="AA49" s="68" t="s">
        <v>51</v>
      </c>
      <c r="AB49" s="62"/>
      <c r="AC49" s="62"/>
      <c r="AD49" s="62"/>
      <c r="AE49" s="62"/>
      <c r="AF49" s="68" t="s">
        <v>45</v>
      </c>
      <c r="AG49" s="62"/>
      <c r="AH49" s="62"/>
      <c r="AI49" s="46" t="s">
        <v>52</v>
      </c>
      <c r="AJ49" s="70" t="s">
        <v>53</v>
      </c>
      <c r="AK49" s="62"/>
      <c r="AL49" s="62"/>
      <c r="AM49" s="62"/>
      <c r="AN49" s="62"/>
      <c r="AO49" s="62"/>
      <c r="AP49" s="49">
        <v>550000</v>
      </c>
      <c r="AQ49" s="45">
        <v>0</v>
      </c>
      <c r="AR49" s="49">
        <v>550000</v>
      </c>
      <c r="AS49" s="61">
        <v>0</v>
      </c>
      <c r="AT49" s="62"/>
      <c r="AU49" s="61">
        <v>0</v>
      </c>
      <c r="AV49" s="62"/>
      <c r="AW49" s="45">
        <v>0</v>
      </c>
      <c r="AX49" s="45">
        <v>0</v>
      </c>
      <c r="AY49" s="45">
        <v>0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14">
        <f t="shared" si="0"/>
        <v>0</v>
      </c>
      <c r="BF49" s="14">
        <f t="shared" si="1"/>
        <v>0</v>
      </c>
      <c r="BG49" s="14">
        <f t="shared" si="2"/>
        <v>0</v>
      </c>
      <c r="BH49" s="14">
        <f t="shared" si="3"/>
        <v>0</v>
      </c>
    </row>
    <row r="50" spans="1:60" ht="13.5" hidden="1" x14ac:dyDescent="0.2">
      <c r="A50" s="68" t="s">
        <v>43</v>
      </c>
      <c r="B50" s="62"/>
      <c r="C50" s="68" t="s">
        <v>79</v>
      </c>
      <c r="D50" s="62"/>
      <c r="E50" s="68" t="s">
        <v>79</v>
      </c>
      <c r="F50" s="62"/>
      <c r="G50" s="68" t="s">
        <v>54</v>
      </c>
      <c r="H50" s="62"/>
      <c r="I50" s="68" t="s">
        <v>61</v>
      </c>
      <c r="J50" s="62"/>
      <c r="K50" s="62"/>
      <c r="L50" s="68" t="s">
        <v>82</v>
      </c>
      <c r="M50" s="62"/>
      <c r="N50" s="62"/>
      <c r="O50" s="68"/>
      <c r="P50" s="62"/>
      <c r="Q50" s="68"/>
      <c r="R50" s="62"/>
      <c r="S50" s="69" t="s">
        <v>111</v>
      </c>
      <c r="T50" s="62"/>
      <c r="U50" s="62"/>
      <c r="V50" s="62"/>
      <c r="W50" s="62"/>
      <c r="X50" s="62"/>
      <c r="Y50" s="62"/>
      <c r="Z50" s="62"/>
      <c r="AA50" s="68" t="s">
        <v>44</v>
      </c>
      <c r="AB50" s="62"/>
      <c r="AC50" s="62"/>
      <c r="AD50" s="62"/>
      <c r="AE50" s="62"/>
      <c r="AF50" s="68" t="s">
        <v>45</v>
      </c>
      <c r="AG50" s="62"/>
      <c r="AH50" s="62"/>
      <c r="AI50" s="46" t="s">
        <v>46</v>
      </c>
      <c r="AJ50" s="70" t="s">
        <v>47</v>
      </c>
      <c r="AK50" s="62"/>
      <c r="AL50" s="62"/>
      <c r="AM50" s="62"/>
      <c r="AN50" s="62"/>
      <c r="AO50" s="62"/>
      <c r="AP50" s="49">
        <v>990000</v>
      </c>
      <c r="AQ50" s="49">
        <v>139800.31</v>
      </c>
      <c r="AR50" s="49">
        <v>850199.69</v>
      </c>
      <c r="AS50" s="61">
        <v>0</v>
      </c>
      <c r="AT50" s="62"/>
      <c r="AU50" s="76">
        <v>139800.31</v>
      </c>
      <c r="AV50" s="62"/>
      <c r="AW50" s="45">
        <v>0</v>
      </c>
      <c r="AX50" s="49">
        <v>139800.31</v>
      </c>
      <c r="AY50" s="45">
        <v>0</v>
      </c>
      <c r="AZ50" s="49">
        <v>139800.31</v>
      </c>
      <c r="BA50" s="45">
        <v>0</v>
      </c>
      <c r="BB50" s="49">
        <v>139800.31</v>
      </c>
      <c r="BC50" s="45">
        <v>0</v>
      </c>
      <c r="BD50" s="45">
        <v>0</v>
      </c>
      <c r="BE50" s="14">
        <f t="shared" si="0"/>
        <v>0.14121243434343433</v>
      </c>
      <c r="BF50" s="14">
        <f t="shared" si="1"/>
        <v>0.14121243434343433</v>
      </c>
      <c r="BG50" s="14">
        <f t="shared" si="2"/>
        <v>0.14121243434343433</v>
      </c>
      <c r="BH50" s="14">
        <f t="shared" si="3"/>
        <v>0.14121243434343433</v>
      </c>
    </row>
    <row r="51" spans="1:60" ht="13.5" hidden="1" x14ac:dyDescent="0.2">
      <c r="A51" s="68" t="s">
        <v>43</v>
      </c>
      <c r="B51" s="62"/>
      <c r="C51" s="68" t="s">
        <v>79</v>
      </c>
      <c r="D51" s="62"/>
      <c r="E51" s="68" t="s">
        <v>79</v>
      </c>
      <c r="F51" s="62"/>
      <c r="G51" s="68" t="s">
        <v>54</v>
      </c>
      <c r="H51" s="62"/>
      <c r="I51" s="68" t="s">
        <v>61</v>
      </c>
      <c r="J51" s="62"/>
      <c r="K51" s="62"/>
      <c r="L51" s="68" t="s">
        <v>82</v>
      </c>
      <c r="M51" s="62"/>
      <c r="N51" s="62"/>
      <c r="O51" s="68"/>
      <c r="P51" s="62"/>
      <c r="Q51" s="68"/>
      <c r="R51" s="62"/>
      <c r="S51" s="69" t="s">
        <v>111</v>
      </c>
      <c r="T51" s="62"/>
      <c r="U51" s="62"/>
      <c r="V51" s="62"/>
      <c r="W51" s="62"/>
      <c r="X51" s="62"/>
      <c r="Y51" s="62"/>
      <c r="Z51" s="62"/>
      <c r="AA51" s="68" t="s">
        <v>51</v>
      </c>
      <c r="AB51" s="62"/>
      <c r="AC51" s="62"/>
      <c r="AD51" s="62"/>
      <c r="AE51" s="62"/>
      <c r="AF51" s="68" t="s">
        <v>45</v>
      </c>
      <c r="AG51" s="62"/>
      <c r="AH51" s="62"/>
      <c r="AI51" s="46" t="s">
        <v>52</v>
      </c>
      <c r="AJ51" s="70" t="s">
        <v>53</v>
      </c>
      <c r="AK51" s="62"/>
      <c r="AL51" s="62"/>
      <c r="AM51" s="62"/>
      <c r="AN51" s="62"/>
      <c r="AO51" s="62"/>
      <c r="AP51" s="49">
        <v>8673609.4900000002</v>
      </c>
      <c r="AQ51" s="49">
        <v>2950028.57</v>
      </c>
      <c r="AR51" s="49">
        <v>5723580.9199999999</v>
      </c>
      <c r="AS51" s="61">
        <v>0</v>
      </c>
      <c r="AT51" s="62"/>
      <c r="AU51" s="76">
        <v>2950028.57</v>
      </c>
      <c r="AV51" s="62"/>
      <c r="AW51" s="45">
        <v>0</v>
      </c>
      <c r="AX51" s="45">
        <v>0</v>
      </c>
      <c r="AY51" s="49">
        <v>2950028.57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14">
        <f t="shared" si="0"/>
        <v>0.34011544713895114</v>
      </c>
      <c r="BF51" s="14">
        <f t="shared" si="1"/>
        <v>0.34011544713895114</v>
      </c>
      <c r="BG51" s="14">
        <f t="shared" si="2"/>
        <v>0</v>
      </c>
      <c r="BH51" s="14">
        <f t="shared" si="3"/>
        <v>0</v>
      </c>
    </row>
    <row r="52" spans="1:60" ht="13.5" hidden="1" x14ac:dyDescent="0.2">
      <c r="A52" s="68" t="s">
        <v>43</v>
      </c>
      <c r="B52" s="62"/>
      <c r="C52" s="68" t="s">
        <v>79</v>
      </c>
      <c r="D52" s="62"/>
      <c r="E52" s="68" t="s">
        <v>79</v>
      </c>
      <c r="F52" s="62"/>
      <c r="G52" s="68" t="s">
        <v>54</v>
      </c>
      <c r="H52" s="62"/>
      <c r="I52" s="68" t="s">
        <v>61</v>
      </c>
      <c r="J52" s="62"/>
      <c r="K52" s="62"/>
      <c r="L52" s="68" t="s">
        <v>61</v>
      </c>
      <c r="M52" s="62"/>
      <c r="N52" s="62"/>
      <c r="O52" s="68"/>
      <c r="P52" s="62"/>
      <c r="Q52" s="68"/>
      <c r="R52" s="62"/>
      <c r="S52" s="69" t="s">
        <v>112</v>
      </c>
      <c r="T52" s="62"/>
      <c r="U52" s="62"/>
      <c r="V52" s="62"/>
      <c r="W52" s="62"/>
      <c r="X52" s="62"/>
      <c r="Y52" s="62"/>
      <c r="Z52" s="62"/>
      <c r="AA52" s="68" t="s">
        <v>51</v>
      </c>
      <c r="AB52" s="62"/>
      <c r="AC52" s="62"/>
      <c r="AD52" s="62"/>
      <c r="AE52" s="62"/>
      <c r="AF52" s="68" t="s">
        <v>45</v>
      </c>
      <c r="AG52" s="62"/>
      <c r="AH52" s="62"/>
      <c r="AI52" s="46" t="s">
        <v>52</v>
      </c>
      <c r="AJ52" s="70" t="s">
        <v>53</v>
      </c>
      <c r="AK52" s="62"/>
      <c r="AL52" s="62"/>
      <c r="AM52" s="62"/>
      <c r="AN52" s="62"/>
      <c r="AO52" s="62"/>
      <c r="AP52" s="49">
        <v>4000000</v>
      </c>
      <c r="AQ52" s="49">
        <v>3990105</v>
      </c>
      <c r="AR52" s="49">
        <v>9895</v>
      </c>
      <c r="AS52" s="61">
        <v>0</v>
      </c>
      <c r="AT52" s="62"/>
      <c r="AU52" s="76">
        <v>3990105</v>
      </c>
      <c r="AV52" s="62"/>
      <c r="AW52" s="45">
        <v>0</v>
      </c>
      <c r="AX52" s="49">
        <v>129563</v>
      </c>
      <c r="AY52" s="49">
        <v>3860542</v>
      </c>
      <c r="AZ52" s="49">
        <v>129563</v>
      </c>
      <c r="BA52" s="45">
        <v>0</v>
      </c>
      <c r="BB52" s="49">
        <v>129563</v>
      </c>
      <c r="BC52" s="45">
        <v>0</v>
      </c>
      <c r="BD52" s="45">
        <v>0</v>
      </c>
      <c r="BE52" s="14">
        <f t="shared" si="0"/>
        <v>0.99752624999999995</v>
      </c>
      <c r="BF52" s="14">
        <f t="shared" si="1"/>
        <v>0.99752624999999995</v>
      </c>
      <c r="BG52" s="14">
        <f t="shared" si="2"/>
        <v>3.2390750000000003E-2</v>
      </c>
      <c r="BH52" s="14">
        <f t="shared" si="3"/>
        <v>3.2390750000000003E-2</v>
      </c>
    </row>
    <row r="53" spans="1:60" ht="13.5" hidden="1" x14ac:dyDescent="0.2">
      <c r="A53" s="68" t="s">
        <v>43</v>
      </c>
      <c r="B53" s="62"/>
      <c r="C53" s="68" t="s">
        <v>79</v>
      </c>
      <c r="D53" s="62"/>
      <c r="E53" s="68" t="s">
        <v>79</v>
      </c>
      <c r="F53" s="62"/>
      <c r="G53" s="68" t="s">
        <v>54</v>
      </c>
      <c r="H53" s="62"/>
      <c r="I53" s="68" t="s">
        <v>61</v>
      </c>
      <c r="J53" s="62"/>
      <c r="K53" s="62"/>
      <c r="L53" s="68" t="s">
        <v>65</v>
      </c>
      <c r="M53" s="62"/>
      <c r="N53" s="62"/>
      <c r="O53" s="68"/>
      <c r="P53" s="62"/>
      <c r="Q53" s="68"/>
      <c r="R53" s="62"/>
      <c r="S53" s="69" t="s">
        <v>113</v>
      </c>
      <c r="T53" s="62"/>
      <c r="U53" s="62"/>
      <c r="V53" s="62"/>
      <c r="W53" s="62"/>
      <c r="X53" s="62"/>
      <c r="Y53" s="62"/>
      <c r="Z53" s="62"/>
      <c r="AA53" s="68" t="s">
        <v>44</v>
      </c>
      <c r="AB53" s="62"/>
      <c r="AC53" s="62"/>
      <c r="AD53" s="62"/>
      <c r="AE53" s="62"/>
      <c r="AF53" s="68" t="s">
        <v>45</v>
      </c>
      <c r="AG53" s="62"/>
      <c r="AH53" s="62"/>
      <c r="AI53" s="46" t="s">
        <v>46</v>
      </c>
      <c r="AJ53" s="70" t="s">
        <v>47</v>
      </c>
      <c r="AK53" s="62"/>
      <c r="AL53" s="62"/>
      <c r="AM53" s="62"/>
      <c r="AN53" s="62"/>
      <c r="AO53" s="62"/>
      <c r="AP53" s="49">
        <v>2878369</v>
      </c>
      <c r="AQ53" s="49">
        <v>487899.13</v>
      </c>
      <c r="AR53" s="49">
        <v>2390469.87</v>
      </c>
      <c r="AS53" s="61">
        <v>0</v>
      </c>
      <c r="AT53" s="62"/>
      <c r="AU53" s="76">
        <v>487899.13</v>
      </c>
      <c r="AV53" s="62"/>
      <c r="AW53" s="45">
        <v>0</v>
      </c>
      <c r="AX53" s="45">
        <v>0</v>
      </c>
      <c r="AY53" s="49">
        <v>487899.13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14">
        <f t="shared" si="0"/>
        <v>0.16950541435097446</v>
      </c>
      <c r="BF53" s="14">
        <f t="shared" si="1"/>
        <v>0.16950541435097446</v>
      </c>
      <c r="BG53" s="14">
        <f t="shared" si="2"/>
        <v>0</v>
      </c>
      <c r="BH53" s="14">
        <f t="shared" si="3"/>
        <v>0</v>
      </c>
    </row>
    <row r="54" spans="1:60" ht="13.5" hidden="1" x14ac:dyDescent="0.2">
      <c r="A54" s="68" t="s">
        <v>43</v>
      </c>
      <c r="B54" s="62"/>
      <c r="C54" s="68" t="s">
        <v>79</v>
      </c>
      <c r="D54" s="62"/>
      <c r="E54" s="68" t="s">
        <v>79</v>
      </c>
      <c r="F54" s="62"/>
      <c r="G54" s="68" t="s">
        <v>54</v>
      </c>
      <c r="H54" s="62"/>
      <c r="I54" s="68" t="s">
        <v>61</v>
      </c>
      <c r="J54" s="62"/>
      <c r="K54" s="62"/>
      <c r="L54" s="68" t="s">
        <v>65</v>
      </c>
      <c r="M54" s="62"/>
      <c r="N54" s="62"/>
      <c r="O54" s="68"/>
      <c r="P54" s="62"/>
      <c r="Q54" s="68"/>
      <c r="R54" s="62"/>
      <c r="S54" s="69" t="s">
        <v>113</v>
      </c>
      <c r="T54" s="62"/>
      <c r="U54" s="62"/>
      <c r="V54" s="62"/>
      <c r="W54" s="62"/>
      <c r="X54" s="62"/>
      <c r="Y54" s="62"/>
      <c r="Z54" s="62"/>
      <c r="AA54" s="68" t="s">
        <v>51</v>
      </c>
      <c r="AB54" s="62"/>
      <c r="AC54" s="62"/>
      <c r="AD54" s="62"/>
      <c r="AE54" s="62"/>
      <c r="AF54" s="68" t="s">
        <v>45</v>
      </c>
      <c r="AG54" s="62"/>
      <c r="AH54" s="62"/>
      <c r="AI54" s="46" t="s">
        <v>52</v>
      </c>
      <c r="AJ54" s="70" t="s">
        <v>53</v>
      </c>
      <c r="AK54" s="62"/>
      <c r="AL54" s="62"/>
      <c r="AM54" s="62"/>
      <c r="AN54" s="62"/>
      <c r="AO54" s="62"/>
      <c r="AP54" s="49">
        <v>7721631</v>
      </c>
      <c r="AQ54" s="49">
        <v>377478.36</v>
      </c>
      <c r="AR54" s="49">
        <v>7344152.6399999997</v>
      </c>
      <c r="AS54" s="61">
        <v>0</v>
      </c>
      <c r="AT54" s="62"/>
      <c r="AU54" s="76">
        <v>377478.36</v>
      </c>
      <c r="AV54" s="62"/>
      <c r="AW54" s="45">
        <v>0</v>
      </c>
      <c r="AX54" s="45">
        <v>0</v>
      </c>
      <c r="AY54" s="49">
        <v>377478.36</v>
      </c>
      <c r="AZ54" s="45">
        <v>0</v>
      </c>
      <c r="BA54" s="45">
        <v>0</v>
      </c>
      <c r="BB54" s="45">
        <v>0</v>
      </c>
      <c r="BC54" s="45">
        <v>0</v>
      </c>
      <c r="BD54" s="45">
        <v>0</v>
      </c>
      <c r="BE54" s="14">
        <f t="shared" si="0"/>
        <v>4.8885832539783368E-2</v>
      </c>
      <c r="BF54" s="14">
        <f t="shared" si="1"/>
        <v>4.8885832539783368E-2</v>
      </c>
      <c r="BG54" s="14">
        <f t="shared" si="2"/>
        <v>0</v>
      </c>
      <c r="BH54" s="14">
        <f t="shared" si="3"/>
        <v>0</v>
      </c>
    </row>
    <row r="55" spans="1:60" ht="13.5" hidden="1" x14ac:dyDescent="0.2">
      <c r="A55" s="68" t="s">
        <v>43</v>
      </c>
      <c r="B55" s="62"/>
      <c r="C55" s="68" t="s">
        <v>79</v>
      </c>
      <c r="D55" s="62"/>
      <c r="E55" s="68" t="s">
        <v>79</v>
      </c>
      <c r="F55" s="62"/>
      <c r="G55" s="68" t="s">
        <v>54</v>
      </c>
      <c r="H55" s="62"/>
      <c r="I55" s="68" t="s">
        <v>61</v>
      </c>
      <c r="J55" s="62"/>
      <c r="K55" s="62"/>
      <c r="L55" s="68" t="s">
        <v>67</v>
      </c>
      <c r="M55" s="62"/>
      <c r="N55" s="62"/>
      <c r="O55" s="68"/>
      <c r="P55" s="62"/>
      <c r="Q55" s="68"/>
      <c r="R55" s="62"/>
      <c r="S55" s="69" t="s">
        <v>114</v>
      </c>
      <c r="T55" s="62"/>
      <c r="U55" s="62"/>
      <c r="V55" s="62"/>
      <c r="W55" s="62"/>
      <c r="X55" s="62"/>
      <c r="Y55" s="62"/>
      <c r="Z55" s="62"/>
      <c r="AA55" s="68" t="s">
        <v>44</v>
      </c>
      <c r="AB55" s="62"/>
      <c r="AC55" s="62"/>
      <c r="AD55" s="62"/>
      <c r="AE55" s="62"/>
      <c r="AF55" s="68" t="s">
        <v>45</v>
      </c>
      <c r="AG55" s="62"/>
      <c r="AH55" s="62"/>
      <c r="AI55" s="46" t="s">
        <v>46</v>
      </c>
      <c r="AJ55" s="70" t="s">
        <v>47</v>
      </c>
      <c r="AK55" s="62"/>
      <c r="AL55" s="62"/>
      <c r="AM55" s="62"/>
      <c r="AN55" s="62"/>
      <c r="AO55" s="62"/>
      <c r="AP55" s="49">
        <v>1500000</v>
      </c>
      <c r="AQ55" s="45">
        <v>0</v>
      </c>
      <c r="AR55" s="49">
        <v>1500000</v>
      </c>
      <c r="AS55" s="61">
        <v>0</v>
      </c>
      <c r="AT55" s="62"/>
      <c r="AU55" s="61">
        <v>0</v>
      </c>
      <c r="AV55" s="62"/>
      <c r="AW55" s="45">
        <v>0</v>
      </c>
      <c r="AX55" s="45">
        <v>0</v>
      </c>
      <c r="AY55" s="45">
        <v>0</v>
      </c>
      <c r="AZ55" s="45">
        <v>0</v>
      </c>
      <c r="BA55" s="45">
        <v>0</v>
      </c>
      <c r="BB55" s="45">
        <v>0</v>
      </c>
      <c r="BC55" s="45">
        <v>0</v>
      </c>
      <c r="BD55" s="45">
        <v>0</v>
      </c>
      <c r="BE55" s="14">
        <f t="shared" si="0"/>
        <v>0</v>
      </c>
      <c r="BF55" s="14">
        <f t="shared" si="1"/>
        <v>0</v>
      </c>
      <c r="BG55" s="14">
        <f t="shared" si="2"/>
        <v>0</v>
      </c>
      <c r="BH55" s="14">
        <f t="shared" si="3"/>
        <v>0</v>
      </c>
    </row>
    <row r="56" spans="1:60" ht="13.5" hidden="1" x14ac:dyDescent="0.2">
      <c r="A56" s="68" t="s">
        <v>43</v>
      </c>
      <c r="B56" s="62"/>
      <c r="C56" s="68" t="s">
        <v>79</v>
      </c>
      <c r="D56" s="62"/>
      <c r="E56" s="68" t="s">
        <v>79</v>
      </c>
      <c r="F56" s="62"/>
      <c r="G56" s="68" t="s">
        <v>54</v>
      </c>
      <c r="H56" s="62"/>
      <c r="I56" s="68" t="s">
        <v>61</v>
      </c>
      <c r="J56" s="62"/>
      <c r="K56" s="62"/>
      <c r="L56" s="68" t="s">
        <v>67</v>
      </c>
      <c r="M56" s="62"/>
      <c r="N56" s="62"/>
      <c r="O56" s="68"/>
      <c r="P56" s="62"/>
      <c r="Q56" s="68"/>
      <c r="R56" s="62"/>
      <c r="S56" s="69" t="s">
        <v>114</v>
      </c>
      <c r="T56" s="62"/>
      <c r="U56" s="62"/>
      <c r="V56" s="62"/>
      <c r="W56" s="62"/>
      <c r="X56" s="62"/>
      <c r="Y56" s="62"/>
      <c r="Z56" s="62"/>
      <c r="AA56" s="68" t="s">
        <v>51</v>
      </c>
      <c r="AB56" s="62"/>
      <c r="AC56" s="62"/>
      <c r="AD56" s="62"/>
      <c r="AE56" s="62"/>
      <c r="AF56" s="68" t="s">
        <v>45</v>
      </c>
      <c r="AG56" s="62"/>
      <c r="AH56" s="62"/>
      <c r="AI56" s="46" t="s">
        <v>52</v>
      </c>
      <c r="AJ56" s="70" t="s">
        <v>53</v>
      </c>
      <c r="AK56" s="62"/>
      <c r="AL56" s="62"/>
      <c r="AM56" s="62"/>
      <c r="AN56" s="62"/>
      <c r="AO56" s="62"/>
      <c r="AP56" s="49">
        <v>800000</v>
      </c>
      <c r="AQ56" s="49">
        <v>290204.36</v>
      </c>
      <c r="AR56" s="49">
        <v>509795.64</v>
      </c>
      <c r="AS56" s="61">
        <v>0</v>
      </c>
      <c r="AT56" s="62"/>
      <c r="AU56" s="76">
        <v>290204.36</v>
      </c>
      <c r="AV56" s="62"/>
      <c r="AW56" s="45">
        <v>0</v>
      </c>
      <c r="AX56" s="45">
        <v>0</v>
      </c>
      <c r="AY56" s="49">
        <v>290204.36</v>
      </c>
      <c r="AZ56" s="45">
        <v>0</v>
      </c>
      <c r="BA56" s="45">
        <v>0</v>
      </c>
      <c r="BB56" s="45">
        <v>0</v>
      </c>
      <c r="BC56" s="45">
        <v>0</v>
      </c>
      <c r="BD56" s="45">
        <v>0</v>
      </c>
      <c r="BE56" s="14">
        <f t="shared" si="0"/>
        <v>0.36275544999999998</v>
      </c>
      <c r="BF56" s="14">
        <f t="shared" si="1"/>
        <v>0.36275544999999998</v>
      </c>
      <c r="BG56" s="14">
        <f t="shared" si="2"/>
        <v>0</v>
      </c>
      <c r="BH56" s="14">
        <f t="shared" si="3"/>
        <v>0</v>
      </c>
    </row>
    <row r="57" spans="1:60" ht="13.5" hidden="1" x14ac:dyDescent="0.2">
      <c r="A57" s="68" t="s">
        <v>43</v>
      </c>
      <c r="B57" s="62"/>
      <c r="C57" s="68" t="s">
        <v>79</v>
      </c>
      <c r="D57" s="62"/>
      <c r="E57" s="68" t="s">
        <v>79</v>
      </c>
      <c r="F57" s="62"/>
      <c r="G57" s="68" t="s">
        <v>54</v>
      </c>
      <c r="H57" s="62"/>
      <c r="I57" s="68" t="s">
        <v>63</v>
      </c>
      <c r="J57" s="62"/>
      <c r="K57" s="62"/>
      <c r="L57" s="68" t="s">
        <v>69</v>
      </c>
      <c r="M57" s="62"/>
      <c r="N57" s="62"/>
      <c r="O57" s="68"/>
      <c r="P57" s="62"/>
      <c r="Q57" s="68"/>
      <c r="R57" s="62"/>
      <c r="S57" s="69" t="s">
        <v>115</v>
      </c>
      <c r="T57" s="62"/>
      <c r="U57" s="62"/>
      <c r="V57" s="62"/>
      <c r="W57" s="62"/>
      <c r="X57" s="62"/>
      <c r="Y57" s="62"/>
      <c r="Z57" s="62"/>
      <c r="AA57" s="68" t="s">
        <v>44</v>
      </c>
      <c r="AB57" s="62"/>
      <c r="AC57" s="62"/>
      <c r="AD57" s="62"/>
      <c r="AE57" s="62"/>
      <c r="AF57" s="68" t="s">
        <v>45</v>
      </c>
      <c r="AG57" s="62"/>
      <c r="AH57" s="62"/>
      <c r="AI57" s="46" t="s">
        <v>46</v>
      </c>
      <c r="AJ57" s="70" t="s">
        <v>47</v>
      </c>
      <c r="AK57" s="62"/>
      <c r="AL57" s="62"/>
      <c r="AM57" s="62"/>
      <c r="AN57" s="62"/>
      <c r="AO57" s="62"/>
      <c r="AP57" s="49">
        <v>3000000</v>
      </c>
      <c r="AQ57" s="45">
        <v>0</v>
      </c>
      <c r="AR57" s="49">
        <v>3000000</v>
      </c>
      <c r="AS57" s="61">
        <v>0</v>
      </c>
      <c r="AT57" s="62"/>
      <c r="AU57" s="61">
        <v>0</v>
      </c>
      <c r="AV57" s="62"/>
      <c r="AW57" s="45">
        <v>0</v>
      </c>
      <c r="AX57" s="45">
        <v>0</v>
      </c>
      <c r="AY57" s="45">
        <v>0</v>
      </c>
      <c r="AZ57" s="45">
        <v>0</v>
      </c>
      <c r="BA57" s="45">
        <v>0</v>
      </c>
      <c r="BB57" s="45">
        <v>0</v>
      </c>
      <c r="BC57" s="45">
        <v>0</v>
      </c>
      <c r="BD57" s="45">
        <v>0</v>
      </c>
      <c r="BE57" s="14">
        <f t="shared" si="0"/>
        <v>0</v>
      </c>
      <c r="BF57" s="14">
        <f t="shared" si="1"/>
        <v>0</v>
      </c>
      <c r="BG57" s="14">
        <f t="shared" si="2"/>
        <v>0</v>
      </c>
      <c r="BH57" s="14">
        <f t="shared" si="3"/>
        <v>0</v>
      </c>
    </row>
    <row r="58" spans="1:60" s="19" customFormat="1" ht="13.5" hidden="1" x14ac:dyDescent="0.2">
      <c r="A58" s="73" t="s">
        <v>43</v>
      </c>
      <c r="B58" s="72"/>
      <c r="C58" s="73" t="s">
        <v>79</v>
      </c>
      <c r="D58" s="72"/>
      <c r="E58" s="73" t="s">
        <v>79</v>
      </c>
      <c r="F58" s="72"/>
      <c r="G58" s="73" t="s">
        <v>79</v>
      </c>
      <c r="H58" s="72"/>
      <c r="I58" s="73"/>
      <c r="J58" s="72"/>
      <c r="K58" s="72"/>
      <c r="L58" s="73"/>
      <c r="M58" s="72"/>
      <c r="N58" s="72"/>
      <c r="O58" s="73"/>
      <c r="P58" s="72"/>
      <c r="Q58" s="73"/>
      <c r="R58" s="72"/>
      <c r="S58" s="74" t="s">
        <v>116</v>
      </c>
      <c r="T58" s="72"/>
      <c r="U58" s="72"/>
      <c r="V58" s="72"/>
      <c r="W58" s="72"/>
      <c r="X58" s="72"/>
      <c r="Y58" s="72"/>
      <c r="Z58" s="72"/>
      <c r="AA58" s="73" t="s">
        <v>44</v>
      </c>
      <c r="AB58" s="72"/>
      <c r="AC58" s="72"/>
      <c r="AD58" s="72"/>
      <c r="AE58" s="72"/>
      <c r="AF58" s="73" t="s">
        <v>45</v>
      </c>
      <c r="AG58" s="72"/>
      <c r="AH58" s="72"/>
      <c r="AI58" s="48" t="s">
        <v>46</v>
      </c>
      <c r="AJ58" s="75" t="s">
        <v>47</v>
      </c>
      <c r="AK58" s="72"/>
      <c r="AL58" s="72"/>
      <c r="AM58" s="72"/>
      <c r="AN58" s="72"/>
      <c r="AO58" s="72"/>
      <c r="AP58" s="50">
        <v>354731631</v>
      </c>
      <c r="AQ58" s="50">
        <v>280511608</v>
      </c>
      <c r="AR58" s="50">
        <v>74220023</v>
      </c>
      <c r="AS58" s="71">
        <v>0</v>
      </c>
      <c r="AT58" s="72"/>
      <c r="AU58" s="77">
        <v>280511608</v>
      </c>
      <c r="AV58" s="72"/>
      <c r="AW58" s="47">
        <v>0</v>
      </c>
      <c r="AX58" s="50">
        <v>63022928.710000001</v>
      </c>
      <c r="AY58" s="50">
        <v>217488679.28999999</v>
      </c>
      <c r="AZ58" s="50">
        <v>63022928.710000001</v>
      </c>
      <c r="BA58" s="47">
        <v>0</v>
      </c>
      <c r="BB58" s="50">
        <v>63022928.710000001</v>
      </c>
      <c r="BC58" s="47">
        <v>0</v>
      </c>
      <c r="BD58" s="47">
        <v>0</v>
      </c>
      <c r="BE58" s="18">
        <f t="shared" si="0"/>
        <v>0.79077134229397206</v>
      </c>
      <c r="BF58" s="18">
        <f t="shared" si="1"/>
        <v>0.79077134229397206</v>
      </c>
      <c r="BG58" s="18">
        <f t="shared" si="2"/>
        <v>0.17766368488859119</v>
      </c>
      <c r="BH58" s="18">
        <f t="shared" si="3"/>
        <v>0.17766368488859119</v>
      </c>
    </row>
    <row r="59" spans="1:60" s="19" customFormat="1" ht="13.5" hidden="1" x14ac:dyDescent="0.2">
      <c r="A59" s="73" t="s">
        <v>43</v>
      </c>
      <c r="B59" s="72"/>
      <c r="C59" s="73" t="s">
        <v>79</v>
      </c>
      <c r="D59" s="72"/>
      <c r="E59" s="73" t="s">
        <v>79</v>
      </c>
      <c r="F59" s="72"/>
      <c r="G59" s="73" t="s">
        <v>79</v>
      </c>
      <c r="H59" s="72"/>
      <c r="I59" s="73"/>
      <c r="J59" s="72"/>
      <c r="K59" s="72"/>
      <c r="L59" s="73"/>
      <c r="M59" s="72"/>
      <c r="N59" s="72"/>
      <c r="O59" s="73"/>
      <c r="P59" s="72"/>
      <c r="Q59" s="73"/>
      <c r="R59" s="72"/>
      <c r="S59" s="74" t="s">
        <v>116</v>
      </c>
      <c r="T59" s="72"/>
      <c r="U59" s="72"/>
      <c r="V59" s="72"/>
      <c r="W59" s="72"/>
      <c r="X59" s="72"/>
      <c r="Y59" s="72"/>
      <c r="Z59" s="72"/>
      <c r="AA59" s="73" t="s">
        <v>51</v>
      </c>
      <c r="AB59" s="72"/>
      <c r="AC59" s="72"/>
      <c r="AD59" s="72"/>
      <c r="AE59" s="72"/>
      <c r="AF59" s="73" t="s">
        <v>45</v>
      </c>
      <c r="AG59" s="72"/>
      <c r="AH59" s="72"/>
      <c r="AI59" s="48" t="s">
        <v>52</v>
      </c>
      <c r="AJ59" s="75" t="s">
        <v>53</v>
      </c>
      <c r="AK59" s="72"/>
      <c r="AL59" s="72"/>
      <c r="AM59" s="72"/>
      <c r="AN59" s="72"/>
      <c r="AO59" s="72"/>
      <c r="AP59" s="50">
        <v>336020918.50999999</v>
      </c>
      <c r="AQ59" s="50">
        <v>164015987.84999999</v>
      </c>
      <c r="AR59" s="50">
        <v>172004930.66</v>
      </c>
      <c r="AS59" s="71">
        <v>0</v>
      </c>
      <c r="AT59" s="72"/>
      <c r="AU59" s="77">
        <v>74035140.849999994</v>
      </c>
      <c r="AV59" s="72"/>
      <c r="AW59" s="50">
        <v>89980847</v>
      </c>
      <c r="AX59" s="50">
        <v>12371944</v>
      </c>
      <c r="AY59" s="50">
        <v>61663196.850000001</v>
      </c>
      <c r="AZ59" s="50">
        <v>12371944</v>
      </c>
      <c r="BA59" s="47">
        <v>0</v>
      </c>
      <c r="BB59" s="50">
        <v>12371944</v>
      </c>
      <c r="BC59" s="47">
        <v>0</v>
      </c>
      <c r="BD59" s="47">
        <v>0</v>
      </c>
      <c r="BE59" s="18">
        <f t="shared" si="0"/>
        <v>0.48811243233691382</v>
      </c>
      <c r="BF59" s="18">
        <f t="shared" si="1"/>
        <v>0.22032896397727306</v>
      </c>
      <c r="BG59" s="18">
        <f t="shared" si="2"/>
        <v>3.6818969648854796E-2</v>
      </c>
      <c r="BH59" s="18">
        <f t="shared" si="3"/>
        <v>3.6818969648854796E-2</v>
      </c>
    </row>
    <row r="60" spans="1:60" ht="13.5" hidden="1" x14ac:dyDescent="0.2">
      <c r="A60" s="68" t="s">
        <v>43</v>
      </c>
      <c r="B60" s="62"/>
      <c r="C60" s="68" t="s">
        <v>79</v>
      </c>
      <c r="D60" s="62"/>
      <c r="E60" s="68" t="s">
        <v>79</v>
      </c>
      <c r="F60" s="62"/>
      <c r="G60" s="68" t="s">
        <v>79</v>
      </c>
      <c r="H60" s="62"/>
      <c r="I60" s="68" t="s">
        <v>65</v>
      </c>
      <c r="J60" s="62"/>
      <c r="K60" s="62"/>
      <c r="L60" s="68" t="s">
        <v>63</v>
      </c>
      <c r="M60" s="62"/>
      <c r="N60" s="62"/>
      <c r="O60" s="68"/>
      <c r="P60" s="62"/>
      <c r="Q60" s="68"/>
      <c r="R60" s="62"/>
      <c r="S60" s="69" t="s">
        <v>117</v>
      </c>
      <c r="T60" s="62"/>
      <c r="U60" s="62"/>
      <c r="V60" s="62"/>
      <c r="W60" s="62"/>
      <c r="X60" s="62"/>
      <c r="Y60" s="62"/>
      <c r="Z60" s="62"/>
      <c r="AA60" s="68" t="s">
        <v>44</v>
      </c>
      <c r="AB60" s="62"/>
      <c r="AC60" s="62"/>
      <c r="AD60" s="62"/>
      <c r="AE60" s="62"/>
      <c r="AF60" s="68" t="s">
        <v>45</v>
      </c>
      <c r="AG60" s="62"/>
      <c r="AH60" s="62"/>
      <c r="AI60" s="46" t="s">
        <v>46</v>
      </c>
      <c r="AJ60" s="70" t="s">
        <v>47</v>
      </c>
      <c r="AK60" s="62"/>
      <c r="AL60" s="62"/>
      <c r="AM60" s="62"/>
      <c r="AN60" s="62"/>
      <c r="AO60" s="62"/>
      <c r="AP60" s="49">
        <v>60000000</v>
      </c>
      <c r="AQ60" s="45">
        <v>0</v>
      </c>
      <c r="AR60" s="49">
        <v>60000000</v>
      </c>
      <c r="AS60" s="61">
        <v>0</v>
      </c>
      <c r="AT60" s="62"/>
      <c r="AU60" s="61">
        <v>0</v>
      </c>
      <c r="AV60" s="62"/>
      <c r="AW60" s="45">
        <v>0</v>
      </c>
      <c r="AX60" s="45">
        <v>0</v>
      </c>
      <c r="AY60" s="45">
        <v>0</v>
      </c>
      <c r="AZ60" s="45">
        <v>0</v>
      </c>
      <c r="BA60" s="45">
        <v>0</v>
      </c>
      <c r="BB60" s="45">
        <v>0</v>
      </c>
      <c r="BC60" s="45">
        <v>0</v>
      </c>
      <c r="BD60" s="45">
        <v>0</v>
      </c>
      <c r="BE60" s="14">
        <f t="shared" si="0"/>
        <v>0</v>
      </c>
      <c r="BF60" s="14">
        <f t="shared" si="1"/>
        <v>0</v>
      </c>
      <c r="BG60" s="14">
        <f t="shared" si="2"/>
        <v>0</v>
      </c>
      <c r="BH60" s="14">
        <f t="shared" si="3"/>
        <v>0</v>
      </c>
    </row>
    <row r="61" spans="1:60" ht="13.5" hidden="1" x14ac:dyDescent="0.2">
      <c r="A61" s="68" t="s">
        <v>43</v>
      </c>
      <c r="B61" s="62"/>
      <c r="C61" s="68" t="s">
        <v>79</v>
      </c>
      <c r="D61" s="62"/>
      <c r="E61" s="68" t="s">
        <v>79</v>
      </c>
      <c r="F61" s="62"/>
      <c r="G61" s="68" t="s">
        <v>79</v>
      </c>
      <c r="H61" s="62"/>
      <c r="I61" s="68" t="s">
        <v>67</v>
      </c>
      <c r="J61" s="62"/>
      <c r="K61" s="62"/>
      <c r="L61" s="68" t="s">
        <v>63</v>
      </c>
      <c r="M61" s="62"/>
      <c r="N61" s="62"/>
      <c r="O61" s="68"/>
      <c r="P61" s="62"/>
      <c r="Q61" s="68"/>
      <c r="R61" s="62"/>
      <c r="S61" s="69" t="s">
        <v>118</v>
      </c>
      <c r="T61" s="62"/>
      <c r="U61" s="62"/>
      <c r="V61" s="62"/>
      <c r="W61" s="62"/>
      <c r="X61" s="62"/>
      <c r="Y61" s="62"/>
      <c r="Z61" s="62"/>
      <c r="AA61" s="68" t="s">
        <v>44</v>
      </c>
      <c r="AB61" s="62"/>
      <c r="AC61" s="62"/>
      <c r="AD61" s="62"/>
      <c r="AE61" s="62"/>
      <c r="AF61" s="68" t="s">
        <v>45</v>
      </c>
      <c r="AG61" s="62"/>
      <c r="AH61" s="62"/>
      <c r="AI61" s="46" t="s">
        <v>46</v>
      </c>
      <c r="AJ61" s="70" t="s">
        <v>47</v>
      </c>
      <c r="AK61" s="62"/>
      <c r="AL61" s="62"/>
      <c r="AM61" s="62"/>
      <c r="AN61" s="62"/>
      <c r="AO61" s="62"/>
      <c r="AP61" s="49">
        <v>2420000</v>
      </c>
      <c r="AQ61" s="49">
        <v>340000</v>
      </c>
      <c r="AR61" s="49">
        <v>2080000</v>
      </c>
      <c r="AS61" s="61">
        <v>0</v>
      </c>
      <c r="AT61" s="62"/>
      <c r="AU61" s="76">
        <v>340000</v>
      </c>
      <c r="AV61" s="62"/>
      <c r="AW61" s="45">
        <v>0</v>
      </c>
      <c r="AX61" s="49">
        <v>340000</v>
      </c>
      <c r="AY61" s="45">
        <v>0</v>
      </c>
      <c r="AZ61" s="49">
        <v>340000</v>
      </c>
      <c r="BA61" s="45">
        <v>0</v>
      </c>
      <c r="BB61" s="49">
        <v>340000</v>
      </c>
      <c r="BC61" s="45">
        <v>0</v>
      </c>
      <c r="BD61" s="45">
        <v>0</v>
      </c>
      <c r="BE61" s="14">
        <f t="shared" si="0"/>
        <v>0.14049586776859505</v>
      </c>
      <c r="BF61" s="14">
        <f t="shared" si="1"/>
        <v>0.14049586776859505</v>
      </c>
      <c r="BG61" s="14">
        <f t="shared" si="2"/>
        <v>0.14049586776859505</v>
      </c>
      <c r="BH61" s="14">
        <f t="shared" si="3"/>
        <v>0.14049586776859505</v>
      </c>
    </row>
    <row r="62" spans="1:60" ht="13.5" hidden="1" x14ac:dyDescent="0.2">
      <c r="A62" s="68" t="s">
        <v>43</v>
      </c>
      <c r="B62" s="62"/>
      <c r="C62" s="68" t="s">
        <v>79</v>
      </c>
      <c r="D62" s="62"/>
      <c r="E62" s="68" t="s">
        <v>79</v>
      </c>
      <c r="F62" s="62"/>
      <c r="G62" s="68" t="s">
        <v>79</v>
      </c>
      <c r="H62" s="62"/>
      <c r="I62" s="68" t="s">
        <v>67</v>
      </c>
      <c r="J62" s="62"/>
      <c r="K62" s="62"/>
      <c r="L62" s="68" t="s">
        <v>73</v>
      </c>
      <c r="M62" s="62"/>
      <c r="N62" s="62"/>
      <c r="O62" s="68"/>
      <c r="P62" s="62"/>
      <c r="Q62" s="68"/>
      <c r="R62" s="62"/>
      <c r="S62" s="69" t="s">
        <v>119</v>
      </c>
      <c r="T62" s="62"/>
      <c r="U62" s="62"/>
      <c r="V62" s="62"/>
      <c r="W62" s="62"/>
      <c r="X62" s="62"/>
      <c r="Y62" s="62"/>
      <c r="Z62" s="62"/>
      <c r="AA62" s="68" t="s">
        <v>51</v>
      </c>
      <c r="AB62" s="62"/>
      <c r="AC62" s="62"/>
      <c r="AD62" s="62"/>
      <c r="AE62" s="62"/>
      <c r="AF62" s="68" t="s">
        <v>45</v>
      </c>
      <c r="AG62" s="62"/>
      <c r="AH62" s="62"/>
      <c r="AI62" s="46" t="s">
        <v>52</v>
      </c>
      <c r="AJ62" s="70" t="s">
        <v>53</v>
      </c>
      <c r="AK62" s="62"/>
      <c r="AL62" s="62"/>
      <c r="AM62" s="62"/>
      <c r="AN62" s="62"/>
      <c r="AO62" s="62"/>
      <c r="AP62" s="49">
        <v>41000000</v>
      </c>
      <c r="AQ62" s="49">
        <v>3974990</v>
      </c>
      <c r="AR62" s="49">
        <v>37025010</v>
      </c>
      <c r="AS62" s="61">
        <v>0</v>
      </c>
      <c r="AT62" s="62"/>
      <c r="AU62" s="76">
        <v>3974990</v>
      </c>
      <c r="AV62" s="62"/>
      <c r="AW62" s="45">
        <v>0</v>
      </c>
      <c r="AX62" s="49">
        <v>3974990</v>
      </c>
      <c r="AY62" s="45">
        <v>0</v>
      </c>
      <c r="AZ62" s="49">
        <v>3974990</v>
      </c>
      <c r="BA62" s="45">
        <v>0</v>
      </c>
      <c r="BB62" s="49">
        <v>3974990</v>
      </c>
      <c r="BC62" s="45">
        <v>0</v>
      </c>
      <c r="BD62" s="45">
        <v>0</v>
      </c>
      <c r="BE62" s="14">
        <f t="shared" si="0"/>
        <v>9.6950975609756102E-2</v>
      </c>
      <c r="BF62" s="14">
        <f t="shared" si="1"/>
        <v>9.6950975609756102E-2</v>
      </c>
      <c r="BG62" s="14">
        <f t="shared" si="2"/>
        <v>9.6950975609756102E-2</v>
      </c>
      <c r="BH62" s="14">
        <f t="shared" si="3"/>
        <v>9.6950975609756102E-2</v>
      </c>
    </row>
    <row r="63" spans="1:60" ht="13.5" hidden="1" x14ac:dyDescent="0.2">
      <c r="A63" s="68" t="s">
        <v>43</v>
      </c>
      <c r="B63" s="62"/>
      <c r="C63" s="68" t="s">
        <v>79</v>
      </c>
      <c r="D63" s="62"/>
      <c r="E63" s="68" t="s">
        <v>79</v>
      </c>
      <c r="F63" s="62"/>
      <c r="G63" s="68" t="s">
        <v>79</v>
      </c>
      <c r="H63" s="62"/>
      <c r="I63" s="68" t="s">
        <v>69</v>
      </c>
      <c r="J63" s="62"/>
      <c r="K63" s="62"/>
      <c r="L63" s="68" t="s">
        <v>58</v>
      </c>
      <c r="M63" s="62"/>
      <c r="N63" s="62"/>
      <c r="O63" s="68"/>
      <c r="P63" s="62"/>
      <c r="Q63" s="68"/>
      <c r="R63" s="62"/>
      <c r="S63" s="69" t="s">
        <v>120</v>
      </c>
      <c r="T63" s="62"/>
      <c r="U63" s="62"/>
      <c r="V63" s="62"/>
      <c r="W63" s="62"/>
      <c r="X63" s="62"/>
      <c r="Y63" s="62"/>
      <c r="Z63" s="62"/>
      <c r="AA63" s="68" t="s">
        <v>44</v>
      </c>
      <c r="AB63" s="62"/>
      <c r="AC63" s="62"/>
      <c r="AD63" s="62"/>
      <c r="AE63" s="62"/>
      <c r="AF63" s="68" t="s">
        <v>45</v>
      </c>
      <c r="AG63" s="62"/>
      <c r="AH63" s="62"/>
      <c r="AI63" s="46" t="s">
        <v>46</v>
      </c>
      <c r="AJ63" s="70" t="s">
        <v>47</v>
      </c>
      <c r="AK63" s="62"/>
      <c r="AL63" s="62"/>
      <c r="AM63" s="62"/>
      <c r="AN63" s="62"/>
      <c r="AO63" s="62"/>
      <c r="AP63" s="49">
        <v>21305678</v>
      </c>
      <c r="AQ63" s="49">
        <v>17402790</v>
      </c>
      <c r="AR63" s="49">
        <v>3902888</v>
      </c>
      <c r="AS63" s="61">
        <v>0</v>
      </c>
      <c r="AT63" s="62"/>
      <c r="AU63" s="76">
        <v>17402790</v>
      </c>
      <c r="AV63" s="62"/>
      <c r="AW63" s="45">
        <v>0</v>
      </c>
      <c r="AX63" s="49">
        <v>16802789.989999998</v>
      </c>
      <c r="AY63" s="49">
        <v>600000.01</v>
      </c>
      <c r="AZ63" s="49">
        <v>16802789.989999998</v>
      </c>
      <c r="BA63" s="45">
        <v>0</v>
      </c>
      <c r="BB63" s="49">
        <v>16802789.989999998</v>
      </c>
      <c r="BC63" s="45">
        <v>0</v>
      </c>
      <c r="BD63" s="45">
        <v>0</v>
      </c>
      <c r="BE63" s="14">
        <f t="shared" si="0"/>
        <v>0.81681465382138974</v>
      </c>
      <c r="BF63" s="14">
        <f t="shared" si="1"/>
        <v>0.81681465382138974</v>
      </c>
      <c r="BG63" s="14">
        <f t="shared" si="2"/>
        <v>0.78865314635844952</v>
      </c>
      <c r="BH63" s="14">
        <f t="shared" si="3"/>
        <v>0.78865314635844952</v>
      </c>
    </row>
    <row r="64" spans="1:60" ht="13.5" hidden="1" x14ac:dyDescent="0.2">
      <c r="A64" s="68" t="s">
        <v>43</v>
      </c>
      <c r="B64" s="62"/>
      <c r="C64" s="68" t="s">
        <v>79</v>
      </c>
      <c r="D64" s="62"/>
      <c r="E64" s="68" t="s">
        <v>79</v>
      </c>
      <c r="F64" s="62"/>
      <c r="G64" s="68" t="s">
        <v>79</v>
      </c>
      <c r="H64" s="62"/>
      <c r="I64" s="68" t="s">
        <v>69</v>
      </c>
      <c r="J64" s="62"/>
      <c r="K64" s="62"/>
      <c r="L64" s="68" t="s">
        <v>58</v>
      </c>
      <c r="M64" s="62"/>
      <c r="N64" s="62"/>
      <c r="O64" s="68"/>
      <c r="P64" s="62"/>
      <c r="Q64" s="68"/>
      <c r="R64" s="62"/>
      <c r="S64" s="69" t="s">
        <v>120</v>
      </c>
      <c r="T64" s="62"/>
      <c r="U64" s="62"/>
      <c r="V64" s="62"/>
      <c r="W64" s="62"/>
      <c r="X64" s="62"/>
      <c r="Y64" s="62"/>
      <c r="Z64" s="62"/>
      <c r="AA64" s="68" t="s">
        <v>51</v>
      </c>
      <c r="AB64" s="62"/>
      <c r="AC64" s="62"/>
      <c r="AD64" s="62"/>
      <c r="AE64" s="62"/>
      <c r="AF64" s="68" t="s">
        <v>45</v>
      </c>
      <c r="AG64" s="62"/>
      <c r="AH64" s="62"/>
      <c r="AI64" s="46" t="s">
        <v>52</v>
      </c>
      <c r="AJ64" s="70" t="s">
        <v>53</v>
      </c>
      <c r="AK64" s="62"/>
      <c r="AL64" s="62"/>
      <c r="AM64" s="62"/>
      <c r="AN64" s="62"/>
      <c r="AO64" s="62"/>
      <c r="AP64" s="49">
        <v>37694322</v>
      </c>
      <c r="AQ64" s="45">
        <v>0</v>
      </c>
      <c r="AR64" s="49">
        <v>37694322</v>
      </c>
      <c r="AS64" s="61">
        <v>0</v>
      </c>
      <c r="AT64" s="62"/>
      <c r="AU64" s="61">
        <v>0</v>
      </c>
      <c r="AV64" s="62"/>
      <c r="AW64" s="45">
        <v>0</v>
      </c>
      <c r="AX64" s="45">
        <v>0</v>
      </c>
      <c r="AY64" s="45">
        <v>0</v>
      </c>
      <c r="AZ64" s="45">
        <v>0</v>
      </c>
      <c r="BA64" s="45">
        <v>0</v>
      </c>
      <c r="BB64" s="45">
        <v>0</v>
      </c>
      <c r="BC64" s="45">
        <v>0</v>
      </c>
      <c r="BD64" s="45">
        <v>0</v>
      </c>
      <c r="BE64" s="14">
        <f t="shared" si="0"/>
        <v>0</v>
      </c>
      <c r="BF64" s="14">
        <f t="shared" si="1"/>
        <v>0</v>
      </c>
      <c r="BG64" s="14">
        <f t="shared" si="2"/>
        <v>0</v>
      </c>
      <c r="BH64" s="14">
        <f t="shared" si="3"/>
        <v>0</v>
      </c>
    </row>
    <row r="65" spans="1:192" ht="13.5" hidden="1" x14ac:dyDescent="0.2">
      <c r="A65" s="68" t="s">
        <v>43</v>
      </c>
      <c r="B65" s="62"/>
      <c r="C65" s="68" t="s">
        <v>79</v>
      </c>
      <c r="D65" s="62"/>
      <c r="E65" s="68" t="s">
        <v>79</v>
      </c>
      <c r="F65" s="62"/>
      <c r="G65" s="68" t="s">
        <v>79</v>
      </c>
      <c r="H65" s="62"/>
      <c r="I65" s="68" t="s">
        <v>71</v>
      </c>
      <c r="J65" s="62"/>
      <c r="K65" s="62"/>
      <c r="L65" s="68" t="s">
        <v>82</v>
      </c>
      <c r="M65" s="62"/>
      <c r="N65" s="62"/>
      <c r="O65" s="68"/>
      <c r="P65" s="62"/>
      <c r="Q65" s="68"/>
      <c r="R65" s="62"/>
      <c r="S65" s="69" t="s">
        <v>121</v>
      </c>
      <c r="T65" s="62"/>
      <c r="U65" s="62"/>
      <c r="V65" s="62"/>
      <c r="W65" s="62"/>
      <c r="X65" s="62"/>
      <c r="Y65" s="62"/>
      <c r="Z65" s="62"/>
      <c r="AA65" s="68" t="s">
        <v>44</v>
      </c>
      <c r="AB65" s="62"/>
      <c r="AC65" s="62"/>
      <c r="AD65" s="62"/>
      <c r="AE65" s="62"/>
      <c r="AF65" s="68" t="s">
        <v>45</v>
      </c>
      <c r="AG65" s="62"/>
      <c r="AH65" s="62"/>
      <c r="AI65" s="46" t="s">
        <v>46</v>
      </c>
      <c r="AJ65" s="70" t="s">
        <v>47</v>
      </c>
      <c r="AK65" s="62"/>
      <c r="AL65" s="62"/>
      <c r="AM65" s="62"/>
      <c r="AN65" s="62"/>
      <c r="AO65" s="62"/>
      <c r="AP65" s="49">
        <v>385000</v>
      </c>
      <c r="AQ65" s="49">
        <v>35000</v>
      </c>
      <c r="AR65" s="49">
        <v>350000</v>
      </c>
      <c r="AS65" s="61">
        <v>0</v>
      </c>
      <c r="AT65" s="62"/>
      <c r="AU65" s="76">
        <v>35000</v>
      </c>
      <c r="AV65" s="62"/>
      <c r="AW65" s="45">
        <v>0</v>
      </c>
      <c r="AX65" s="49">
        <v>35000</v>
      </c>
      <c r="AY65" s="45">
        <v>0</v>
      </c>
      <c r="AZ65" s="49">
        <v>35000</v>
      </c>
      <c r="BA65" s="45">
        <v>0</v>
      </c>
      <c r="BB65" s="49">
        <v>35000</v>
      </c>
      <c r="BC65" s="45">
        <v>0</v>
      </c>
      <c r="BD65" s="45">
        <v>0</v>
      </c>
      <c r="BE65" s="14">
        <f t="shared" si="0"/>
        <v>9.0909090909090912E-2</v>
      </c>
      <c r="BF65" s="14">
        <f t="shared" si="1"/>
        <v>9.0909090909090912E-2</v>
      </c>
      <c r="BG65" s="14">
        <f t="shared" si="2"/>
        <v>9.0909090909090912E-2</v>
      </c>
      <c r="BH65" s="14">
        <f t="shared" si="3"/>
        <v>9.0909090909090912E-2</v>
      </c>
    </row>
    <row r="66" spans="1:192" ht="13.5" hidden="1" x14ac:dyDescent="0.2">
      <c r="A66" s="68" t="s">
        <v>43</v>
      </c>
      <c r="B66" s="62"/>
      <c r="C66" s="68" t="s">
        <v>79</v>
      </c>
      <c r="D66" s="62"/>
      <c r="E66" s="68" t="s">
        <v>79</v>
      </c>
      <c r="F66" s="62"/>
      <c r="G66" s="68" t="s">
        <v>79</v>
      </c>
      <c r="H66" s="62"/>
      <c r="I66" s="68" t="s">
        <v>71</v>
      </c>
      <c r="J66" s="62"/>
      <c r="K66" s="62"/>
      <c r="L66" s="68" t="s">
        <v>61</v>
      </c>
      <c r="M66" s="62"/>
      <c r="N66" s="62"/>
      <c r="O66" s="68"/>
      <c r="P66" s="62"/>
      <c r="Q66" s="68"/>
      <c r="R66" s="62"/>
      <c r="S66" s="69" t="s">
        <v>122</v>
      </c>
      <c r="T66" s="62"/>
      <c r="U66" s="62"/>
      <c r="V66" s="62"/>
      <c r="W66" s="62"/>
      <c r="X66" s="62"/>
      <c r="Y66" s="62"/>
      <c r="Z66" s="62"/>
      <c r="AA66" s="68" t="s">
        <v>44</v>
      </c>
      <c r="AB66" s="62"/>
      <c r="AC66" s="62"/>
      <c r="AD66" s="62"/>
      <c r="AE66" s="62"/>
      <c r="AF66" s="68" t="s">
        <v>45</v>
      </c>
      <c r="AG66" s="62"/>
      <c r="AH66" s="62"/>
      <c r="AI66" s="46" t="s">
        <v>46</v>
      </c>
      <c r="AJ66" s="70" t="s">
        <v>47</v>
      </c>
      <c r="AK66" s="62"/>
      <c r="AL66" s="62"/>
      <c r="AM66" s="62"/>
      <c r="AN66" s="62"/>
      <c r="AO66" s="62"/>
      <c r="AP66" s="49">
        <v>208757221</v>
      </c>
      <c r="AQ66" s="49">
        <v>207367314</v>
      </c>
      <c r="AR66" s="49">
        <v>1389907</v>
      </c>
      <c r="AS66" s="61">
        <v>0</v>
      </c>
      <c r="AT66" s="62"/>
      <c r="AU66" s="76">
        <v>207367314</v>
      </c>
      <c r="AV66" s="62"/>
      <c r="AW66" s="45">
        <v>0</v>
      </c>
      <c r="AX66" s="49">
        <v>18038142</v>
      </c>
      <c r="AY66" s="49">
        <v>189329172</v>
      </c>
      <c r="AZ66" s="49">
        <v>18038142</v>
      </c>
      <c r="BA66" s="45">
        <v>0</v>
      </c>
      <c r="BB66" s="49">
        <v>18038142</v>
      </c>
      <c r="BC66" s="45">
        <v>0</v>
      </c>
      <c r="BD66" s="45">
        <v>0</v>
      </c>
      <c r="BE66" s="14">
        <f t="shared" si="0"/>
        <v>0.99334199318547167</v>
      </c>
      <c r="BF66" s="14">
        <f t="shared" si="1"/>
        <v>0.99334199318547167</v>
      </c>
      <c r="BG66" s="14">
        <f t="shared" si="2"/>
        <v>8.6407272110601632E-2</v>
      </c>
      <c r="BH66" s="14">
        <f t="shared" si="3"/>
        <v>8.6407272110601632E-2</v>
      </c>
    </row>
    <row r="67" spans="1:192" ht="13.5" hidden="1" x14ac:dyDescent="0.2">
      <c r="A67" s="68" t="s">
        <v>43</v>
      </c>
      <c r="B67" s="62"/>
      <c r="C67" s="68" t="s">
        <v>79</v>
      </c>
      <c r="D67" s="62"/>
      <c r="E67" s="68" t="s">
        <v>79</v>
      </c>
      <c r="F67" s="62"/>
      <c r="G67" s="68" t="s">
        <v>79</v>
      </c>
      <c r="H67" s="62"/>
      <c r="I67" s="68" t="s">
        <v>71</v>
      </c>
      <c r="J67" s="62"/>
      <c r="K67" s="62"/>
      <c r="L67" s="68" t="s">
        <v>61</v>
      </c>
      <c r="M67" s="62"/>
      <c r="N67" s="62"/>
      <c r="O67" s="68"/>
      <c r="P67" s="62"/>
      <c r="Q67" s="68"/>
      <c r="R67" s="62"/>
      <c r="S67" s="69" t="s">
        <v>122</v>
      </c>
      <c r="T67" s="62"/>
      <c r="U67" s="62"/>
      <c r="V67" s="62"/>
      <c r="W67" s="62"/>
      <c r="X67" s="62"/>
      <c r="Y67" s="62"/>
      <c r="Z67" s="62"/>
      <c r="AA67" s="68" t="s">
        <v>51</v>
      </c>
      <c r="AB67" s="62"/>
      <c r="AC67" s="62"/>
      <c r="AD67" s="62"/>
      <c r="AE67" s="62"/>
      <c r="AF67" s="68" t="s">
        <v>45</v>
      </c>
      <c r="AG67" s="62"/>
      <c r="AH67" s="62"/>
      <c r="AI67" s="46" t="s">
        <v>52</v>
      </c>
      <c r="AJ67" s="70" t="s">
        <v>53</v>
      </c>
      <c r="AK67" s="62"/>
      <c r="AL67" s="62"/>
      <c r="AM67" s="62"/>
      <c r="AN67" s="62"/>
      <c r="AO67" s="62"/>
      <c r="AP67" s="49">
        <v>49860000</v>
      </c>
      <c r="AQ67" s="49">
        <v>33860000</v>
      </c>
      <c r="AR67" s="49">
        <v>16000000</v>
      </c>
      <c r="AS67" s="61">
        <v>0</v>
      </c>
      <c r="AT67" s="62"/>
      <c r="AU67" s="76">
        <v>28742174</v>
      </c>
      <c r="AV67" s="62"/>
      <c r="AW67" s="49">
        <v>5117826</v>
      </c>
      <c r="AX67" s="49">
        <v>4242174</v>
      </c>
      <c r="AY67" s="49">
        <v>24500000</v>
      </c>
      <c r="AZ67" s="49">
        <v>4242174</v>
      </c>
      <c r="BA67" s="45">
        <v>0</v>
      </c>
      <c r="BB67" s="49">
        <v>4242174</v>
      </c>
      <c r="BC67" s="45">
        <v>0</v>
      </c>
      <c r="BD67" s="45">
        <v>0</v>
      </c>
      <c r="BE67" s="14">
        <f t="shared" si="0"/>
        <v>0.67910148415563576</v>
      </c>
      <c r="BF67" s="14">
        <f t="shared" si="1"/>
        <v>0.57645756117127955</v>
      </c>
      <c r="BG67" s="14">
        <f t="shared" si="2"/>
        <v>8.5081708784596866E-2</v>
      </c>
      <c r="BH67" s="14">
        <f t="shared" si="3"/>
        <v>8.5081708784596866E-2</v>
      </c>
    </row>
    <row r="68" spans="1:192" ht="13.5" hidden="1" x14ac:dyDescent="0.2">
      <c r="A68" s="68" t="s">
        <v>43</v>
      </c>
      <c r="B68" s="62"/>
      <c r="C68" s="68" t="s">
        <v>79</v>
      </c>
      <c r="D68" s="62"/>
      <c r="E68" s="68" t="s">
        <v>79</v>
      </c>
      <c r="F68" s="62"/>
      <c r="G68" s="68" t="s">
        <v>79</v>
      </c>
      <c r="H68" s="62"/>
      <c r="I68" s="68" t="s">
        <v>71</v>
      </c>
      <c r="J68" s="62"/>
      <c r="K68" s="62"/>
      <c r="L68" s="68" t="s">
        <v>63</v>
      </c>
      <c r="M68" s="62"/>
      <c r="N68" s="62"/>
      <c r="O68" s="68"/>
      <c r="P68" s="62"/>
      <c r="Q68" s="68"/>
      <c r="R68" s="62"/>
      <c r="S68" s="69" t="s">
        <v>123</v>
      </c>
      <c r="T68" s="62"/>
      <c r="U68" s="62"/>
      <c r="V68" s="62"/>
      <c r="W68" s="62"/>
      <c r="X68" s="62"/>
      <c r="Y68" s="62"/>
      <c r="Z68" s="62"/>
      <c r="AA68" s="68" t="s">
        <v>44</v>
      </c>
      <c r="AB68" s="62"/>
      <c r="AC68" s="62"/>
      <c r="AD68" s="62"/>
      <c r="AE68" s="62"/>
      <c r="AF68" s="68" t="s">
        <v>45</v>
      </c>
      <c r="AG68" s="62"/>
      <c r="AH68" s="62"/>
      <c r="AI68" s="46" t="s">
        <v>46</v>
      </c>
      <c r="AJ68" s="70" t="s">
        <v>47</v>
      </c>
      <c r="AK68" s="62"/>
      <c r="AL68" s="62"/>
      <c r="AM68" s="62"/>
      <c r="AN68" s="62"/>
      <c r="AO68" s="62"/>
      <c r="AP68" s="49">
        <v>5200000</v>
      </c>
      <c r="AQ68" s="49">
        <v>1881472</v>
      </c>
      <c r="AR68" s="49">
        <v>3318528</v>
      </c>
      <c r="AS68" s="61">
        <v>0</v>
      </c>
      <c r="AT68" s="62"/>
      <c r="AU68" s="76">
        <v>1881472</v>
      </c>
      <c r="AV68" s="62"/>
      <c r="AW68" s="45">
        <v>0</v>
      </c>
      <c r="AX68" s="49">
        <v>418105</v>
      </c>
      <c r="AY68" s="49">
        <v>1463367</v>
      </c>
      <c r="AZ68" s="49">
        <v>418105</v>
      </c>
      <c r="BA68" s="45">
        <v>0</v>
      </c>
      <c r="BB68" s="49">
        <v>418105</v>
      </c>
      <c r="BC68" s="45">
        <v>0</v>
      </c>
      <c r="BD68" s="45">
        <v>0</v>
      </c>
      <c r="BE68" s="14">
        <f t="shared" si="0"/>
        <v>0.36182153846153847</v>
      </c>
      <c r="BF68" s="14">
        <f t="shared" si="1"/>
        <v>0.36182153846153847</v>
      </c>
      <c r="BG68" s="14">
        <f t="shared" si="2"/>
        <v>8.0404807692307692E-2</v>
      </c>
      <c r="BH68" s="14">
        <f t="shared" si="3"/>
        <v>8.0404807692307692E-2</v>
      </c>
    </row>
    <row r="69" spans="1:192" ht="13.5" hidden="1" x14ac:dyDescent="0.2">
      <c r="A69" s="68" t="s">
        <v>43</v>
      </c>
      <c r="B69" s="62"/>
      <c r="C69" s="68" t="s">
        <v>79</v>
      </c>
      <c r="D69" s="62"/>
      <c r="E69" s="68" t="s">
        <v>79</v>
      </c>
      <c r="F69" s="62"/>
      <c r="G69" s="68" t="s">
        <v>79</v>
      </c>
      <c r="H69" s="62"/>
      <c r="I69" s="68" t="s">
        <v>71</v>
      </c>
      <c r="J69" s="62"/>
      <c r="K69" s="62"/>
      <c r="L69" s="68" t="s">
        <v>63</v>
      </c>
      <c r="M69" s="62"/>
      <c r="N69" s="62"/>
      <c r="O69" s="68"/>
      <c r="P69" s="62"/>
      <c r="Q69" s="68"/>
      <c r="R69" s="62"/>
      <c r="S69" s="69" t="s">
        <v>123</v>
      </c>
      <c r="T69" s="62"/>
      <c r="U69" s="62"/>
      <c r="V69" s="62"/>
      <c r="W69" s="62"/>
      <c r="X69" s="62"/>
      <c r="Y69" s="62"/>
      <c r="Z69" s="62"/>
      <c r="AA69" s="68" t="s">
        <v>51</v>
      </c>
      <c r="AB69" s="62"/>
      <c r="AC69" s="62"/>
      <c r="AD69" s="62"/>
      <c r="AE69" s="62"/>
      <c r="AF69" s="68" t="s">
        <v>45</v>
      </c>
      <c r="AG69" s="62"/>
      <c r="AH69" s="62"/>
      <c r="AI69" s="46" t="s">
        <v>52</v>
      </c>
      <c r="AJ69" s="70" t="s">
        <v>53</v>
      </c>
      <c r="AK69" s="62"/>
      <c r="AL69" s="62"/>
      <c r="AM69" s="62"/>
      <c r="AN69" s="62"/>
      <c r="AO69" s="62"/>
      <c r="AP69" s="49">
        <v>17160000</v>
      </c>
      <c r="AQ69" s="49">
        <v>3763160</v>
      </c>
      <c r="AR69" s="49">
        <v>13396840</v>
      </c>
      <c r="AS69" s="61">
        <v>0</v>
      </c>
      <c r="AT69" s="62"/>
      <c r="AU69" s="76">
        <v>3763160</v>
      </c>
      <c r="AV69" s="62"/>
      <c r="AW69" s="45">
        <v>0</v>
      </c>
      <c r="AX69" s="49">
        <v>3763160</v>
      </c>
      <c r="AY69" s="45">
        <v>0</v>
      </c>
      <c r="AZ69" s="49">
        <v>3763160</v>
      </c>
      <c r="BA69" s="45">
        <v>0</v>
      </c>
      <c r="BB69" s="49">
        <v>3763160</v>
      </c>
      <c r="BC69" s="45">
        <v>0</v>
      </c>
      <c r="BD69" s="45">
        <v>0</v>
      </c>
      <c r="BE69" s="14">
        <f t="shared" ref="BE69:BE121" si="7">AQ69/AP69</f>
        <v>0.2192983682983683</v>
      </c>
      <c r="BF69" s="14">
        <f t="shared" ref="BF69:BF121" si="8">AU69/AP69</f>
        <v>0.2192983682983683</v>
      </c>
      <c r="BG69" s="14">
        <f t="shared" ref="BG69:BG121" si="9">+AX69/AP69</f>
        <v>0.2192983682983683</v>
      </c>
      <c r="BH69" s="14">
        <f t="shared" ref="BH69:BH121" si="10">BB69/AP69</f>
        <v>0.2192983682983683</v>
      </c>
    </row>
    <row r="70" spans="1:192" ht="13.5" hidden="1" x14ac:dyDescent="0.2">
      <c r="A70" s="68" t="s">
        <v>43</v>
      </c>
      <c r="B70" s="62"/>
      <c r="C70" s="68" t="s">
        <v>79</v>
      </c>
      <c r="D70" s="62"/>
      <c r="E70" s="68" t="s">
        <v>79</v>
      </c>
      <c r="F70" s="62"/>
      <c r="G70" s="68" t="s">
        <v>79</v>
      </c>
      <c r="H70" s="62"/>
      <c r="I70" s="68" t="s">
        <v>71</v>
      </c>
      <c r="J70" s="62"/>
      <c r="K70" s="62"/>
      <c r="L70" s="68" t="s">
        <v>65</v>
      </c>
      <c r="M70" s="62"/>
      <c r="N70" s="62"/>
      <c r="O70" s="68"/>
      <c r="P70" s="62"/>
      <c r="Q70" s="68"/>
      <c r="R70" s="62"/>
      <c r="S70" s="69" t="s">
        <v>124</v>
      </c>
      <c r="T70" s="62"/>
      <c r="U70" s="62"/>
      <c r="V70" s="62"/>
      <c r="W70" s="62"/>
      <c r="X70" s="62"/>
      <c r="Y70" s="62"/>
      <c r="Z70" s="62"/>
      <c r="AA70" s="68" t="s">
        <v>44</v>
      </c>
      <c r="AB70" s="62"/>
      <c r="AC70" s="62"/>
      <c r="AD70" s="62"/>
      <c r="AE70" s="62"/>
      <c r="AF70" s="68" t="s">
        <v>45</v>
      </c>
      <c r="AG70" s="62"/>
      <c r="AH70" s="62"/>
      <c r="AI70" s="46" t="s">
        <v>46</v>
      </c>
      <c r="AJ70" s="70" t="s">
        <v>47</v>
      </c>
      <c r="AK70" s="62"/>
      <c r="AL70" s="62"/>
      <c r="AM70" s="62"/>
      <c r="AN70" s="62"/>
      <c r="AO70" s="62"/>
      <c r="AP70" s="49">
        <v>52290133</v>
      </c>
      <c r="AQ70" s="49">
        <v>52290133</v>
      </c>
      <c r="AR70" s="45">
        <v>0</v>
      </c>
      <c r="AS70" s="61">
        <v>0</v>
      </c>
      <c r="AT70" s="62"/>
      <c r="AU70" s="76">
        <v>52290133</v>
      </c>
      <c r="AV70" s="62"/>
      <c r="AW70" s="45">
        <v>0</v>
      </c>
      <c r="AX70" s="49">
        <v>26215677.789999999</v>
      </c>
      <c r="AY70" s="49">
        <v>26074455.210000001</v>
      </c>
      <c r="AZ70" s="49">
        <v>26215677.789999999</v>
      </c>
      <c r="BA70" s="45">
        <v>0</v>
      </c>
      <c r="BB70" s="49">
        <v>26215677.789999999</v>
      </c>
      <c r="BC70" s="45">
        <v>0</v>
      </c>
      <c r="BD70" s="45">
        <v>0</v>
      </c>
      <c r="BE70" s="14">
        <f t="shared" si="7"/>
        <v>1</v>
      </c>
      <c r="BF70" s="14">
        <f t="shared" si="8"/>
        <v>1</v>
      </c>
      <c r="BG70" s="14">
        <f t="shared" si="9"/>
        <v>0.50135037503155711</v>
      </c>
      <c r="BH70" s="14">
        <f t="shared" si="10"/>
        <v>0.50135037503155711</v>
      </c>
    </row>
    <row r="71" spans="1:192" ht="13.5" hidden="1" x14ac:dyDescent="0.2">
      <c r="A71" s="68" t="s">
        <v>43</v>
      </c>
      <c r="B71" s="62"/>
      <c r="C71" s="68" t="s">
        <v>79</v>
      </c>
      <c r="D71" s="62"/>
      <c r="E71" s="68" t="s">
        <v>79</v>
      </c>
      <c r="F71" s="62"/>
      <c r="G71" s="68" t="s">
        <v>79</v>
      </c>
      <c r="H71" s="62"/>
      <c r="I71" s="68" t="s">
        <v>71</v>
      </c>
      <c r="J71" s="62"/>
      <c r="K71" s="62"/>
      <c r="L71" s="68" t="s">
        <v>65</v>
      </c>
      <c r="M71" s="62"/>
      <c r="N71" s="62"/>
      <c r="O71" s="68"/>
      <c r="P71" s="62"/>
      <c r="Q71" s="68"/>
      <c r="R71" s="62"/>
      <c r="S71" s="69" t="s">
        <v>124</v>
      </c>
      <c r="T71" s="62"/>
      <c r="U71" s="62"/>
      <c r="V71" s="62"/>
      <c r="W71" s="62"/>
      <c r="X71" s="62"/>
      <c r="Y71" s="62"/>
      <c r="Z71" s="62"/>
      <c r="AA71" s="68" t="s">
        <v>51</v>
      </c>
      <c r="AB71" s="62"/>
      <c r="AC71" s="62"/>
      <c r="AD71" s="62"/>
      <c r="AE71" s="62"/>
      <c r="AF71" s="68" t="s">
        <v>45</v>
      </c>
      <c r="AG71" s="62"/>
      <c r="AH71" s="62"/>
      <c r="AI71" s="46" t="s">
        <v>52</v>
      </c>
      <c r="AJ71" s="70" t="s">
        <v>53</v>
      </c>
      <c r="AK71" s="62"/>
      <c r="AL71" s="62"/>
      <c r="AM71" s="62"/>
      <c r="AN71" s="62"/>
      <c r="AO71" s="62"/>
      <c r="AP71" s="49">
        <v>116106596.51000001</v>
      </c>
      <c r="AQ71" s="49">
        <v>115950776.51000001</v>
      </c>
      <c r="AR71" s="49">
        <v>155820</v>
      </c>
      <c r="AS71" s="61">
        <v>0</v>
      </c>
      <c r="AT71" s="62"/>
      <c r="AU71" s="76">
        <v>31087755.510000002</v>
      </c>
      <c r="AV71" s="62"/>
      <c r="AW71" s="49">
        <v>84863021</v>
      </c>
      <c r="AX71" s="45">
        <v>0</v>
      </c>
      <c r="AY71" s="49">
        <v>31087755.510000002</v>
      </c>
      <c r="AZ71" s="45">
        <v>0</v>
      </c>
      <c r="BA71" s="45">
        <v>0</v>
      </c>
      <c r="BB71" s="45">
        <v>0</v>
      </c>
      <c r="BC71" s="45">
        <v>0</v>
      </c>
      <c r="BD71" s="45">
        <v>0</v>
      </c>
      <c r="BE71" s="14">
        <f t="shared" si="7"/>
        <v>0.99865795738843677</v>
      </c>
      <c r="BF71" s="14">
        <f t="shared" si="8"/>
        <v>0.26775184566987531</v>
      </c>
      <c r="BG71" s="14">
        <f t="shared" si="9"/>
        <v>0</v>
      </c>
      <c r="BH71" s="14">
        <f t="shared" si="10"/>
        <v>0</v>
      </c>
    </row>
    <row r="72" spans="1:192" ht="13.5" hidden="1" x14ac:dyDescent="0.2">
      <c r="A72" s="68" t="s">
        <v>43</v>
      </c>
      <c r="B72" s="62"/>
      <c r="C72" s="68" t="s">
        <v>79</v>
      </c>
      <c r="D72" s="62"/>
      <c r="E72" s="68" t="s">
        <v>79</v>
      </c>
      <c r="F72" s="62"/>
      <c r="G72" s="68" t="s">
        <v>79</v>
      </c>
      <c r="H72" s="62"/>
      <c r="I72" s="68" t="s">
        <v>71</v>
      </c>
      <c r="J72" s="62"/>
      <c r="K72" s="62"/>
      <c r="L72" s="68" t="s">
        <v>69</v>
      </c>
      <c r="M72" s="62"/>
      <c r="N72" s="62"/>
      <c r="O72" s="68"/>
      <c r="P72" s="62"/>
      <c r="Q72" s="68"/>
      <c r="R72" s="62"/>
      <c r="S72" s="69" t="s">
        <v>125</v>
      </c>
      <c r="T72" s="62"/>
      <c r="U72" s="62"/>
      <c r="V72" s="62"/>
      <c r="W72" s="62"/>
      <c r="X72" s="62"/>
      <c r="Y72" s="62"/>
      <c r="Z72" s="62"/>
      <c r="AA72" s="68" t="s">
        <v>44</v>
      </c>
      <c r="AB72" s="62"/>
      <c r="AC72" s="62"/>
      <c r="AD72" s="62"/>
      <c r="AE72" s="62"/>
      <c r="AF72" s="68" t="s">
        <v>45</v>
      </c>
      <c r="AG72" s="62"/>
      <c r="AH72" s="62"/>
      <c r="AI72" s="46" t="s">
        <v>46</v>
      </c>
      <c r="AJ72" s="70" t="s">
        <v>47</v>
      </c>
      <c r="AK72" s="62"/>
      <c r="AL72" s="62"/>
      <c r="AM72" s="62"/>
      <c r="AN72" s="62"/>
      <c r="AO72" s="62"/>
      <c r="AP72" s="49">
        <v>3850000</v>
      </c>
      <c r="AQ72" s="49">
        <v>671300</v>
      </c>
      <c r="AR72" s="49">
        <v>3178700</v>
      </c>
      <c r="AS72" s="61">
        <v>0</v>
      </c>
      <c r="AT72" s="62"/>
      <c r="AU72" s="76">
        <v>671300</v>
      </c>
      <c r="AV72" s="62"/>
      <c r="AW72" s="45">
        <v>0</v>
      </c>
      <c r="AX72" s="49">
        <v>671300</v>
      </c>
      <c r="AY72" s="45">
        <v>0</v>
      </c>
      <c r="AZ72" s="49">
        <v>671300</v>
      </c>
      <c r="BA72" s="45">
        <v>0</v>
      </c>
      <c r="BB72" s="49">
        <v>671300</v>
      </c>
      <c r="BC72" s="45">
        <v>0</v>
      </c>
      <c r="BD72" s="45">
        <v>0</v>
      </c>
      <c r="BE72" s="14">
        <f t="shared" si="7"/>
        <v>0.17436363636363636</v>
      </c>
      <c r="BF72" s="14">
        <f t="shared" si="8"/>
        <v>0.17436363636363636</v>
      </c>
      <c r="BG72" s="14">
        <f t="shared" si="9"/>
        <v>0.17436363636363636</v>
      </c>
      <c r="BH72" s="14">
        <f t="shared" si="10"/>
        <v>0.17436363636363636</v>
      </c>
    </row>
    <row r="73" spans="1:192" ht="13.5" hidden="1" x14ac:dyDescent="0.2">
      <c r="A73" s="68" t="s">
        <v>43</v>
      </c>
      <c r="B73" s="62"/>
      <c r="C73" s="68" t="s">
        <v>79</v>
      </c>
      <c r="D73" s="62"/>
      <c r="E73" s="68" t="s">
        <v>79</v>
      </c>
      <c r="F73" s="62"/>
      <c r="G73" s="68" t="s">
        <v>79</v>
      </c>
      <c r="H73" s="62"/>
      <c r="I73" s="68" t="s">
        <v>71</v>
      </c>
      <c r="J73" s="62"/>
      <c r="K73" s="62"/>
      <c r="L73" s="68" t="s">
        <v>69</v>
      </c>
      <c r="M73" s="62"/>
      <c r="N73" s="62"/>
      <c r="O73" s="68"/>
      <c r="P73" s="62"/>
      <c r="Q73" s="68"/>
      <c r="R73" s="62"/>
      <c r="S73" s="69" t="s">
        <v>125</v>
      </c>
      <c r="T73" s="62"/>
      <c r="U73" s="62"/>
      <c r="V73" s="62"/>
      <c r="W73" s="62"/>
      <c r="X73" s="62"/>
      <c r="Y73" s="62"/>
      <c r="Z73" s="62"/>
      <c r="AA73" s="68" t="s">
        <v>51</v>
      </c>
      <c r="AB73" s="62"/>
      <c r="AC73" s="62"/>
      <c r="AD73" s="62"/>
      <c r="AE73" s="62"/>
      <c r="AF73" s="68" t="s">
        <v>45</v>
      </c>
      <c r="AG73" s="62"/>
      <c r="AH73" s="62"/>
      <c r="AI73" s="46" t="s">
        <v>52</v>
      </c>
      <c r="AJ73" s="70" t="s">
        <v>53</v>
      </c>
      <c r="AK73" s="62"/>
      <c r="AL73" s="62"/>
      <c r="AM73" s="62"/>
      <c r="AN73" s="62"/>
      <c r="AO73" s="62"/>
      <c r="AP73" s="49">
        <v>50000000</v>
      </c>
      <c r="AQ73" s="49">
        <v>6000000</v>
      </c>
      <c r="AR73" s="49">
        <v>44000000</v>
      </c>
      <c r="AS73" s="61">
        <v>0</v>
      </c>
      <c r="AT73" s="62"/>
      <c r="AU73" s="76">
        <v>6000000</v>
      </c>
      <c r="AV73" s="62"/>
      <c r="AW73" s="45">
        <v>0</v>
      </c>
      <c r="AX73" s="45">
        <v>0</v>
      </c>
      <c r="AY73" s="49">
        <v>6000000</v>
      </c>
      <c r="AZ73" s="45">
        <v>0</v>
      </c>
      <c r="BA73" s="45">
        <v>0</v>
      </c>
      <c r="BB73" s="45">
        <v>0</v>
      </c>
      <c r="BC73" s="45">
        <v>0</v>
      </c>
      <c r="BD73" s="45">
        <v>0</v>
      </c>
      <c r="BE73" s="14">
        <f t="shared" si="7"/>
        <v>0.12</v>
      </c>
      <c r="BF73" s="14">
        <f t="shared" si="8"/>
        <v>0.12</v>
      </c>
      <c r="BG73" s="14">
        <f t="shared" si="9"/>
        <v>0</v>
      </c>
      <c r="BH73" s="14">
        <f t="shared" si="10"/>
        <v>0</v>
      </c>
    </row>
    <row r="74" spans="1:192" ht="13.5" hidden="1" x14ac:dyDescent="0.2">
      <c r="A74" s="68" t="s">
        <v>43</v>
      </c>
      <c r="B74" s="62"/>
      <c r="C74" s="68" t="s">
        <v>79</v>
      </c>
      <c r="D74" s="62"/>
      <c r="E74" s="68" t="s">
        <v>79</v>
      </c>
      <c r="F74" s="62"/>
      <c r="G74" s="68" t="s">
        <v>79</v>
      </c>
      <c r="H74" s="62"/>
      <c r="I74" s="68" t="s">
        <v>73</v>
      </c>
      <c r="J74" s="62"/>
      <c r="K74" s="62"/>
      <c r="L74" s="68" t="s">
        <v>63</v>
      </c>
      <c r="M74" s="62"/>
      <c r="N74" s="62"/>
      <c r="O74" s="68"/>
      <c r="P74" s="62"/>
      <c r="Q74" s="68"/>
      <c r="R74" s="62"/>
      <c r="S74" s="69" t="s">
        <v>126</v>
      </c>
      <c r="T74" s="62"/>
      <c r="U74" s="62"/>
      <c r="V74" s="62"/>
      <c r="W74" s="62"/>
      <c r="X74" s="62"/>
      <c r="Y74" s="62"/>
      <c r="Z74" s="62"/>
      <c r="AA74" s="68" t="s">
        <v>44</v>
      </c>
      <c r="AB74" s="62"/>
      <c r="AC74" s="62"/>
      <c r="AD74" s="62"/>
      <c r="AE74" s="62"/>
      <c r="AF74" s="68" t="s">
        <v>45</v>
      </c>
      <c r="AG74" s="62"/>
      <c r="AH74" s="62"/>
      <c r="AI74" s="46" t="s">
        <v>46</v>
      </c>
      <c r="AJ74" s="70" t="s">
        <v>47</v>
      </c>
      <c r="AK74" s="62"/>
      <c r="AL74" s="62"/>
      <c r="AM74" s="62"/>
      <c r="AN74" s="62"/>
      <c r="AO74" s="62"/>
      <c r="AP74" s="49">
        <v>523599</v>
      </c>
      <c r="AQ74" s="49">
        <v>523599</v>
      </c>
      <c r="AR74" s="45">
        <v>0</v>
      </c>
      <c r="AS74" s="61">
        <v>0</v>
      </c>
      <c r="AT74" s="62"/>
      <c r="AU74" s="76">
        <v>523599</v>
      </c>
      <c r="AV74" s="62"/>
      <c r="AW74" s="45">
        <v>0</v>
      </c>
      <c r="AX74" s="49">
        <v>501913.93</v>
      </c>
      <c r="AY74" s="49">
        <v>21685.07</v>
      </c>
      <c r="AZ74" s="49">
        <v>501913.93</v>
      </c>
      <c r="BA74" s="45">
        <v>0</v>
      </c>
      <c r="BB74" s="49">
        <v>501913.93</v>
      </c>
      <c r="BC74" s="45">
        <v>0</v>
      </c>
      <c r="BD74" s="45">
        <v>0</v>
      </c>
      <c r="BE74" s="14">
        <f t="shared" si="7"/>
        <v>1</v>
      </c>
      <c r="BF74" s="14">
        <f t="shared" si="8"/>
        <v>1</v>
      </c>
      <c r="BG74" s="14">
        <f t="shared" si="9"/>
        <v>0.95858458476811448</v>
      </c>
      <c r="BH74" s="14">
        <f t="shared" si="10"/>
        <v>0.95858458476811448</v>
      </c>
    </row>
    <row r="75" spans="1:192" ht="13.5" hidden="1" x14ac:dyDescent="0.2">
      <c r="A75" s="68" t="s">
        <v>43</v>
      </c>
      <c r="B75" s="62"/>
      <c r="C75" s="68" t="s">
        <v>79</v>
      </c>
      <c r="D75" s="62"/>
      <c r="E75" s="68" t="s">
        <v>79</v>
      </c>
      <c r="F75" s="62"/>
      <c r="G75" s="68" t="s">
        <v>79</v>
      </c>
      <c r="H75" s="62"/>
      <c r="I75" s="68" t="s">
        <v>73</v>
      </c>
      <c r="J75" s="62"/>
      <c r="K75" s="62"/>
      <c r="L75" s="68" t="s">
        <v>63</v>
      </c>
      <c r="M75" s="62"/>
      <c r="N75" s="62"/>
      <c r="O75" s="68"/>
      <c r="P75" s="62"/>
      <c r="Q75" s="68"/>
      <c r="R75" s="62"/>
      <c r="S75" s="69" t="s">
        <v>126</v>
      </c>
      <c r="T75" s="62"/>
      <c r="U75" s="62"/>
      <c r="V75" s="62"/>
      <c r="W75" s="62"/>
      <c r="X75" s="62"/>
      <c r="Y75" s="62"/>
      <c r="Z75" s="62"/>
      <c r="AA75" s="68" t="s">
        <v>51</v>
      </c>
      <c r="AB75" s="62"/>
      <c r="AC75" s="62"/>
      <c r="AD75" s="62"/>
      <c r="AE75" s="62"/>
      <c r="AF75" s="68" t="s">
        <v>45</v>
      </c>
      <c r="AG75" s="62"/>
      <c r="AH75" s="62"/>
      <c r="AI75" s="46" t="s">
        <v>52</v>
      </c>
      <c r="AJ75" s="70" t="s">
        <v>53</v>
      </c>
      <c r="AK75" s="62"/>
      <c r="AL75" s="62"/>
      <c r="AM75" s="62"/>
      <c r="AN75" s="62"/>
      <c r="AO75" s="62"/>
      <c r="AP75" s="49">
        <v>6700000</v>
      </c>
      <c r="AQ75" s="49">
        <v>467061.34</v>
      </c>
      <c r="AR75" s="49">
        <v>6232938.6600000001</v>
      </c>
      <c r="AS75" s="61">
        <v>0</v>
      </c>
      <c r="AT75" s="62"/>
      <c r="AU75" s="76">
        <v>467061.34</v>
      </c>
      <c r="AV75" s="62"/>
      <c r="AW75" s="45">
        <v>0</v>
      </c>
      <c r="AX75" s="49">
        <v>391620</v>
      </c>
      <c r="AY75" s="49">
        <v>75441.34</v>
      </c>
      <c r="AZ75" s="49">
        <v>391620</v>
      </c>
      <c r="BA75" s="45">
        <v>0</v>
      </c>
      <c r="BB75" s="49">
        <v>391620</v>
      </c>
      <c r="BC75" s="45">
        <v>0</v>
      </c>
      <c r="BD75" s="45">
        <v>0</v>
      </c>
      <c r="BE75" s="14">
        <f t="shared" si="7"/>
        <v>6.9710647761194039E-2</v>
      </c>
      <c r="BF75" s="14">
        <f t="shared" si="8"/>
        <v>6.9710647761194039E-2</v>
      </c>
      <c r="BG75" s="14">
        <f t="shared" si="9"/>
        <v>5.845074626865672E-2</v>
      </c>
      <c r="BH75" s="14">
        <f t="shared" si="10"/>
        <v>5.845074626865672E-2</v>
      </c>
    </row>
    <row r="76" spans="1:192" ht="13.5" hidden="1" x14ac:dyDescent="0.2">
      <c r="A76" s="68" t="s">
        <v>43</v>
      </c>
      <c r="B76" s="62"/>
      <c r="C76" s="68" t="s">
        <v>79</v>
      </c>
      <c r="D76" s="62"/>
      <c r="E76" s="68" t="s">
        <v>79</v>
      </c>
      <c r="F76" s="62"/>
      <c r="G76" s="68" t="s">
        <v>79</v>
      </c>
      <c r="H76" s="62"/>
      <c r="I76" s="68" t="s">
        <v>73</v>
      </c>
      <c r="J76" s="62"/>
      <c r="K76" s="62"/>
      <c r="L76" s="68" t="s">
        <v>67</v>
      </c>
      <c r="M76" s="62"/>
      <c r="N76" s="62"/>
      <c r="O76" s="68"/>
      <c r="P76" s="62"/>
      <c r="Q76" s="68"/>
      <c r="R76" s="62"/>
      <c r="S76" s="69" t="s">
        <v>127</v>
      </c>
      <c r="T76" s="62"/>
      <c r="U76" s="62"/>
      <c r="V76" s="62"/>
      <c r="W76" s="62"/>
      <c r="X76" s="62"/>
      <c r="Y76" s="62"/>
      <c r="Z76" s="62"/>
      <c r="AA76" s="68" t="s">
        <v>51</v>
      </c>
      <c r="AB76" s="62"/>
      <c r="AC76" s="62"/>
      <c r="AD76" s="62"/>
      <c r="AE76" s="62"/>
      <c r="AF76" s="68" t="s">
        <v>45</v>
      </c>
      <c r="AG76" s="62"/>
      <c r="AH76" s="62"/>
      <c r="AI76" s="46" t="s">
        <v>52</v>
      </c>
      <c r="AJ76" s="70" t="s">
        <v>53</v>
      </c>
      <c r="AK76" s="62"/>
      <c r="AL76" s="62"/>
      <c r="AM76" s="62"/>
      <c r="AN76" s="62"/>
      <c r="AO76" s="62"/>
      <c r="AP76" s="49">
        <v>10000000</v>
      </c>
      <c r="AQ76" s="45">
        <v>0</v>
      </c>
      <c r="AR76" s="49">
        <v>10000000</v>
      </c>
      <c r="AS76" s="61">
        <v>0</v>
      </c>
      <c r="AT76" s="62"/>
      <c r="AU76" s="61">
        <v>0</v>
      </c>
      <c r="AV76" s="62"/>
      <c r="AW76" s="45">
        <v>0</v>
      </c>
      <c r="AX76" s="45">
        <v>0</v>
      </c>
      <c r="AY76" s="45">
        <v>0</v>
      </c>
      <c r="AZ76" s="45">
        <v>0</v>
      </c>
      <c r="BA76" s="45">
        <v>0</v>
      </c>
      <c r="BB76" s="45">
        <v>0</v>
      </c>
      <c r="BC76" s="45">
        <v>0</v>
      </c>
      <c r="BD76" s="45">
        <v>0</v>
      </c>
      <c r="BE76" s="14">
        <f t="shared" si="7"/>
        <v>0</v>
      </c>
      <c r="BF76" s="14">
        <f t="shared" si="8"/>
        <v>0</v>
      </c>
      <c r="BG76" s="14">
        <f t="shared" si="9"/>
        <v>0</v>
      </c>
      <c r="BH76" s="14">
        <f t="shared" si="10"/>
        <v>0</v>
      </c>
    </row>
    <row r="77" spans="1:192" ht="13.5" hidden="1" x14ac:dyDescent="0.2">
      <c r="A77" s="68" t="s">
        <v>43</v>
      </c>
      <c r="B77" s="62"/>
      <c r="C77" s="68" t="s">
        <v>79</v>
      </c>
      <c r="D77" s="62"/>
      <c r="E77" s="68" t="s">
        <v>79</v>
      </c>
      <c r="F77" s="62"/>
      <c r="G77" s="68" t="s">
        <v>79</v>
      </c>
      <c r="H77" s="62"/>
      <c r="I77" s="68" t="s">
        <v>73</v>
      </c>
      <c r="J77" s="62"/>
      <c r="K77" s="62"/>
      <c r="L77" s="68" t="s">
        <v>69</v>
      </c>
      <c r="M77" s="62"/>
      <c r="N77" s="62"/>
      <c r="O77" s="68"/>
      <c r="P77" s="62"/>
      <c r="Q77" s="68"/>
      <c r="R77" s="62"/>
      <c r="S77" s="69" t="s">
        <v>128</v>
      </c>
      <c r="T77" s="62"/>
      <c r="U77" s="62"/>
      <c r="V77" s="62"/>
      <c r="W77" s="62"/>
      <c r="X77" s="62"/>
      <c r="Y77" s="62"/>
      <c r="Z77" s="62"/>
      <c r="AA77" s="68" t="s">
        <v>51</v>
      </c>
      <c r="AB77" s="62"/>
      <c r="AC77" s="62"/>
      <c r="AD77" s="62"/>
      <c r="AE77" s="62"/>
      <c r="AF77" s="68" t="s">
        <v>45</v>
      </c>
      <c r="AG77" s="62"/>
      <c r="AH77" s="62"/>
      <c r="AI77" s="46" t="s">
        <v>52</v>
      </c>
      <c r="AJ77" s="70" t="s">
        <v>53</v>
      </c>
      <c r="AK77" s="62"/>
      <c r="AL77" s="62"/>
      <c r="AM77" s="62"/>
      <c r="AN77" s="62"/>
      <c r="AO77" s="62"/>
      <c r="AP77" s="49">
        <v>7500000</v>
      </c>
      <c r="AQ77" s="45">
        <v>0</v>
      </c>
      <c r="AR77" s="49">
        <v>7500000</v>
      </c>
      <c r="AS77" s="61">
        <v>0</v>
      </c>
      <c r="AT77" s="62"/>
      <c r="AU77" s="61">
        <v>0</v>
      </c>
      <c r="AV77" s="62"/>
      <c r="AW77" s="45">
        <v>0</v>
      </c>
      <c r="AX77" s="45">
        <v>0</v>
      </c>
      <c r="AY77" s="45">
        <v>0</v>
      </c>
      <c r="AZ77" s="45">
        <v>0</v>
      </c>
      <c r="BA77" s="45">
        <v>0</v>
      </c>
      <c r="BB77" s="45">
        <v>0</v>
      </c>
      <c r="BC77" s="45">
        <v>0</v>
      </c>
      <c r="BD77" s="45">
        <v>0</v>
      </c>
      <c r="BE77" s="14">
        <f t="shared" si="7"/>
        <v>0</v>
      </c>
      <c r="BF77" s="14">
        <f t="shared" si="8"/>
        <v>0</v>
      </c>
      <c r="BG77" s="14">
        <f t="shared" si="9"/>
        <v>0</v>
      </c>
      <c r="BH77" s="14">
        <f t="shared" si="10"/>
        <v>0</v>
      </c>
    </row>
    <row r="78" spans="1:192" s="28" customFormat="1" ht="13.5" hidden="1" customHeight="1" x14ac:dyDescent="0.25">
      <c r="A78" s="80" t="s">
        <v>182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1">
        <f>+AP59+AP58+AP43+AP42+AP37</f>
        <v>746375399</v>
      </c>
      <c r="AQ78" s="51">
        <f t="shared" ref="AQ78:AR78" si="11">+AQ59+AQ58+AQ43+AQ42+AQ37</f>
        <v>453994148.39000005</v>
      </c>
      <c r="AR78" s="51">
        <f t="shared" si="11"/>
        <v>292381250.61000001</v>
      </c>
      <c r="AS78" s="81">
        <f>+AS36</f>
        <v>20000000</v>
      </c>
      <c r="AT78" s="82"/>
      <c r="AU78" s="81">
        <f>+AU59+AU58+AU43+AU42+AU37</f>
        <v>364013301.39000005</v>
      </c>
      <c r="AV78" s="82"/>
      <c r="AW78" s="51">
        <f t="shared" ref="AW78:BD78" si="12">+AW59+AW58+AW43+AW42+AW37</f>
        <v>89980847</v>
      </c>
      <c r="AX78" s="51">
        <f t="shared" si="12"/>
        <v>75714236.020000011</v>
      </c>
      <c r="AY78" s="51">
        <f>+AY59+AY58+AY43+AY42+AY37</f>
        <v>288299065.37</v>
      </c>
      <c r="AZ78" s="51">
        <f t="shared" si="12"/>
        <v>75714236.020000011</v>
      </c>
      <c r="BA78" s="51">
        <f t="shared" si="12"/>
        <v>0</v>
      </c>
      <c r="BB78" s="51">
        <f t="shared" si="12"/>
        <v>75714236.020000011</v>
      </c>
      <c r="BC78" s="51">
        <f t="shared" si="12"/>
        <v>0</v>
      </c>
      <c r="BD78" s="51">
        <f t="shared" si="12"/>
        <v>0</v>
      </c>
      <c r="BE78" s="22">
        <f t="shared" si="7"/>
        <v>0.60826515584284424</v>
      </c>
      <c r="BF78" s="22">
        <f t="shared" si="8"/>
        <v>0.48770806470538569</v>
      </c>
      <c r="BG78" s="22">
        <f t="shared" si="9"/>
        <v>0.10144256646379633</v>
      </c>
      <c r="BH78" s="22">
        <f t="shared" si="10"/>
        <v>0.10144256646379633</v>
      </c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7"/>
    </row>
    <row r="79" spans="1:192" ht="13.5" hidden="1" x14ac:dyDescent="0.2">
      <c r="A79" s="68" t="s">
        <v>43</v>
      </c>
      <c r="B79" s="62"/>
      <c r="C79" s="68" t="s">
        <v>89</v>
      </c>
      <c r="D79" s="62"/>
      <c r="E79" s="68" t="s">
        <v>129</v>
      </c>
      <c r="F79" s="62"/>
      <c r="G79" s="68"/>
      <c r="H79" s="62"/>
      <c r="I79" s="68"/>
      <c r="J79" s="62"/>
      <c r="K79" s="62"/>
      <c r="L79" s="68"/>
      <c r="M79" s="62"/>
      <c r="N79" s="62"/>
      <c r="O79" s="68"/>
      <c r="P79" s="62"/>
      <c r="Q79" s="68"/>
      <c r="R79" s="62"/>
      <c r="S79" s="69" t="s">
        <v>130</v>
      </c>
      <c r="T79" s="62"/>
      <c r="U79" s="62"/>
      <c r="V79" s="62"/>
      <c r="W79" s="62"/>
      <c r="X79" s="62"/>
      <c r="Y79" s="62"/>
      <c r="Z79" s="62"/>
      <c r="AA79" s="68" t="s">
        <v>44</v>
      </c>
      <c r="AB79" s="62"/>
      <c r="AC79" s="62"/>
      <c r="AD79" s="62"/>
      <c r="AE79" s="62"/>
      <c r="AF79" s="68" t="s">
        <v>45</v>
      </c>
      <c r="AG79" s="62"/>
      <c r="AH79" s="62"/>
      <c r="AI79" s="46" t="s">
        <v>46</v>
      </c>
      <c r="AJ79" s="70" t="s">
        <v>47</v>
      </c>
      <c r="AK79" s="62"/>
      <c r="AL79" s="62"/>
      <c r="AM79" s="62"/>
      <c r="AN79" s="62"/>
      <c r="AO79" s="62"/>
      <c r="AP79" s="49">
        <v>18035300</v>
      </c>
      <c r="AQ79" s="49">
        <v>1875288</v>
      </c>
      <c r="AR79" s="49">
        <v>16160012</v>
      </c>
      <c r="AS79" s="61">
        <v>0</v>
      </c>
      <c r="AT79" s="62"/>
      <c r="AU79" s="76">
        <v>1875288</v>
      </c>
      <c r="AV79" s="62"/>
      <c r="AW79" s="45">
        <v>0</v>
      </c>
      <c r="AX79" s="49">
        <v>1875288</v>
      </c>
      <c r="AY79" s="45">
        <v>0</v>
      </c>
      <c r="AZ79" s="49">
        <v>1875288</v>
      </c>
      <c r="BA79" s="45">
        <v>0</v>
      </c>
      <c r="BB79" s="49">
        <v>1875288</v>
      </c>
      <c r="BC79" s="45">
        <v>0</v>
      </c>
      <c r="BD79" s="45">
        <v>0</v>
      </c>
      <c r="BE79" s="14">
        <f t="shared" si="7"/>
        <v>0.10397875277927177</v>
      </c>
      <c r="BF79" s="14">
        <f t="shared" si="8"/>
        <v>0.10397875277927177</v>
      </c>
      <c r="BG79" s="14">
        <f t="shared" si="9"/>
        <v>0.10397875277927177</v>
      </c>
      <c r="BH79" s="14">
        <f t="shared" si="10"/>
        <v>0.10397875277927177</v>
      </c>
    </row>
    <row r="80" spans="1:192" ht="13.5" hidden="1" x14ac:dyDescent="0.2">
      <c r="A80" s="68" t="s">
        <v>43</v>
      </c>
      <c r="B80" s="62"/>
      <c r="C80" s="68" t="s">
        <v>89</v>
      </c>
      <c r="D80" s="62"/>
      <c r="E80" s="68" t="s">
        <v>129</v>
      </c>
      <c r="F80" s="62"/>
      <c r="G80" s="68" t="s">
        <v>79</v>
      </c>
      <c r="H80" s="62"/>
      <c r="I80" s="68"/>
      <c r="J80" s="62"/>
      <c r="K80" s="62"/>
      <c r="L80" s="68"/>
      <c r="M80" s="62"/>
      <c r="N80" s="62"/>
      <c r="O80" s="68"/>
      <c r="P80" s="62"/>
      <c r="Q80" s="68"/>
      <c r="R80" s="62"/>
      <c r="S80" s="69" t="s">
        <v>131</v>
      </c>
      <c r="T80" s="62"/>
      <c r="U80" s="62"/>
      <c r="V80" s="62"/>
      <c r="W80" s="62"/>
      <c r="X80" s="62"/>
      <c r="Y80" s="62"/>
      <c r="Z80" s="62"/>
      <c r="AA80" s="68" t="s">
        <v>44</v>
      </c>
      <c r="AB80" s="62"/>
      <c r="AC80" s="62"/>
      <c r="AD80" s="62"/>
      <c r="AE80" s="62"/>
      <c r="AF80" s="68" t="s">
        <v>45</v>
      </c>
      <c r="AG80" s="62"/>
      <c r="AH80" s="62"/>
      <c r="AI80" s="46" t="s">
        <v>46</v>
      </c>
      <c r="AJ80" s="70" t="s">
        <v>47</v>
      </c>
      <c r="AK80" s="62"/>
      <c r="AL80" s="62"/>
      <c r="AM80" s="62"/>
      <c r="AN80" s="62"/>
      <c r="AO80" s="62"/>
      <c r="AP80" s="49">
        <v>18035300</v>
      </c>
      <c r="AQ80" s="49">
        <v>1875288</v>
      </c>
      <c r="AR80" s="49">
        <v>16160012</v>
      </c>
      <c r="AS80" s="61">
        <v>0</v>
      </c>
      <c r="AT80" s="62"/>
      <c r="AU80" s="76">
        <v>1875288</v>
      </c>
      <c r="AV80" s="62"/>
      <c r="AW80" s="45">
        <v>0</v>
      </c>
      <c r="AX80" s="49">
        <v>1875288</v>
      </c>
      <c r="AY80" s="45">
        <v>0</v>
      </c>
      <c r="AZ80" s="49">
        <v>1875288</v>
      </c>
      <c r="BA80" s="45">
        <v>0</v>
      </c>
      <c r="BB80" s="49">
        <v>1875288</v>
      </c>
      <c r="BC80" s="45">
        <v>0</v>
      </c>
      <c r="BD80" s="45">
        <v>0</v>
      </c>
      <c r="BE80" s="14">
        <f t="shared" si="7"/>
        <v>0.10397875277927177</v>
      </c>
      <c r="BF80" s="14">
        <f t="shared" si="8"/>
        <v>0.10397875277927177</v>
      </c>
      <c r="BG80" s="14">
        <f t="shared" si="9"/>
        <v>0.10397875277927177</v>
      </c>
      <c r="BH80" s="14">
        <f t="shared" si="10"/>
        <v>0.10397875277927177</v>
      </c>
    </row>
    <row r="81" spans="1:192" s="19" customFormat="1" ht="13.5" hidden="1" x14ac:dyDescent="0.2">
      <c r="A81" s="73" t="s">
        <v>43</v>
      </c>
      <c r="B81" s="72"/>
      <c r="C81" s="73" t="s">
        <v>89</v>
      </c>
      <c r="D81" s="72"/>
      <c r="E81" s="73" t="s">
        <v>129</v>
      </c>
      <c r="F81" s="72"/>
      <c r="G81" s="73" t="s">
        <v>79</v>
      </c>
      <c r="H81" s="72"/>
      <c r="I81" s="73" t="s">
        <v>77</v>
      </c>
      <c r="J81" s="72"/>
      <c r="K81" s="72"/>
      <c r="L81" s="73"/>
      <c r="M81" s="72"/>
      <c r="N81" s="72"/>
      <c r="O81" s="73"/>
      <c r="P81" s="72"/>
      <c r="Q81" s="73"/>
      <c r="R81" s="72"/>
      <c r="S81" s="74" t="s">
        <v>132</v>
      </c>
      <c r="T81" s="72"/>
      <c r="U81" s="72"/>
      <c r="V81" s="72"/>
      <c r="W81" s="72"/>
      <c r="X81" s="72"/>
      <c r="Y81" s="72"/>
      <c r="Z81" s="72"/>
      <c r="AA81" s="73" t="s">
        <v>44</v>
      </c>
      <c r="AB81" s="72"/>
      <c r="AC81" s="72"/>
      <c r="AD81" s="72"/>
      <c r="AE81" s="72"/>
      <c r="AF81" s="73" t="s">
        <v>45</v>
      </c>
      <c r="AG81" s="72"/>
      <c r="AH81" s="72"/>
      <c r="AI81" s="48" t="s">
        <v>46</v>
      </c>
      <c r="AJ81" s="75" t="s">
        <v>47</v>
      </c>
      <c r="AK81" s="72"/>
      <c r="AL81" s="72"/>
      <c r="AM81" s="72"/>
      <c r="AN81" s="72"/>
      <c r="AO81" s="72"/>
      <c r="AP81" s="50">
        <v>18035300</v>
      </c>
      <c r="AQ81" s="50">
        <v>1875288</v>
      </c>
      <c r="AR81" s="50">
        <v>16160012</v>
      </c>
      <c r="AS81" s="71">
        <v>0</v>
      </c>
      <c r="AT81" s="72"/>
      <c r="AU81" s="77">
        <v>1875288</v>
      </c>
      <c r="AV81" s="72"/>
      <c r="AW81" s="47">
        <v>0</v>
      </c>
      <c r="AX81" s="50">
        <v>1875288</v>
      </c>
      <c r="AY81" s="47">
        <v>0</v>
      </c>
      <c r="AZ81" s="50">
        <v>1875288</v>
      </c>
      <c r="BA81" s="47">
        <v>0</v>
      </c>
      <c r="BB81" s="50">
        <v>1875288</v>
      </c>
      <c r="BC81" s="47">
        <v>0</v>
      </c>
      <c r="BD81" s="47">
        <v>0</v>
      </c>
      <c r="BE81" s="18">
        <f t="shared" si="7"/>
        <v>0.10397875277927177</v>
      </c>
      <c r="BF81" s="18">
        <f t="shared" si="8"/>
        <v>0.10397875277927177</v>
      </c>
      <c r="BG81" s="18">
        <f t="shared" si="9"/>
        <v>0.10397875277927177</v>
      </c>
      <c r="BH81" s="18">
        <f t="shared" si="10"/>
        <v>0.10397875277927177</v>
      </c>
    </row>
    <row r="82" spans="1:192" ht="13.5" hidden="1" x14ac:dyDescent="0.2">
      <c r="A82" s="68" t="s">
        <v>43</v>
      </c>
      <c r="B82" s="62"/>
      <c r="C82" s="68" t="s">
        <v>89</v>
      </c>
      <c r="D82" s="62"/>
      <c r="E82" s="68" t="s">
        <v>129</v>
      </c>
      <c r="F82" s="62"/>
      <c r="G82" s="68" t="s">
        <v>79</v>
      </c>
      <c r="H82" s="62"/>
      <c r="I82" s="68" t="s">
        <v>77</v>
      </c>
      <c r="J82" s="62"/>
      <c r="K82" s="62"/>
      <c r="L82" s="68" t="s">
        <v>58</v>
      </c>
      <c r="M82" s="62"/>
      <c r="N82" s="62"/>
      <c r="O82" s="68"/>
      <c r="P82" s="62"/>
      <c r="Q82" s="68"/>
      <c r="R82" s="62"/>
      <c r="S82" s="69" t="s">
        <v>133</v>
      </c>
      <c r="T82" s="62"/>
      <c r="U82" s="62"/>
      <c r="V82" s="62"/>
      <c r="W82" s="62"/>
      <c r="X82" s="62"/>
      <c r="Y82" s="62"/>
      <c r="Z82" s="62"/>
      <c r="AA82" s="68" t="s">
        <v>44</v>
      </c>
      <c r="AB82" s="62"/>
      <c r="AC82" s="62"/>
      <c r="AD82" s="62"/>
      <c r="AE82" s="62"/>
      <c r="AF82" s="68" t="s">
        <v>45</v>
      </c>
      <c r="AG82" s="62"/>
      <c r="AH82" s="62"/>
      <c r="AI82" s="46" t="s">
        <v>46</v>
      </c>
      <c r="AJ82" s="70" t="s">
        <v>47</v>
      </c>
      <c r="AK82" s="62"/>
      <c r="AL82" s="62"/>
      <c r="AM82" s="62"/>
      <c r="AN82" s="62"/>
      <c r="AO82" s="62"/>
      <c r="AP82" s="49">
        <v>12730800</v>
      </c>
      <c r="AQ82" s="49">
        <v>1875288</v>
      </c>
      <c r="AR82" s="49">
        <v>10855512</v>
      </c>
      <c r="AS82" s="61">
        <v>0</v>
      </c>
      <c r="AT82" s="62"/>
      <c r="AU82" s="76">
        <v>1875288</v>
      </c>
      <c r="AV82" s="62"/>
      <c r="AW82" s="45">
        <v>0</v>
      </c>
      <c r="AX82" s="49">
        <v>1875288</v>
      </c>
      <c r="AY82" s="45">
        <v>0</v>
      </c>
      <c r="AZ82" s="49">
        <v>1875288</v>
      </c>
      <c r="BA82" s="45">
        <v>0</v>
      </c>
      <c r="BB82" s="49">
        <v>1875288</v>
      </c>
      <c r="BC82" s="45">
        <v>0</v>
      </c>
      <c r="BD82" s="45">
        <v>0</v>
      </c>
      <c r="BE82" s="14">
        <f t="shared" si="7"/>
        <v>0.14730323310396834</v>
      </c>
      <c r="BF82" s="14">
        <f t="shared" si="8"/>
        <v>0.14730323310396834</v>
      </c>
      <c r="BG82" s="14">
        <f t="shared" si="9"/>
        <v>0.14730323310396834</v>
      </c>
      <c r="BH82" s="14">
        <f t="shared" si="10"/>
        <v>0.14730323310396834</v>
      </c>
    </row>
    <row r="83" spans="1:192" ht="13.5" hidden="1" x14ac:dyDescent="0.2">
      <c r="A83" s="68" t="s">
        <v>43</v>
      </c>
      <c r="B83" s="62"/>
      <c r="C83" s="68" t="s">
        <v>89</v>
      </c>
      <c r="D83" s="62"/>
      <c r="E83" s="68" t="s">
        <v>129</v>
      </c>
      <c r="F83" s="62"/>
      <c r="G83" s="68" t="s">
        <v>79</v>
      </c>
      <c r="H83" s="62"/>
      <c r="I83" s="68" t="s">
        <v>77</v>
      </c>
      <c r="J83" s="62"/>
      <c r="K83" s="62"/>
      <c r="L83" s="68" t="s">
        <v>82</v>
      </c>
      <c r="M83" s="62"/>
      <c r="N83" s="62"/>
      <c r="O83" s="68"/>
      <c r="P83" s="62"/>
      <c r="Q83" s="68"/>
      <c r="R83" s="62"/>
      <c r="S83" s="69" t="s">
        <v>134</v>
      </c>
      <c r="T83" s="62"/>
      <c r="U83" s="62"/>
      <c r="V83" s="62"/>
      <c r="W83" s="62"/>
      <c r="X83" s="62"/>
      <c r="Y83" s="62"/>
      <c r="Z83" s="62"/>
      <c r="AA83" s="68" t="s">
        <v>44</v>
      </c>
      <c r="AB83" s="62"/>
      <c r="AC83" s="62"/>
      <c r="AD83" s="62"/>
      <c r="AE83" s="62"/>
      <c r="AF83" s="68" t="s">
        <v>45</v>
      </c>
      <c r="AG83" s="62"/>
      <c r="AH83" s="62"/>
      <c r="AI83" s="46" t="s">
        <v>46</v>
      </c>
      <c r="AJ83" s="70" t="s">
        <v>47</v>
      </c>
      <c r="AK83" s="62"/>
      <c r="AL83" s="62"/>
      <c r="AM83" s="62"/>
      <c r="AN83" s="62"/>
      <c r="AO83" s="62"/>
      <c r="AP83" s="49">
        <v>5304500</v>
      </c>
      <c r="AQ83" s="45">
        <v>0</v>
      </c>
      <c r="AR83" s="49">
        <v>5304500</v>
      </c>
      <c r="AS83" s="61">
        <v>0</v>
      </c>
      <c r="AT83" s="62"/>
      <c r="AU83" s="61">
        <v>0</v>
      </c>
      <c r="AV83" s="62"/>
      <c r="AW83" s="45">
        <v>0</v>
      </c>
      <c r="AX83" s="45">
        <v>0</v>
      </c>
      <c r="AY83" s="45">
        <v>0</v>
      </c>
      <c r="AZ83" s="45">
        <v>0</v>
      </c>
      <c r="BA83" s="45">
        <v>0</v>
      </c>
      <c r="BB83" s="45">
        <v>0</v>
      </c>
      <c r="BC83" s="45">
        <v>0</v>
      </c>
      <c r="BD83" s="45">
        <v>0</v>
      </c>
      <c r="BE83" s="14">
        <f t="shared" si="7"/>
        <v>0</v>
      </c>
      <c r="BF83" s="14">
        <f t="shared" si="8"/>
        <v>0</v>
      </c>
      <c r="BG83" s="14">
        <f t="shared" si="9"/>
        <v>0</v>
      </c>
      <c r="BH83" s="14">
        <f t="shared" si="10"/>
        <v>0</v>
      </c>
    </row>
    <row r="84" spans="1:192" s="19" customFormat="1" ht="13.5" hidden="1" x14ac:dyDescent="0.2">
      <c r="A84" s="73" t="s">
        <v>43</v>
      </c>
      <c r="B84" s="72"/>
      <c r="C84" s="73" t="s">
        <v>89</v>
      </c>
      <c r="D84" s="72"/>
      <c r="E84" s="73" t="s">
        <v>46</v>
      </c>
      <c r="F84" s="72"/>
      <c r="G84" s="73"/>
      <c r="H84" s="72"/>
      <c r="I84" s="73"/>
      <c r="J84" s="72"/>
      <c r="K84" s="72"/>
      <c r="L84" s="73"/>
      <c r="M84" s="72"/>
      <c r="N84" s="72"/>
      <c r="O84" s="73"/>
      <c r="P84" s="72"/>
      <c r="Q84" s="73"/>
      <c r="R84" s="72"/>
      <c r="S84" s="74" t="s">
        <v>135</v>
      </c>
      <c r="T84" s="72"/>
      <c r="U84" s="72"/>
      <c r="V84" s="72"/>
      <c r="W84" s="72"/>
      <c r="X84" s="72"/>
      <c r="Y84" s="72"/>
      <c r="Z84" s="72"/>
      <c r="AA84" s="73" t="s">
        <v>44</v>
      </c>
      <c r="AB84" s="72"/>
      <c r="AC84" s="72"/>
      <c r="AD84" s="72"/>
      <c r="AE84" s="72"/>
      <c r="AF84" s="73" t="s">
        <v>45</v>
      </c>
      <c r="AG84" s="72"/>
      <c r="AH84" s="72"/>
      <c r="AI84" s="48" t="s">
        <v>46</v>
      </c>
      <c r="AJ84" s="75" t="s">
        <v>47</v>
      </c>
      <c r="AK84" s="72"/>
      <c r="AL84" s="72"/>
      <c r="AM84" s="72"/>
      <c r="AN84" s="72"/>
      <c r="AO84" s="72"/>
      <c r="AP84" s="50">
        <v>496287877</v>
      </c>
      <c r="AQ84" s="50">
        <v>7320000</v>
      </c>
      <c r="AR84" s="50">
        <v>488967877</v>
      </c>
      <c r="AS84" s="71">
        <v>0</v>
      </c>
      <c r="AT84" s="72"/>
      <c r="AU84" s="77">
        <v>7320000</v>
      </c>
      <c r="AV84" s="72"/>
      <c r="AW84" s="47">
        <v>0</v>
      </c>
      <c r="AX84" s="50">
        <v>7320000</v>
      </c>
      <c r="AY84" s="47">
        <v>0</v>
      </c>
      <c r="AZ84" s="50">
        <v>7320000</v>
      </c>
      <c r="BA84" s="47">
        <v>0</v>
      </c>
      <c r="BB84" s="50">
        <v>7320000</v>
      </c>
      <c r="BC84" s="47">
        <v>0</v>
      </c>
      <c r="BD84" s="47">
        <v>0</v>
      </c>
      <c r="BE84" s="18">
        <f t="shared" si="7"/>
        <v>1.4749503945670629E-2</v>
      </c>
      <c r="BF84" s="18">
        <f t="shared" si="8"/>
        <v>1.4749503945670629E-2</v>
      </c>
      <c r="BG84" s="18">
        <f t="shared" si="9"/>
        <v>1.4749503945670629E-2</v>
      </c>
      <c r="BH84" s="18">
        <f t="shared" si="10"/>
        <v>1.4749503945670629E-2</v>
      </c>
    </row>
    <row r="85" spans="1:192" ht="13.5" hidden="1" x14ac:dyDescent="0.2">
      <c r="A85" s="68" t="s">
        <v>43</v>
      </c>
      <c r="B85" s="62"/>
      <c r="C85" s="68" t="s">
        <v>89</v>
      </c>
      <c r="D85" s="62"/>
      <c r="E85" s="68" t="s">
        <v>46</v>
      </c>
      <c r="F85" s="62"/>
      <c r="G85" s="68" t="s">
        <v>54</v>
      </c>
      <c r="H85" s="62"/>
      <c r="I85" s="68"/>
      <c r="J85" s="62"/>
      <c r="K85" s="62"/>
      <c r="L85" s="68"/>
      <c r="M85" s="62"/>
      <c r="N85" s="62"/>
      <c r="O85" s="68"/>
      <c r="P85" s="62"/>
      <c r="Q85" s="68"/>
      <c r="R85" s="62"/>
      <c r="S85" s="69" t="s">
        <v>136</v>
      </c>
      <c r="T85" s="62"/>
      <c r="U85" s="62"/>
      <c r="V85" s="62"/>
      <c r="W85" s="62"/>
      <c r="X85" s="62"/>
      <c r="Y85" s="62"/>
      <c r="Z85" s="62"/>
      <c r="AA85" s="68" t="s">
        <v>44</v>
      </c>
      <c r="AB85" s="62"/>
      <c r="AC85" s="62"/>
      <c r="AD85" s="62"/>
      <c r="AE85" s="62"/>
      <c r="AF85" s="68" t="s">
        <v>45</v>
      </c>
      <c r="AG85" s="62"/>
      <c r="AH85" s="62"/>
      <c r="AI85" s="46" t="s">
        <v>46</v>
      </c>
      <c r="AJ85" s="70" t="s">
        <v>47</v>
      </c>
      <c r="AK85" s="62"/>
      <c r="AL85" s="62"/>
      <c r="AM85" s="62"/>
      <c r="AN85" s="62"/>
      <c r="AO85" s="62"/>
      <c r="AP85" s="49">
        <v>496287877</v>
      </c>
      <c r="AQ85" s="49">
        <v>7320000</v>
      </c>
      <c r="AR85" s="49">
        <v>488967877</v>
      </c>
      <c r="AS85" s="61">
        <v>0</v>
      </c>
      <c r="AT85" s="62"/>
      <c r="AU85" s="76">
        <v>7320000</v>
      </c>
      <c r="AV85" s="62"/>
      <c r="AW85" s="45">
        <v>0</v>
      </c>
      <c r="AX85" s="49">
        <v>7320000</v>
      </c>
      <c r="AY85" s="45">
        <v>0</v>
      </c>
      <c r="AZ85" s="49">
        <v>7320000</v>
      </c>
      <c r="BA85" s="45">
        <v>0</v>
      </c>
      <c r="BB85" s="49">
        <v>7320000</v>
      </c>
      <c r="BC85" s="45">
        <v>0</v>
      </c>
      <c r="BD85" s="45">
        <v>0</v>
      </c>
      <c r="BE85" s="14">
        <f t="shared" si="7"/>
        <v>1.4749503945670629E-2</v>
      </c>
      <c r="BF85" s="14">
        <f t="shared" si="8"/>
        <v>1.4749503945670629E-2</v>
      </c>
      <c r="BG85" s="14">
        <f t="shared" si="9"/>
        <v>1.4749503945670629E-2</v>
      </c>
      <c r="BH85" s="14">
        <f t="shared" si="10"/>
        <v>1.4749503945670629E-2</v>
      </c>
    </row>
    <row r="86" spans="1:192" ht="13.5" hidden="1" x14ac:dyDescent="0.2">
      <c r="A86" s="68" t="s">
        <v>43</v>
      </c>
      <c r="B86" s="62"/>
      <c r="C86" s="68" t="s">
        <v>89</v>
      </c>
      <c r="D86" s="62"/>
      <c r="E86" s="68" t="s">
        <v>46</v>
      </c>
      <c r="F86" s="62"/>
      <c r="G86" s="68" t="s">
        <v>54</v>
      </c>
      <c r="H86" s="62"/>
      <c r="I86" s="68" t="s">
        <v>58</v>
      </c>
      <c r="J86" s="62"/>
      <c r="K86" s="62"/>
      <c r="L86" s="68"/>
      <c r="M86" s="62"/>
      <c r="N86" s="62"/>
      <c r="O86" s="68"/>
      <c r="P86" s="62"/>
      <c r="Q86" s="68"/>
      <c r="R86" s="62"/>
      <c r="S86" s="69" t="s">
        <v>137</v>
      </c>
      <c r="T86" s="62"/>
      <c r="U86" s="62"/>
      <c r="V86" s="62"/>
      <c r="W86" s="62"/>
      <c r="X86" s="62"/>
      <c r="Y86" s="62"/>
      <c r="Z86" s="62"/>
      <c r="AA86" s="68" t="s">
        <v>44</v>
      </c>
      <c r="AB86" s="62"/>
      <c r="AC86" s="62"/>
      <c r="AD86" s="62"/>
      <c r="AE86" s="62"/>
      <c r="AF86" s="68" t="s">
        <v>45</v>
      </c>
      <c r="AG86" s="62"/>
      <c r="AH86" s="62"/>
      <c r="AI86" s="46" t="s">
        <v>46</v>
      </c>
      <c r="AJ86" s="70" t="s">
        <v>47</v>
      </c>
      <c r="AK86" s="62"/>
      <c r="AL86" s="62"/>
      <c r="AM86" s="62"/>
      <c r="AN86" s="62"/>
      <c r="AO86" s="62"/>
      <c r="AP86" s="49">
        <v>496287877</v>
      </c>
      <c r="AQ86" s="49">
        <v>7320000</v>
      </c>
      <c r="AR86" s="49">
        <v>488967877</v>
      </c>
      <c r="AS86" s="61">
        <v>0</v>
      </c>
      <c r="AT86" s="62"/>
      <c r="AU86" s="76">
        <v>7320000</v>
      </c>
      <c r="AV86" s="62"/>
      <c r="AW86" s="45">
        <v>0</v>
      </c>
      <c r="AX86" s="49">
        <v>7320000</v>
      </c>
      <c r="AY86" s="45">
        <v>0</v>
      </c>
      <c r="AZ86" s="49">
        <v>7320000</v>
      </c>
      <c r="BA86" s="45">
        <v>0</v>
      </c>
      <c r="BB86" s="49">
        <v>7320000</v>
      </c>
      <c r="BC86" s="45">
        <v>0</v>
      </c>
      <c r="BD86" s="45">
        <v>0</v>
      </c>
      <c r="BE86" s="14">
        <f t="shared" si="7"/>
        <v>1.4749503945670629E-2</v>
      </c>
      <c r="BF86" s="14">
        <f t="shared" si="8"/>
        <v>1.4749503945670629E-2</v>
      </c>
      <c r="BG86" s="14">
        <f t="shared" si="9"/>
        <v>1.4749503945670629E-2</v>
      </c>
      <c r="BH86" s="14">
        <f t="shared" si="10"/>
        <v>1.4749503945670629E-2</v>
      </c>
    </row>
    <row r="87" spans="1:192" s="19" customFormat="1" ht="13.5" hidden="1" x14ac:dyDescent="0.2">
      <c r="A87" s="73" t="s">
        <v>43</v>
      </c>
      <c r="B87" s="72"/>
      <c r="C87" s="73" t="s">
        <v>138</v>
      </c>
      <c r="D87" s="72"/>
      <c r="E87" s="73" t="s">
        <v>54</v>
      </c>
      <c r="F87" s="72"/>
      <c r="G87" s="73"/>
      <c r="H87" s="72"/>
      <c r="I87" s="73"/>
      <c r="J87" s="72"/>
      <c r="K87" s="72"/>
      <c r="L87" s="73"/>
      <c r="M87" s="72"/>
      <c r="N87" s="72"/>
      <c r="O87" s="73"/>
      <c r="P87" s="72"/>
      <c r="Q87" s="73"/>
      <c r="R87" s="72"/>
      <c r="S87" s="74" t="s">
        <v>139</v>
      </c>
      <c r="T87" s="72"/>
      <c r="U87" s="72"/>
      <c r="V87" s="72"/>
      <c r="W87" s="72"/>
      <c r="X87" s="72"/>
      <c r="Y87" s="72"/>
      <c r="Z87" s="72"/>
      <c r="AA87" s="73" t="s">
        <v>44</v>
      </c>
      <c r="AB87" s="72"/>
      <c r="AC87" s="72"/>
      <c r="AD87" s="72"/>
      <c r="AE87" s="72"/>
      <c r="AF87" s="73" t="s">
        <v>45</v>
      </c>
      <c r="AG87" s="72"/>
      <c r="AH87" s="72"/>
      <c r="AI87" s="48" t="s">
        <v>46</v>
      </c>
      <c r="AJ87" s="75" t="s">
        <v>47</v>
      </c>
      <c r="AK87" s="72"/>
      <c r="AL87" s="72"/>
      <c r="AM87" s="72"/>
      <c r="AN87" s="72"/>
      <c r="AO87" s="72"/>
      <c r="AP87" s="50">
        <v>20157100</v>
      </c>
      <c r="AQ87" s="47">
        <v>0</v>
      </c>
      <c r="AR87" s="50">
        <v>20157100</v>
      </c>
      <c r="AS87" s="71">
        <v>0</v>
      </c>
      <c r="AT87" s="72"/>
      <c r="AU87" s="71">
        <v>0</v>
      </c>
      <c r="AV87" s="72"/>
      <c r="AW87" s="47">
        <v>0</v>
      </c>
      <c r="AX87" s="47">
        <v>0</v>
      </c>
      <c r="AY87" s="47">
        <v>0</v>
      </c>
      <c r="AZ87" s="47">
        <v>0</v>
      </c>
      <c r="BA87" s="47">
        <v>0</v>
      </c>
      <c r="BB87" s="47">
        <v>0</v>
      </c>
      <c r="BC87" s="47">
        <v>0</v>
      </c>
      <c r="BD87" s="47">
        <v>0</v>
      </c>
      <c r="BE87" s="18">
        <f t="shared" si="7"/>
        <v>0</v>
      </c>
      <c r="BF87" s="18">
        <f t="shared" si="8"/>
        <v>0</v>
      </c>
      <c r="BG87" s="18">
        <f t="shared" si="9"/>
        <v>0</v>
      </c>
      <c r="BH87" s="18">
        <f t="shared" si="10"/>
        <v>0</v>
      </c>
    </row>
    <row r="88" spans="1:192" ht="13.5" hidden="1" x14ac:dyDescent="0.2">
      <c r="A88" s="68" t="s">
        <v>43</v>
      </c>
      <c r="B88" s="62"/>
      <c r="C88" s="68" t="s">
        <v>138</v>
      </c>
      <c r="D88" s="62"/>
      <c r="E88" s="68" t="s">
        <v>54</v>
      </c>
      <c r="F88" s="62"/>
      <c r="G88" s="68" t="s">
        <v>79</v>
      </c>
      <c r="H88" s="62"/>
      <c r="I88" s="68"/>
      <c r="J88" s="62"/>
      <c r="K88" s="62"/>
      <c r="L88" s="68"/>
      <c r="M88" s="62"/>
      <c r="N88" s="62"/>
      <c r="O88" s="68"/>
      <c r="P88" s="62"/>
      <c r="Q88" s="68"/>
      <c r="R88" s="62"/>
      <c r="S88" s="69" t="s">
        <v>140</v>
      </c>
      <c r="T88" s="62"/>
      <c r="U88" s="62"/>
      <c r="V88" s="62"/>
      <c r="W88" s="62"/>
      <c r="X88" s="62"/>
      <c r="Y88" s="62"/>
      <c r="Z88" s="62"/>
      <c r="AA88" s="68" t="s">
        <v>44</v>
      </c>
      <c r="AB88" s="62"/>
      <c r="AC88" s="62"/>
      <c r="AD88" s="62"/>
      <c r="AE88" s="62"/>
      <c r="AF88" s="68" t="s">
        <v>45</v>
      </c>
      <c r="AG88" s="62"/>
      <c r="AH88" s="62"/>
      <c r="AI88" s="46" t="s">
        <v>46</v>
      </c>
      <c r="AJ88" s="70" t="s">
        <v>47</v>
      </c>
      <c r="AK88" s="62"/>
      <c r="AL88" s="62"/>
      <c r="AM88" s="62"/>
      <c r="AN88" s="62"/>
      <c r="AO88" s="62"/>
      <c r="AP88" s="49">
        <v>20157100</v>
      </c>
      <c r="AQ88" s="45">
        <v>0</v>
      </c>
      <c r="AR88" s="49">
        <v>20157100</v>
      </c>
      <c r="AS88" s="61">
        <v>0</v>
      </c>
      <c r="AT88" s="62"/>
      <c r="AU88" s="61">
        <v>0</v>
      </c>
      <c r="AV88" s="62"/>
      <c r="AW88" s="45">
        <v>0</v>
      </c>
      <c r="AX88" s="45">
        <v>0</v>
      </c>
      <c r="AY88" s="45">
        <v>0</v>
      </c>
      <c r="AZ88" s="45">
        <v>0</v>
      </c>
      <c r="BA88" s="45">
        <v>0</v>
      </c>
      <c r="BB88" s="45">
        <v>0</v>
      </c>
      <c r="BC88" s="45">
        <v>0</v>
      </c>
      <c r="BD88" s="45">
        <v>0</v>
      </c>
      <c r="BE88" s="14">
        <f t="shared" si="7"/>
        <v>0</v>
      </c>
      <c r="BF88" s="14">
        <f t="shared" si="8"/>
        <v>0</v>
      </c>
      <c r="BG88" s="14">
        <f t="shared" si="9"/>
        <v>0</v>
      </c>
      <c r="BH88" s="14">
        <f t="shared" si="10"/>
        <v>0</v>
      </c>
    </row>
    <row r="89" spans="1:192" ht="13.5" hidden="1" x14ac:dyDescent="0.2">
      <c r="A89" s="68" t="s">
        <v>43</v>
      </c>
      <c r="B89" s="62"/>
      <c r="C89" s="68" t="s">
        <v>138</v>
      </c>
      <c r="D89" s="62"/>
      <c r="E89" s="68" t="s">
        <v>54</v>
      </c>
      <c r="F89" s="62"/>
      <c r="G89" s="68" t="s">
        <v>79</v>
      </c>
      <c r="H89" s="62"/>
      <c r="I89" s="68" t="s">
        <v>58</v>
      </c>
      <c r="J89" s="62"/>
      <c r="K89" s="62"/>
      <c r="L89" s="68"/>
      <c r="M89" s="62"/>
      <c r="N89" s="62"/>
      <c r="O89" s="68"/>
      <c r="P89" s="62"/>
      <c r="Q89" s="68"/>
      <c r="R89" s="62"/>
      <c r="S89" s="69" t="s">
        <v>141</v>
      </c>
      <c r="T89" s="62"/>
      <c r="U89" s="62"/>
      <c r="V89" s="62"/>
      <c r="W89" s="62"/>
      <c r="X89" s="62"/>
      <c r="Y89" s="62"/>
      <c r="Z89" s="62"/>
      <c r="AA89" s="68" t="s">
        <v>44</v>
      </c>
      <c r="AB89" s="62"/>
      <c r="AC89" s="62"/>
      <c r="AD89" s="62"/>
      <c r="AE89" s="62"/>
      <c r="AF89" s="68" t="s">
        <v>45</v>
      </c>
      <c r="AG89" s="62"/>
      <c r="AH89" s="62"/>
      <c r="AI89" s="46" t="s">
        <v>46</v>
      </c>
      <c r="AJ89" s="70" t="s">
        <v>47</v>
      </c>
      <c r="AK89" s="62"/>
      <c r="AL89" s="62"/>
      <c r="AM89" s="62"/>
      <c r="AN89" s="62"/>
      <c r="AO89" s="62"/>
      <c r="AP89" s="49">
        <v>20090100</v>
      </c>
      <c r="AQ89" s="45">
        <v>0</v>
      </c>
      <c r="AR89" s="49">
        <v>20090100</v>
      </c>
      <c r="AS89" s="61">
        <v>0</v>
      </c>
      <c r="AT89" s="62"/>
      <c r="AU89" s="61">
        <v>0</v>
      </c>
      <c r="AV89" s="62"/>
      <c r="AW89" s="45">
        <v>0</v>
      </c>
      <c r="AX89" s="45">
        <v>0</v>
      </c>
      <c r="AY89" s="45">
        <v>0</v>
      </c>
      <c r="AZ89" s="45">
        <v>0</v>
      </c>
      <c r="BA89" s="45">
        <v>0</v>
      </c>
      <c r="BB89" s="45">
        <v>0</v>
      </c>
      <c r="BC89" s="45">
        <v>0</v>
      </c>
      <c r="BD89" s="45">
        <v>0</v>
      </c>
      <c r="BE89" s="14">
        <f t="shared" si="7"/>
        <v>0</v>
      </c>
      <c r="BF89" s="14">
        <f t="shared" si="8"/>
        <v>0</v>
      </c>
      <c r="BG89" s="14">
        <f t="shared" si="9"/>
        <v>0</v>
      </c>
      <c r="BH89" s="14">
        <f t="shared" si="10"/>
        <v>0</v>
      </c>
    </row>
    <row r="90" spans="1:192" ht="13.5" hidden="1" x14ac:dyDescent="0.2">
      <c r="A90" s="68" t="s">
        <v>43</v>
      </c>
      <c r="B90" s="62"/>
      <c r="C90" s="68" t="s">
        <v>138</v>
      </c>
      <c r="D90" s="62"/>
      <c r="E90" s="68" t="s">
        <v>54</v>
      </c>
      <c r="F90" s="62"/>
      <c r="G90" s="68" t="s">
        <v>79</v>
      </c>
      <c r="H90" s="62"/>
      <c r="I90" s="68" t="s">
        <v>67</v>
      </c>
      <c r="J90" s="62"/>
      <c r="K90" s="62"/>
      <c r="L90" s="68"/>
      <c r="M90" s="62"/>
      <c r="N90" s="62"/>
      <c r="O90" s="68"/>
      <c r="P90" s="62"/>
      <c r="Q90" s="68"/>
      <c r="R90" s="62"/>
      <c r="S90" s="69" t="s">
        <v>142</v>
      </c>
      <c r="T90" s="62"/>
      <c r="U90" s="62"/>
      <c r="V90" s="62"/>
      <c r="W90" s="62"/>
      <c r="X90" s="62"/>
      <c r="Y90" s="62"/>
      <c r="Z90" s="62"/>
      <c r="AA90" s="68" t="s">
        <v>44</v>
      </c>
      <c r="AB90" s="62"/>
      <c r="AC90" s="62"/>
      <c r="AD90" s="62"/>
      <c r="AE90" s="62"/>
      <c r="AF90" s="68" t="s">
        <v>45</v>
      </c>
      <c r="AG90" s="62"/>
      <c r="AH90" s="62"/>
      <c r="AI90" s="46" t="s">
        <v>46</v>
      </c>
      <c r="AJ90" s="70" t="s">
        <v>47</v>
      </c>
      <c r="AK90" s="62"/>
      <c r="AL90" s="62"/>
      <c r="AM90" s="62"/>
      <c r="AN90" s="62"/>
      <c r="AO90" s="62"/>
      <c r="AP90" s="49">
        <v>67000</v>
      </c>
      <c r="AQ90" s="45">
        <v>0</v>
      </c>
      <c r="AR90" s="49">
        <v>67000</v>
      </c>
      <c r="AS90" s="61">
        <v>0</v>
      </c>
      <c r="AT90" s="62"/>
      <c r="AU90" s="61">
        <v>0</v>
      </c>
      <c r="AV90" s="62"/>
      <c r="AW90" s="45">
        <v>0</v>
      </c>
      <c r="AX90" s="45">
        <v>0</v>
      </c>
      <c r="AY90" s="45">
        <v>0</v>
      </c>
      <c r="AZ90" s="45">
        <v>0</v>
      </c>
      <c r="BA90" s="45">
        <v>0</v>
      </c>
      <c r="BB90" s="45">
        <v>0</v>
      </c>
      <c r="BC90" s="45">
        <v>0</v>
      </c>
      <c r="BD90" s="45">
        <v>0</v>
      </c>
      <c r="BE90" s="14">
        <f t="shared" si="7"/>
        <v>0</v>
      </c>
      <c r="BF90" s="14">
        <f t="shared" si="8"/>
        <v>0</v>
      </c>
      <c r="BG90" s="14">
        <f t="shared" si="9"/>
        <v>0</v>
      </c>
      <c r="BH90" s="14">
        <f t="shared" si="10"/>
        <v>0</v>
      </c>
    </row>
    <row r="91" spans="1:192" s="19" customFormat="1" ht="13.5" hidden="1" x14ac:dyDescent="0.2">
      <c r="A91" s="73" t="s">
        <v>43</v>
      </c>
      <c r="B91" s="72"/>
      <c r="C91" s="73" t="s">
        <v>138</v>
      </c>
      <c r="D91" s="72"/>
      <c r="E91" s="73" t="s">
        <v>129</v>
      </c>
      <c r="F91" s="72"/>
      <c r="G91" s="73"/>
      <c r="H91" s="72"/>
      <c r="I91" s="73"/>
      <c r="J91" s="72"/>
      <c r="K91" s="72"/>
      <c r="L91" s="73"/>
      <c r="M91" s="72"/>
      <c r="N91" s="72"/>
      <c r="O91" s="73"/>
      <c r="P91" s="72"/>
      <c r="Q91" s="73"/>
      <c r="R91" s="72"/>
      <c r="S91" s="74" t="s">
        <v>143</v>
      </c>
      <c r="T91" s="72"/>
      <c r="U91" s="72"/>
      <c r="V91" s="72"/>
      <c r="W91" s="72"/>
      <c r="X91" s="72"/>
      <c r="Y91" s="72"/>
      <c r="Z91" s="72"/>
      <c r="AA91" s="73" t="s">
        <v>44</v>
      </c>
      <c r="AB91" s="72"/>
      <c r="AC91" s="72"/>
      <c r="AD91" s="72"/>
      <c r="AE91" s="72"/>
      <c r="AF91" s="73" t="s">
        <v>48</v>
      </c>
      <c r="AG91" s="72"/>
      <c r="AH91" s="72"/>
      <c r="AI91" s="48" t="s">
        <v>49</v>
      </c>
      <c r="AJ91" s="75" t="s">
        <v>50</v>
      </c>
      <c r="AK91" s="72"/>
      <c r="AL91" s="72"/>
      <c r="AM91" s="72"/>
      <c r="AN91" s="72"/>
      <c r="AO91" s="72"/>
      <c r="AP91" s="50">
        <v>16480000</v>
      </c>
      <c r="AQ91" s="47">
        <v>0</v>
      </c>
      <c r="AR91" s="50">
        <v>16480000</v>
      </c>
      <c r="AS91" s="71">
        <v>0</v>
      </c>
      <c r="AT91" s="72"/>
      <c r="AU91" s="71">
        <v>0</v>
      </c>
      <c r="AV91" s="72"/>
      <c r="AW91" s="47">
        <v>0</v>
      </c>
      <c r="AX91" s="47">
        <v>0</v>
      </c>
      <c r="AY91" s="47">
        <v>0</v>
      </c>
      <c r="AZ91" s="47">
        <v>0</v>
      </c>
      <c r="BA91" s="47">
        <v>0</v>
      </c>
      <c r="BB91" s="47">
        <v>0</v>
      </c>
      <c r="BC91" s="47">
        <v>0</v>
      </c>
      <c r="BD91" s="47">
        <v>0</v>
      </c>
      <c r="BE91" s="18">
        <f t="shared" si="7"/>
        <v>0</v>
      </c>
      <c r="BF91" s="18">
        <f t="shared" si="8"/>
        <v>0</v>
      </c>
      <c r="BG91" s="18">
        <f t="shared" si="9"/>
        <v>0</v>
      </c>
      <c r="BH91" s="18">
        <f t="shared" si="10"/>
        <v>0</v>
      </c>
    </row>
    <row r="92" spans="1:192" ht="13.5" hidden="1" x14ac:dyDescent="0.2">
      <c r="A92" s="68" t="s">
        <v>43</v>
      </c>
      <c r="B92" s="62"/>
      <c r="C92" s="68" t="s">
        <v>138</v>
      </c>
      <c r="D92" s="62"/>
      <c r="E92" s="68" t="s">
        <v>129</v>
      </c>
      <c r="F92" s="62"/>
      <c r="G92" s="68" t="s">
        <v>54</v>
      </c>
      <c r="H92" s="62"/>
      <c r="I92" s="68"/>
      <c r="J92" s="62"/>
      <c r="K92" s="62"/>
      <c r="L92" s="68"/>
      <c r="M92" s="62"/>
      <c r="N92" s="62"/>
      <c r="O92" s="68"/>
      <c r="P92" s="62"/>
      <c r="Q92" s="68"/>
      <c r="R92" s="62"/>
      <c r="S92" s="69" t="s">
        <v>144</v>
      </c>
      <c r="T92" s="62"/>
      <c r="U92" s="62"/>
      <c r="V92" s="62"/>
      <c r="W92" s="62"/>
      <c r="X92" s="62"/>
      <c r="Y92" s="62"/>
      <c r="Z92" s="62"/>
      <c r="AA92" s="68" t="s">
        <v>44</v>
      </c>
      <c r="AB92" s="62"/>
      <c r="AC92" s="62"/>
      <c r="AD92" s="62"/>
      <c r="AE92" s="62"/>
      <c r="AF92" s="68" t="s">
        <v>48</v>
      </c>
      <c r="AG92" s="62"/>
      <c r="AH92" s="62"/>
      <c r="AI92" s="46" t="s">
        <v>49</v>
      </c>
      <c r="AJ92" s="70" t="s">
        <v>50</v>
      </c>
      <c r="AK92" s="62"/>
      <c r="AL92" s="62"/>
      <c r="AM92" s="62"/>
      <c r="AN92" s="62"/>
      <c r="AO92" s="62"/>
      <c r="AP92" s="49">
        <v>16480000</v>
      </c>
      <c r="AQ92" s="45">
        <v>0</v>
      </c>
      <c r="AR92" s="49">
        <v>16480000</v>
      </c>
      <c r="AS92" s="61">
        <v>0</v>
      </c>
      <c r="AT92" s="62"/>
      <c r="AU92" s="61">
        <v>0</v>
      </c>
      <c r="AV92" s="62"/>
      <c r="AW92" s="45">
        <v>0</v>
      </c>
      <c r="AX92" s="45">
        <v>0</v>
      </c>
      <c r="AY92" s="45">
        <v>0</v>
      </c>
      <c r="AZ92" s="45">
        <v>0</v>
      </c>
      <c r="BA92" s="45">
        <v>0</v>
      </c>
      <c r="BB92" s="45">
        <v>0</v>
      </c>
      <c r="BC92" s="45">
        <v>0</v>
      </c>
      <c r="BD92" s="45">
        <v>0</v>
      </c>
      <c r="BE92" s="14">
        <f t="shared" si="7"/>
        <v>0</v>
      </c>
      <c r="BF92" s="14">
        <f t="shared" si="8"/>
        <v>0</v>
      </c>
      <c r="BG92" s="14">
        <f t="shared" si="9"/>
        <v>0</v>
      </c>
      <c r="BH92" s="14">
        <f t="shared" si="10"/>
        <v>0</v>
      </c>
    </row>
    <row r="93" spans="1:192" s="25" customFormat="1" ht="13.5" hidden="1" x14ac:dyDescent="0.25">
      <c r="A93" s="78" t="s">
        <v>183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51">
        <f>+AP91+AP87+AP84+AP81</f>
        <v>550960277</v>
      </c>
      <c r="AQ93" s="51">
        <f t="shared" ref="AQ93:AR93" si="13">+AQ91+AQ87+AQ84+AQ81</f>
        <v>9195288</v>
      </c>
      <c r="AR93" s="51">
        <f t="shared" si="13"/>
        <v>541764989</v>
      </c>
      <c r="AS93" s="79">
        <f>+AS91+AS87+AS84+AS81</f>
        <v>0</v>
      </c>
      <c r="AT93" s="79"/>
      <c r="AU93" s="79">
        <f>+AU91+AU87+AU84+AU81</f>
        <v>9195288</v>
      </c>
      <c r="AV93" s="79"/>
      <c r="AW93" s="51">
        <f t="shared" ref="AW93:BD93" si="14">+AW91+AW87+AW84+AW81</f>
        <v>0</v>
      </c>
      <c r="AX93" s="51">
        <f t="shared" si="14"/>
        <v>9195288</v>
      </c>
      <c r="AY93" s="51">
        <f t="shared" si="14"/>
        <v>0</v>
      </c>
      <c r="AZ93" s="51">
        <f t="shared" si="14"/>
        <v>9195288</v>
      </c>
      <c r="BA93" s="51">
        <f t="shared" si="14"/>
        <v>0</v>
      </c>
      <c r="BB93" s="51">
        <f t="shared" si="14"/>
        <v>9195288</v>
      </c>
      <c r="BC93" s="51">
        <f t="shared" si="14"/>
        <v>0</v>
      </c>
      <c r="BD93" s="51">
        <f t="shared" si="14"/>
        <v>0</v>
      </c>
      <c r="BE93" s="22">
        <f t="shared" si="7"/>
        <v>1.6689566169940051E-2</v>
      </c>
      <c r="BF93" s="22">
        <f t="shared" si="8"/>
        <v>1.6689566169940051E-2</v>
      </c>
      <c r="BG93" s="22">
        <f t="shared" si="9"/>
        <v>1.6689566169940051E-2</v>
      </c>
      <c r="BH93" s="22">
        <f t="shared" si="10"/>
        <v>1.6689566169940051E-2</v>
      </c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4"/>
    </row>
    <row r="94" spans="1:192" s="25" customFormat="1" ht="13.5" x14ac:dyDescent="0.25">
      <c r="A94" s="78" t="s">
        <v>184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51">
        <f>+AP93+AP78+AP35</f>
        <v>6176763147</v>
      </c>
      <c r="AQ94" s="51">
        <f t="shared" ref="AQ94:AR94" si="15">+AQ93+AQ78+AQ35</f>
        <v>1414317467.3900001</v>
      </c>
      <c r="AR94" s="51">
        <f t="shared" si="15"/>
        <v>4762445679.6099997</v>
      </c>
      <c r="AS94" s="79">
        <f>+AS93+AS78+AS35</f>
        <v>20000000</v>
      </c>
      <c r="AT94" s="79"/>
      <c r="AU94" s="79">
        <f>+AU93+AU78+AU35</f>
        <v>1324336620.3900001</v>
      </c>
      <c r="AV94" s="79"/>
      <c r="AW94" s="51">
        <f t="shared" ref="AW94:BD94" si="16">+AW93+AW78+AW35</f>
        <v>89980847</v>
      </c>
      <c r="AX94" s="51">
        <f t="shared" si="16"/>
        <v>1034201179.02</v>
      </c>
      <c r="AY94" s="51">
        <f t="shared" si="16"/>
        <v>290135441.37</v>
      </c>
      <c r="AZ94" s="51">
        <f t="shared" si="16"/>
        <v>1015251250.02</v>
      </c>
      <c r="BA94" s="51">
        <f t="shared" si="16"/>
        <v>18949929</v>
      </c>
      <c r="BB94" s="51">
        <f t="shared" si="16"/>
        <v>945722569.01999998</v>
      </c>
      <c r="BC94" s="51">
        <f t="shared" si="16"/>
        <v>69528681</v>
      </c>
      <c r="BD94" s="51">
        <f t="shared" si="16"/>
        <v>1836376</v>
      </c>
      <c r="BE94" s="22">
        <f t="shared" si="7"/>
        <v>0.22897388708791946</v>
      </c>
      <c r="BF94" s="22">
        <f t="shared" si="8"/>
        <v>0.21440624949869072</v>
      </c>
      <c r="BG94" s="22">
        <f t="shared" si="9"/>
        <v>0.1674341648541765</v>
      </c>
      <c r="BH94" s="22">
        <f t="shared" si="10"/>
        <v>0.15310973506881662</v>
      </c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4"/>
    </row>
    <row r="95" spans="1:192" s="19" customFormat="1" ht="13.5" hidden="1" x14ac:dyDescent="0.2">
      <c r="A95" s="73" t="s">
        <v>145</v>
      </c>
      <c r="B95" s="72"/>
      <c r="C95" s="73" t="s">
        <v>148</v>
      </c>
      <c r="D95" s="72"/>
      <c r="E95" s="73" t="s">
        <v>149</v>
      </c>
      <c r="F95" s="72"/>
      <c r="G95" s="73" t="s">
        <v>150</v>
      </c>
      <c r="H95" s="72"/>
      <c r="I95" s="73" t="s">
        <v>152</v>
      </c>
      <c r="J95" s="72"/>
      <c r="K95" s="72"/>
      <c r="L95" s="73"/>
      <c r="M95" s="72"/>
      <c r="N95" s="72"/>
      <c r="O95" s="73"/>
      <c r="P95" s="72"/>
      <c r="Q95" s="73"/>
      <c r="R95" s="72"/>
      <c r="S95" s="74" t="s">
        <v>151</v>
      </c>
      <c r="T95" s="72"/>
      <c r="U95" s="72"/>
      <c r="V95" s="72"/>
      <c r="W95" s="72"/>
      <c r="X95" s="72"/>
      <c r="Y95" s="72"/>
      <c r="Z95" s="72"/>
      <c r="AA95" s="73" t="s">
        <v>44</v>
      </c>
      <c r="AB95" s="72"/>
      <c r="AC95" s="72"/>
      <c r="AD95" s="72"/>
      <c r="AE95" s="72"/>
      <c r="AF95" s="73" t="s">
        <v>45</v>
      </c>
      <c r="AG95" s="72"/>
      <c r="AH95" s="72"/>
      <c r="AI95" s="48" t="s">
        <v>46</v>
      </c>
      <c r="AJ95" s="75" t="s">
        <v>47</v>
      </c>
      <c r="AK95" s="72"/>
      <c r="AL95" s="72"/>
      <c r="AM95" s="72"/>
      <c r="AN95" s="72"/>
      <c r="AO95" s="72"/>
      <c r="AP95" s="50">
        <v>1157138558</v>
      </c>
      <c r="AQ95" s="50">
        <v>744505676</v>
      </c>
      <c r="AR95" s="50">
        <v>412632882</v>
      </c>
      <c r="AS95" s="71">
        <v>0</v>
      </c>
      <c r="AT95" s="72"/>
      <c r="AU95" s="77">
        <v>744504676</v>
      </c>
      <c r="AV95" s="72"/>
      <c r="AW95" s="50">
        <v>1000</v>
      </c>
      <c r="AX95" s="50">
        <v>60363066</v>
      </c>
      <c r="AY95" s="50">
        <v>684141610</v>
      </c>
      <c r="AZ95" s="50">
        <v>60363066</v>
      </c>
      <c r="BA95" s="47">
        <v>0</v>
      </c>
      <c r="BB95" s="50">
        <v>60363066</v>
      </c>
      <c r="BC95" s="47">
        <v>0</v>
      </c>
      <c r="BD95" s="47">
        <v>0</v>
      </c>
      <c r="BE95" s="18">
        <f t="shared" si="7"/>
        <v>0.64340235735191875</v>
      </c>
      <c r="BF95" s="18">
        <f t="shared" si="8"/>
        <v>0.64340149315117712</v>
      </c>
      <c r="BG95" s="18">
        <f t="shared" si="9"/>
        <v>5.2165806404663943E-2</v>
      </c>
      <c r="BH95" s="18">
        <f t="shared" si="10"/>
        <v>5.2165806404663943E-2</v>
      </c>
    </row>
    <row r="96" spans="1:192" ht="13.5" hidden="1" x14ac:dyDescent="0.2">
      <c r="A96" s="68" t="s">
        <v>145</v>
      </c>
      <c r="B96" s="62"/>
      <c r="C96" s="68" t="s">
        <v>148</v>
      </c>
      <c r="D96" s="62"/>
      <c r="E96" s="68" t="s">
        <v>149</v>
      </c>
      <c r="F96" s="62"/>
      <c r="G96" s="68" t="s">
        <v>150</v>
      </c>
      <c r="H96" s="62"/>
      <c r="I96" s="68" t="s">
        <v>152</v>
      </c>
      <c r="J96" s="62"/>
      <c r="K96" s="62"/>
      <c r="L96" s="68" t="s">
        <v>153</v>
      </c>
      <c r="M96" s="62"/>
      <c r="N96" s="62"/>
      <c r="O96" s="68"/>
      <c r="P96" s="62"/>
      <c r="Q96" s="68"/>
      <c r="R96" s="62"/>
      <c r="S96" s="69" t="s">
        <v>154</v>
      </c>
      <c r="T96" s="62"/>
      <c r="U96" s="62"/>
      <c r="V96" s="62"/>
      <c r="W96" s="62"/>
      <c r="X96" s="62"/>
      <c r="Y96" s="62"/>
      <c r="Z96" s="62"/>
      <c r="AA96" s="68" t="s">
        <v>44</v>
      </c>
      <c r="AB96" s="62"/>
      <c r="AC96" s="62"/>
      <c r="AD96" s="62"/>
      <c r="AE96" s="62"/>
      <c r="AF96" s="68" t="s">
        <v>45</v>
      </c>
      <c r="AG96" s="62"/>
      <c r="AH96" s="62"/>
      <c r="AI96" s="46" t="s">
        <v>46</v>
      </c>
      <c r="AJ96" s="70" t="s">
        <v>47</v>
      </c>
      <c r="AK96" s="62"/>
      <c r="AL96" s="62"/>
      <c r="AM96" s="62"/>
      <c r="AN96" s="62"/>
      <c r="AO96" s="62"/>
      <c r="AP96" s="49">
        <v>128093198</v>
      </c>
      <c r="AQ96" s="49">
        <v>81362527</v>
      </c>
      <c r="AR96" s="49">
        <v>46730671</v>
      </c>
      <c r="AS96" s="61">
        <v>0</v>
      </c>
      <c r="AT96" s="62"/>
      <c r="AU96" s="76">
        <v>81361527</v>
      </c>
      <c r="AV96" s="62"/>
      <c r="AW96" s="49">
        <v>1000</v>
      </c>
      <c r="AX96" s="49">
        <v>1800000</v>
      </c>
      <c r="AY96" s="49">
        <v>79561527</v>
      </c>
      <c r="AZ96" s="49">
        <v>1800000</v>
      </c>
      <c r="BA96" s="45">
        <v>0</v>
      </c>
      <c r="BB96" s="49">
        <v>1800000</v>
      </c>
      <c r="BC96" s="45">
        <v>0</v>
      </c>
      <c r="BD96" s="45">
        <v>0</v>
      </c>
      <c r="BE96" s="14">
        <f t="shared" si="7"/>
        <v>0.63518226002913913</v>
      </c>
      <c r="BF96" s="14">
        <f t="shared" si="8"/>
        <v>0.63517445321335486</v>
      </c>
      <c r="BG96" s="14">
        <f t="shared" si="9"/>
        <v>1.4052268411629477E-2</v>
      </c>
      <c r="BH96" s="14">
        <f t="shared" si="10"/>
        <v>1.4052268411629477E-2</v>
      </c>
    </row>
    <row r="97" spans="1:60" ht="13.5" hidden="1" x14ac:dyDescent="0.2">
      <c r="A97" s="68" t="s">
        <v>145</v>
      </c>
      <c r="B97" s="62"/>
      <c r="C97" s="68" t="s">
        <v>148</v>
      </c>
      <c r="D97" s="62"/>
      <c r="E97" s="68" t="s">
        <v>149</v>
      </c>
      <c r="F97" s="62"/>
      <c r="G97" s="68" t="s">
        <v>150</v>
      </c>
      <c r="H97" s="62"/>
      <c r="I97" s="68" t="s">
        <v>152</v>
      </c>
      <c r="J97" s="62"/>
      <c r="K97" s="62"/>
      <c r="L97" s="68" t="s">
        <v>153</v>
      </c>
      <c r="M97" s="62"/>
      <c r="N97" s="62"/>
      <c r="O97" s="68" t="s">
        <v>79</v>
      </c>
      <c r="P97" s="62"/>
      <c r="Q97" s="68"/>
      <c r="R97" s="62"/>
      <c r="S97" s="69" t="s">
        <v>159</v>
      </c>
      <c r="T97" s="62"/>
      <c r="U97" s="62"/>
      <c r="V97" s="62"/>
      <c r="W97" s="62"/>
      <c r="X97" s="62"/>
      <c r="Y97" s="62"/>
      <c r="Z97" s="62"/>
      <c r="AA97" s="68" t="s">
        <v>44</v>
      </c>
      <c r="AB97" s="62"/>
      <c r="AC97" s="62"/>
      <c r="AD97" s="62"/>
      <c r="AE97" s="62"/>
      <c r="AF97" s="68" t="s">
        <v>45</v>
      </c>
      <c r="AG97" s="62"/>
      <c r="AH97" s="62"/>
      <c r="AI97" s="46" t="s">
        <v>46</v>
      </c>
      <c r="AJ97" s="70" t="s">
        <v>47</v>
      </c>
      <c r="AK97" s="62"/>
      <c r="AL97" s="62"/>
      <c r="AM97" s="62"/>
      <c r="AN97" s="62"/>
      <c r="AO97" s="62"/>
      <c r="AP97" s="49">
        <v>128093198</v>
      </c>
      <c r="AQ97" s="49">
        <v>81362527</v>
      </c>
      <c r="AR97" s="49">
        <v>46730671</v>
      </c>
      <c r="AS97" s="61">
        <v>0</v>
      </c>
      <c r="AT97" s="62"/>
      <c r="AU97" s="76">
        <v>81361527</v>
      </c>
      <c r="AV97" s="62"/>
      <c r="AW97" s="49">
        <v>1000</v>
      </c>
      <c r="AX97" s="49">
        <v>1800000</v>
      </c>
      <c r="AY97" s="49">
        <v>79561527</v>
      </c>
      <c r="AZ97" s="49">
        <v>1800000</v>
      </c>
      <c r="BA97" s="45">
        <v>0</v>
      </c>
      <c r="BB97" s="49">
        <v>1800000</v>
      </c>
      <c r="BC97" s="45">
        <v>0</v>
      </c>
      <c r="BD97" s="45">
        <v>0</v>
      </c>
      <c r="BE97" s="14">
        <f t="shared" si="7"/>
        <v>0.63518226002913913</v>
      </c>
      <c r="BF97" s="14">
        <f t="shared" si="8"/>
        <v>0.63517445321335486</v>
      </c>
      <c r="BG97" s="14">
        <f t="shared" si="9"/>
        <v>1.4052268411629477E-2</v>
      </c>
      <c r="BH97" s="14">
        <f t="shared" si="10"/>
        <v>1.4052268411629477E-2</v>
      </c>
    </row>
    <row r="98" spans="1:60" ht="13.5" hidden="1" x14ac:dyDescent="0.2">
      <c r="A98" s="68" t="s">
        <v>145</v>
      </c>
      <c r="B98" s="62"/>
      <c r="C98" s="68" t="s">
        <v>148</v>
      </c>
      <c r="D98" s="62"/>
      <c r="E98" s="68" t="s">
        <v>149</v>
      </c>
      <c r="F98" s="62"/>
      <c r="G98" s="68" t="s">
        <v>150</v>
      </c>
      <c r="H98" s="62"/>
      <c r="I98" s="68" t="s">
        <v>152</v>
      </c>
      <c r="J98" s="62"/>
      <c r="K98" s="62"/>
      <c r="L98" s="68" t="s">
        <v>155</v>
      </c>
      <c r="M98" s="62"/>
      <c r="N98" s="62"/>
      <c r="O98" s="68"/>
      <c r="P98" s="62"/>
      <c r="Q98" s="68"/>
      <c r="R98" s="62"/>
      <c r="S98" s="69" t="s">
        <v>156</v>
      </c>
      <c r="T98" s="62"/>
      <c r="U98" s="62"/>
      <c r="V98" s="62"/>
      <c r="W98" s="62"/>
      <c r="X98" s="62"/>
      <c r="Y98" s="62"/>
      <c r="Z98" s="62"/>
      <c r="AA98" s="68" t="s">
        <v>44</v>
      </c>
      <c r="AB98" s="62"/>
      <c r="AC98" s="62"/>
      <c r="AD98" s="62"/>
      <c r="AE98" s="62"/>
      <c r="AF98" s="68" t="s">
        <v>45</v>
      </c>
      <c r="AG98" s="62"/>
      <c r="AH98" s="62"/>
      <c r="AI98" s="46" t="s">
        <v>46</v>
      </c>
      <c r="AJ98" s="70" t="s">
        <v>47</v>
      </c>
      <c r="AK98" s="62"/>
      <c r="AL98" s="62"/>
      <c r="AM98" s="62"/>
      <c r="AN98" s="62"/>
      <c r="AO98" s="62"/>
      <c r="AP98" s="49">
        <v>688974319</v>
      </c>
      <c r="AQ98" s="49">
        <v>395761633</v>
      </c>
      <c r="AR98" s="49">
        <v>293212686</v>
      </c>
      <c r="AS98" s="61">
        <v>0</v>
      </c>
      <c r="AT98" s="62"/>
      <c r="AU98" s="76">
        <v>395761633</v>
      </c>
      <c r="AV98" s="62"/>
      <c r="AW98" s="45">
        <v>0</v>
      </c>
      <c r="AX98" s="49">
        <v>42053473</v>
      </c>
      <c r="AY98" s="49">
        <v>353708160</v>
      </c>
      <c r="AZ98" s="49">
        <v>42053473</v>
      </c>
      <c r="BA98" s="45">
        <v>0</v>
      </c>
      <c r="BB98" s="49">
        <v>42053473</v>
      </c>
      <c r="BC98" s="45">
        <v>0</v>
      </c>
      <c r="BD98" s="45">
        <v>0</v>
      </c>
      <c r="BE98" s="14">
        <f t="shared" si="7"/>
        <v>0.57442145822564394</v>
      </c>
      <c r="BF98" s="14">
        <f t="shared" si="8"/>
        <v>0.57442145822564394</v>
      </c>
      <c r="BG98" s="14">
        <f t="shared" si="9"/>
        <v>6.1037794646740674E-2</v>
      </c>
      <c r="BH98" s="14">
        <f t="shared" si="10"/>
        <v>6.1037794646740674E-2</v>
      </c>
    </row>
    <row r="99" spans="1:60" ht="13.5" hidden="1" x14ac:dyDescent="0.2">
      <c r="A99" s="68" t="s">
        <v>145</v>
      </c>
      <c r="B99" s="62"/>
      <c r="C99" s="68" t="s">
        <v>148</v>
      </c>
      <c r="D99" s="62"/>
      <c r="E99" s="68" t="s">
        <v>149</v>
      </c>
      <c r="F99" s="62"/>
      <c r="G99" s="68" t="s">
        <v>150</v>
      </c>
      <c r="H99" s="62"/>
      <c r="I99" s="68" t="s">
        <v>152</v>
      </c>
      <c r="J99" s="62"/>
      <c r="K99" s="62"/>
      <c r="L99" s="68" t="s">
        <v>155</v>
      </c>
      <c r="M99" s="62"/>
      <c r="N99" s="62"/>
      <c r="O99" s="68" t="s">
        <v>79</v>
      </c>
      <c r="P99" s="62"/>
      <c r="Q99" s="68"/>
      <c r="R99" s="62"/>
      <c r="S99" s="69" t="s">
        <v>160</v>
      </c>
      <c r="T99" s="62"/>
      <c r="U99" s="62"/>
      <c r="V99" s="62"/>
      <c r="W99" s="62"/>
      <c r="X99" s="62"/>
      <c r="Y99" s="62"/>
      <c r="Z99" s="62"/>
      <c r="AA99" s="68" t="s">
        <v>44</v>
      </c>
      <c r="AB99" s="62"/>
      <c r="AC99" s="62"/>
      <c r="AD99" s="62"/>
      <c r="AE99" s="62"/>
      <c r="AF99" s="68" t="s">
        <v>45</v>
      </c>
      <c r="AG99" s="62"/>
      <c r="AH99" s="62"/>
      <c r="AI99" s="46" t="s">
        <v>46</v>
      </c>
      <c r="AJ99" s="70" t="s">
        <v>47</v>
      </c>
      <c r="AK99" s="62"/>
      <c r="AL99" s="62"/>
      <c r="AM99" s="62"/>
      <c r="AN99" s="62"/>
      <c r="AO99" s="62"/>
      <c r="AP99" s="49">
        <v>688974319</v>
      </c>
      <c r="AQ99" s="49">
        <v>395761633</v>
      </c>
      <c r="AR99" s="49">
        <v>293212686</v>
      </c>
      <c r="AS99" s="61">
        <v>0</v>
      </c>
      <c r="AT99" s="62"/>
      <c r="AU99" s="76">
        <v>395761633</v>
      </c>
      <c r="AV99" s="62"/>
      <c r="AW99" s="45">
        <v>0</v>
      </c>
      <c r="AX99" s="49">
        <v>42053473</v>
      </c>
      <c r="AY99" s="49">
        <v>353708160</v>
      </c>
      <c r="AZ99" s="49">
        <v>42053473</v>
      </c>
      <c r="BA99" s="45">
        <v>0</v>
      </c>
      <c r="BB99" s="49">
        <v>42053473</v>
      </c>
      <c r="BC99" s="45">
        <v>0</v>
      </c>
      <c r="BD99" s="45">
        <v>0</v>
      </c>
      <c r="BE99" s="14">
        <f t="shared" si="7"/>
        <v>0.57442145822564394</v>
      </c>
      <c r="BF99" s="14">
        <f t="shared" si="8"/>
        <v>0.57442145822564394</v>
      </c>
      <c r="BG99" s="14">
        <f t="shared" si="9"/>
        <v>6.1037794646740674E-2</v>
      </c>
      <c r="BH99" s="14">
        <f t="shared" si="10"/>
        <v>6.1037794646740674E-2</v>
      </c>
    </row>
    <row r="100" spans="1:60" ht="13.5" hidden="1" x14ac:dyDescent="0.2">
      <c r="A100" s="68" t="s">
        <v>145</v>
      </c>
      <c r="B100" s="62"/>
      <c r="C100" s="68" t="s">
        <v>148</v>
      </c>
      <c r="D100" s="62"/>
      <c r="E100" s="68" t="s">
        <v>149</v>
      </c>
      <c r="F100" s="62"/>
      <c r="G100" s="68" t="s">
        <v>150</v>
      </c>
      <c r="H100" s="62"/>
      <c r="I100" s="68" t="s">
        <v>152</v>
      </c>
      <c r="J100" s="62"/>
      <c r="K100" s="62"/>
      <c r="L100" s="68" t="s">
        <v>157</v>
      </c>
      <c r="M100" s="62"/>
      <c r="N100" s="62"/>
      <c r="O100" s="68" t="s">
        <v>13</v>
      </c>
      <c r="P100" s="62"/>
      <c r="Q100" s="68" t="s">
        <v>13</v>
      </c>
      <c r="R100" s="62"/>
      <c r="S100" s="69" t="s">
        <v>158</v>
      </c>
      <c r="T100" s="62"/>
      <c r="U100" s="62"/>
      <c r="V100" s="62"/>
      <c r="W100" s="62"/>
      <c r="X100" s="62"/>
      <c r="Y100" s="62"/>
      <c r="Z100" s="62"/>
      <c r="AA100" s="68" t="s">
        <v>44</v>
      </c>
      <c r="AB100" s="62"/>
      <c r="AC100" s="62"/>
      <c r="AD100" s="62"/>
      <c r="AE100" s="62"/>
      <c r="AF100" s="68" t="s">
        <v>45</v>
      </c>
      <c r="AG100" s="62"/>
      <c r="AH100" s="62"/>
      <c r="AI100" s="46" t="s">
        <v>46</v>
      </c>
      <c r="AJ100" s="70" t="s">
        <v>47</v>
      </c>
      <c r="AK100" s="62"/>
      <c r="AL100" s="62"/>
      <c r="AM100" s="62"/>
      <c r="AN100" s="62"/>
      <c r="AO100" s="62"/>
      <c r="AP100" s="49">
        <v>340071041</v>
      </c>
      <c r="AQ100" s="49">
        <v>267381516</v>
      </c>
      <c r="AR100" s="49">
        <v>72689525</v>
      </c>
      <c r="AS100" s="61">
        <v>0</v>
      </c>
      <c r="AT100" s="62"/>
      <c r="AU100" s="76">
        <v>267381516</v>
      </c>
      <c r="AV100" s="62"/>
      <c r="AW100" s="45">
        <v>0</v>
      </c>
      <c r="AX100" s="49">
        <v>16509593</v>
      </c>
      <c r="AY100" s="49">
        <v>250871923</v>
      </c>
      <c r="AZ100" s="49">
        <v>16509593</v>
      </c>
      <c r="BA100" s="45">
        <v>0</v>
      </c>
      <c r="BB100" s="49">
        <v>16509593</v>
      </c>
      <c r="BC100" s="45">
        <v>0</v>
      </c>
      <c r="BD100" s="45">
        <v>0</v>
      </c>
      <c r="BE100" s="14">
        <f t="shared" si="7"/>
        <v>0.7862519408113906</v>
      </c>
      <c r="BF100" s="14">
        <f t="shared" si="8"/>
        <v>0.7862519408113906</v>
      </c>
      <c r="BG100" s="14">
        <f t="shared" si="9"/>
        <v>4.8547482759639035E-2</v>
      </c>
      <c r="BH100" s="14">
        <f t="shared" si="10"/>
        <v>4.8547482759639035E-2</v>
      </c>
    </row>
    <row r="101" spans="1:60" ht="13.5" hidden="1" x14ac:dyDescent="0.2">
      <c r="A101" s="68" t="s">
        <v>145</v>
      </c>
      <c r="B101" s="62"/>
      <c r="C101" s="68" t="s">
        <v>148</v>
      </c>
      <c r="D101" s="62"/>
      <c r="E101" s="68" t="s">
        <v>149</v>
      </c>
      <c r="F101" s="62"/>
      <c r="G101" s="68" t="s">
        <v>150</v>
      </c>
      <c r="H101" s="62"/>
      <c r="I101" s="68" t="s">
        <v>152</v>
      </c>
      <c r="J101" s="62"/>
      <c r="K101" s="62"/>
      <c r="L101" s="68" t="s">
        <v>157</v>
      </c>
      <c r="M101" s="62"/>
      <c r="N101" s="62"/>
      <c r="O101" s="68" t="s">
        <v>79</v>
      </c>
      <c r="P101" s="62"/>
      <c r="Q101" s="68" t="s">
        <v>13</v>
      </c>
      <c r="R101" s="62"/>
      <c r="S101" s="69" t="s">
        <v>161</v>
      </c>
      <c r="T101" s="62"/>
      <c r="U101" s="62"/>
      <c r="V101" s="62"/>
      <c r="W101" s="62"/>
      <c r="X101" s="62"/>
      <c r="Y101" s="62"/>
      <c r="Z101" s="62"/>
      <c r="AA101" s="68" t="s">
        <v>44</v>
      </c>
      <c r="AB101" s="62"/>
      <c r="AC101" s="62"/>
      <c r="AD101" s="62"/>
      <c r="AE101" s="62"/>
      <c r="AF101" s="68" t="s">
        <v>45</v>
      </c>
      <c r="AG101" s="62"/>
      <c r="AH101" s="62"/>
      <c r="AI101" s="46" t="s">
        <v>46</v>
      </c>
      <c r="AJ101" s="70" t="s">
        <v>47</v>
      </c>
      <c r="AK101" s="62"/>
      <c r="AL101" s="62"/>
      <c r="AM101" s="62"/>
      <c r="AN101" s="62"/>
      <c r="AO101" s="62"/>
      <c r="AP101" s="49">
        <v>340071041</v>
      </c>
      <c r="AQ101" s="49">
        <v>267381516</v>
      </c>
      <c r="AR101" s="49">
        <v>72689525</v>
      </c>
      <c r="AS101" s="61">
        <v>0</v>
      </c>
      <c r="AT101" s="62"/>
      <c r="AU101" s="76">
        <v>267381516</v>
      </c>
      <c r="AV101" s="62"/>
      <c r="AW101" s="45">
        <v>0</v>
      </c>
      <c r="AX101" s="49">
        <v>16509593</v>
      </c>
      <c r="AY101" s="49">
        <v>250871923</v>
      </c>
      <c r="AZ101" s="49">
        <v>16509593</v>
      </c>
      <c r="BA101" s="45">
        <v>0</v>
      </c>
      <c r="BB101" s="49">
        <v>16509593</v>
      </c>
      <c r="BC101" s="45">
        <v>0</v>
      </c>
      <c r="BD101" s="45">
        <v>0</v>
      </c>
      <c r="BE101" s="14">
        <f t="shared" si="7"/>
        <v>0.7862519408113906</v>
      </c>
      <c r="BF101" s="14">
        <f t="shared" si="8"/>
        <v>0.7862519408113906</v>
      </c>
      <c r="BG101" s="14">
        <f t="shared" si="9"/>
        <v>4.8547482759639035E-2</v>
      </c>
      <c r="BH101" s="14">
        <f t="shared" si="10"/>
        <v>4.8547482759639035E-2</v>
      </c>
    </row>
    <row r="102" spans="1:60" s="19" customFormat="1" ht="13.5" hidden="1" x14ac:dyDescent="0.2">
      <c r="A102" s="73" t="s">
        <v>145</v>
      </c>
      <c r="B102" s="72"/>
      <c r="C102" s="73" t="s">
        <v>148</v>
      </c>
      <c r="D102" s="72"/>
      <c r="E102" s="73" t="s">
        <v>149</v>
      </c>
      <c r="F102" s="72"/>
      <c r="G102" s="73" t="s">
        <v>150</v>
      </c>
      <c r="H102" s="72"/>
      <c r="I102" s="73" t="s">
        <v>152</v>
      </c>
      <c r="J102" s="72"/>
      <c r="K102" s="72"/>
      <c r="L102" s="73"/>
      <c r="M102" s="72"/>
      <c r="N102" s="72"/>
      <c r="O102" s="73"/>
      <c r="P102" s="72"/>
      <c r="Q102" s="73"/>
      <c r="R102" s="72"/>
      <c r="S102" s="74" t="s">
        <v>151</v>
      </c>
      <c r="T102" s="72"/>
      <c r="U102" s="72"/>
      <c r="V102" s="72"/>
      <c r="W102" s="72"/>
      <c r="X102" s="72"/>
      <c r="Y102" s="72"/>
      <c r="Z102" s="72"/>
      <c r="AA102" s="73" t="s">
        <v>51</v>
      </c>
      <c r="AB102" s="72"/>
      <c r="AC102" s="72"/>
      <c r="AD102" s="72"/>
      <c r="AE102" s="72"/>
      <c r="AF102" s="73" t="s">
        <v>45</v>
      </c>
      <c r="AG102" s="72"/>
      <c r="AH102" s="72"/>
      <c r="AI102" s="48" t="s">
        <v>52</v>
      </c>
      <c r="AJ102" s="75" t="s">
        <v>53</v>
      </c>
      <c r="AK102" s="72"/>
      <c r="AL102" s="72"/>
      <c r="AM102" s="72"/>
      <c r="AN102" s="72"/>
      <c r="AO102" s="72"/>
      <c r="AP102" s="50">
        <v>52094336</v>
      </c>
      <c r="AQ102" s="50">
        <v>7344282</v>
      </c>
      <c r="AR102" s="50">
        <v>44750054</v>
      </c>
      <c r="AS102" s="71">
        <v>0</v>
      </c>
      <c r="AT102" s="72"/>
      <c r="AU102" s="77">
        <v>7344282</v>
      </c>
      <c r="AV102" s="72"/>
      <c r="AW102" s="47">
        <v>0</v>
      </c>
      <c r="AX102" s="47">
        <v>0</v>
      </c>
      <c r="AY102" s="50">
        <v>7344282</v>
      </c>
      <c r="AZ102" s="47">
        <v>0</v>
      </c>
      <c r="BA102" s="47">
        <v>0</v>
      </c>
      <c r="BB102" s="47">
        <v>0</v>
      </c>
      <c r="BC102" s="47">
        <v>0</v>
      </c>
      <c r="BD102" s="47">
        <v>0</v>
      </c>
      <c r="BE102" s="18">
        <f t="shared" si="7"/>
        <v>0.14098043211453928</v>
      </c>
      <c r="BF102" s="18">
        <f t="shared" si="8"/>
        <v>0.14098043211453928</v>
      </c>
      <c r="BG102" s="18">
        <f t="shared" si="9"/>
        <v>0</v>
      </c>
      <c r="BH102" s="18">
        <f t="shared" si="10"/>
        <v>0</v>
      </c>
    </row>
    <row r="103" spans="1:60" ht="13.5" hidden="1" x14ac:dyDescent="0.2">
      <c r="A103" s="68" t="s">
        <v>145</v>
      </c>
      <c r="B103" s="62"/>
      <c r="C103" s="68" t="s">
        <v>148</v>
      </c>
      <c r="D103" s="62"/>
      <c r="E103" s="68" t="s">
        <v>149</v>
      </c>
      <c r="F103" s="62"/>
      <c r="G103" s="68" t="s">
        <v>150</v>
      </c>
      <c r="H103" s="62"/>
      <c r="I103" s="68" t="s">
        <v>152</v>
      </c>
      <c r="J103" s="62"/>
      <c r="K103" s="62"/>
      <c r="L103" s="68" t="s">
        <v>153</v>
      </c>
      <c r="M103" s="62"/>
      <c r="N103" s="62"/>
      <c r="O103" s="68"/>
      <c r="P103" s="62"/>
      <c r="Q103" s="68"/>
      <c r="R103" s="62"/>
      <c r="S103" s="69" t="s">
        <v>154</v>
      </c>
      <c r="T103" s="62"/>
      <c r="U103" s="62"/>
      <c r="V103" s="62"/>
      <c r="W103" s="62"/>
      <c r="X103" s="62"/>
      <c r="Y103" s="62"/>
      <c r="Z103" s="62"/>
      <c r="AA103" s="68" t="s">
        <v>51</v>
      </c>
      <c r="AB103" s="62"/>
      <c r="AC103" s="62"/>
      <c r="AD103" s="62"/>
      <c r="AE103" s="62"/>
      <c r="AF103" s="68" t="s">
        <v>45</v>
      </c>
      <c r="AG103" s="62"/>
      <c r="AH103" s="62"/>
      <c r="AI103" s="46" t="s">
        <v>52</v>
      </c>
      <c r="AJ103" s="70" t="s">
        <v>53</v>
      </c>
      <c r="AK103" s="62"/>
      <c r="AL103" s="62"/>
      <c r="AM103" s="62"/>
      <c r="AN103" s="62"/>
      <c r="AO103" s="62"/>
      <c r="AP103" s="49">
        <v>5000000</v>
      </c>
      <c r="AQ103" s="45">
        <v>0</v>
      </c>
      <c r="AR103" s="49">
        <v>5000000</v>
      </c>
      <c r="AS103" s="61">
        <v>0</v>
      </c>
      <c r="AT103" s="62"/>
      <c r="AU103" s="61">
        <v>0</v>
      </c>
      <c r="AV103" s="62"/>
      <c r="AW103" s="45">
        <v>0</v>
      </c>
      <c r="AX103" s="45">
        <v>0</v>
      </c>
      <c r="AY103" s="45">
        <v>0</v>
      </c>
      <c r="AZ103" s="45">
        <v>0</v>
      </c>
      <c r="BA103" s="45">
        <v>0</v>
      </c>
      <c r="BB103" s="45">
        <v>0</v>
      </c>
      <c r="BC103" s="45">
        <v>0</v>
      </c>
      <c r="BD103" s="45">
        <v>0</v>
      </c>
      <c r="BE103" s="14">
        <f t="shared" si="7"/>
        <v>0</v>
      </c>
      <c r="BF103" s="14">
        <f t="shared" si="8"/>
        <v>0</v>
      </c>
      <c r="BG103" s="14">
        <f t="shared" si="9"/>
        <v>0</v>
      </c>
      <c r="BH103" s="14">
        <f t="shared" si="10"/>
        <v>0</v>
      </c>
    </row>
    <row r="104" spans="1:60" ht="13.5" hidden="1" x14ac:dyDescent="0.2">
      <c r="A104" s="68" t="s">
        <v>145</v>
      </c>
      <c r="B104" s="62"/>
      <c r="C104" s="68" t="s">
        <v>148</v>
      </c>
      <c r="D104" s="62"/>
      <c r="E104" s="68" t="s">
        <v>149</v>
      </c>
      <c r="F104" s="62"/>
      <c r="G104" s="68" t="s">
        <v>150</v>
      </c>
      <c r="H104" s="62"/>
      <c r="I104" s="68" t="s">
        <v>152</v>
      </c>
      <c r="J104" s="62"/>
      <c r="K104" s="62"/>
      <c r="L104" s="68" t="s">
        <v>153</v>
      </c>
      <c r="M104" s="62"/>
      <c r="N104" s="62"/>
      <c r="O104" s="68" t="s">
        <v>79</v>
      </c>
      <c r="P104" s="62"/>
      <c r="Q104" s="68"/>
      <c r="R104" s="62"/>
      <c r="S104" s="69" t="s">
        <v>159</v>
      </c>
      <c r="T104" s="62"/>
      <c r="U104" s="62"/>
      <c r="V104" s="62"/>
      <c r="W104" s="62"/>
      <c r="X104" s="62"/>
      <c r="Y104" s="62"/>
      <c r="Z104" s="62"/>
      <c r="AA104" s="68" t="s">
        <v>51</v>
      </c>
      <c r="AB104" s="62"/>
      <c r="AC104" s="62"/>
      <c r="AD104" s="62"/>
      <c r="AE104" s="62"/>
      <c r="AF104" s="68" t="s">
        <v>45</v>
      </c>
      <c r="AG104" s="62"/>
      <c r="AH104" s="62"/>
      <c r="AI104" s="46" t="s">
        <v>52</v>
      </c>
      <c r="AJ104" s="70" t="s">
        <v>53</v>
      </c>
      <c r="AK104" s="62"/>
      <c r="AL104" s="62"/>
      <c r="AM104" s="62"/>
      <c r="AN104" s="62"/>
      <c r="AO104" s="62"/>
      <c r="AP104" s="49">
        <v>5000000</v>
      </c>
      <c r="AQ104" s="45">
        <v>0</v>
      </c>
      <c r="AR104" s="49">
        <v>5000000</v>
      </c>
      <c r="AS104" s="61">
        <v>0</v>
      </c>
      <c r="AT104" s="62"/>
      <c r="AU104" s="61">
        <v>0</v>
      </c>
      <c r="AV104" s="62"/>
      <c r="AW104" s="45">
        <v>0</v>
      </c>
      <c r="AX104" s="45">
        <v>0</v>
      </c>
      <c r="AY104" s="45">
        <v>0</v>
      </c>
      <c r="AZ104" s="45">
        <v>0</v>
      </c>
      <c r="BA104" s="45">
        <v>0</v>
      </c>
      <c r="BB104" s="45">
        <v>0</v>
      </c>
      <c r="BC104" s="45">
        <v>0</v>
      </c>
      <c r="BD104" s="45">
        <v>0</v>
      </c>
      <c r="BE104" s="14">
        <f t="shared" si="7"/>
        <v>0</v>
      </c>
      <c r="BF104" s="14">
        <f t="shared" si="8"/>
        <v>0</v>
      </c>
      <c r="BG104" s="14">
        <f t="shared" si="9"/>
        <v>0</v>
      </c>
      <c r="BH104" s="14">
        <f t="shared" si="10"/>
        <v>0</v>
      </c>
    </row>
    <row r="105" spans="1:60" ht="13.5" hidden="1" x14ac:dyDescent="0.2">
      <c r="A105" s="68" t="s">
        <v>145</v>
      </c>
      <c r="B105" s="62"/>
      <c r="C105" s="68" t="s">
        <v>148</v>
      </c>
      <c r="D105" s="62"/>
      <c r="E105" s="68" t="s">
        <v>149</v>
      </c>
      <c r="F105" s="62"/>
      <c r="G105" s="68" t="s">
        <v>150</v>
      </c>
      <c r="H105" s="62"/>
      <c r="I105" s="68" t="s">
        <v>152</v>
      </c>
      <c r="J105" s="62"/>
      <c r="K105" s="62"/>
      <c r="L105" s="68" t="s">
        <v>155</v>
      </c>
      <c r="M105" s="62"/>
      <c r="N105" s="62"/>
      <c r="O105" s="68"/>
      <c r="P105" s="62"/>
      <c r="Q105" s="68"/>
      <c r="R105" s="62"/>
      <c r="S105" s="69" t="s">
        <v>156</v>
      </c>
      <c r="T105" s="62"/>
      <c r="U105" s="62"/>
      <c r="V105" s="62"/>
      <c r="W105" s="62"/>
      <c r="X105" s="62"/>
      <c r="Y105" s="62"/>
      <c r="Z105" s="62"/>
      <c r="AA105" s="68" t="s">
        <v>51</v>
      </c>
      <c r="AB105" s="62"/>
      <c r="AC105" s="62"/>
      <c r="AD105" s="62"/>
      <c r="AE105" s="62"/>
      <c r="AF105" s="68" t="s">
        <v>45</v>
      </c>
      <c r="AG105" s="62"/>
      <c r="AH105" s="62"/>
      <c r="AI105" s="46" t="s">
        <v>52</v>
      </c>
      <c r="AJ105" s="70" t="s">
        <v>53</v>
      </c>
      <c r="AK105" s="62"/>
      <c r="AL105" s="62"/>
      <c r="AM105" s="62"/>
      <c r="AN105" s="62"/>
      <c r="AO105" s="62"/>
      <c r="AP105" s="49">
        <v>47094336</v>
      </c>
      <c r="AQ105" s="49">
        <v>7344282</v>
      </c>
      <c r="AR105" s="49">
        <v>39750054</v>
      </c>
      <c r="AS105" s="61">
        <v>0</v>
      </c>
      <c r="AT105" s="62"/>
      <c r="AU105" s="76">
        <v>7344282</v>
      </c>
      <c r="AV105" s="62"/>
      <c r="AW105" s="45">
        <v>0</v>
      </c>
      <c r="AX105" s="45">
        <v>0</v>
      </c>
      <c r="AY105" s="49">
        <v>7344282</v>
      </c>
      <c r="AZ105" s="45">
        <v>0</v>
      </c>
      <c r="BA105" s="45">
        <v>0</v>
      </c>
      <c r="BB105" s="45">
        <v>0</v>
      </c>
      <c r="BC105" s="45">
        <v>0</v>
      </c>
      <c r="BD105" s="45">
        <v>0</v>
      </c>
      <c r="BE105" s="14">
        <f t="shared" si="7"/>
        <v>0.15594830766910059</v>
      </c>
      <c r="BF105" s="14">
        <f t="shared" si="8"/>
        <v>0.15594830766910059</v>
      </c>
      <c r="BG105" s="14">
        <f t="shared" si="9"/>
        <v>0</v>
      </c>
      <c r="BH105" s="14">
        <f t="shared" si="10"/>
        <v>0</v>
      </c>
    </row>
    <row r="106" spans="1:60" ht="13.5" hidden="1" x14ac:dyDescent="0.2">
      <c r="A106" s="68" t="s">
        <v>145</v>
      </c>
      <c r="B106" s="62"/>
      <c r="C106" s="68" t="s">
        <v>148</v>
      </c>
      <c r="D106" s="62"/>
      <c r="E106" s="68" t="s">
        <v>149</v>
      </c>
      <c r="F106" s="62"/>
      <c r="G106" s="68" t="s">
        <v>150</v>
      </c>
      <c r="H106" s="62"/>
      <c r="I106" s="68" t="s">
        <v>152</v>
      </c>
      <c r="J106" s="62"/>
      <c r="K106" s="62"/>
      <c r="L106" s="68" t="s">
        <v>155</v>
      </c>
      <c r="M106" s="62"/>
      <c r="N106" s="62"/>
      <c r="O106" s="68" t="s">
        <v>79</v>
      </c>
      <c r="P106" s="62"/>
      <c r="Q106" s="68"/>
      <c r="R106" s="62"/>
      <c r="S106" s="69" t="s">
        <v>160</v>
      </c>
      <c r="T106" s="62"/>
      <c r="U106" s="62"/>
      <c r="V106" s="62"/>
      <c r="W106" s="62"/>
      <c r="X106" s="62"/>
      <c r="Y106" s="62"/>
      <c r="Z106" s="62"/>
      <c r="AA106" s="68" t="s">
        <v>51</v>
      </c>
      <c r="AB106" s="62"/>
      <c r="AC106" s="62"/>
      <c r="AD106" s="62"/>
      <c r="AE106" s="62"/>
      <c r="AF106" s="68" t="s">
        <v>45</v>
      </c>
      <c r="AG106" s="62"/>
      <c r="AH106" s="62"/>
      <c r="AI106" s="46" t="s">
        <v>52</v>
      </c>
      <c r="AJ106" s="70" t="s">
        <v>53</v>
      </c>
      <c r="AK106" s="62"/>
      <c r="AL106" s="62"/>
      <c r="AM106" s="62"/>
      <c r="AN106" s="62"/>
      <c r="AO106" s="62"/>
      <c r="AP106" s="49">
        <v>47094336</v>
      </c>
      <c r="AQ106" s="49">
        <v>7344282</v>
      </c>
      <c r="AR106" s="49">
        <v>39750054</v>
      </c>
      <c r="AS106" s="61">
        <v>0</v>
      </c>
      <c r="AT106" s="62"/>
      <c r="AU106" s="76">
        <v>7344282</v>
      </c>
      <c r="AV106" s="62"/>
      <c r="AW106" s="45">
        <v>0</v>
      </c>
      <c r="AX106" s="45">
        <v>0</v>
      </c>
      <c r="AY106" s="49">
        <v>7344282</v>
      </c>
      <c r="AZ106" s="45">
        <v>0</v>
      </c>
      <c r="BA106" s="45">
        <v>0</v>
      </c>
      <c r="BB106" s="45">
        <v>0</v>
      </c>
      <c r="BC106" s="45">
        <v>0</v>
      </c>
      <c r="BD106" s="45">
        <v>0</v>
      </c>
      <c r="BE106" s="14">
        <f t="shared" si="7"/>
        <v>0.15594830766910059</v>
      </c>
      <c r="BF106" s="14">
        <f t="shared" si="8"/>
        <v>0.15594830766910059</v>
      </c>
      <c r="BG106" s="14">
        <f t="shared" si="9"/>
        <v>0</v>
      </c>
      <c r="BH106" s="14">
        <f t="shared" si="10"/>
        <v>0</v>
      </c>
    </row>
    <row r="107" spans="1:60" s="19" customFormat="1" ht="13.5" hidden="1" x14ac:dyDescent="0.2">
      <c r="A107" s="73" t="s">
        <v>145</v>
      </c>
      <c r="B107" s="72"/>
      <c r="C107" s="73" t="s">
        <v>162</v>
      </c>
      <c r="D107" s="72"/>
      <c r="E107" s="73" t="s">
        <v>149</v>
      </c>
      <c r="F107" s="72"/>
      <c r="G107" s="73" t="s">
        <v>163</v>
      </c>
      <c r="H107" s="72"/>
      <c r="I107" s="73" t="s">
        <v>152</v>
      </c>
      <c r="J107" s="72"/>
      <c r="K107" s="72"/>
      <c r="L107" s="73"/>
      <c r="M107" s="72"/>
      <c r="N107" s="72"/>
      <c r="O107" s="73"/>
      <c r="P107" s="72"/>
      <c r="Q107" s="73"/>
      <c r="R107" s="72"/>
      <c r="S107" s="74" t="s">
        <v>164</v>
      </c>
      <c r="T107" s="72"/>
      <c r="U107" s="72"/>
      <c r="V107" s="72"/>
      <c r="W107" s="72"/>
      <c r="X107" s="72"/>
      <c r="Y107" s="72"/>
      <c r="Z107" s="72"/>
      <c r="AA107" s="73" t="s">
        <v>44</v>
      </c>
      <c r="AB107" s="72"/>
      <c r="AC107" s="72"/>
      <c r="AD107" s="72"/>
      <c r="AE107" s="72"/>
      <c r="AF107" s="73" t="s">
        <v>45</v>
      </c>
      <c r="AG107" s="72"/>
      <c r="AH107" s="72"/>
      <c r="AI107" s="48" t="s">
        <v>46</v>
      </c>
      <c r="AJ107" s="75" t="s">
        <v>47</v>
      </c>
      <c r="AK107" s="72"/>
      <c r="AL107" s="72"/>
      <c r="AM107" s="72"/>
      <c r="AN107" s="72"/>
      <c r="AO107" s="72"/>
      <c r="AP107" s="50">
        <v>480987132</v>
      </c>
      <c r="AQ107" s="50">
        <v>318542450</v>
      </c>
      <c r="AR107" s="50">
        <v>162444682</v>
      </c>
      <c r="AS107" s="71">
        <v>0</v>
      </c>
      <c r="AT107" s="72"/>
      <c r="AU107" s="77">
        <v>310352067</v>
      </c>
      <c r="AV107" s="72"/>
      <c r="AW107" s="50">
        <v>8190383</v>
      </c>
      <c r="AX107" s="50">
        <v>14154497</v>
      </c>
      <c r="AY107" s="50">
        <v>296197570</v>
      </c>
      <c r="AZ107" s="50">
        <v>14154497</v>
      </c>
      <c r="BA107" s="47">
        <v>0</v>
      </c>
      <c r="BB107" s="50">
        <v>14154497</v>
      </c>
      <c r="BC107" s="47">
        <v>0</v>
      </c>
      <c r="BD107" s="47">
        <v>0</v>
      </c>
      <c r="BE107" s="18">
        <f t="shared" si="7"/>
        <v>0.66226813319404976</v>
      </c>
      <c r="BF107" s="18">
        <f t="shared" si="8"/>
        <v>0.64523985435851539</v>
      </c>
      <c r="BG107" s="18">
        <f t="shared" si="9"/>
        <v>2.9428015966131916E-2</v>
      </c>
      <c r="BH107" s="18">
        <f t="shared" si="10"/>
        <v>2.9428015966131916E-2</v>
      </c>
    </row>
    <row r="108" spans="1:60" ht="13.5" hidden="1" x14ac:dyDescent="0.2">
      <c r="A108" s="68" t="s">
        <v>145</v>
      </c>
      <c r="B108" s="62"/>
      <c r="C108" s="68" t="s">
        <v>162</v>
      </c>
      <c r="D108" s="62"/>
      <c r="E108" s="68" t="s">
        <v>149</v>
      </c>
      <c r="F108" s="62"/>
      <c r="G108" s="68" t="s">
        <v>163</v>
      </c>
      <c r="H108" s="62"/>
      <c r="I108" s="68" t="s">
        <v>152</v>
      </c>
      <c r="J108" s="62"/>
      <c r="K108" s="62"/>
      <c r="L108" s="68" t="s">
        <v>165</v>
      </c>
      <c r="M108" s="62"/>
      <c r="N108" s="62"/>
      <c r="O108" s="68"/>
      <c r="P108" s="62"/>
      <c r="Q108" s="68"/>
      <c r="R108" s="62"/>
      <c r="S108" s="69" t="s">
        <v>166</v>
      </c>
      <c r="T108" s="62"/>
      <c r="U108" s="62"/>
      <c r="V108" s="62"/>
      <c r="W108" s="62"/>
      <c r="X108" s="62"/>
      <c r="Y108" s="62"/>
      <c r="Z108" s="62"/>
      <c r="AA108" s="68" t="s">
        <v>44</v>
      </c>
      <c r="AB108" s="62"/>
      <c r="AC108" s="62"/>
      <c r="AD108" s="62"/>
      <c r="AE108" s="62"/>
      <c r="AF108" s="68" t="s">
        <v>45</v>
      </c>
      <c r="AG108" s="62"/>
      <c r="AH108" s="62"/>
      <c r="AI108" s="46" t="s">
        <v>46</v>
      </c>
      <c r="AJ108" s="70" t="s">
        <v>47</v>
      </c>
      <c r="AK108" s="62"/>
      <c r="AL108" s="62"/>
      <c r="AM108" s="62"/>
      <c r="AN108" s="62"/>
      <c r="AO108" s="62"/>
      <c r="AP108" s="49">
        <v>83850307</v>
      </c>
      <c r="AQ108" s="49">
        <v>54346370</v>
      </c>
      <c r="AR108" s="49">
        <v>29503937</v>
      </c>
      <c r="AS108" s="61">
        <v>0</v>
      </c>
      <c r="AT108" s="62"/>
      <c r="AU108" s="76">
        <v>54346370</v>
      </c>
      <c r="AV108" s="62"/>
      <c r="AW108" s="45">
        <v>0</v>
      </c>
      <c r="AX108" s="49">
        <v>3555370</v>
      </c>
      <c r="AY108" s="49">
        <v>50791000</v>
      </c>
      <c r="AZ108" s="49">
        <v>3555370</v>
      </c>
      <c r="BA108" s="45">
        <v>0</v>
      </c>
      <c r="BB108" s="49">
        <v>3555370</v>
      </c>
      <c r="BC108" s="45">
        <v>0</v>
      </c>
      <c r="BD108" s="45">
        <v>0</v>
      </c>
      <c r="BE108" s="14">
        <f t="shared" si="7"/>
        <v>0.64813561147724841</v>
      </c>
      <c r="BF108" s="14">
        <f t="shared" si="8"/>
        <v>0.64813561147724841</v>
      </c>
      <c r="BG108" s="14">
        <f t="shared" si="9"/>
        <v>4.2401395143371393E-2</v>
      </c>
      <c r="BH108" s="14">
        <f t="shared" si="10"/>
        <v>4.2401395143371393E-2</v>
      </c>
    </row>
    <row r="109" spans="1:60" ht="13.5" hidden="1" x14ac:dyDescent="0.2">
      <c r="A109" s="68" t="s">
        <v>145</v>
      </c>
      <c r="B109" s="62"/>
      <c r="C109" s="68" t="s">
        <v>162</v>
      </c>
      <c r="D109" s="62"/>
      <c r="E109" s="68" t="s">
        <v>149</v>
      </c>
      <c r="F109" s="62"/>
      <c r="G109" s="68" t="s">
        <v>163</v>
      </c>
      <c r="H109" s="62"/>
      <c r="I109" s="68" t="s">
        <v>152</v>
      </c>
      <c r="J109" s="62"/>
      <c r="K109" s="62"/>
      <c r="L109" s="68" t="s">
        <v>165</v>
      </c>
      <c r="M109" s="62"/>
      <c r="N109" s="62"/>
      <c r="O109" s="68" t="s">
        <v>79</v>
      </c>
      <c r="P109" s="62"/>
      <c r="Q109" s="68"/>
      <c r="R109" s="62"/>
      <c r="S109" s="69" t="s">
        <v>173</v>
      </c>
      <c r="T109" s="62"/>
      <c r="U109" s="62"/>
      <c r="V109" s="62"/>
      <c r="W109" s="62"/>
      <c r="X109" s="62"/>
      <c r="Y109" s="62"/>
      <c r="Z109" s="62"/>
      <c r="AA109" s="68" t="s">
        <v>44</v>
      </c>
      <c r="AB109" s="62"/>
      <c r="AC109" s="62"/>
      <c r="AD109" s="62"/>
      <c r="AE109" s="62"/>
      <c r="AF109" s="68" t="s">
        <v>45</v>
      </c>
      <c r="AG109" s="62"/>
      <c r="AH109" s="62"/>
      <c r="AI109" s="46" t="s">
        <v>46</v>
      </c>
      <c r="AJ109" s="70" t="s">
        <v>47</v>
      </c>
      <c r="AK109" s="62"/>
      <c r="AL109" s="62"/>
      <c r="AM109" s="62"/>
      <c r="AN109" s="62"/>
      <c r="AO109" s="62"/>
      <c r="AP109" s="49">
        <v>83850307</v>
      </c>
      <c r="AQ109" s="49">
        <v>54346370</v>
      </c>
      <c r="AR109" s="49">
        <v>29503937</v>
      </c>
      <c r="AS109" s="61">
        <v>0</v>
      </c>
      <c r="AT109" s="62"/>
      <c r="AU109" s="76">
        <v>54346370</v>
      </c>
      <c r="AV109" s="62"/>
      <c r="AW109" s="45">
        <v>0</v>
      </c>
      <c r="AX109" s="49">
        <v>3555370</v>
      </c>
      <c r="AY109" s="49">
        <v>50791000</v>
      </c>
      <c r="AZ109" s="49">
        <v>3555370</v>
      </c>
      <c r="BA109" s="45">
        <v>0</v>
      </c>
      <c r="BB109" s="49">
        <v>3555370</v>
      </c>
      <c r="BC109" s="45">
        <v>0</v>
      </c>
      <c r="BD109" s="45">
        <v>0</v>
      </c>
      <c r="BE109" s="14">
        <f t="shared" si="7"/>
        <v>0.64813561147724841</v>
      </c>
      <c r="BF109" s="14">
        <f t="shared" si="8"/>
        <v>0.64813561147724841</v>
      </c>
      <c r="BG109" s="14">
        <f t="shared" si="9"/>
        <v>4.2401395143371393E-2</v>
      </c>
      <c r="BH109" s="14">
        <f t="shared" si="10"/>
        <v>4.2401395143371393E-2</v>
      </c>
    </row>
    <row r="110" spans="1:60" ht="13.5" hidden="1" x14ac:dyDescent="0.2">
      <c r="A110" s="68" t="s">
        <v>145</v>
      </c>
      <c r="B110" s="62"/>
      <c r="C110" s="68" t="s">
        <v>162</v>
      </c>
      <c r="D110" s="62"/>
      <c r="E110" s="68" t="s">
        <v>149</v>
      </c>
      <c r="F110" s="62"/>
      <c r="G110" s="68" t="s">
        <v>163</v>
      </c>
      <c r="H110" s="62"/>
      <c r="I110" s="68" t="s">
        <v>152</v>
      </c>
      <c r="J110" s="62"/>
      <c r="K110" s="62"/>
      <c r="L110" s="68" t="s">
        <v>167</v>
      </c>
      <c r="M110" s="62"/>
      <c r="N110" s="62"/>
      <c r="O110" s="68"/>
      <c r="P110" s="62"/>
      <c r="Q110" s="68"/>
      <c r="R110" s="62"/>
      <c r="S110" s="69" t="s">
        <v>168</v>
      </c>
      <c r="T110" s="62"/>
      <c r="U110" s="62"/>
      <c r="V110" s="62"/>
      <c r="W110" s="62"/>
      <c r="X110" s="62"/>
      <c r="Y110" s="62"/>
      <c r="Z110" s="62"/>
      <c r="AA110" s="68" t="s">
        <v>44</v>
      </c>
      <c r="AB110" s="62"/>
      <c r="AC110" s="62"/>
      <c r="AD110" s="62"/>
      <c r="AE110" s="62"/>
      <c r="AF110" s="68" t="s">
        <v>45</v>
      </c>
      <c r="AG110" s="62"/>
      <c r="AH110" s="62"/>
      <c r="AI110" s="46" t="s">
        <v>46</v>
      </c>
      <c r="AJ110" s="70" t="s">
        <v>47</v>
      </c>
      <c r="AK110" s="62"/>
      <c r="AL110" s="62"/>
      <c r="AM110" s="62"/>
      <c r="AN110" s="62"/>
      <c r="AO110" s="62"/>
      <c r="AP110" s="49">
        <v>109644022</v>
      </c>
      <c r="AQ110" s="49">
        <v>73122830</v>
      </c>
      <c r="AR110" s="49">
        <v>36521192</v>
      </c>
      <c r="AS110" s="61">
        <v>0</v>
      </c>
      <c r="AT110" s="62"/>
      <c r="AU110" s="76">
        <v>73122830</v>
      </c>
      <c r="AV110" s="62"/>
      <c r="AW110" s="45">
        <v>0</v>
      </c>
      <c r="AX110" s="49">
        <v>8599127</v>
      </c>
      <c r="AY110" s="49">
        <v>64523703</v>
      </c>
      <c r="AZ110" s="49">
        <v>8599127</v>
      </c>
      <c r="BA110" s="45">
        <v>0</v>
      </c>
      <c r="BB110" s="49">
        <v>8599127</v>
      </c>
      <c r="BC110" s="45">
        <v>0</v>
      </c>
      <c r="BD110" s="45">
        <v>0</v>
      </c>
      <c r="BE110" s="14">
        <f t="shared" si="7"/>
        <v>0.66691123388377704</v>
      </c>
      <c r="BF110" s="14">
        <f t="shared" si="8"/>
        <v>0.66691123388377704</v>
      </c>
      <c r="BG110" s="14">
        <f t="shared" si="9"/>
        <v>7.8427686645789044E-2</v>
      </c>
      <c r="BH110" s="14">
        <f t="shared" si="10"/>
        <v>7.8427686645789044E-2</v>
      </c>
    </row>
    <row r="111" spans="1:60" ht="13.5" hidden="1" x14ac:dyDescent="0.2">
      <c r="A111" s="68" t="s">
        <v>145</v>
      </c>
      <c r="B111" s="62"/>
      <c r="C111" s="68" t="s">
        <v>162</v>
      </c>
      <c r="D111" s="62"/>
      <c r="E111" s="68" t="s">
        <v>149</v>
      </c>
      <c r="F111" s="62"/>
      <c r="G111" s="68" t="s">
        <v>163</v>
      </c>
      <c r="H111" s="62"/>
      <c r="I111" s="68" t="s">
        <v>152</v>
      </c>
      <c r="J111" s="62"/>
      <c r="K111" s="62"/>
      <c r="L111" s="68" t="s">
        <v>167</v>
      </c>
      <c r="M111" s="62"/>
      <c r="N111" s="62"/>
      <c r="O111" s="68" t="s">
        <v>79</v>
      </c>
      <c r="P111" s="62"/>
      <c r="Q111" s="68"/>
      <c r="R111" s="62"/>
      <c r="S111" s="69" t="s">
        <v>174</v>
      </c>
      <c r="T111" s="62"/>
      <c r="U111" s="62"/>
      <c r="V111" s="62"/>
      <c r="W111" s="62"/>
      <c r="X111" s="62"/>
      <c r="Y111" s="62"/>
      <c r="Z111" s="62"/>
      <c r="AA111" s="68" t="s">
        <v>44</v>
      </c>
      <c r="AB111" s="62"/>
      <c r="AC111" s="62"/>
      <c r="AD111" s="62"/>
      <c r="AE111" s="62"/>
      <c r="AF111" s="68" t="s">
        <v>45</v>
      </c>
      <c r="AG111" s="62"/>
      <c r="AH111" s="62"/>
      <c r="AI111" s="46" t="s">
        <v>46</v>
      </c>
      <c r="AJ111" s="70" t="s">
        <v>47</v>
      </c>
      <c r="AK111" s="62"/>
      <c r="AL111" s="62"/>
      <c r="AM111" s="62"/>
      <c r="AN111" s="62"/>
      <c r="AO111" s="62"/>
      <c r="AP111" s="49">
        <v>109644022</v>
      </c>
      <c r="AQ111" s="49">
        <v>73122830</v>
      </c>
      <c r="AR111" s="49">
        <v>36521192</v>
      </c>
      <c r="AS111" s="61">
        <v>0</v>
      </c>
      <c r="AT111" s="62"/>
      <c r="AU111" s="76">
        <v>73122830</v>
      </c>
      <c r="AV111" s="62"/>
      <c r="AW111" s="45">
        <v>0</v>
      </c>
      <c r="AX111" s="49">
        <v>8599127</v>
      </c>
      <c r="AY111" s="49">
        <v>64523703</v>
      </c>
      <c r="AZ111" s="49">
        <v>8599127</v>
      </c>
      <c r="BA111" s="45">
        <v>0</v>
      </c>
      <c r="BB111" s="49">
        <v>8599127</v>
      </c>
      <c r="BC111" s="45">
        <v>0</v>
      </c>
      <c r="BD111" s="45">
        <v>0</v>
      </c>
      <c r="BE111" s="14">
        <f t="shared" si="7"/>
        <v>0.66691123388377704</v>
      </c>
      <c r="BF111" s="14">
        <f t="shared" si="8"/>
        <v>0.66691123388377704</v>
      </c>
      <c r="BG111" s="14">
        <f t="shared" si="9"/>
        <v>7.8427686645789044E-2</v>
      </c>
      <c r="BH111" s="14">
        <f t="shared" si="10"/>
        <v>7.8427686645789044E-2</v>
      </c>
    </row>
    <row r="112" spans="1:60" ht="13.5" hidden="1" x14ac:dyDescent="0.2">
      <c r="A112" s="68" t="s">
        <v>145</v>
      </c>
      <c r="B112" s="62"/>
      <c r="C112" s="68" t="s">
        <v>162</v>
      </c>
      <c r="D112" s="62"/>
      <c r="E112" s="68" t="s">
        <v>149</v>
      </c>
      <c r="F112" s="62"/>
      <c r="G112" s="68" t="s">
        <v>163</v>
      </c>
      <c r="H112" s="62"/>
      <c r="I112" s="68" t="s">
        <v>152</v>
      </c>
      <c r="J112" s="62"/>
      <c r="K112" s="62"/>
      <c r="L112" s="68" t="s">
        <v>169</v>
      </c>
      <c r="M112" s="62"/>
      <c r="N112" s="62"/>
      <c r="O112" s="68"/>
      <c r="P112" s="62"/>
      <c r="Q112" s="68"/>
      <c r="R112" s="62"/>
      <c r="S112" s="69" t="s">
        <v>170</v>
      </c>
      <c r="T112" s="62"/>
      <c r="U112" s="62"/>
      <c r="V112" s="62"/>
      <c r="W112" s="62"/>
      <c r="X112" s="62"/>
      <c r="Y112" s="62"/>
      <c r="Z112" s="62"/>
      <c r="AA112" s="68" t="s">
        <v>44</v>
      </c>
      <c r="AB112" s="62"/>
      <c r="AC112" s="62"/>
      <c r="AD112" s="62"/>
      <c r="AE112" s="62"/>
      <c r="AF112" s="68" t="s">
        <v>45</v>
      </c>
      <c r="AG112" s="62"/>
      <c r="AH112" s="62"/>
      <c r="AI112" s="46" t="s">
        <v>46</v>
      </c>
      <c r="AJ112" s="70" t="s">
        <v>47</v>
      </c>
      <c r="AK112" s="62"/>
      <c r="AL112" s="62"/>
      <c r="AM112" s="62"/>
      <c r="AN112" s="62"/>
      <c r="AO112" s="62"/>
      <c r="AP112" s="49">
        <v>287492803</v>
      </c>
      <c r="AQ112" s="49">
        <v>191073250</v>
      </c>
      <c r="AR112" s="49">
        <v>96419553</v>
      </c>
      <c r="AS112" s="61">
        <v>0</v>
      </c>
      <c r="AT112" s="62"/>
      <c r="AU112" s="76">
        <v>182882867</v>
      </c>
      <c r="AV112" s="62"/>
      <c r="AW112" s="49">
        <v>8190383</v>
      </c>
      <c r="AX112" s="49">
        <v>2000000</v>
      </c>
      <c r="AY112" s="49">
        <v>180882867</v>
      </c>
      <c r="AZ112" s="49">
        <v>2000000</v>
      </c>
      <c r="BA112" s="45">
        <v>0</v>
      </c>
      <c r="BB112" s="49">
        <v>2000000</v>
      </c>
      <c r="BC112" s="45">
        <v>0</v>
      </c>
      <c r="BD112" s="45">
        <v>0</v>
      </c>
      <c r="BE112" s="14">
        <f t="shared" si="7"/>
        <v>0.66461924613813728</v>
      </c>
      <c r="BF112" s="14">
        <f t="shared" si="8"/>
        <v>0.6361302442760628</v>
      </c>
      <c r="BG112" s="14">
        <f t="shared" si="9"/>
        <v>6.9566958864010243E-3</v>
      </c>
      <c r="BH112" s="14">
        <f t="shared" si="10"/>
        <v>6.9566958864010243E-3</v>
      </c>
    </row>
    <row r="113" spans="1:192" ht="13.5" hidden="1" x14ac:dyDescent="0.2">
      <c r="A113" s="68" t="s">
        <v>145</v>
      </c>
      <c r="B113" s="62"/>
      <c r="C113" s="68" t="s">
        <v>162</v>
      </c>
      <c r="D113" s="62"/>
      <c r="E113" s="68" t="s">
        <v>149</v>
      </c>
      <c r="F113" s="62"/>
      <c r="G113" s="68" t="s">
        <v>163</v>
      </c>
      <c r="H113" s="62"/>
      <c r="I113" s="68" t="s">
        <v>152</v>
      </c>
      <c r="J113" s="62"/>
      <c r="K113" s="62"/>
      <c r="L113" s="68" t="s">
        <v>169</v>
      </c>
      <c r="M113" s="62"/>
      <c r="N113" s="62"/>
      <c r="O113" s="68" t="s">
        <v>79</v>
      </c>
      <c r="P113" s="62"/>
      <c r="Q113" s="68"/>
      <c r="R113" s="62"/>
      <c r="S113" s="69" t="s">
        <v>175</v>
      </c>
      <c r="T113" s="62"/>
      <c r="U113" s="62"/>
      <c r="V113" s="62"/>
      <c r="W113" s="62"/>
      <c r="X113" s="62"/>
      <c r="Y113" s="62"/>
      <c r="Z113" s="62"/>
      <c r="AA113" s="68" t="s">
        <v>44</v>
      </c>
      <c r="AB113" s="62"/>
      <c r="AC113" s="62"/>
      <c r="AD113" s="62"/>
      <c r="AE113" s="62"/>
      <c r="AF113" s="68" t="s">
        <v>45</v>
      </c>
      <c r="AG113" s="62"/>
      <c r="AH113" s="62"/>
      <c r="AI113" s="46" t="s">
        <v>46</v>
      </c>
      <c r="AJ113" s="70" t="s">
        <v>47</v>
      </c>
      <c r="AK113" s="62"/>
      <c r="AL113" s="62"/>
      <c r="AM113" s="62"/>
      <c r="AN113" s="62"/>
      <c r="AO113" s="62"/>
      <c r="AP113" s="49">
        <v>287492803</v>
      </c>
      <c r="AQ113" s="49">
        <v>191073250</v>
      </c>
      <c r="AR113" s="49">
        <v>96419553</v>
      </c>
      <c r="AS113" s="61">
        <v>0</v>
      </c>
      <c r="AT113" s="62"/>
      <c r="AU113" s="76">
        <v>182882867</v>
      </c>
      <c r="AV113" s="62"/>
      <c r="AW113" s="49">
        <v>8190383</v>
      </c>
      <c r="AX113" s="49">
        <v>2000000</v>
      </c>
      <c r="AY113" s="49">
        <v>180882867</v>
      </c>
      <c r="AZ113" s="49">
        <v>2000000</v>
      </c>
      <c r="BA113" s="45">
        <v>0</v>
      </c>
      <c r="BB113" s="49">
        <v>2000000</v>
      </c>
      <c r="BC113" s="45">
        <v>0</v>
      </c>
      <c r="BD113" s="45">
        <v>0</v>
      </c>
      <c r="BE113" s="14">
        <f t="shared" si="7"/>
        <v>0.66461924613813728</v>
      </c>
      <c r="BF113" s="14">
        <f t="shared" si="8"/>
        <v>0.6361302442760628</v>
      </c>
      <c r="BG113" s="14">
        <f t="shared" si="9"/>
        <v>6.9566958864010243E-3</v>
      </c>
      <c r="BH113" s="14">
        <f t="shared" si="10"/>
        <v>6.9566958864010243E-3</v>
      </c>
    </row>
    <row r="114" spans="1:192" s="19" customFormat="1" ht="13.5" hidden="1" x14ac:dyDescent="0.2">
      <c r="A114" s="73" t="s">
        <v>145</v>
      </c>
      <c r="B114" s="72"/>
      <c r="C114" s="73" t="s">
        <v>162</v>
      </c>
      <c r="D114" s="72"/>
      <c r="E114" s="73" t="s">
        <v>149</v>
      </c>
      <c r="F114" s="72"/>
      <c r="G114" s="73" t="s">
        <v>163</v>
      </c>
      <c r="H114" s="72"/>
      <c r="I114" s="73" t="s">
        <v>152</v>
      </c>
      <c r="J114" s="72"/>
      <c r="K114" s="72"/>
      <c r="L114" s="73"/>
      <c r="M114" s="72"/>
      <c r="N114" s="72"/>
      <c r="O114" s="73"/>
      <c r="P114" s="72"/>
      <c r="Q114" s="73"/>
      <c r="R114" s="72"/>
      <c r="S114" s="74" t="s">
        <v>164</v>
      </c>
      <c r="T114" s="72"/>
      <c r="U114" s="72"/>
      <c r="V114" s="72"/>
      <c r="W114" s="72"/>
      <c r="X114" s="72"/>
      <c r="Y114" s="72"/>
      <c r="Z114" s="72"/>
      <c r="AA114" s="73" t="s">
        <v>51</v>
      </c>
      <c r="AB114" s="72"/>
      <c r="AC114" s="72"/>
      <c r="AD114" s="72"/>
      <c r="AE114" s="72"/>
      <c r="AF114" s="73" t="s">
        <v>45</v>
      </c>
      <c r="AG114" s="72"/>
      <c r="AH114" s="72"/>
      <c r="AI114" s="48" t="s">
        <v>52</v>
      </c>
      <c r="AJ114" s="75" t="s">
        <v>53</v>
      </c>
      <c r="AK114" s="72"/>
      <c r="AL114" s="72"/>
      <c r="AM114" s="72"/>
      <c r="AN114" s="72"/>
      <c r="AO114" s="72"/>
      <c r="AP114" s="50">
        <v>60630265</v>
      </c>
      <c r="AQ114" s="47">
        <v>0</v>
      </c>
      <c r="AR114" s="50">
        <v>60630265</v>
      </c>
      <c r="AS114" s="71">
        <v>0</v>
      </c>
      <c r="AT114" s="72"/>
      <c r="AU114" s="71">
        <v>0</v>
      </c>
      <c r="AV114" s="72"/>
      <c r="AW114" s="47">
        <v>0</v>
      </c>
      <c r="AX114" s="47">
        <v>0</v>
      </c>
      <c r="AY114" s="47">
        <v>0</v>
      </c>
      <c r="AZ114" s="47">
        <v>0</v>
      </c>
      <c r="BA114" s="47">
        <v>0</v>
      </c>
      <c r="BB114" s="47">
        <v>0</v>
      </c>
      <c r="BC114" s="47">
        <v>0</v>
      </c>
      <c r="BD114" s="47">
        <v>0</v>
      </c>
      <c r="BE114" s="18">
        <f t="shared" si="7"/>
        <v>0</v>
      </c>
      <c r="BF114" s="18">
        <f t="shared" si="8"/>
        <v>0</v>
      </c>
      <c r="BG114" s="18">
        <f t="shared" si="9"/>
        <v>0</v>
      </c>
      <c r="BH114" s="18">
        <f t="shared" si="10"/>
        <v>0</v>
      </c>
    </row>
    <row r="115" spans="1:192" s="19" customFormat="1" ht="13.5" hidden="1" x14ac:dyDescent="0.2">
      <c r="A115" s="73" t="s">
        <v>145</v>
      </c>
      <c r="B115" s="72"/>
      <c r="C115" s="73" t="s">
        <v>162</v>
      </c>
      <c r="D115" s="72"/>
      <c r="E115" s="73" t="s">
        <v>149</v>
      </c>
      <c r="F115" s="72"/>
      <c r="G115" s="73" t="s">
        <v>163</v>
      </c>
      <c r="H115" s="72"/>
      <c r="I115" s="73" t="s">
        <v>152</v>
      </c>
      <c r="J115" s="72"/>
      <c r="K115" s="72"/>
      <c r="L115" s="73"/>
      <c r="M115" s="72"/>
      <c r="N115" s="72"/>
      <c r="O115" s="73"/>
      <c r="P115" s="72"/>
      <c r="Q115" s="73"/>
      <c r="R115" s="72"/>
      <c r="S115" s="74" t="s">
        <v>164</v>
      </c>
      <c r="T115" s="72"/>
      <c r="U115" s="72"/>
      <c r="V115" s="72"/>
      <c r="W115" s="72"/>
      <c r="X115" s="72"/>
      <c r="Y115" s="72"/>
      <c r="Z115" s="72"/>
      <c r="AA115" s="73" t="s">
        <v>51</v>
      </c>
      <c r="AB115" s="72"/>
      <c r="AC115" s="72"/>
      <c r="AD115" s="72"/>
      <c r="AE115" s="72"/>
      <c r="AF115" s="73" t="s">
        <v>45</v>
      </c>
      <c r="AG115" s="72"/>
      <c r="AH115" s="72"/>
      <c r="AI115" s="48" t="s">
        <v>146</v>
      </c>
      <c r="AJ115" s="75" t="s">
        <v>147</v>
      </c>
      <c r="AK115" s="72"/>
      <c r="AL115" s="72"/>
      <c r="AM115" s="72"/>
      <c r="AN115" s="72"/>
      <c r="AO115" s="72"/>
      <c r="AP115" s="50">
        <v>14369735</v>
      </c>
      <c r="AQ115" s="47">
        <v>0</v>
      </c>
      <c r="AR115" s="50">
        <v>14369735</v>
      </c>
      <c r="AS115" s="71">
        <v>0</v>
      </c>
      <c r="AT115" s="72"/>
      <c r="AU115" s="71">
        <v>0</v>
      </c>
      <c r="AV115" s="72"/>
      <c r="AW115" s="47">
        <v>0</v>
      </c>
      <c r="AX115" s="47">
        <v>0</v>
      </c>
      <c r="AY115" s="47">
        <v>0</v>
      </c>
      <c r="AZ115" s="47">
        <v>0</v>
      </c>
      <c r="BA115" s="47">
        <v>0</v>
      </c>
      <c r="BB115" s="47">
        <v>0</v>
      </c>
      <c r="BC115" s="47">
        <v>0</v>
      </c>
      <c r="BD115" s="47">
        <v>0</v>
      </c>
      <c r="BE115" s="18">
        <f t="shared" si="7"/>
        <v>0</v>
      </c>
      <c r="BF115" s="18">
        <f t="shared" si="8"/>
        <v>0</v>
      </c>
      <c r="BG115" s="18">
        <f t="shared" si="9"/>
        <v>0</v>
      </c>
      <c r="BH115" s="18">
        <f t="shared" si="10"/>
        <v>0</v>
      </c>
    </row>
    <row r="116" spans="1:192" ht="13.5" hidden="1" x14ac:dyDescent="0.2">
      <c r="A116" s="68" t="s">
        <v>145</v>
      </c>
      <c r="B116" s="62"/>
      <c r="C116" s="68" t="s">
        <v>162</v>
      </c>
      <c r="D116" s="62"/>
      <c r="E116" s="68" t="s">
        <v>149</v>
      </c>
      <c r="F116" s="62"/>
      <c r="G116" s="68" t="s">
        <v>163</v>
      </c>
      <c r="H116" s="62"/>
      <c r="I116" s="68" t="s">
        <v>152</v>
      </c>
      <c r="J116" s="62"/>
      <c r="K116" s="62"/>
      <c r="L116" s="68" t="s">
        <v>171</v>
      </c>
      <c r="M116" s="62"/>
      <c r="N116" s="62"/>
      <c r="O116" s="68"/>
      <c r="P116" s="62"/>
      <c r="Q116" s="68"/>
      <c r="R116" s="62"/>
      <c r="S116" s="69" t="s">
        <v>172</v>
      </c>
      <c r="T116" s="62"/>
      <c r="U116" s="62"/>
      <c r="V116" s="62"/>
      <c r="W116" s="62"/>
      <c r="X116" s="62"/>
      <c r="Y116" s="62"/>
      <c r="Z116" s="62"/>
      <c r="AA116" s="68" t="s">
        <v>51</v>
      </c>
      <c r="AB116" s="62"/>
      <c r="AC116" s="62"/>
      <c r="AD116" s="62"/>
      <c r="AE116" s="62"/>
      <c r="AF116" s="68" t="s">
        <v>45</v>
      </c>
      <c r="AG116" s="62"/>
      <c r="AH116" s="62"/>
      <c r="AI116" s="46" t="s">
        <v>52</v>
      </c>
      <c r="AJ116" s="70" t="s">
        <v>53</v>
      </c>
      <c r="AK116" s="62"/>
      <c r="AL116" s="62"/>
      <c r="AM116" s="62"/>
      <c r="AN116" s="62"/>
      <c r="AO116" s="62"/>
      <c r="AP116" s="49">
        <v>21609525</v>
      </c>
      <c r="AQ116" s="45">
        <v>0</v>
      </c>
      <c r="AR116" s="49">
        <v>21609525</v>
      </c>
      <c r="AS116" s="61">
        <v>0</v>
      </c>
      <c r="AT116" s="62"/>
      <c r="AU116" s="61">
        <v>0</v>
      </c>
      <c r="AV116" s="62"/>
      <c r="AW116" s="45">
        <v>0</v>
      </c>
      <c r="AX116" s="45">
        <v>0</v>
      </c>
      <c r="AY116" s="45">
        <v>0</v>
      </c>
      <c r="AZ116" s="45">
        <v>0</v>
      </c>
      <c r="BA116" s="45">
        <v>0</v>
      </c>
      <c r="BB116" s="45">
        <v>0</v>
      </c>
      <c r="BC116" s="45">
        <v>0</v>
      </c>
      <c r="BD116" s="45">
        <v>0</v>
      </c>
      <c r="BE116" s="14">
        <f t="shared" si="7"/>
        <v>0</v>
      </c>
      <c r="BF116" s="14">
        <f t="shared" si="8"/>
        <v>0</v>
      </c>
      <c r="BG116" s="14">
        <f t="shared" si="9"/>
        <v>0</v>
      </c>
      <c r="BH116" s="14">
        <f t="shared" si="10"/>
        <v>0</v>
      </c>
    </row>
    <row r="117" spans="1:192" ht="13.5" hidden="1" x14ac:dyDescent="0.2">
      <c r="A117" s="68" t="s">
        <v>145</v>
      </c>
      <c r="B117" s="62"/>
      <c r="C117" s="68" t="s">
        <v>162</v>
      </c>
      <c r="D117" s="62"/>
      <c r="E117" s="68" t="s">
        <v>149</v>
      </c>
      <c r="F117" s="62"/>
      <c r="G117" s="68" t="s">
        <v>163</v>
      </c>
      <c r="H117" s="62"/>
      <c r="I117" s="68" t="s">
        <v>152</v>
      </c>
      <c r="J117" s="62"/>
      <c r="K117" s="62"/>
      <c r="L117" s="68" t="s">
        <v>171</v>
      </c>
      <c r="M117" s="62"/>
      <c r="N117" s="62"/>
      <c r="O117" s="68" t="s">
        <v>79</v>
      </c>
      <c r="P117" s="62"/>
      <c r="Q117" s="68"/>
      <c r="R117" s="62"/>
      <c r="S117" s="69" t="s">
        <v>176</v>
      </c>
      <c r="T117" s="62"/>
      <c r="U117" s="62"/>
      <c r="V117" s="62"/>
      <c r="W117" s="62"/>
      <c r="X117" s="62"/>
      <c r="Y117" s="62"/>
      <c r="Z117" s="62"/>
      <c r="AA117" s="68" t="s">
        <v>51</v>
      </c>
      <c r="AB117" s="62"/>
      <c r="AC117" s="62"/>
      <c r="AD117" s="62"/>
      <c r="AE117" s="62"/>
      <c r="AF117" s="68" t="s">
        <v>45</v>
      </c>
      <c r="AG117" s="62"/>
      <c r="AH117" s="62"/>
      <c r="AI117" s="46" t="s">
        <v>52</v>
      </c>
      <c r="AJ117" s="70" t="s">
        <v>53</v>
      </c>
      <c r="AK117" s="62"/>
      <c r="AL117" s="62"/>
      <c r="AM117" s="62"/>
      <c r="AN117" s="62"/>
      <c r="AO117" s="62"/>
      <c r="AP117" s="49">
        <v>21609525</v>
      </c>
      <c r="AQ117" s="45">
        <v>0</v>
      </c>
      <c r="AR117" s="49">
        <v>21609525</v>
      </c>
      <c r="AS117" s="61">
        <v>0</v>
      </c>
      <c r="AT117" s="62"/>
      <c r="AU117" s="61">
        <v>0</v>
      </c>
      <c r="AV117" s="62"/>
      <c r="AW117" s="45">
        <v>0</v>
      </c>
      <c r="AX117" s="45">
        <v>0</v>
      </c>
      <c r="AY117" s="45">
        <v>0</v>
      </c>
      <c r="AZ117" s="45">
        <v>0</v>
      </c>
      <c r="BA117" s="45">
        <v>0</v>
      </c>
      <c r="BB117" s="45">
        <v>0</v>
      </c>
      <c r="BC117" s="45">
        <v>0</v>
      </c>
      <c r="BD117" s="45">
        <v>0</v>
      </c>
      <c r="BE117" s="14">
        <f t="shared" si="7"/>
        <v>0</v>
      </c>
      <c r="BF117" s="14">
        <f t="shared" si="8"/>
        <v>0</v>
      </c>
      <c r="BG117" s="14">
        <f t="shared" si="9"/>
        <v>0</v>
      </c>
      <c r="BH117" s="14">
        <f t="shared" si="10"/>
        <v>0</v>
      </c>
    </row>
    <row r="118" spans="1:192" ht="13.5" hidden="1" x14ac:dyDescent="0.2">
      <c r="A118" s="68" t="s">
        <v>145</v>
      </c>
      <c r="B118" s="62"/>
      <c r="C118" s="68" t="s">
        <v>162</v>
      </c>
      <c r="D118" s="62"/>
      <c r="E118" s="68" t="s">
        <v>149</v>
      </c>
      <c r="F118" s="62"/>
      <c r="G118" s="68" t="s">
        <v>163</v>
      </c>
      <c r="H118" s="62"/>
      <c r="I118" s="68" t="s">
        <v>152</v>
      </c>
      <c r="J118" s="62"/>
      <c r="K118" s="62"/>
      <c r="L118" s="68" t="s">
        <v>169</v>
      </c>
      <c r="M118" s="62"/>
      <c r="N118" s="62"/>
      <c r="O118" s="68"/>
      <c r="P118" s="62"/>
      <c r="Q118" s="68"/>
      <c r="R118" s="62"/>
      <c r="S118" s="69" t="s">
        <v>170</v>
      </c>
      <c r="T118" s="62"/>
      <c r="U118" s="62"/>
      <c r="V118" s="62"/>
      <c r="W118" s="62"/>
      <c r="X118" s="62"/>
      <c r="Y118" s="62"/>
      <c r="Z118" s="62"/>
      <c r="AA118" s="68" t="s">
        <v>51</v>
      </c>
      <c r="AB118" s="62"/>
      <c r="AC118" s="62"/>
      <c r="AD118" s="62"/>
      <c r="AE118" s="62"/>
      <c r="AF118" s="68" t="s">
        <v>45</v>
      </c>
      <c r="AG118" s="62"/>
      <c r="AH118" s="62"/>
      <c r="AI118" s="46" t="s">
        <v>52</v>
      </c>
      <c r="AJ118" s="70" t="s">
        <v>53</v>
      </c>
      <c r="AK118" s="62"/>
      <c r="AL118" s="62"/>
      <c r="AM118" s="62"/>
      <c r="AN118" s="62"/>
      <c r="AO118" s="62"/>
      <c r="AP118" s="49">
        <v>39020740</v>
      </c>
      <c r="AQ118" s="45">
        <v>0</v>
      </c>
      <c r="AR118" s="49">
        <v>39020740</v>
      </c>
      <c r="AS118" s="61">
        <v>0</v>
      </c>
      <c r="AT118" s="62"/>
      <c r="AU118" s="61">
        <v>0</v>
      </c>
      <c r="AV118" s="62"/>
      <c r="AW118" s="45">
        <v>0</v>
      </c>
      <c r="AX118" s="45">
        <v>0</v>
      </c>
      <c r="AY118" s="45">
        <v>0</v>
      </c>
      <c r="AZ118" s="45">
        <v>0</v>
      </c>
      <c r="BA118" s="45">
        <v>0</v>
      </c>
      <c r="BB118" s="45">
        <v>0</v>
      </c>
      <c r="BC118" s="45">
        <v>0</v>
      </c>
      <c r="BD118" s="45">
        <v>0</v>
      </c>
      <c r="BE118" s="14">
        <f t="shared" si="7"/>
        <v>0</v>
      </c>
      <c r="BF118" s="14">
        <f t="shared" si="8"/>
        <v>0</v>
      </c>
      <c r="BG118" s="14">
        <f t="shared" si="9"/>
        <v>0</v>
      </c>
      <c r="BH118" s="14">
        <f t="shared" si="10"/>
        <v>0</v>
      </c>
    </row>
    <row r="119" spans="1:192" ht="13.5" hidden="1" x14ac:dyDescent="0.2">
      <c r="A119" s="68" t="s">
        <v>145</v>
      </c>
      <c r="B119" s="62"/>
      <c r="C119" s="68" t="s">
        <v>162</v>
      </c>
      <c r="D119" s="62"/>
      <c r="E119" s="68" t="s">
        <v>149</v>
      </c>
      <c r="F119" s="62"/>
      <c r="G119" s="68" t="s">
        <v>163</v>
      </c>
      <c r="H119" s="62"/>
      <c r="I119" s="68" t="s">
        <v>152</v>
      </c>
      <c r="J119" s="62"/>
      <c r="K119" s="62"/>
      <c r="L119" s="68" t="s">
        <v>169</v>
      </c>
      <c r="M119" s="62"/>
      <c r="N119" s="62"/>
      <c r="O119" s="68" t="s">
        <v>79</v>
      </c>
      <c r="P119" s="62"/>
      <c r="Q119" s="68"/>
      <c r="R119" s="62"/>
      <c r="S119" s="69" t="s">
        <v>175</v>
      </c>
      <c r="T119" s="62"/>
      <c r="U119" s="62"/>
      <c r="V119" s="62"/>
      <c r="W119" s="62"/>
      <c r="X119" s="62"/>
      <c r="Y119" s="62"/>
      <c r="Z119" s="62"/>
      <c r="AA119" s="68" t="s">
        <v>51</v>
      </c>
      <c r="AB119" s="62"/>
      <c r="AC119" s="62"/>
      <c r="AD119" s="62"/>
      <c r="AE119" s="62"/>
      <c r="AF119" s="68" t="s">
        <v>45</v>
      </c>
      <c r="AG119" s="62"/>
      <c r="AH119" s="62"/>
      <c r="AI119" s="46" t="s">
        <v>52</v>
      </c>
      <c r="AJ119" s="70" t="s">
        <v>53</v>
      </c>
      <c r="AK119" s="62"/>
      <c r="AL119" s="62"/>
      <c r="AM119" s="62"/>
      <c r="AN119" s="62"/>
      <c r="AO119" s="62"/>
      <c r="AP119" s="49">
        <v>39020740</v>
      </c>
      <c r="AQ119" s="45">
        <v>0</v>
      </c>
      <c r="AR119" s="49">
        <v>39020740</v>
      </c>
      <c r="AS119" s="61">
        <v>0</v>
      </c>
      <c r="AT119" s="62"/>
      <c r="AU119" s="61">
        <v>0</v>
      </c>
      <c r="AV119" s="62"/>
      <c r="AW119" s="45">
        <v>0</v>
      </c>
      <c r="AX119" s="45">
        <v>0</v>
      </c>
      <c r="AY119" s="45">
        <v>0</v>
      </c>
      <c r="AZ119" s="45">
        <v>0</v>
      </c>
      <c r="BA119" s="45">
        <v>0</v>
      </c>
      <c r="BB119" s="45">
        <v>0</v>
      </c>
      <c r="BC119" s="45">
        <v>0</v>
      </c>
      <c r="BD119" s="45">
        <v>0</v>
      </c>
      <c r="BE119" s="14">
        <f t="shared" si="7"/>
        <v>0</v>
      </c>
      <c r="BF119" s="14">
        <f t="shared" si="8"/>
        <v>0</v>
      </c>
      <c r="BG119" s="14">
        <f t="shared" si="9"/>
        <v>0</v>
      </c>
      <c r="BH119" s="14">
        <f t="shared" si="10"/>
        <v>0</v>
      </c>
    </row>
    <row r="120" spans="1:192" ht="13.5" hidden="1" x14ac:dyDescent="0.2">
      <c r="A120" s="68" t="s">
        <v>145</v>
      </c>
      <c r="B120" s="62"/>
      <c r="C120" s="68" t="s">
        <v>162</v>
      </c>
      <c r="D120" s="62"/>
      <c r="E120" s="68" t="s">
        <v>149</v>
      </c>
      <c r="F120" s="62"/>
      <c r="G120" s="68" t="s">
        <v>163</v>
      </c>
      <c r="H120" s="62"/>
      <c r="I120" s="68" t="s">
        <v>152</v>
      </c>
      <c r="J120" s="62"/>
      <c r="K120" s="62"/>
      <c r="L120" s="68" t="s">
        <v>169</v>
      </c>
      <c r="M120" s="62"/>
      <c r="N120" s="62"/>
      <c r="O120" s="68"/>
      <c r="P120" s="62"/>
      <c r="Q120" s="68"/>
      <c r="R120" s="62"/>
      <c r="S120" s="69" t="s">
        <v>170</v>
      </c>
      <c r="T120" s="62"/>
      <c r="U120" s="62"/>
      <c r="V120" s="62"/>
      <c r="W120" s="62"/>
      <c r="X120" s="62"/>
      <c r="Y120" s="62"/>
      <c r="Z120" s="62"/>
      <c r="AA120" s="68" t="s">
        <v>51</v>
      </c>
      <c r="AB120" s="62"/>
      <c r="AC120" s="62"/>
      <c r="AD120" s="62"/>
      <c r="AE120" s="62"/>
      <c r="AF120" s="68" t="s">
        <v>45</v>
      </c>
      <c r="AG120" s="62"/>
      <c r="AH120" s="62"/>
      <c r="AI120" s="46" t="s">
        <v>146</v>
      </c>
      <c r="AJ120" s="70" t="s">
        <v>147</v>
      </c>
      <c r="AK120" s="62"/>
      <c r="AL120" s="62"/>
      <c r="AM120" s="62"/>
      <c r="AN120" s="62"/>
      <c r="AO120" s="62"/>
      <c r="AP120" s="49">
        <v>14369735</v>
      </c>
      <c r="AQ120" s="45">
        <v>0</v>
      </c>
      <c r="AR120" s="49">
        <v>14369735</v>
      </c>
      <c r="AS120" s="61">
        <v>0</v>
      </c>
      <c r="AT120" s="62"/>
      <c r="AU120" s="61">
        <v>0</v>
      </c>
      <c r="AV120" s="62"/>
      <c r="AW120" s="45">
        <v>0</v>
      </c>
      <c r="AX120" s="45">
        <v>0</v>
      </c>
      <c r="AY120" s="45">
        <v>0</v>
      </c>
      <c r="AZ120" s="45">
        <v>0</v>
      </c>
      <c r="BA120" s="45">
        <v>0</v>
      </c>
      <c r="BB120" s="45">
        <v>0</v>
      </c>
      <c r="BC120" s="45">
        <v>0</v>
      </c>
      <c r="BD120" s="45">
        <v>0</v>
      </c>
      <c r="BE120" s="14">
        <f t="shared" si="7"/>
        <v>0</v>
      </c>
      <c r="BF120" s="14">
        <f t="shared" si="8"/>
        <v>0</v>
      </c>
      <c r="BG120" s="14">
        <f t="shared" si="9"/>
        <v>0</v>
      </c>
      <c r="BH120" s="14">
        <f t="shared" si="10"/>
        <v>0</v>
      </c>
    </row>
    <row r="121" spans="1:192" ht="13.5" hidden="1" x14ac:dyDescent="0.2">
      <c r="A121" s="68" t="s">
        <v>145</v>
      </c>
      <c r="B121" s="62"/>
      <c r="C121" s="68" t="s">
        <v>162</v>
      </c>
      <c r="D121" s="62"/>
      <c r="E121" s="68" t="s">
        <v>149</v>
      </c>
      <c r="F121" s="62"/>
      <c r="G121" s="68" t="s">
        <v>163</v>
      </c>
      <c r="H121" s="62"/>
      <c r="I121" s="68" t="s">
        <v>152</v>
      </c>
      <c r="J121" s="62"/>
      <c r="K121" s="62"/>
      <c r="L121" s="68" t="s">
        <v>169</v>
      </c>
      <c r="M121" s="62"/>
      <c r="N121" s="62"/>
      <c r="O121" s="68" t="s">
        <v>79</v>
      </c>
      <c r="P121" s="62"/>
      <c r="Q121" s="68"/>
      <c r="R121" s="62"/>
      <c r="S121" s="69" t="s">
        <v>175</v>
      </c>
      <c r="T121" s="62"/>
      <c r="U121" s="62"/>
      <c r="V121" s="62"/>
      <c r="W121" s="62"/>
      <c r="X121" s="62"/>
      <c r="Y121" s="62"/>
      <c r="Z121" s="62"/>
      <c r="AA121" s="68" t="s">
        <v>51</v>
      </c>
      <c r="AB121" s="62"/>
      <c r="AC121" s="62"/>
      <c r="AD121" s="62"/>
      <c r="AE121" s="62"/>
      <c r="AF121" s="68" t="s">
        <v>45</v>
      </c>
      <c r="AG121" s="62"/>
      <c r="AH121" s="62"/>
      <c r="AI121" s="46" t="s">
        <v>146</v>
      </c>
      <c r="AJ121" s="70" t="s">
        <v>147</v>
      </c>
      <c r="AK121" s="62"/>
      <c r="AL121" s="62"/>
      <c r="AM121" s="62"/>
      <c r="AN121" s="62"/>
      <c r="AO121" s="62"/>
      <c r="AP121" s="49">
        <v>14369735</v>
      </c>
      <c r="AQ121" s="45">
        <v>0</v>
      </c>
      <c r="AR121" s="49">
        <v>14369735</v>
      </c>
      <c r="AS121" s="61">
        <v>0</v>
      </c>
      <c r="AT121" s="62"/>
      <c r="AU121" s="61">
        <v>0</v>
      </c>
      <c r="AV121" s="62"/>
      <c r="AW121" s="45">
        <v>0</v>
      </c>
      <c r="AX121" s="45">
        <v>0</v>
      </c>
      <c r="AY121" s="45">
        <v>0</v>
      </c>
      <c r="AZ121" s="45">
        <v>0</v>
      </c>
      <c r="BA121" s="45">
        <v>0</v>
      </c>
      <c r="BB121" s="45">
        <v>0</v>
      </c>
      <c r="BC121" s="45">
        <v>0</v>
      </c>
      <c r="BD121" s="45">
        <v>0</v>
      </c>
      <c r="BE121" s="14">
        <f t="shared" si="7"/>
        <v>0</v>
      </c>
      <c r="BF121" s="14">
        <f t="shared" si="8"/>
        <v>0</v>
      </c>
      <c r="BG121" s="14">
        <f t="shared" si="9"/>
        <v>0</v>
      </c>
      <c r="BH121" s="14">
        <f t="shared" si="10"/>
        <v>0</v>
      </c>
    </row>
    <row r="122" spans="1:192" s="28" customFormat="1" ht="13.5" customHeight="1" x14ac:dyDescent="0.25">
      <c r="A122" s="63" t="s">
        <v>185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51">
        <f>+AP115+AP114+AP107+AP102+AP95</f>
        <v>1765220026</v>
      </c>
      <c r="AQ122" s="51">
        <f t="shared" ref="AQ122:AR122" si="17">+AQ115+AQ114+AQ107+AQ102+AQ95</f>
        <v>1070392408</v>
      </c>
      <c r="AR122" s="51">
        <f t="shared" si="17"/>
        <v>694827618</v>
      </c>
      <c r="AS122" s="64">
        <f>+AS115+AS114+AS107+AS102+AS95</f>
        <v>0</v>
      </c>
      <c r="AT122" s="65"/>
      <c r="AU122" s="64">
        <f>+AU115+AU114+AU107+AU102+AU95</f>
        <v>1062201025</v>
      </c>
      <c r="AV122" s="65"/>
      <c r="AW122" s="51">
        <f>+AW115+AW114+AW107+AW102+AW95</f>
        <v>8191383</v>
      </c>
      <c r="AX122" s="51">
        <f t="shared" ref="AX122:BD122" si="18">+AX115+AX114+AX107+AX102+AX95</f>
        <v>74517563</v>
      </c>
      <c r="AY122" s="51">
        <f t="shared" si="18"/>
        <v>987683462</v>
      </c>
      <c r="AZ122" s="51">
        <f t="shared" si="18"/>
        <v>74517563</v>
      </c>
      <c r="BA122" s="51">
        <f t="shared" si="18"/>
        <v>0</v>
      </c>
      <c r="BB122" s="51">
        <f t="shared" si="18"/>
        <v>74517563</v>
      </c>
      <c r="BC122" s="51">
        <f t="shared" si="18"/>
        <v>0</v>
      </c>
      <c r="BD122" s="51">
        <f t="shared" si="18"/>
        <v>0</v>
      </c>
      <c r="BE122" s="22">
        <f>AQ122/AP122</f>
        <v>0.60637903050846087</v>
      </c>
      <c r="BF122" s="22">
        <f>AU122/AP122</f>
        <v>0.60173859878927072</v>
      </c>
      <c r="BG122" s="22">
        <f>+AX122/AP122</f>
        <v>4.2214319972823607E-2</v>
      </c>
      <c r="BH122" s="22">
        <f>BB122/AP122</f>
        <v>4.2214319972823607E-2</v>
      </c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7"/>
    </row>
    <row r="123" spans="1:192" s="28" customFormat="1" ht="13.5" customHeight="1" x14ac:dyDescent="0.25">
      <c r="A123" s="106" t="s">
        <v>186</v>
      </c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56">
        <f>+AP122+AP94</f>
        <v>7941983173</v>
      </c>
      <c r="AQ123" s="56">
        <f t="shared" ref="AQ123:AR123" si="19">+AQ122+AQ94</f>
        <v>2484709875.3900003</v>
      </c>
      <c r="AR123" s="56">
        <f t="shared" si="19"/>
        <v>5457273297.6099997</v>
      </c>
      <c r="AS123" s="107">
        <f>+AS122+AS94</f>
        <v>20000000</v>
      </c>
      <c r="AT123" s="108"/>
      <c r="AU123" s="107">
        <f>+AU122+AU94</f>
        <v>2386537645.3900003</v>
      </c>
      <c r="AV123" s="108"/>
      <c r="AW123" s="56">
        <f t="shared" ref="AW123:BD123" si="20">+AW122+AW94</f>
        <v>98172230</v>
      </c>
      <c r="AX123" s="56">
        <f t="shared" si="20"/>
        <v>1108718742.02</v>
      </c>
      <c r="AY123" s="56">
        <f>+AY122+AY94</f>
        <v>1277818903.3699999</v>
      </c>
      <c r="AZ123" s="56">
        <f t="shared" si="20"/>
        <v>1089768813.02</v>
      </c>
      <c r="BA123" s="56">
        <f t="shared" si="20"/>
        <v>18949929</v>
      </c>
      <c r="BB123" s="56">
        <f t="shared" si="20"/>
        <v>1020240132.02</v>
      </c>
      <c r="BC123" s="56">
        <f t="shared" si="20"/>
        <v>69528681</v>
      </c>
      <c r="BD123" s="56">
        <f t="shared" si="20"/>
        <v>1836376</v>
      </c>
      <c r="BE123" s="57">
        <f>AQ123/AP123</f>
        <v>0.31285761015424407</v>
      </c>
      <c r="BF123" s="57">
        <f>AU123/AP123</f>
        <v>0.30049643689795319</v>
      </c>
      <c r="BG123" s="57">
        <f>+AX123/AP123</f>
        <v>0.13960225272061275</v>
      </c>
      <c r="BH123" s="57">
        <f>BB123/AP123</f>
        <v>0.12846163354871665</v>
      </c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7"/>
    </row>
    <row r="124" spans="1:192" s="26" customFormat="1" ht="13.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7"/>
      <c r="BF124" s="37"/>
      <c r="BG124" s="37"/>
      <c r="BH124" s="37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</row>
    <row r="125" spans="1:192" s="26" customFormat="1" ht="13.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7"/>
      <c r="BF125" s="37"/>
      <c r="BG125" s="37"/>
      <c r="BH125" s="37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</row>
    <row r="126" spans="1:192" x14ac:dyDescent="0.2"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</row>
    <row r="127" spans="1:192" s="42" customFormat="1" ht="15.75" x14ac:dyDescent="0.25">
      <c r="A127" s="39" t="s">
        <v>187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40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 t="s">
        <v>188</v>
      </c>
      <c r="AL127" s="39"/>
      <c r="AM127" s="39"/>
      <c r="AN127" s="39"/>
      <c r="AO127" s="39"/>
      <c r="AP127" s="39"/>
      <c r="AQ127" s="39"/>
      <c r="AR127" s="41"/>
      <c r="AS127" s="60"/>
      <c r="AT127" s="60"/>
      <c r="AU127" s="41"/>
      <c r="AV127" s="41"/>
      <c r="AW127" s="41"/>
      <c r="AX127" s="41"/>
      <c r="AY127" s="41"/>
    </row>
    <row r="128" spans="1:192" s="42" customFormat="1" ht="13.5" customHeight="1" x14ac:dyDescent="0.25">
      <c r="A128" s="39" t="s">
        <v>189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40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 t="s">
        <v>190</v>
      </c>
      <c r="AL128" s="39"/>
      <c r="AM128" s="39"/>
      <c r="AN128" s="39"/>
      <c r="AO128" s="39"/>
      <c r="AP128" s="39"/>
      <c r="AQ128" s="39"/>
      <c r="AR128" s="41"/>
      <c r="AS128" s="41"/>
      <c r="AT128" s="41"/>
      <c r="AU128" s="41"/>
      <c r="AV128" s="41"/>
      <c r="AW128" s="41"/>
      <c r="AX128" s="41"/>
      <c r="AY128" s="41"/>
    </row>
    <row r="129" spans="1:121" x14ac:dyDescent="0.2"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</row>
    <row r="132" spans="1:121" x14ac:dyDescent="0.2">
      <c r="A132" s="43" t="s">
        <v>13</v>
      </c>
      <c r="B132" s="43" t="s">
        <v>13</v>
      </c>
      <c r="C132" s="43" t="s">
        <v>13</v>
      </c>
      <c r="D132" s="43" t="s">
        <v>13</v>
      </c>
      <c r="E132" s="43" t="s">
        <v>13</v>
      </c>
      <c r="F132" s="43" t="s">
        <v>13</v>
      </c>
      <c r="G132" s="43" t="s">
        <v>13</v>
      </c>
      <c r="H132" s="43" t="s">
        <v>13</v>
      </c>
      <c r="I132" s="43" t="s">
        <v>13</v>
      </c>
      <c r="J132" s="58" t="s">
        <v>13</v>
      </c>
      <c r="K132" s="59"/>
      <c r="L132" s="58" t="s">
        <v>13</v>
      </c>
      <c r="M132" s="59"/>
      <c r="N132" s="43" t="s">
        <v>13</v>
      </c>
      <c r="O132" s="43" t="s">
        <v>13</v>
      </c>
      <c r="P132" s="43" t="s">
        <v>13</v>
      </c>
      <c r="Q132" s="43" t="s">
        <v>13</v>
      </c>
      <c r="R132" s="43" t="s">
        <v>13</v>
      </c>
      <c r="S132" s="43" t="s">
        <v>13</v>
      </c>
      <c r="T132" s="43" t="s">
        <v>13</v>
      </c>
      <c r="U132" s="43" t="s">
        <v>13</v>
      </c>
      <c r="V132" s="43" t="s">
        <v>13</v>
      </c>
      <c r="W132" s="43" t="s">
        <v>13</v>
      </c>
      <c r="X132" s="43" t="s">
        <v>13</v>
      </c>
      <c r="Y132" s="43" t="s">
        <v>13</v>
      </c>
      <c r="Z132" s="43" t="s">
        <v>13</v>
      </c>
      <c r="AA132" s="58" t="s">
        <v>13</v>
      </c>
      <c r="AB132" s="59"/>
      <c r="AC132" s="58" t="s">
        <v>13</v>
      </c>
      <c r="AD132" s="59"/>
      <c r="AE132" s="43" t="s">
        <v>13</v>
      </c>
      <c r="AF132" s="43" t="s">
        <v>13</v>
      </c>
      <c r="AG132" s="43" t="s">
        <v>13</v>
      </c>
      <c r="AH132" s="43" t="s">
        <v>13</v>
      </c>
      <c r="AI132" s="43" t="s">
        <v>13</v>
      </c>
      <c r="AJ132" s="43" t="s">
        <v>13</v>
      </c>
      <c r="AK132" s="43" t="s">
        <v>13</v>
      </c>
      <c r="AL132" s="43" t="s">
        <v>13</v>
      </c>
      <c r="AM132" s="58" t="s">
        <v>13</v>
      </c>
      <c r="AN132" s="59"/>
      <c r="AO132" s="59"/>
      <c r="AP132" s="43" t="s">
        <v>13</v>
      </c>
      <c r="AQ132" s="43" t="s">
        <v>13</v>
      </c>
      <c r="AR132" s="43" t="s">
        <v>13</v>
      </c>
      <c r="AS132" s="58" t="s">
        <v>13</v>
      </c>
      <c r="AT132" s="59"/>
      <c r="AU132" s="58" t="s">
        <v>13</v>
      </c>
      <c r="AV132" s="59"/>
      <c r="AW132" s="43" t="s">
        <v>13</v>
      </c>
      <c r="AX132" s="43" t="s">
        <v>13</v>
      </c>
      <c r="AY132" s="43" t="s">
        <v>13</v>
      </c>
      <c r="AZ132" s="43" t="s">
        <v>13</v>
      </c>
      <c r="BA132" s="43" t="s">
        <v>13</v>
      </c>
      <c r="BB132" s="43" t="s">
        <v>13</v>
      </c>
      <c r="BC132" s="43" t="s">
        <v>13</v>
      </c>
      <c r="BD132" s="43" t="s">
        <v>13</v>
      </c>
    </row>
    <row r="133" spans="1:121" ht="0" hidden="1" customHeight="1" x14ac:dyDescent="0.2"/>
    <row r="169" spans="21:64" x14ac:dyDescent="0.2">
      <c r="U169" s="109" t="s">
        <v>191</v>
      </c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10"/>
    </row>
    <row r="170" spans="21:64" x14ac:dyDescent="0.2">
      <c r="U170" s="109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10"/>
    </row>
    <row r="171" spans="21:64" x14ac:dyDescent="0.2">
      <c r="U171" s="109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10"/>
    </row>
    <row r="172" spans="21:64" x14ac:dyDescent="0.2">
      <c r="U172" s="109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10"/>
    </row>
    <row r="173" spans="21:64" x14ac:dyDescent="0.2">
      <c r="U173" s="109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  <c r="BL173" s="110"/>
    </row>
    <row r="174" spans="21:64" x14ac:dyDescent="0.2">
      <c r="U174" s="109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10"/>
    </row>
    <row r="175" spans="21:64" x14ac:dyDescent="0.2">
      <c r="U175" s="109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  <c r="BI175" s="110"/>
      <c r="BJ175" s="110"/>
      <c r="BK175" s="110"/>
      <c r="BL175" s="110"/>
    </row>
    <row r="176" spans="21:64" x14ac:dyDescent="0.2">
      <c r="U176" s="109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0"/>
      <c r="BJ176" s="110"/>
      <c r="BK176" s="110"/>
      <c r="BL176" s="110"/>
    </row>
    <row r="177" spans="21:64" ht="28.5" customHeight="1" x14ac:dyDescent="0.2">
      <c r="U177" s="109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/>
      <c r="BI177" s="110"/>
      <c r="BJ177" s="110"/>
      <c r="BK177" s="110"/>
      <c r="BL177" s="110"/>
    </row>
  </sheetData>
  <mergeCells count="1623">
    <mergeCell ref="U169:BL177"/>
    <mergeCell ref="S5:Z5"/>
    <mergeCell ref="AA5:AE5"/>
    <mergeCell ref="AF5:AH5"/>
    <mergeCell ref="AJ5:AO5"/>
    <mergeCell ref="AS5:AT5"/>
    <mergeCell ref="AU5:AV5"/>
    <mergeCell ref="AS4:AT4"/>
    <mergeCell ref="AU4:AV4"/>
    <mergeCell ref="A5:B5"/>
    <mergeCell ref="C5:D5"/>
    <mergeCell ref="E5:F5"/>
    <mergeCell ref="G5:H5"/>
    <mergeCell ref="I5:K5"/>
    <mergeCell ref="L5:N5"/>
    <mergeCell ref="O5:P5"/>
    <mergeCell ref="Q5:R5"/>
    <mergeCell ref="O4:P4"/>
    <mergeCell ref="Q4:R4"/>
    <mergeCell ref="S4:Z4"/>
    <mergeCell ref="AA4:AE4"/>
    <mergeCell ref="AF4:AH4"/>
    <mergeCell ref="AJ4:AO4"/>
    <mergeCell ref="A4:B4"/>
    <mergeCell ref="C4:D4"/>
    <mergeCell ref="E4:F4"/>
    <mergeCell ref="G4:H4"/>
    <mergeCell ref="I4:K4"/>
    <mergeCell ref="L4:N4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AS34:AT34"/>
    <mergeCell ref="AU34:AV34"/>
    <mergeCell ref="A35:AO35"/>
    <mergeCell ref="AS35:AT35"/>
    <mergeCell ref="AU35:AV35"/>
    <mergeCell ref="A36:B36"/>
    <mergeCell ref="C36:D36"/>
    <mergeCell ref="E36:F36"/>
    <mergeCell ref="G36:H36"/>
    <mergeCell ref="I36:K36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A77:AE77"/>
    <mergeCell ref="AF77:AH77"/>
    <mergeCell ref="AJ77:AO77"/>
    <mergeCell ref="AS77:AT77"/>
    <mergeCell ref="AU77:AV77"/>
    <mergeCell ref="A78:AO78"/>
    <mergeCell ref="AS78:AT78"/>
    <mergeCell ref="AU78:AV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A93:AO93"/>
    <mergeCell ref="AS93:AT93"/>
    <mergeCell ref="AU93:AV93"/>
    <mergeCell ref="A94:AO94"/>
    <mergeCell ref="AS94:AT94"/>
    <mergeCell ref="AU94:AV94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AU132:AV132"/>
    <mergeCell ref="AS127:AT127"/>
    <mergeCell ref="J132:K132"/>
    <mergeCell ref="L132:M132"/>
    <mergeCell ref="AA132:AB132"/>
    <mergeCell ref="AC132:AD132"/>
    <mergeCell ref="AM132:AO132"/>
    <mergeCell ref="AS132:AT132"/>
    <mergeCell ref="AS121:AT121"/>
    <mergeCell ref="AU121:AV121"/>
    <mergeCell ref="A122:AO122"/>
    <mergeCell ref="AS122:AT122"/>
    <mergeCell ref="AU122:AV122"/>
    <mergeCell ref="A123:AO123"/>
    <mergeCell ref="AS123:AT123"/>
    <mergeCell ref="AU123:AV123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ANALISIS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2021-04-06T14:11:50Z</dcterms:created>
  <dcterms:modified xsi:type="dcterms:W3CDTF">2021-04-29T16:40:44Z</dcterms:modified>
</cp:coreProperties>
</file>