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MARTHA TRABAJO 2020-2023\PÁGINA WEB\2023\"/>
    </mc:Choice>
  </mc:AlternateContent>
  <xr:revisionPtr revIDLastSave="0" documentId="13_ncr:1_{B39CA1ED-CAC1-49F4-A4B1-89EFC5A7F80E}" xr6:coauthVersionLast="36" xr6:coauthVersionMax="36" xr10:uidLastSave="{00000000-0000-0000-0000-000000000000}"/>
  <bookViews>
    <workbookView xWindow="0" yWindow="0" windowWidth="24000" windowHeight="9735" xr2:uid="{00000000-000D-0000-FFFF-FFFF00000000}"/>
  </bookViews>
  <sheets>
    <sheet name="EJECUCION PRESUPUESTAL" sheetId="1" r:id="rId1"/>
    <sheet name="BASE GRAF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27" i="3" l="1"/>
  <c r="AS127" i="3"/>
  <c r="AR127" i="3"/>
  <c r="AQ127" i="3"/>
  <c r="AP127" i="3"/>
  <c r="AT93" i="3"/>
  <c r="AS93" i="3"/>
  <c r="AR93" i="3"/>
  <c r="AQ93" i="3"/>
  <c r="AP93" i="3"/>
  <c r="AT75" i="3"/>
  <c r="AS75" i="3"/>
  <c r="AR75" i="3"/>
  <c r="AQ75" i="3"/>
  <c r="AP75" i="3"/>
  <c r="AT47" i="3"/>
  <c r="AS47" i="3"/>
  <c r="AR47" i="3"/>
  <c r="AQ47" i="3"/>
  <c r="AP47" i="3"/>
  <c r="AS94" i="3" l="1"/>
  <c r="AS129" i="3" s="1"/>
  <c r="AS130" i="3" s="1"/>
  <c r="AQ94" i="3"/>
  <c r="AT94" i="3"/>
  <c r="AT129" i="3" s="1"/>
  <c r="AP94" i="3"/>
  <c r="AP129" i="3" s="1"/>
  <c r="AR94" i="3"/>
  <c r="BD127" i="1"/>
  <c r="BC127" i="1"/>
  <c r="BB127" i="1"/>
  <c r="BA127" i="1"/>
  <c r="AZ127" i="1"/>
  <c r="AY127" i="1"/>
  <c r="AX127" i="1"/>
  <c r="AW127" i="1"/>
  <c r="AU127" i="1"/>
  <c r="BF127" i="1" s="1"/>
  <c r="AS127" i="1"/>
  <c r="AR127" i="1"/>
  <c r="AQ127" i="1"/>
  <c r="AP127" i="1"/>
  <c r="BH126" i="1"/>
  <c r="BG126" i="1"/>
  <c r="BF126" i="1"/>
  <c r="BE126" i="1"/>
  <c r="BH125" i="1"/>
  <c r="BG125" i="1"/>
  <c r="BF125" i="1"/>
  <c r="BE125" i="1"/>
  <c r="BH124" i="1"/>
  <c r="BG124" i="1"/>
  <c r="BF124" i="1"/>
  <c r="BE124" i="1"/>
  <c r="BH123" i="1"/>
  <c r="BG123" i="1"/>
  <c r="BF123" i="1"/>
  <c r="BE123" i="1"/>
  <c r="BH122" i="1"/>
  <c r="BG122" i="1"/>
  <c r="BF122" i="1"/>
  <c r="BE122" i="1"/>
  <c r="BH121" i="1"/>
  <c r="BG121" i="1"/>
  <c r="BF121" i="1"/>
  <c r="BE121" i="1"/>
  <c r="BH120" i="1"/>
  <c r="BG120" i="1"/>
  <c r="BF120" i="1"/>
  <c r="BE120" i="1"/>
  <c r="BH119" i="1"/>
  <c r="BG119" i="1"/>
  <c r="BF119" i="1"/>
  <c r="BE119" i="1"/>
  <c r="BH118" i="1"/>
  <c r="BG118" i="1"/>
  <c r="BF118" i="1"/>
  <c r="BE118" i="1"/>
  <c r="BH117" i="1"/>
  <c r="BG117" i="1"/>
  <c r="BF117" i="1"/>
  <c r="BE117" i="1"/>
  <c r="BH116" i="1"/>
  <c r="BG116" i="1"/>
  <c r="BF116" i="1"/>
  <c r="BE116" i="1"/>
  <c r="BH115" i="1"/>
  <c r="BG115" i="1"/>
  <c r="BF115" i="1"/>
  <c r="BE115" i="1"/>
  <c r="BH114" i="1"/>
  <c r="BG114" i="1"/>
  <c r="BF114" i="1"/>
  <c r="BE114" i="1"/>
  <c r="BH113" i="1"/>
  <c r="BG113" i="1"/>
  <c r="BF113" i="1"/>
  <c r="BE113" i="1"/>
  <c r="BH112" i="1"/>
  <c r="BG112" i="1"/>
  <c r="BF112" i="1"/>
  <c r="BE112" i="1"/>
  <c r="BH111" i="1"/>
  <c r="BG111" i="1"/>
  <c r="BF111" i="1"/>
  <c r="BE111" i="1"/>
  <c r="BH110" i="1"/>
  <c r="BG110" i="1"/>
  <c r="BF110" i="1"/>
  <c r="BE110" i="1"/>
  <c r="BH109" i="1"/>
  <c r="BG109" i="1"/>
  <c r="BF109" i="1"/>
  <c r="BE109" i="1"/>
  <c r="BH108" i="1"/>
  <c r="BG108" i="1"/>
  <c r="BF108" i="1"/>
  <c r="BE108" i="1"/>
  <c r="BH107" i="1"/>
  <c r="BG107" i="1"/>
  <c r="BF107" i="1"/>
  <c r="BE107" i="1"/>
  <c r="BH106" i="1"/>
  <c r="BG106" i="1"/>
  <c r="BF106" i="1"/>
  <c r="BE106" i="1"/>
  <c r="BH105" i="1"/>
  <c r="BG105" i="1"/>
  <c r="BF105" i="1"/>
  <c r="BE105" i="1"/>
  <c r="BH104" i="1"/>
  <c r="BG104" i="1"/>
  <c r="BF104" i="1"/>
  <c r="BE104" i="1"/>
  <c r="BH103" i="1"/>
  <c r="BG103" i="1"/>
  <c r="BF103" i="1"/>
  <c r="BE103" i="1"/>
  <c r="BH102" i="1"/>
  <c r="BG102" i="1"/>
  <c r="BF102" i="1"/>
  <c r="BE102" i="1"/>
  <c r="BH101" i="1"/>
  <c r="BG101" i="1"/>
  <c r="BF101" i="1"/>
  <c r="BE101" i="1"/>
  <c r="BH100" i="1"/>
  <c r="BG100" i="1"/>
  <c r="BF100" i="1"/>
  <c r="BE100" i="1"/>
  <c r="BH99" i="1"/>
  <c r="BG99" i="1"/>
  <c r="BF99" i="1"/>
  <c r="BE99" i="1"/>
  <c r="BH98" i="1"/>
  <c r="BG98" i="1"/>
  <c r="BF98" i="1"/>
  <c r="BE98" i="1"/>
  <c r="BH97" i="1"/>
  <c r="BG97" i="1"/>
  <c r="BF97" i="1"/>
  <c r="BE97" i="1"/>
  <c r="BH96" i="1"/>
  <c r="BG96" i="1"/>
  <c r="BF96" i="1"/>
  <c r="BE96" i="1"/>
  <c r="BH95" i="1"/>
  <c r="BG95" i="1"/>
  <c r="BF95" i="1"/>
  <c r="BE95" i="1"/>
  <c r="BD93" i="1"/>
  <c r="BC93" i="1"/>
  <c r="BB93" i="1"/>
  <c r="BA93" i="1"/>
  <c r="AZ93" i="1"/>
  <c r="AY93" i="1"/>
  <c r="AY94" i="1" s="1"/>
  <c r="AY129" i="1" s="1"/>
  <c r="AX93" i="1"/>
  <c r="AW93" i="1"/>
  <c r="AU93" i="1"/>
  <c r="AS93" i="1"/>
  <c r="AR93" i="1"/>
  <c r="AQ93" i="1"/>
  <c r="AP93" i="1"/>
  <c r="BH92" i="1"/>
  <c r="BG92" i="1"/>
  <c r="BF92" i="1"/>
  <c r="BE92" i="1"/>
  <c r="BH91" i="1"/>
  <c r="BG91" i="1"/>
  <c r="BF91" i="1"/>
  <c r="BE91" i="1"/>
  <c r="BH90" i="1"/>
  <c r="BG90" i="1"/>
  <c r="BF90" i="1"/>
  <c r="BE90" i="1"/>
  <c r="BH89" i="1"/>
  <c r="BG89" i="1"/>
  <c r="BF89" i="1"/>
  <c r="BE89" i="1"/>
  <c r="BH88" i="1"/>
  <c r="BG88" i="1"/>
  <c r="BF88" i="1"/>
  <c r="BE88" i="1"/>
  <c r="BH87" i="1"/>
  <c r="BG87" i="1"/>
  <c r="BF87" i="1"/>
  <c r="BE87" i="1"/>
  <c r="BH86" i="1"/>
  <c r="BG86" i="1"/>
  <c r="BF86" i="1"/>
  <c r="BE86" i="1"/>
  <c r="BH85" i="1"/>
  <c r="BG85" i="1"/>
  <c r="BF85" i="1"/>
  <c r="BE85" i="1"/>
  <c r="BH84" i="1"/>
  <c r="BG84" i="1"/>
  <c r="BF84" i="1"/>
  <c r="BE84" i="1"/>
  <c r="BH83" i="1"/>
  <c r="BG83" i="1"/>
  <c r="BF83" i="1"/>
  <c r="BE83" i="1"/>
  <c r="BH82" i="1"/>
  <c r="BG82" i="1"/>
  <c r="BF82" i="1"/>
  <c r="BE82" i="1"/>
  <c r="BH81" i="1"/>
  <c r="BG81" i="1"/>
  <c r="BF81" i="1"/>
  <c r="BE81" i="1"/>
  <c r="BH80" i="1"/>
  <c r="BG80" i="1"/>
  <c r="BF80" i="1"/>
  <c r="BE80" i="1"/>
  <c r="BH79" i="1"/>
  <c r="BG79" i="1"/>
  <c r="BF79" i="1"/>
  <c r="BE79" i="1"/>
  <c r="BH78" i="1"/>
  <c r="BG78" i="1"/>
  <c r="BF78" i="1"/>
  <c r="BE78" i="1"/>
  <c r="BH77" i="1"/>
  <c r="BG77" i="1"/>
  <c r="BF77" i="1"/>
  <c r="BE77" i="1"/>
  <c r="BH76" i="1"/>
  <c r="BG76" i="1"/>
  <c r="BF76" i="1"/>
  <c r="BE76" i="1"/>
  <c r="BG75" i="1"/>
  <c r="BD75" i="1"/>
  <c r="BC75" i="1"/>
  <c r="BB75" i="1"/>
  <c r="BA75" i="1"/>
  <c r="BA94" i="1" s="1"/>
  <c r="BA129" i="1" s="1"/>
  <c r="AZ75" i="1"/>
  <c r="AY75" i="1"/>
  <c r="AX75" i="1"/>
  <c r="AW75" i="1"/>
  <c r="AU75" i="1"/>
  <c r="AS75" i="1"/>
  <c r="AR75" i="1"/>
  <c r="AQ75" i="1"/>
  <c r="AQ94" i="1" s="1"/>
  <c r="AP75" i="1"/>
  <c r="BH74" i="1"/>
  <c r="BG74" i="1"/>
  <c r="BF74" i="1"/>
  <c r="BE74" i="1"/>
  <c r="BH73" i="1"/>
  <c r="BG73" i="1"/>
  <c r="BF73" i="1"/>
  <c r="BE73" i="1"/>
  <c r="BH72" i="1"/>
  <c r="BG72" i="1"/>
  <c r="BF72" i="1"/>
  <c r="BE72" i="1"/>
  <c r="BH71" i="1"/>
  <c r="BG71" i="1"/>
  <c r="BF71" i="1"/>
  <c r="BE71" i="1"/>
  <c r="BH70" i="1"/>
  <c r="BG70" i="1"/>
  <c r="BF70" i="1"/>
  <c r="BE70" i="1"/>
  <c r="BH69" i="1"/>
  <c r="BG69" i="1"/>
  <c r="BF69" i="1"/>
  <c r="BE69" i="1"/>
  <c r="BH68" i="1"/>
  <c r="BG68" i="1"/>
  <c r="BF68" i="1"/>
  <c r="BE68" i="1"/>
  <c r="BH67" i="1"/>
  <c r="BG67" i="1"/>
  <c r="BF67" i="1"/>
  <c r="BE67" i="1"/>
  <c r="BH66" i="1"/>
  <c r="BG66" i="1"/>
  <c r="BF66" i="1"/>
  <c r="BE66" i="1"/>
  <c r="BH65" i="1"/>
  <c r="BG65" i="1"/>
  <c r="BF65" i="1"/>
  <c r="BE65" i="1"/>
  <c r="BH64" i="1"/>
  <c r="BG64" i="1"/>
  <c r="BF64" i="1"/>
  <c r="BE64" i="1"/>
  <c r="BH63" i="1"/>
  <c r="BG63" i="1"/>
  <c r="BF63" i="1"/>
  <c r="BE63" i="1"/>
  <c r="BH62" i="1"/>
  <c r="BG62" i="1"/>
  <c r="BF62" i="1"/>
  <c r="BE62" i="1"/>
  <c r="BH61" i="1"/>
  <c r="BG61" i="1"/>
  <c r="BF61" i="1"/>
  <c r="BE61" i="1"/>
  <c r="BH60" i="1"/>
  <c r="BG60" i="1"/>
  <c r="BF60" i="1"/>
  <c r="BE60" i="1"/>
  <c r="BH59" i="1"/>
  <c r="BG59" i="1"/>
  <c r="BF59" i="1"/>
  <c r="BE59" i="1"/>
  <c r="BH58" i="1"/>
  <c r="BG58" i="1"/>
  <c r="BF58" i="1"/>
  <c r="BE58" i="1"/>
  <c r="BH57" i="1"/>
  <c r="BG57" i="1"/>
  <c r="BF57" i="1"/>
  <c r="BE57" i="1"/>
  <c r="BH56" i="1"/>
  <c r="BG56" i="1"/>
  <c r="BF56" i="1"/>
  <c r="BE56" i="1"/>
  <c r="BH55" i="1"/>
  <c r="BG55" i="1"/>
  <c r="BF55" i="1"/>
  <c r="BE55" i="1"/>
  <c r="BH54" i="1"/>
  <c r="BG54" i="1"/>
  <c r="BF54" i="1"/>
  <c r="BE54" i="1"/>
  <c r="BH53" i="1"/>
  <c r="BG53" i="1"/>
  <c r="BF53" i="1"/>
  <c r="BE53" i="1"/>
  <c r="BH52" i="1"/>
  <c r="BG52" i="1"/>
  <c r="BF52" i="1"/>
  <c r="BE52" i="1"/>
  <c r="BH51" i="1"/>
  <c r="BG51" i="1"/>
  <c r="BF51" i="1"/>
  <c r="BE51" i="1"/>
  <c r="BH50" i="1"/>
  <c r="BG50" i="1"/>
  <c r="BF50" i="1"/>
  <c r="BE50" i="1"/>
  <c r="BH49" i="1"/>
  <c r="BG49" i="1"/>
  <c r="BF49" i="1"/>
  <c r="BE49" i="1"/>
  <c r="BH48" i="1"/>
  <c r="BG48" i="1"/>
  <c r="BF48" i="1"/>
  <c r="BE48" i="1"/>
  <c r="BD47" i="1"/>
  <c r="BC47" i="1"/>
  <c r="BB47" i="1"/>
  <c r="BA47" i="1"/>
  <c r="AZ47" i="1"/>
  <c r="AY47" i="1"/>
  <c r="AX47" i="1"/>
  <c r="AW47" i="1"/>
  <c r="AU47" i="1"/>
  <c r="AS47" i="1"/>
  <c r="AR47" i="1"/>
  <c r="AQ47" i="1"/>
  <c r="AP47" i="1"/>
  <c r="BH46" i="1"/>
  <c r="BG46" i="1"/>
  <c r="BF46" i="1"/>
  <c r="BE46" i="1"/>
  <c r="BH45" i="1"/>
  <c r="BG45" i="1"/>
  <c r="BF45" i="1"/>
  <c r="BE45" i="1"/>
  <c r="BH44" i="1"/>
  <c r="BG44" i="1"/>
  <c r="BF44" i="1"/>
  <c r="BE44" i="1"/>
  <c r="BH43" i="1"/>
  <c r="BG43" i="1"/>
  <c r="BF43" i="1"/>
  <c r="BE43" i="1"/>
  <c r="BH42" i="1"/>
  <c r="BG42" i="1"/>
  <c r="BF42" i="1"/>
  <c r="BE42" i="1"/>
  <c r="BH41" i="1"/>
  <c r="BG41" i="1"/>
  <c r="BF41" i="1"/>
  <c r="BE41" i="1"/>
  <c r="BH40" i="1"/>
  <c r="BG40" i="1"/>
  <c r="BF40" i="1"/>
  <c r="BE40" i="1"/>
  <c r="BH39" i="1"/>
  <c r="BG39" i="1"/>
  <c r="BF39" i="1"/>
  <c r="BE39" i="1"/>
  <c r="BH38" i="1"/>
  <c r="BG38" i="1"/>
  <c r="BF38" i="1"/>
  <c r="BE38" i="1"/>
  <c r="BH37" i="1"/>
  <c r="BG37" i="1"/>
  <c r="BF37" i="1"/>
  <c r="BE37" i="1"/>
  <c r="BH36" i="1"/>
  <c r="BG36" i="1"/>
  <c r="BF36" i="1"/>
  <c r="BE36" i="1"/>
  <c r="BH35" i="1"/>
  <c r="BG35" i="1"/>
  <c r="BF35" i="1"/>
  <c r="BE35" i="1"/>
  <c r="BH34" i="1"/>
  <c r="BG34" i="1"/>
  <c r="BF34" i="1"/>
  <c r="BE34" i="1"/>
  <c r="BH33" i="1"/>
  <c r="BG33" i="1"/>
  <c r="BF33" i="1"/>
  <c r="BE33" i="1"/>
  <c r="BH32" i="1"/>
  <c r="BG32" i="1"/>
  <c r="BF32" i="1"/>
  <c r="BE32" i="1"/>
  <c r="BH31" i="1"/>
  <c r="BG31" i="1"/>
  <c r="BF31" i="1"/>
  <c r="BE31" i="1"/>
  <c r="BH30" i="1"/>
  <c r="BG30" i="1"/>
  <c r="BF30" i="1"/>
  <c r="BE30" i="1"/>
  <c r="BH29" i="1"/>
  <c r="BG29" i="1"/>
  <c r="BF29" i="1"/>
  <c r="BE29" i="1"/>
  <c r="BH28" i="1"/>
  <c r="BG28" i="1"/>
  <c r="BF28" i="1"/>
  <c r="BE28" i="1"/>
  <c r="BH27" i="1"/>
  <c r="BG27" i="1"/>
  <c r="BF27" i="1"/>
  <c r="BE27" i="1"/>
  <c r="BH26" i="1"/>
  <c r="BG26" i="1"/>
  <c r="BF26" i="1"/>
  <c r="BE26" i="1"/>
  <c r="BH25" i="1"/>
  <c r="BG25" i="1"/>
  <c r="BF25" i="1"/>
  <c r="BE25" i="1"/>
  <c r="BH24" i="1"/>
  <c r="BG24" i="1"/>
  <c r="BF24" i="1"/>
  <c r="BE24" i="1"/>
  <c r="BH23" i="1"/>
  <c r="BG23" i="1"/>
  <c r="BF23" i="1"/>
  <c r="BE23" i="1"/>
  <c r="BH22" i="1"/>
  <c r="BG22" i="1"/>
  <c r="BF22" i="1"/>
  <c r="BE22" i="1"/>
  <c r="BH21" i="1"/>
  <c r="BG21" i="1"/>
  <c r="BF21" i="1"/>
  <c r="BE21" i="1"/>
  <c r="BH20" i="1"/>
  <c r="BG20" i="1"/>
  <c r="BF20" i="1"/>
  <c r="BE20" i="1"/>
  <c r="BH19" i="1"/>
  <c r="BG19" i="1"/>
  <c r="BF19" i="1"/>
  <c r="BE19" i="1"/>
  <c r="BH18" i="1"/>
  <c r="BG18" i="1"/>
  <c r="BF18" i="1"/>
  <c r="BE18" i="1"/>
  <c r="BF47" i="1" l="1"/>
  <c r="AW94" i="1"/>
  <c r="AW129" i="1" s="1"/>
  <c r="AS94" i="1"/>
  <c r="AS129" i="1" s="1"/>
  <c r="BC94" i="1"/>
  <c r="BC129" i="1" s="1"/>
  <c r="AT130" i="3"/>
  <c r="BF93" i="1"/>
  <c r="BD94" i="1"/>
  <c r="BD129" i="1" s="1"/>
  <c r="BE47" i="1"/>
  <c r="BE93" i="1"/>
  <c r="BE127" i="1"/>
  <c r="AP94" i="1"/>
  <c r="AP129" i="1" s="1"/>
  <c r="AZ94" i="1"/>
  <c r="AZ129" i="1" s="1"/>
  <c r="BG47" i="1"/>
  <c r="BH47" i="1"/>
  <c r="BH75" i="1"/>
  <c r="BF75" i="1"/>
  <c r="AR94" i="1"/>
  <c r="AX94" i="1"/>
  <c r="AX129" i="1" s="1"/>
  <c r="BB94" i="1"/>
  <c r="BH94" i="1" s="1"/>
  <c r="BH127" i="1"/>
  <c r="AQ129" i="3"/>
  <c r="AQ130" i="3" s="1"/>
  <c r="AR129" i="3"/>
  <c r="AR130" i="3" s="1"/>
  <c r="BG94" i="1"/>
  <c r="AR129" i="1"/>
  <c r="AQ129" i="1"/>
  <c r="BE75" i="1"/>
  <c r="BH93" i="1"/>
  <c r="AU94" i="1"/>
  <c r="BF94" i="1" s="1"/>
  <c r="BG127" i="1"/>
  <c r="BG93" i="1"/>
  <c r="BE94" i="1" l="1"/>
  <c r="AU129" i="1"/>
  <c r="BF129" i="1" s="1"/>
  <c r="BG129" i="1"/>
  <c r="BB129" i="1"/>
  <c r="BH129" i="1" s="1"/>
  <c r="BE129" i="1"/>
</calcChain>
</file>

<file path=xl/sharedStrings.xml><?xml version="1.0" encoding="utf-8"?>
<sst xmlns="http://schemas.openxmlformats.org/spreadsheetml/2006/main" count="2461" uniqueCount="188">
  <si>
    <t>Reporte de ejecución presupuestal</t>
  </si>
  <si>
    <t>Usuario Solicitante:</t>
  </si>
  <si>
    <t>MHspmarin Sinthya Pamela Marin Rodriguez</t>
  </si>
  <si>
    <t>Unidad ó Subunidad Ejecutora  Solicitante:</t>
  </si>
  <si>
    <t>22-10-00 INSTITUTO NACIONAL PARA CIEGOS (INCI)</t>
  </si>
  <si>
    <t>Fecha y Hora Sistema:</t>
  </si>
  <si>
    <t>AÑO FISCAL:</t>
  </si>
  <si>
    <t>2023</t>
  </si>
  <si>
    <t>VIGENCIA PRESUPUESTAL:</t>
  </si>
  <si>
    <t>ACTUAL</t>
  </si>
  <si>
    <t>FECHA MOVIMIENTOS:</t>
  </si>
  <si>
    <t>1/01/2023 A 31/03/2023</t>
  </si>
  <si>
    <t/>
  </si>
  <si>
    <t>UNIDAD O SUBUNIDAD EJECUTORA:</t>
  </si>
  <si>
    <t>22-10-00  INSTITUTO NACIONAL PARA CIEGOS (INCI)</t>
  </si>
  <si>
    <t>DEPENDENCIA DE AFECTACION DE GASTOS:</t>
  </si>
  <si>
    <t>000 INCI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</si>
  <si>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</si>
  <si>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</si>
  <si>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</si>
  <si>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</si>
  <si>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</si>
  <si>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</si>
  <si>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</si>
  <si>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</si>
  <si>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</si>
  <si>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</si>
  <si>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</si>
  <si>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</si>
  <si>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</si>
  <si>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</si>
  <si>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</si>
  <si>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</si>
  <si>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</si>
  <si>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</si>
  <si>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</si>
  <si>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</si>
  <si>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</si>
  <si>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</si>
  <si>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</si>
  <si>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</si>
  <si>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</si>
  <si>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</si>
  <si>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% CDP VS APROPIACIÓN</t>
  </si>
  <si>
    <t>% RP VS APROPIACIÓN</t>
  </si>
  <si>
    <t>% OBLIGACION VS APROPIACIÓN</t>
  </si>
  <si>
    <t>% PAGOS VS APROPIACIÓN</t>
  </si>
  <si>
    <t>A</t>
  </si>
  <si>
    <t>01</t>
  </si>
  <si>
    <t>GASTOS DE PERSONAL</t>
  </si>
  <si>
    <t>Nación</t>
  </si>
  <si>
    <t>CSF</t>
  </si>
  <si>
    <t>10</t>
  </si>
  <si>
    <t>RECURSOS CORRIENTES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</si>
  <si>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</si>
  <si>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</si>
  <si>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</si>
  <si>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</si>
  <si>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</si>
  <si>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</si>
  <si>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</si>
  <si>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</si>
  <si>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</si>
  <si>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</si>
  <si>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</si>
  <si>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</si>
  <si>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</si>
  <si>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</si>
  <si>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</si>
  <si>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</si>
  <si>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</si>
  <si>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</si>
  <si>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</si>
  <si>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</si>
  <si>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</si>
  <si>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</si>
  <si>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</si>
  <si>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</si>
  <si>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</si>
  <si>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</si>
  <si>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</si>
  <si>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</si>
  <si>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</si>
  <si>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</si>
  <si>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</si>
  <si>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</si>
  <si>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</si>
  <si>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</si>
  <si>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</si>
  <si>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</si>
  <si>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</si>
  <si>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</si>
  <si>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</si>
  <si>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</si>
  <si>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</si>
  <si>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</si>
  <si>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TOTAL GASTOS DE PERSONAL</t>
  </si>
  <si>
    <t>ADQUISICIÓN DE BIENES  Y SERVICIOS</t>
  </si>
  <si>
    <t>Propios</t>
  </si>
  <si>
    <t>20</t>
  </si>
  <si>
    <t>INGRESOS CORRIENTES</t>
  </si>
  <si>
    <t>MATERIALES Y SUMINISTROS</t>
  </si>
  <si>
    <t>000</t>
  </si>
  <si>
    <t>PRODUCTOS DE LA AGRICULTURA Y LA HORTICULTURA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</si>
  <si>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</si>
  <si>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</si>
  <si>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</si>
  <si>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</si>
  <si>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</si>
  <si>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</si>
  <si>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</si>
  <si>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ADQUISICIÓN DE SERVICIOS</t>
  </si>
  <si>
    <t>SERVICIOS DE TRANSPORTE DE PASAJEROS</t>
  </si>
  <si>
    <t>SERVICIOS DE DISTRIBUCIÓN DE ELECTRICIDAD, GAS Y AGUA (POR CUENTA PROPIA)</t>
  </si>
  <si>
    <t>SERVICIOS FINANCIEROS Y SERVICIOS CONEXOS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</si>
  <si>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</si>
  <si>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</si>
  <si>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</si>
  <si>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</si>
  <si>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</si>
  <si>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DE ALCANTARILLADO, RECOLECCIÓN, TRATAMIENTO Y DISPOSICIÓN DE DESECHOS Y OTROS SERVICIOS DE SANEAMIENTO AMBIENTAL</t>
  </si>
  <si>
    <t>SERVICIOS DE ESPARCIMIENTO, CULTURALES Y DEPORTIVOS</t>
  </si>
  <si>
    <t>OTROS SERVICIOS</t>
  </si>
  <si>
    <t>TOTAL GASTOS DE ADQUISICION DE BIENES Y SERVICIOS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</si>
  <si>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</si>
  <si>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</si>
  <si>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</si>
  <si>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</si>
  <si>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</si>
  <si>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</si>
  <si>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</si>
  <si>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</si>
  <si>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</si>
  <si>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</si>
  <si>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</si>
  <si>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</si>
  <si>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</si>
  <si>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</si>
  <si>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</si>
  <si>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</si>
  <si>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SSF</t>
  </si>
  <si>
    <t>11</t>
  </si>
  <si>
    <t>OTROS RECURSOS DEL TESORO</t>
  </si>
  <si>
    <t>CUOTA DE FISCALIZACIÓN Y AUDITAJE</t>
  </si>
  <si>
    <t>B</t>
  </si>
  <si>
    <t>SERVICIO DE LA DEUDA PÚBLICA INTERNA</t>
  </si>
  <si>
    <t>FONDO DE CONTINGENCIAS</t>
  </si>
  <si>
    <t>APORTES AL FONDO DE CONTINGENCIAS</t>
  </si>
  <si>
    <t>TOTAL GASTOS DE TRANSFERENCIAS</t>
  </si>
  <si>
    <t>TOTAL GASTOS DE FUNCIONAMIENTO</t>
  </si>
  <si>
    <t>C</t>
  </si>
  <si>
    <t>2203</t>
  </si>
  <si>
    <t>0700</t>
  </si>
  <si>
    <t>5</t>
  </si>
  <si>
    <t>0</t>
  </si>
  <si>
    <t>MEJORAMIENTO DE LAS CONDICIONES PARA LA GARANTIA DE LOS DERECHOS DE LAS PERSONAS CON DISCAPACIDAD VISUAL EN EL PAÍS.  NACIONAL</t>
  </si>
  <si>
    <t>2203018</t>
  </si>
  <si>
    <t>SERVICIO DE PRODUCCIÓN DE CONTENIDOS Y AJUSTES RAZONABLES PARA PROMOVER Y GARANTIZAR EL ACCESO A LA INFORMACIÓN Y A LA COMUNICACIÓN PARA PERSONAS DISCAPACITADAS</t>
  </si>
  <si>
    <t>ADQUISICIÓN DE BIENES Y SERVICIOS - SERVICIO DE PRODUCCIÓN DE CONTENIDOS Y AJUSTES RAZONABLES PARA PROMOVER Y GARANTIZAR EL ACCESO A LA INFORMACIÓN Y A LA COMUNICACIÓN PARA PERSONAS DISCAPACITADAS - MEJORAMIENTO DE LAS CONDICIONES PARA LA GARANTIA DE</t>
  </si>
  <si>
    <t>2203016</t>
  </si>
  <si>
    <t>SERVICIO DE PROMOCIÓN Y DIVULGACIÓN DE LOS DERECHOS DE LAS PERSONAS CON DISCAPACIDAD</t>
  </si>
  <si>
    <t>ADQUISICIÓN DE BIENES Y SERVICIOS - SERVICIO DE PROMOCIÓN Y DIVULGACIÓN DE LOS DERECHOS DE LAS PERSONAS CON DISCAPACIDAD - MEJORAMIENTO DE LAS CONDICIONES PARA LA GARANTIA DE LOS DERECHOS DE LAS PERSONAS CON DISCAPACIDAD VISUAL EN EL PAÍS.  NACIONAL</t>
  </si>
  <si>
    <t>2203003</t>
  </si>
  <si>
    <t>SERVICIO DE ASISTENCIA TÉCNICA EN EDUCACIÓN CON ENFOQUE INCLUYENTE Y DE CALIDAD</t>
  </si>
  <si>
    <t>ADQUISICIÓN DE BIENES Y SERVICIOS - SERVICIO DE ASISTENCIA TÉCNICA EN EDUCACIÓN CON ENFOQUE INCLUYENTE Y DE CALIDAD - MEJORAMIENTO DE LAS CONDICIONES PARA LA GARANTIA DE LOS DERECHOS DE LAS PERSONAS CON DISCAPACIDAD VISUAL EN EL PAÍS.  NACIONAL</t>
  </si>
  <si>
    <t>21</t>
  </si>
  <si>
    <t>OTROS RECURSOS DE TESORERIA</t>
  </si>
  <si>
    <t>2299</t>
  </si>
  <si>
    <t>3</t>
  </si>
  <si>
    <t>FORTALECIMIENTO DE PROCESOS Y RECURSOS DEL INCI PARA CONTRIBUIR CON EL MEJORAMIENTO DE SERVICIOS A LAS PERSONAS CON DISCAPACIDAD VISUAL  NACIONAL</t>
  </si>
  <si>
    <t>2299011</t>
  </si>
  <si>
    <t>SEDES ADECUADAS</t>
  </si>
  <si>
    <t>ADQUISICIÓN DE BIENES Y SERVICIOS - SEDES ADECUADAS - FORTALECIMIENTO DE PROCESOS Y RECURSOS DEL INCI PARA CONTRIBUIR CON EL MEJORAMIENTO DE SERVICIOS A LAS PERSONAS CON DISCAPACIDAD VISUAL  NACIONAL</t>
  </si>
  <si>
    <t>2299060</t>
  </si>
  <si>
    <t>SERVICIO DE IMPLEMENTACIÓN SISTEMAS DE GESTIÓN</t>
  </si>
  <si>
    <t>ADQUISICIÓN DE BIENES Y SERVICIOS - SERVICIO DE IMPLEMENTACIÓN SISTEMAS DE GESTIÓN - FORTALECIMIENTO DE PROCESOS Y RECURSOS DEL INCI PARA CONTRIBUIR CON EL MEJORAMIENTO DE SERVICIOS A LAS PERSONAS CON DISCAPACIDAD VISUAL  NACIONAL</t>
  </si>
  <si>
    <t xml:space="preserve">TOTAL GASTOS DE INVERSION </t>
  </si>
  <si>
    <t>TOTAL GASTOS INCI</t>
  </si>
  <si>
    <t>APROPIACION
VIGENTE ANUAL</t>
  </si>
  <si>
    <t xml:space="preserve">TOTAL
COMPROMISOS (RP) </t>
  </si>
  <si>
    <t xml:space="preserve">TOTAL
OBLIGACIONES </t>
  </si>
  <si>
    <t xml:space="preserve">TOTAL
ORDENES DE PAGO </t>
  </si>
  <si>
    <t xml:space="preserve">TOTAL APROPIADO (CDPs)
</t>
  </si>
  <si>
    <t>La Ejecución Presupuestal de Gastos en el primer trimestre indica que se ha logrado alcanzar en  compromisos presupuestales el 25% del total del Presupuesto asignado al INCI, resultado favorable, el cual es producto especialmente del avance en el pago de todo lo relacionado con Gastos de Personal y de la contratación especialmente de  prestación de servicios de apoyo, el avance en estos tres meses  corresponde proporcionalmente al tiempo de ejecución,  tomando como medida base el año actual.</t>
  </si>
  <si>
    <t>GLADYS MIREYA PARDO MORALES</t>
  </si>
  <si>
    <t>SINTHYA PAMELA MARIN RODRIGUEZ</t>
  </si>
  <si>
    <t xml:space="preserve">Coordinador Administrativa y Financiera </t>
  </si>
  <si>
    <t>Tecnico Administrativo-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</si>
</sst>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2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Calibri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 Narrow"/>
      <family val="2"/>
    </font>
    <font>
      <b/>
      <sz val="9"/>
      <name val="Calibri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 Narrow"/>
      <family val="2"/>
    </font>
    <font>
      <sz val="9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 Narrow"/>
      <family val="2"/>
    </font>
    <font>
      <sz val="14"/>
      <name val="Calibri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1" fontId="3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</cellStyleXfs>
  <cellXfs count="128">
    <xf numFmtId="0" fontId="0" fillId="0" borderId="0" xfId="0"/>
    <xf numFmtId="0" fontId="4" fillId="0" borderId="0" xfId="0" applyFont="1" applyFill="1" applyBorder="1"/>
    <xf numFmtId="0" fontId="4" fillId="2" borderId="0" xfId="0" applyFont="1" applyFill="1" applyBorder="1"/>
    <xf numFmtId="0" fontId="9" fillId="0" borderId="0" xfId="0" applyNumberFormat="1" applyFont="1" applyFill="1" applyBorder="1" applyAlignment="1">
      <alignment vertical="top" wrapText="1" readingOrder="1"/>
    </xf>
    <xf numFmtId="0" fontId="8" fillId="0" borderId="0" xfId="0" applyFont="1" applyFill="1" applyBorder="1"/>
    <xf numFmtId="0" fontId="8" fillId="2" borderId="0" xfId="0" applyFont="1" applyFill="1" applyBorder="1"/>
    <xf numFmtId="0" fontId="9" fillId="0" borderId="4" xfId="0" applyNumberFormat="1" applyFont="1" applyFill="1" applyBorder="1" applyAlignment="1">
      <alignment vertical="top" wrapText="1" readingOrder="1"/>
    </xf>
    <xf numFmtId="0" fontId="7" fillId="3" borderId="5" xfId="0" applyNumberFormat="1" applyFont="1" applyFill="1" applyBorder="1" applyAlignment="1">
      <alignment horizontal="center" vertical="center" wrapText="1" readingOrder="1"/>
    </xf>
    <xf numFmtId="0" fontId="7" fillId="3" borderId="8" xfId="0" applyNumberFormat="1" applyFont="1" applyFill="1" applyBorder="1" applyAlignment="1">
      <alignment horizontal="center" vertical="center" wrapText="1" readingOrder="1"/>
    </xf>
    <xf numFmtId="0" fontId="9" fillId="4" borderId="9" xfId="2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vertical="center" readingOrder="1"/>
    </xf>
    <xf numFmtId="0" fontId="8" fillId="0" borderId="0" xfId="0" applyFont="1" applyFill="1" applyBorder="1" applyAlignment="1">
      <alignment vertical="center" readingOrder="1"/>
    </xf>
    <xf numFmtId="0" fontId="7" fillId="5" borderId="9" xfId="0" applyNumberFormat="1" applyFont="1" applyFill="1" applyBorder="1" applyAlignment="1">
      <alignment horizontal="center" vertical="center" wrapText="1" readingOrder="1"/>
    </xf>
    <xf numFmtId="164" fontId="7" fillId="5" borderId="9" xfId="1" applyNumberFormat="1" applyFont="1" applyFill="1" applyBorder="1" applyAlignment="1">
      <alignment horizontal="right" vertical="center" wrapText="1" readingOrder="1"/>
    </xf>
    <xf numFmtId="9" fontId="10" fillId="5" borderId="9" xfId="3" applyFont="1" applyFill="1" applyBorder="1" applyAlignment="1">
      <alignment vertical="top"/>
    </xf>
    <xf numFmtId="0" fontId="8" fillId="5" borderId="0" xfId="0" applyFont="1" applyFill="1" applyBorder="1"/>
    <xf numFmtId="0" fontId="11" fillId="0" borderId="9" xfId="0" applyNumberFormat="1" applyFont="1" applyFill="1" applyBorder="1" applyAlignment="1">
      <alignment horizontal="center" vertical="center" wrapText="1" readingOrder="1"/>
    </xf>
    <xf numFmtId="164" fontId="11" fillId="0" borderId="9" xfId="1" applyNumberFormat="1" applyFont="1" applyFill="1" applyBorder="1" applyAlignment="1">
      <alignment horizontal="right" vertical="center" wrapText="1" readingOrder="1"/>
    </xf>
    <xf numFmtId="9" fontId="12" fillId="2" borderId="9" xfId="3" applyFont="1" applyFill="1" applyBorder="1" applyAlignment="1">
      <alignment vertical="top"/>
    </xf>
    <xf numFmtId="0" fontId="7" fillId="6" borderId="9" xfId="0" applyNumberFormat="1" applyFont="1" applyFill="1" applyBorder="1" applyAlignment="1">
      <alignment horizontal="center" vertical="center" wrapText="1" readingOrder="1"/>
    </xf>
    <xf numFmtId="164" fontId="7" fillId="6" borderId="9" xfId="1" applyNumberFormat="1" applyFont="1" applyFill="1" applyBorder="1" applyAlignment="1">
      <alignment horizontal="right" vertical="center" wrapText="1" readingOrder="1"/>
    </xf>
    <xf numFmtId="9" fontId="10" fillId="6" borderId="9" xfId="3" applyFont="1" applyFill="1" applyBorder="1" applyAlignment="1">
      <alignment vertical="top"/>
    </xf>
    <xf numFmtId="0" fontId="8" fillId="6" borderId="0" xfId="0" applyFont="1" applyFill="1" applyBorder="1"/>
    <xf numFmtId="164" fontId="14" fillId="7" borderId="9" xfId="1" applyNumberFormat="1" applyFont="1" applyFill="1" applyBorder="1" applyAlignment="1">
      <alignment horizontal="right" vertical="top" wrapText="1"/>
    </xf>
    <xf numFmtId="9" fontId="15" fillId="7" borderId="9" xfId="3" applyFont="1" applyFill="1" applyBorder="1" applyAlignment="1">
      <alignment vertical="top"/>
    </xf>
    <xf numFmtId="0" fontId="15" fillId="2" borderId="0" xfId="0" applyFont="1" applyFill="1" applyBorder="1" applyAlignment="1">
      <alignment vertical="top"/>
    </xf>
    <xf numFmtId="0" fontId="15" fillId="7" borderId="0" xfId="0" applyFont="1" applyFill="1" applyBorder="1" applyAlignment="1">
      <alignment vertical="top"/>
    </xf>
    <xf numFmtId="164" fontId="14" fillId="8" borderId="9" xfId="1" applyNumberFormat="1" applyFont="1" applyFill="1" applyBorder="1" applyAlignment="1">
      <alignment horizontal="right" vertical="top" wrapText="1"/>
    </xf>
    <xf numFmtId="9" fontId="15" fillId="8" borderId="9" xfId="3" applyFont="1" applyFill="1" applyBorder="1" applyAlignment="1">
      <alignment vertical="top"/>
    </xf>
    <xf numFmtId="0" fontId="15" fillId="8" borderId="0" xfId="0" applyFont="1" applyFill="1" applyBorder="1" applyAlignment="1">
      <alignment vertical="top"/>
    </xf>
    <xf numFmtId="0" fontId="10" fillId="0" borderId="0" xfId="2" applyFont="1" applyFill="1" applyBorder="1" applyAlignment="1">
      <alignment vertical="top"/>
    </xf>
    <xf numFmtId="43" fontId="16" fillId="0" borderId="0" xfId="4" applyFont="1" applyFill="1" applyBorder="1" applyAlignment="1">
      <alignment vertical="top"/>
    </xf>
    <xf numFmtId="43" fontId="16" fillId="2" borderId="0" xfId="4" applyFont="1" applyFill="1" applyBorder="1" applyAlignment="1">
      <alignment vertical="top"/>
    </xf>
    <xf numFmtId="41" fontId="17" fillId="2" borderId="0" xfId="5" applyFont="1" applyFill="1" applyBorder="1" applyAlignment="1">
      <alignment vertical="top"/>
    </xf>
    <xf numFmtId="43" fontId="17" fillId="0" borderId="0" xfId="4" applyFont="1" applyFill="1" applyBorder="1" applyAlignment="1">
      <alignment vertical="top"/>
    </xf>
    <xf numFmtId="43" fontId="12" fillId="0" borderId="0" xfId="4" applyFont="1" applyFill="1" applyBorder="1" applyAlignment="1">
      <alignment vertical="top"/>
    </xf>
    <xf numFmtId="0" fontId="10" fillId="2" borderId="0" xfId="2" applyFont="1" applyFill="1" applyBorder="1" applyAlignment="1">
      <alignment vertical="top"/>
    </xf>
    <xf numFmtId="0" fontId="6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0" fontId="4" fillId="0" borderId="0" xfId="0" applyFont="1" applyFill="1" applyBorder="1"/>
    <xf numFmtId="164" fontId="14" fillId="7" borderId="10" xfId="1" applyNumberFormat="1" applyFont="1" applyFill="1" applyBorder="1" applyAlignment="1">
      <alignment horizontal="center" vertical="top" wrapText="1"/>
    </xf>
    <xf numFmtId="164" fontId="14" fillId="8" borderId="10" xfId="1" applyNumberFormat="1" applyFont="1" applyFill="1" applyBorder="1" applyAlignment="1">
      <alignment horizontal="center" vertical="top" wrapText="1"/>
    </xf>
    <xf numFmtId="0" fontId="11" fillId="0" borderId="9" xfId="0" applyNumberFormat="1" applyFont="1" applyFill="1" applyBorder="1" applyAlignment="1">
      <alignment horizontal="center" vertical="center" wrapText="1" readingOrder="1"/>
    </xf>
    <xf numFmtId="164" fontId="11" fillId="0" borderId="9" xfId="1" applyNumberFormat="1" applyFont="1" applyFill="1" applyBorder="1" applyAlignment="1">
      <alignment horizontal="right" vertical="center" wrapText="1" readingOrder="1"/>
    </xf>
    <xf numFmtId="0" fontId="7" fillId="6" borderId="9" xfId="0" applyNumberFormat="1" applyFont="1" applyFill="1" applyBorder="1" applyAlignment="1">
      <alignment horizontal="center" vertical="center" wrapText="1" readingOrder="1"/>
    </xf>
    <xf numFmtId="164" fontId="7" fillId="6" borderId="9" xfId="1" applyNumberFormat="1" applyFont="1" applyFill="1" applyBorder="1" applyAlignment="1">
      <alignment horizontal="right" vertical="center" wrapText="1" readingOrder="1"/>
    </xf>
    <xf numFmtId="0" fontId="7" fillId="5" borderId="9" xfId="0" applyNumberFormat="1" applyFont="1" applyFill="1" applyBorder="1" applyAlignment="1">
      <alignment horizontal="center" vertical="center" wrapText="1" readingOrder="1"/>
    </xf>
    <xf numFmtId="164" fontId="7" fillId="5" borderId="9" xfId="1" applyNumberFormat="1" applyFont="1" applyFill="1" applyBorder="1" applyAlignment="1">
      <alignment horizontal="right" vertical="center" wrapText="1" readingOrder="1"/>
    </xf>
    <xf numFmtId="0" fontId="7" fillId="3" borderId="5" xfId="0" applyNumberFormat="1" applyFont="1" applyFill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vertical="top" wrapText="1" readingOrder="1"/>
    </xf>
    <xf numFmtId="0" fontId="8" fillId="0" borderId="0" xfId="0" applyFont="1" applyFill="1" applyBorder="1"/>
    <xf numFmtId="0" fontId="9" fillId="0" borderId="4" xfId="0" applyNumberFormat="1" applyFont="1" applyFill="1" applyBorder="1" applyAlignment="1">
      <alignment vertical="top" wrapText="1" readingOrder="1"/>
    </xf>
    <xf numFmtId="0" fontId="7" fillId="3" borderId="15" xfId="0" applyNumberFormat="1" applyFont="1" applyFill="1" applyBorder="1" applyAlignment="1">
      <alignment horizontal="center" vertical="center" wrapText="1" readingOrder="1"/>
    </xf>
    <xf numFmtId="164" fontId="7" fillId="5" borderId="10" xfId="1" applyNumberFormat="1" applyFont="1" applyFill="1" applyBorder="1" applyAlignment="1">
      <alignment horizontal="right" vertical="center" wrapText="1" readingOrder="1"/>
    </xf>
    <xf numFmtId="164" fontId="11" fillId="0" borderId="10" xfId="1" applyNumberFormat="1" applyFont="1" applyFill="1" applyBorder="1" applyAlignment="1">
      <alignment horizontal="right" vertical="center" wrapText="1" readingOrder="1"/>
    </xf>
    <xf numFmtId="164" fontId="7" fillId="6" borderId="10" xfId="1" applyNumberFormat="1" applyFont="1" applyFill="1" applyBorder="1" applyAlignment="1">
      <alignment horizontal="right" vertical="center" wrapText="1" readingOrder="1"/>
    </xf>
    <xf numFmtId="9" fontId="18" fillId="0" borderId="9" xfId="0" applyNumberFormat="1" applyFont="1" applyFill="1" applyBorder="1"/>
    <xf numFmtId="9" fontId="18" fillId="0" borderId="9" xfId="6" applyFont="1" applyFill="1" applyBorder="1"/>
    <xf numFmtId="164" fontId="19" fillId="8" borderId="9" xfId="1" applyNumberFormat="1" applyFont="1" applyFill="1" applyBorder="1" applyAlignment="1">
      <alignment horizontal="right" vertical="top" wrapText="1"/>
    </xf>
    <xf numFmtId="164" fontId="19" fillId="8" borderId="9" xfId="1" applyNumberFormat="1" applyFont="1" applyFill="1" applyBorder="1" applyAlignment="1">
      <alignment horizontal="center" vertical="top" wrapText="1"/>
    </xf>
    <xf numFmtId="0" fontId="20" fillId="3" borderId="5" xfId="0" applyNumberFormat="1" applyFont="1" applyFill="1" applyBorder="1" applyAlignment="1">
      <alignment horizontal="center" vertical="center" wrapText="1" readingOrder="1"/>
    </xf>
    <xf numFmtId="0" fontId="20" fillId="3" borderId="13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22" fillId="2" borderId="0" xfId="7" applyFont="1" applyFill="1" applyAlignment="1">
      <alignment vertical="top" wrapText="1"/>
    </xf>
    <xf numFmtId="41" fontId="12" fillId="2" borderId="0" xfId="5" applyFont="1" applyFill="1" applyBorder="1" applyAlignment="1">
      <alignment vertical="top"/>
    </xf>
    <xf numFmtId="43" fontId="23" fillId="2" borderId="0" xfId="8" applyNumberFormat="1" applyFont="1" applyFill="1" applyAlignment="1">
      <alignment horizontal="center" vertical="top"/>
    </xf>
    <xf numFmtId="0" fontId="12" fillId="2" borderId="0" xfId="2" applyFont="1" applyFill="1" applyBorder="1" applyAlignment="1">
      <alignment vertical="top"/>
    </xf>
    <xf numFmtId="9" fontId="12" fillId="2" borderId="0" xfId="3" applyFont="1" applyFill="1" applyBorder="1" applyAlignment="1">
      <alignment vertical="top"/>
    </xf>
    <xf numFmtId="0" fontId="21" fillId="0" borderId="16" xfId="0" applyFont="1" applyFill="1" applyBorder="1" applyAlignment="1">
      <alignment horizontal="center" vertical="top" wrapText="1"/>
    </xf>
    <xf numFmtId="0" fontId="21" fillId="0" borderId="17" xfId="0" applyFont="1" applyFill="1" applyBorder="1" applyAlignment="1">
      <alignment horizontal="center" vertical="top" wrapText="1"/>
    </xf>
    <xf numFmtId="0" fontId="21" fillId="0" borderId="18" xfId="0" applyFont="1" applyFill="1" applyBorder="1" applyAlignment="1">
      <alignment horizontal="center" vertical="top" wrapText="1"/>
    </xf>
    <xf numFmtId="0" fontId="21" fillId="0" borderId="19" xfId="0" applyFont="1" applyFill="1" applyBorder="1" applyAlignment="1">
      <alignment horizontal="center" vertical="top" wrapText="1"/>
    </xf>
    <xf numFmtId="0" fontId="21" fillId="0" borderId="9" xfId="0" applyFont="1" applyFill="1" applyBorder="1" applyAlignment="1">
      <alignment horizontal="center" vertical="top" wrapText="1"/>
    </xf>
    <xf numFmtId="0" fontId="21" fillId="0" borderId="20" xfId="0" applyFont="1" applyFill="1" applyBorder="1" applyAlignment="1">
      <alignment horizontal="center" vertical="top" wrapText="1"/>
    </xf>
    <xf numFmtId="0" fontId="21" fillId="0" borderId="21" xfId="0" applyFont="1" applyFill="1" applyBorder="1" applyAlignment="1">
      <alignment horizontal="center" vertical="top" wrapText="1"/>
    </xf>
    <xf numFmtId="0" fontId="21" fillId="0" borderId="22" xfId="0" applyFont="1" applyFill="1" applyBorder="1" applyAlignment="1">
      <alignment horizontal="center" vertical="top" wrapText="1"/>
    </xf>
    <xf numFmtId="0" fontId="21" fillId="0" borderId="23" xfId="0" applyFont="1" applyFill="1" applyBorder="1" applyAlignment="1">
      <alignment horizontal="center" vertical="top" wrapText="1"/>
    </xf>
    <xf numFmtId="0" fontId="6" fillId="0" borderId="0" xfId="0" applyNumberFormat="1" applyFont="1" applyFill="1" applyBorder="1" applyAlignment="1">
      <alignment vertical="top" wrapText="1" readingOrder="1"/>
    </xf>
    <xf numFmtId="0" fontId="4" fillId="0" borderId="0" xfId="0" applyFont="1" applyFill="1" applyBorder="1"/>
    <xf numFmtId="0" fontId="13" fillId="7" borderId="10" xfId="0" applyNumberFormat="1" applyFont="1" applyFill="1" applyBorder="1" applyAlignment="1">
      <alignment horizontal="center" vertical="top" wrapText="1"/>
    </xf>
    <xf numFmtId="0" fontId="13" fillId="7" borderId="11" xfId="0" applyNumberFormat="1" applyFont="1" applyFill="1" applyBorder="1" applyAlignment="1">
      <alignment horizontal="center" vertical="top" wrapText="1"/>
    </xf>
    <xf numFmtId="0" fontId="13" fillId="7" borderId="12" xfId="0" applyNumberFormat="1" applyFont="1" applyFill="1" applyBorder="1" applyAlignment="1">
      <alignment horizontal="center" vertical="top" wrapText="1"/>
    </xf>
    <xf numFmtId="164" fontId="14" fillId="7" borderId="10" xfId="1" applyNumberFormat="1" applyFont="1" applyFill="1" applyBorder="1" applyAlignment="1">
      <alignment horizontal="center" vertical="top" wrapText="1"/>
    </xf>
    <xf numFmtId="164" fontId="14" fillId="7" borderId="12" xfId="1" applyNumberFormat="1" applyFont="1" applyFill="1" applyBorder="1" applyAlignment="1">
      <alignment horizontal="center" vertical="top" wrapText="1"/>
    </xf>
    <xf numFmtId="0" fontId="13" fillId="8" borderId="10" xfId="0" applyNumberFormat="1" applyFont="1" applyFill="1" applyBorder="1" applyAlignment="1">
      <alignment horizontal="center" vertical="top" wrapText="1"/>
    </xf>
    <xf numFmtId="0" fontId="13" fillId="8" borderId="11" xfId="0" applyNumberFormat="1" applyFont="1" applyFill="1" applyBorder="1" applyAlignment="1">
      <alignment horizontal="center" vertical="top" wrapText="1"/>
    </xf>
    <xf numFmtId="0" fontId="13" fillId="8" borderId="12" xfId="0" applyNumberFormat="1" applyFont="1" applyFill="1" applyBorder="1" applyAlignment="1">
      <alignment horizontal="center" vertical="top" wrapText="1"/>
    </xf>
    <xf numFmtId="164" fontId="14" fillId="8" borderId="10" xfId="1" applyNumberFormat="1" applyFont="1" applyFill="1" applyBorder="1" applyAlignment="1">
      <alignment horizontal="center" vertical="top" wrapText="1"/>
    </xf>
    <xf numFmtId="164" fontId="14" fillId="8" borderId="12" xfId="1" applyNumberFormat="1" applyFont="1" applyFill="1" applyBorder="1" applyAlignment="1">
      <alignment horizontal="center" vertical="top" wrapText="1"/>
    </xf>
    <xf numFmtId="0" fontId="11" fillId="0" borderId="9" xfId="0" applyNumberFormat="1" applyFont="1" applyFill="1" applyBorder="1" applyAlignment="1">
      <alignment vertical="center" wrapText="1" readingOrder="1"/>
    </xf>
    <xf numFmtId="0" fontId="4" fillId="0" borderId="9" xfId="0" applyFont="1" applyFill="1" applyBorder="1"/>
    <xf numFmtId="0" fontId="11" fillId="0" borderId="9" xfId="0" applyNumberFormat="1" applyFont="1" applyFill="1" applyBorder="1" applyAlignment="1">
      <alignment horizontal="center" vertical="center" wrapText="1" readingOrder="1"/>
    </xf>
    <xf numFmtId="0" fontId="11" fillId="0" borderId="9" xfId="0" applyNumberFormat="1" applyFont="1" applyFill="1" applyBorder="1" applyAlignment="1">
      <alignment horizontal="left" vertical="center" wrapText="1" readingOrder="1"/>
    </xf>
    <xf numFmtId="164" fontId="11" fillId="0" borderId="9" xfId="1" applyNumberFormat="1" applyFont="1" applyFill="1" applyBorder="1" applyAlignment="1">
      <alignment horizontal="right" vertical="center" wrapText="1" readingOrder="1"/>
    </xf>
    <xf numFmtId="164" fontId="4" fillId="0" borderId="9" xfId="1" applyNumberFormat="1" applyFont="1" applyFill="1" applyBorder="1"/>
    <xf numFmtId="0" fontId="7" fillId="6" borderId="9" xfId="0" applyNumberFormat="1" applyFont="1" applyFill="1" applyBorder="1" applyAlignment="1">
      <alignment vertical="center" wrapText="1" readingOrder="1"/>
    </xf>
    <xf numFmtId="0" fontId="8" fillId="6" borderId="9" xfId="0" applyFont="1" applyFill="1" applyBorder="1"/>
    <xf numFmtId="0" fontId="7" fillId="6" borderId="9" xfId="0" applyNumberFormat="1" applyFont="1" applyFill="1" applyBorder="1" applyAlignment="1">
      <alignment horizontal="center" vertical="center" wrapText="1" readingOrder="1"/>
    </xf>
    <xf numFmtId="0" fontId="7" fillId="6" borderId="9" xfId="0" applyNumberFormat="1" applyFont="1" applyFill="1" applyBorder="1" applyAlignment="1">
      <alignment horizontal="left" vertical="center" wrapText="1" readingOrder="1"/>
    </xf>
    <xf numFmtId="164" fontId="7" fillId="6" borderId="9" xfId="1" applyNumberFormat="1" applyFont="1" applyFill="1" applyBorder="1" applyAlignment="1">
      <alignment horizontal="right" vertical="center" wrapText="1" readingOrder="1"/>
    </xf>
    <xf numFmtId="164" fontId="8" fillId="6" borderId="9" xfId="1" applyNumberFormat="1" applyFont="1" applyFill="1" applyBorder="1"/>
    <xf numFmtId="0" fontId="7" fillId="5" borderId="9" xfId="0" applyNumberFormat="1" applyFont="1" applyFill="1" applyBorder="1" applyAlignment="1">
      <alignment vertical="center" wrapText="1" readingOrder="1"/>
    </xf>
    <xf numFmtId="0" fontId="8" fillId="5" borderId="9" xfId="0" applyFont="1" applyFill="1" applyBorder="1"/>
    <xf numFmtId="0" fontId="7" fillId="5" borderId="9" xfId="0" applyNumberFormat="1" applyFont="1" applyFill="1" applyBorder="1" applyAlignment="1">
      <alignment horizontal="center" vertical="center" wrapText="1" readingOrder="1"/>
    </xf>
    <xf numFmtId="0" fontId="7" fillId="5" borderId="9" xfId="0" applyNumberFormat="1" applyFont="1" applyFill="1" applyBorder="1" applyAlignment="1">
      <alignment horizontal="left" vertical="center" wrapText="1" readingOrder="1"/>
    </xf>
    <xf numFmtId="164" fontId="7" fillId="5" borderId="9" xfId="1" applyNumberFormat="1" applyFont="1" applyFill="1" applyBorder="1" applyAlignment="1">
      <alignment horizontal="right" vertical="center" wrapText="1" readingOrder="1"/>
    </xf>
    <xf numFmtId="164" fontId="8" fillId="5" borderId="9" xfId="1" applyNumberFormat="1" applyFont="1" applyFill="1" applyBorder="1"/>
    <xf numFmtId="0" fontId="7" fillId="3" borderId="5" xfId="0" applyNumberFormat="1" applyFont="1" applyFill="1" applyBorder="1" applyAlignment="1">
      <alignment horizontal="center" vertical="center" wrapText="1" readingOrder="1"/>
    </xf>
    <xf numFmtId="0" fontId="8" fillId="0" borderId="6" xfId="0" applyNumberFormat="1" applyFont="1" applyFill="1" applyBorder="1" applyAlignment="1">
      <alignment vertical="center" wrapText="1" readingOrder="1"/>
    </xf>
    <xf numFmtId="0" fontId="8" fillId="0" borderId="7" xfId="0" applyNumberFormat="1" applyFont="1" applyFill="1" applyBorder="1" applyAlignment="1">
      <alignment vertical="center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7" fillId="3" borderId="1" xfId="0" applyNumberFormat="1" applyFont="1" applyFill="1" applyBorder="1" applyAlignment="1">
      <alignment horizontal="left" vertical="top" wrapText="1" readingOrder="1"/>
    </xf>
    <xf numFmtId="0" fontId="8" fillId="0" borderId="2" xfId="0" applyNumberFormat="1" applyFont="1" applyFill="1" applyBorder="1" applyAlignment="1">
      <alignment vertical="top" wrapText="1"/>
    </xf>
    <xf numFmtId="0" fontId="8" fillId="0" borderId="3" xfId="0" applyNumberFormat="1" applyFont="1" applyFill="1" applyBorder="1" applyAlignment="1">
      <alignment vertical="top" wrapText="1"/>
    </xf>
    <xf numFmtId="0" fontId="7" fillId="0" borderId="3" xfId="0" applyNumberFormat="1" applyFont="1" applyFill="1" applyBorder="1" applyAlignment="1">
      <alignment horizontal="left" vertical="top" wrapText="1" readingOrder="1"/>
    </xf>
    <xf numFmtId="0" fontId="9" fillId="0" borderId="0" xfId="0" applyNumberFormat="1" applyFont="1" applyFill="1" applyBorder="1" applyAlignment="1">
      <alignment vertical="top" wrapText="1" readingOrder="1"/>
    </xf>
    <xf numFmtId="0" fontId="8" fillId="0" borderId="0" xfId="0" applyFont="1" applyFill="1" applyBorder="1"/>
    <xf numFmtId="0" fontId="7" fillId="3" borderId="6" xfId="0" applyNumberFormat="1" applyFont="1" applyFill="1" applyBorder="1" applyAlignment="1">
      <alignment horizontal="center" vertical="center" wrapText="1" readingOrder="1"/>
    </xf>
    <xf numFmtId="0" fontId="9" fillId="0" borderId="4" xfId="0" applyNumberFormat="1" applyFont="1" applyFill="1" applyBorder="1" applyAlignment="1">
      <alignment vertical="top" wrapText="1" readingOrder="1"/>
    </xf>
    <xf numFmtId="0" fontId="8" fillId="0" borderId="4" xfId="0" applyNumberFormat="1" applyFont="1" applyFill="1" applyBorder="1" applyAlignment="1">
      <alignment vertical="top" wrapText="1"/>
    </xf>
    <xf numFmtId="0" fontId="7" fillId="3" borderId="1" xfId="0" applyNumberFormat="1" applyFont="1" applyFill="1" applyBorder="1" applyAlignment="1">
      <alignment horizontal="left" vertical="center" wrapText="1" readingOrder="1"/>
    </xf>
    <xf numFmtId="0" fontId="7" fillId="0" borderId="3" xfId="0" applyNumberFormat="1" applyFont="1" applyFill="1" applyBorder="1" applyAlignment="1">
      <alignment horizontal="left" vertical="center" wrapText="1" readingOrder="1"/>
    </xf>
    <xf numFmtId="0" fontId="7" fillId="0" borderId="1" xfId="0" applyNumberFormat="1" applyFont="1" applyFill="1" applyBorder="1" applyAlignment="1">
      <alignment horizontal="left" vertical="center" wrapText="1" readingOrder="1"/>
    </xf>
    <xf numFmtId="0" fontId="7" fillId="3" borderId="13" xfId="0" applyNumberFormat="1" applyFont="1" applyFill="1" applyBorder="1" applyAlignment="1">
      <alignment horizontal="center" vertical="center" wrapText="1" readingOrder="1"/>
    </xf>
    <xf numFmtId="0" fontId="7" fillId="3" borderId="11" xfId="0" applyNumberFormat="1" applyFont="1" applyFill="1" applyBorder="1" applyAlignment="1">
      <alignment horizontal="center" vertical="center" wrapText="1" readingOrder="1"/>
    </xf>
    <xf numFmtId="0" fontId="7" fillId="3" borderId="14" xfId="0" applyNumberFormat="1" applyFont="1" applyFill="1" applyBorder="1" applyAlignment="1">
      <alignment horizontal="center" vertical="center" wrapText="1" readingOrder="1"/>
    </xf>
  </cellXfs>
  <cellStyles count="9">
    <cellStyle name="Millares [0]" xfId="1" builtinId="6"/>
    <cellStyle name="Millares [0] 2 2 2 2 2" xfId="5" xr:uid="{00000000-0005-0000-0000-000001000000}"/>
    <cellStyle name="Millares 2" xfId="4" xr:uid="{00000000-0005-0000-0000-000002000000}"/>
    <cellStyle name="Normal" xfId="0" builtinId="0"/>
    <cellStyle name="Normal 2 2" xfId="2" xr:uid="{00000000-0005-0000-0000-000004000000}"/>
    <cellStyle name="Normal 2 2 2 2 4" xfId="8" xr:uid="{00000000-0005-0000-0000-000005000000}"/>
    <cellStyle name="Normal 3 2 2 2" xfId="7" xr:uid="{00000000-0005-0000-0000-000006000000}"/>
    <cellStyle name="Porcentaje" xfId="6" builtinId="5"/>
    <cellStyle name="Porcentaje 2 2 2" xfId="3" xr:uid="{00000000-0005-0000-0000-000008000000}"/>
  </cellStyles>
  <dxfs count="0"/>
  <tableStyles count="0" defaultTableStyle="TableStyleMedium2" defaultPivotStyle="PivotStyleLight16"/>
  <colors>
    <mruColors>
      <color rgb="FF4D77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latin typeface="+mn-lt"/>
              </a:rPr>
              <a:t>EJECUCION</a:t>
            </a:r>
            <a:r>
              <a:rPr lang="es-CO" b="1" baseline="0">
                <a:latin typeface="+mn-lt"/>
              </a:rPr>
              <a:t> DE GASTOS PRIMER TRIMESTRE AÑO 2023 </a:t>
            </a:r>
            <a:endParaRPr lang="es-CO" b="1"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252283969311529"/>
          <c:y val="0.11290715372907154"/>
          <c:w val="0.84984895517867953"/>
          <c:h val="0.75174510720406529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>
              <a:outerShdw blurRad="50800" dist="50800" dir="5400000" algn="ctr" rotWithShape="0">
                <a:schemeClr val="accent1">
                  <a:lumMod val="60000"/>
                  <a:lumOff val="40000"/>
                </a:schemeClr>
              </a:outerShdw>
            </a:effectLst>
            <a:scene3d>
              <a:camera prst="orthographicFront"/>
              <a:lightRig rig="threePt" dir="t"/>
            </a:scene3d>
            <a:sp3d>
              <a:bevelB prst="slope"/>
              <a:contourClr>
                <a:schemeClr val="accent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/>
                </a:solidFill>
              </a:ln>
              <a:effectLst>
                <a:outerShdw blurRad="50800" dist="50800" dir="5400000" algn="ctr" rotWithShape="0">
                  <a:schemeClr val="accent1">
                    <a:lumMod val="60000"/>
                    <a:lumOff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>
                <a:bevelB w="139700" h="139700" prst="divot"/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D74-4138-8535-13C87CA15FD3}"/>
              </c:ext>
            </c:extLst>
          </c:dPt>
          <c:dLbls>
            <c:dLbl>
              <c:idx val="0"/>
              <c:layout>
                <c:manualLayout>
                  <c:x val="0.12207312853243109"/>
                  <c:y val="-0.225819812733768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74-4138-8535-13C87CA15FD3}"/>
                </c:ext>
              </c:extLst>
            </c:dLbl>
            <c:dLbl>
              <c:idx val="1"/>
              <c:layout>
                <c:manualLayout>
                  <c:x val="1.2628254675768733E-2"/>
                  <c:y val="-0.156081341154222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74-4138-8535-13C87CA15FD3}"/>
                </c:ext>
              </c:extLst>
            </c:dLbl>
            <c:dLbl>
              <c:idx val="2"/>
              <c:layout>
                <c:manualLayout>
                  <c:x val="4.2094182252562368E-2"/>
                  <c:y val="-0.15940222075324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74-4138-8535-13C87CA15FD3}"/>
                </c:ext>
              </c:extLst>
            </c:dLbl>
            <c:dLbl>
              <c:idx val="3"/>
              <c:layout>
                <c:manualLayout>
                  <c:x val="5.6827146040959217E-2"/>
                  <c:y val="-0.159402220753248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74-4138-8535-13C87CA15FD3}"/>
                </c:ext>
              </c:extLst>
            </c:dLbl>
            <c:dLbl>
              <c:idx val="4"/>
              <c:layout>
                <c:manualLayout>
                  <c:x val="6.9455400716728025E-2"/>
                  <c:y val="-0.149439581956170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74-4138-8535-13C87CA15F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'BASE GRAF'!$AP$128:$AT$128</c:f>
              <c:strCache>
                <c:ptCount val="5"/>
                <c:pt idx="0">
                  <c:v>APROPIACION
VIGENTE ANUAL</c:v>
                </c:pt>
                <c:pt idx="1">
                  <c:v>TOTAL APROPIADO (CDPs)
</c:v>
                </c:pt>
                <c:pt idx="2">
                  <c:v>TOTAL
COMPROMISOS (RP) </c:v>
                </c:pt>
                <c:pt idx="3">
                  <c:v>TOTAL
OBLIGACIONES </c:v>
                </c:pt>
                <c:pt idx="4">
                  <c:v>TOTAL
ORDENES DE PAGO </c:v>
                </c:pt>
              </c:strCache>
            </c:strRef>
          </c:cat>
          <c:val>
            <c:numRef>
              <c:f>'BASE GRAF'!$AP$129:$AT$129</c:f>
              <c:numCache>
                <c:formatCode>_-* #,##0.00_-;\-* #,##0.00_-;_-* "-"_-;_-@_-</c:formatCode>
                <c:ptCount val="5"/>
                <c:pt idx="0">
                  <c:v>8482707899</c:v>
                </c:pt>
                <c:pt idx="1">
                  <c:v>2219149702.1999998</c:v>
                </c:pt>
                <c:pt idx="2">
                  <c:v>2105005273.1800001</c:v>
                </c:pt>
                <c:pt idx="3">
                  <c:v>1340165422.3699999</c:v>
                </c:pt>
                <c:pt idx="4">
                  <c:v>1340165422.3699999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74-4138-8535-13C87CA15FD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prst="slope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  <c:extLst>
              <c:ext xmlns:c16="http://schemas.microsoft.com/office/drawing/2014/chart" uri="{C3380CC4-5D6E-409C-BE32-E72D297353CC}">
                <c16:uniqueId val="{00000008-0D74-4138-8535-13C87CA15FD3}"/>
              </c:ext>
            </c:extLst>
          </c:dPt>
          <c:dLbls>
            <c:dLbl>
              <c:idx val="0"/>
              <c:layout>
                <c:manualLayout>
                  <c:x val="0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D74-4138-8535-13C87CA15FD3}"/>
                </c:ext>
              </c:extLst>
            </c:dLbl>
            <c:dLbl>
              <c:idx val="1"/>
              <c:layout>
                <c:manualLayout>
                  <c:x val="8.3333333333332829E-3"/>
                  <c:y val="-4.6296296296296294E-2"/>
                </c:manualLayout>
              </c:layout>
              <c:tx>
                <c:rich>
                  <a:bodyPr/>
                  <a:lstStyle/>
                  <a:p>
                    <a:fld id="{946061A3-FC76-474F-8235-C552EB18C4EE}" type="VALUE">
                      <a:rPr lang="en-US" sz="1000" b="1">
                        <a:solidFill>
                          <a:srgbClr val="4D7731"/>
                        </a:solidFill>
                      </a:rPr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0D74-4138-8535-13C87CA15FD3}"/>
                </c:ext>
              </c:extLst>
            </c:dLbl>
            <c:dLbl>
              <c:idx val="2"/>
              <c:layout>
                <c:manualLayout>
                  <c:x val="1.3888888888888788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D74-4138-8535-13C87CA15FD3}"/>
                </c:ext>
              </c:extLst>
            </c:dLbl>
            <c:dLbl>
              <c:idx val="3"/>
              <c:layout>
                <c:manualLayout>
                  <c:x val="1.3888888888888888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D74-4138-8535-13C87CA15FD3}"/>
                </c:ext>
              </c:extLst>
            </c:dLbl>
            <c:dLbl>
              <c:idx val="4"/>
              <c:layout>
                <c:manualLayout>
                  <c:x val="1.6666666666666566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D74-4138-8535-13C87CA15F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4D773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'BASE GRAF'!$AP$128:$AT$128</c:f>
              <c:strCache>
                <c:ptCount val="5"/>
                <c:pt idx="0">
                  <c:v>APROPIACION
VIGENTE ANUAL</c:v>
                </c:pt>
                <c:pt idx="1">
                  <c:v>TOTAL APROPIADO (CDPs)
</c:v>
                </c:pt>
                <c:pt idx="2">
                  <c:v>TOTAL
COMPROMISOS (RP) </c:v>
                </c:pt>
                <c:pt idx="3">
                  <c:v>TOTAL
OBLIGACIONES </c:v>
                </c:pt>
                <c:pt idx="4">
                  <c:v>TOTAL
ORDENES DE PAGO </c:v>
                </c:pt>
              </c:strCache>
            </c:strRef>
          </c:cat>
          <c:val>
            <c:numRef>
              <c:f>'BASE GRAF'!$AP$130:$AT$130</c:f>
              <c:numCache>
                <c:formatCode>0%</c:formatCode>
                <c:ptCount val="5"/>
                <c:pt idx="0">
                  <c:v>1</c:v>
                </c:pt>
                <c:pt idx="1">
                  <c:v>0.2616086429737382</c:v>
                </c:pt>
                <c:pt idx="2">
                  <c:v>0.24815251193880583</c:v>
                </c:pt>
                <c:pt idx="3">
                  <c:v>0.15798792535671161</c:v>
                </c:pt>
                <c:pt idx="4">
                  <c:v>0.15798792535671161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D74-4138-8535-13C87CA15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shape val="box"/>
        <c:axId val="2051722304"/>
        <c:axId val="2051715232"/>
        <c:axId val="0"/>
      </c:bar3DChart>
      <c:catAx>
        <c:axId val="205172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1715232"/>
        <c:crosses val="autoZero"/>
        <c:auto val="1"/>
        <c:lblAlgn val="ctr"/>
        <c:lblOffset val="100"/>
        <c:noMultiLvlLbl val="0"/>
      </c:catAx>
      <c:valAx>
        <c:axId val="205171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1722304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EJECUCION</a:t>
            </a:r>
            <a:r>
              <a:rPr lang="es-CO" b="1" baseline="0"/>
              <a:t> DE GASTOS PRIMER TRIMESTRE AÑO 2023 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.12207312853243109"/>
                  <c:y val="-0.225819812733768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14-4E30-B3C8-72AADC74E5B3}"/>
                </c:ext>
              </c:extLst>
            </c:dLbl>
            <c:dLbl>
              <c:idx val="1"/>
              <c:layout>
                <c:manualLayout>
                  <c:x val="1.2628254675768733E-2"/>
                  <c:y val="-0.1560813411542227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14-4E30-B3C8-72AADC74E5B3}"/>
                </c:ext>
              </c:extLst>
            </c:dLbl>
            <c:dLbl>
              <c:idx val="2"/>
              <c:layout>
                <c:manualLayout>
                  <c:x val="4.2094182252562368E-2"/>
                  <c:y val="-0.159402220753248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14-4E30-B3C8-72AADC74E5B3}"/>
                </c:ext>
              </c:extLst>
            </c:dLbl>
            <c:dLbl>
              <c:idx val="3"/>
              <c:layout>
                <c:manualLayout>
                  <c:x val="5.6827146040959217E-2"/>
                  <c:y val="-0.159402220753248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14-4E30-B3C8-72AADC74E5B3}"/>
                </c:ext>
              </c:extLst>
            </c:dLbl>
            <c:dLbl>
              <c:idx val="4"/>
              <c:layout>
                <c:manualLayout>
                  <c:x val="6.9455400716728025E-2"/>
                  <c:y val="-0.149439581956170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14-4E30-B3C8-72AADC74E5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'BASE GRAF'!$AP$128:$AT$128</c:f>
              <c:strCache>
                <c:ptCount val="5"/>
                <c:pt idx="0">
                  <c:v>APROPIACION
VIGENTE ANUAL</c:v>
                </c:pt>
                <c:pt idx="1">
                  <c:v>TOTAL APROPIADO (CDPs)
</c:v>
                </c:pt>
                <c:pt idx="2">
                  <c:v>TOTAL
COMPROMISOS (RP) </c:v>
                </c:pt>
                <c:pt idx="3">
                  <c:v>TOTAL
OBLIGACIONES </c:v>
                </c:pt>
                <c:pt idx="4">
                  <c:v>TOTAL
ORDENES DE PAGO </c:v>
                </c:pt>
              </c:strCache>
            </c:strRef>
          </c:cat>
          <c:val>
            <c:numRef>
              <c:f>'BASE GRAF'!$AP$129:$AT$129</c:f>
              <c:numCache>
                <c:formatCode>_-* #,##0.00_-;\-* #,##0.00_-;_-* "-"_-;_-@_-</c:formatCode>
                <c:ptCount val="5"/>
                <c:pt idx="0">
                  <c:v>8482707899</c:v>
                </c:pt>
                <c:pt idx="1">
                  <c:v>2219149702.1999998</c:v>
                </c:pt>
                <c:pt idx="2">
                  <c:v>2105005273.1800001</c:v>
                </c:pt>
                <c:pt idx="3">
                  <c:v>1340165422.3699999</c:v>
                </c:pt>
                <c:pt idx="4">
                  <c:v>1340165422.3699999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14-4E30-B3C8-72AADC74E5B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-6.48148148148148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14-4E30-B3C8-72AADC74E5B3}"/>
                </c:ext>
              </c:extLst>
            </c:dLbl>
            <c:dLbl>
              <c:idx val="1"/>
              <c:layout>
                <c:manualLayout>
                  <c:x val="8.3333333333332829E-3"/>
                  <c:y val="-4.6296296296296294E-2"/>
                </c:manualLayout>
              </c:layout>
              <c:tx>
                <c:rich>
                  <a:bodyPr/>
                  <a:lstStyle/>
                  <a:p>
                    <a:fld id="{946061A3-FC76-474F-8235-C552EB18C4EE}" type="VALUE">
                      <a:rPr lang="en-US" sz="800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1C14-4E30-B3C8-72AADC74E5B3}"/>
                </c:ext>
              </c:extLst>
            </c:dLbl>
            <c:dLbl>
              <c:idx val="2"/>
              <c:layout>
                <c:manualLayout>
                  <c:x val="1.3888888888888788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14-4E30-B3C8-72AADC74E5B3}"/>
                </c:ext>
              </c:extLst>
            </c:dLbl>
            <c:dLbl>
              <c:idx val="3"/>
              <c:layout>
                <c:manualLayout>
                  <c:x val="1.3888888888888888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14-4E30-B3C8-72AADC74E5B3}"/>
                </c:ext>
              </c:extLst>
            </c:dLbl>
            <c:dLbl>
              <c:idx val="4"/>
              <c:layout>
                <c:manualLayout>
                  <c:x val="1.6666666666666566E-2"/>
                  <c:y val="-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14-4E30-B3C8-72AADC74E5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'BASE GRAF'!$AP$128:$AT$128</c:f>
              <c:strCache>
                <c:ptCount val="5"/>
                <c:pt idx="0">
                  <c:v>APROPIACION
VIGENTE ANUAL</c:v>
                </c:pt>
                <c:pt idx="1">
                  <c:v>TOTAL APROPIADO (CDPs)
</c:v>
                </c:pt>
                <c:pt idx="2">
                  <c:v>TOTAL
COMPROMISOS (RP) </c:v>
                </c:pt>
                <c:pt idx="3">
                  <c:v>TOTAL
OBLIGACIONES </c:v>
                </c:pt>
                <c:pt idx="4">
                  <c:v>TOTAL
ORDENES DE PAGO </c:v>
                </c:pt>
              </c:strCache>
            </c:strRef>
          </c:cat>
          <c:val>
            <c:numRef>
              <c:f>'BASE GRAF'!$AP$130:$AT$130</c:f>
              <c:numCache>
                <c:formatCode>0%</c:formatCode>
                <c:ptCount val="5"/>
                <c:pt idx="0">
                  <c:v>1</c:v>
                </c:pt>
                <c:pt idx="1">
                  <c:v>0.2616086429737382</c:v>
                </c:pt>
                <c:pt idx="2">
                  <c:v>0.24815251193880583</c:v>
                </c:pt>
                <c:pt idx="3">
                  <c:v>0.15798792535671161</c:v>
                </c:pt>
                <c:pt idx="4">
                  <c:v>0.15798792535671161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14-4E30-B3C8-72AADC74E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1723392"/>
        <c:axId val="2051720128"/>
        <c:axId val="0"/>
      </c:bar3DChart>
      <c:catAx>
        <c:axId val="205172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1720128"/>
        <c:crosses val="autoZero"/>
        <c:auto val="1"/>
        <c:lblAlgn val="ctr"/>
        <c:lblOffset val="100"/>
        <c:noMultiLvlLbl val="0"/>
      </c:catAx>
      <c:valAx>
        <c:axId val="205172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172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136</xdr:row>
      <xdr:rowOff>1</xdr:rowOff>
    </xdr:from>
    <xdr:to>
      <xdr:col>43</xdr:col>
      <xdr:colOff>152400</xdr:colOff>
      <xdr:row>163</xdr:row>
      <xdr:rowOff>1485901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41</xdr:col>
      <xdr:colOff>142875</xdr:colOff>
      <xdr:row>132</xdr:row>
      <xdr:rowOff>100012</xdr:rowOff>
    </xdr:from>
    <xdr:to>
      <xdr:col>46</xdr:col>
      <xdr:colOff>295275</xdr:colOff>
      <xdr:row>157</xdr:row>
      <xdr:rowOff>114300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168"/>
  <sheetViews>
    <sheetView showGridLines="0" tabSelected="1" workbookViewId="0">
      <selection activeCell="AJ24" sqref="AJ24:AO24"/>
    </sheetView>
  </sheetViews>
  <sheetFormatPr baseColWidth="10" defaultRowHeight="12" x14ac:dyDescent="0.2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1" style="1" customWidth="1"/>
    <col min="13" max="13" width="1.5703125" style="1" customWidth="1"/>
    <col min="14" max="14" width="5.28515625" style="1" customWidth="1"/>
    <col min="15" max="26" width="2.710937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4" width="2.7109375" style="1" customWidth="1"/>
    <col min="35" max="35" width="3.28515625" style="1" customWidth="1"/>
    <col min="36" max="36" width="3.140625" style="1" customWidth="1"/>
    <col min="37" max="38" width="2.7109375" style="1" customWidth="1"/>
    <col min="39" max="40" width="0.85546875" style="1" customWidth="1"/>
    <col min="41" max="41" width="1" style="1" customWidth="1"/>
    <col min="42" max="42" width="18.5703125" style="1" customWidth="1"/>
    <col min="43" max="43" width="19" style="1" customWidth="1"/>
    <col min="44" max="44" width="17.42578125" style="1" customWidth="1"/>
    <col min="45" max="45" width="3.85546875" style="1" customWidth="1"/>
    <col min="46" max="46" width="7" style="1" customWidth="1"/>
    <col min="47" max="47" width="13.85546875" style="1" customWidth="1"/>
    <col min="48" max="48" width="4" style="1" customWidth="1"/>
    <col min="49" max="49" width="15.28515625" style="1" customWidth="1"/>
    <col min="50" max="50" width="16.42578125" style="1" customWidth="1"/>
    <col min="51" max="51" width="17" style="1" customWidth="1"/>
    <col min="52" max="52" width="18.5703125" style="1" customWidth="1"/>
    <col min="53" max="53" width="12.28515625" style="1" customWidth="1"/>
    <col min="54" max="54" width="16.28515625" style="1" customWidth="1"/>
    <col min="55" max="55" width="10.85546875" style="1" customWidth="1"/>
    <col min="56" max="56" width="14.85546875" style="1" customWidth="1"/>
    <col min="57" max="57" width="13.85546875" style="1" customWidth="1"/>
    <col min="58" max="58" width="13.7109375" style="1" customWidth="1"/>
    <col min="59" max="59" width="13.28515625" style="1" customWidth="1"/>
    <col min="60" max="60" width="13.7109375" style="1" customWidth="1"/>
    <col min="61" max="96" width="11.42578125" style="2"/>
    <col min="97" max="16384" width="11.42578125" style="1"/>
  </cols>
  <sheetData>
    <row r="1" spans="1:96" ht="4.3499999999999996" customHeight="1" x14ac:dyDescent="0.2"/>
    <row r="2" spans="1:96" ht="4.3499999999999996" customHeight="1" x14ac:dyDescent="0.2">
      <c r="A2" s="78"/>
      <c r="B2" s="78"/>
      <c r="C2" s="78"/>
      <c r="D2" s="78"/>
      <c r="E2" s="78"/>
      <c r="F2" s="78"/>
      <c r="G2" s="78"/>
      <c r="H2" s="78"/>
      <c r="I2" s="78"/>
      <c r="J2" s="78"/>
    </row>
    <row r="3" spans="1:96" ht="14.1" customHeight="1" x14ac:dyDescent="0.2">
      <c r="A3" s="78"/>
      <c r="B3" s="78"/>
      <c r="C3" s="78"/>
      <c r="D3" s="78"/>
      <c r="E3" s="78"/>
      <c r="F3" s="78"/>
      <c r="G3" s="78"/>
      <c r="H3" s="78"/>
      <c r="I3" s="78"/>
      <c r="J3" s="78"/>
      <c r="M3" s="110" t="s">
        <v>0</v>
      </c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D3" s="111" t="s">
        <v>1</v>
      </c>
      <c r="AE3" s="78"/>
      <c r="AF3" s="78"/>
      <c r="AG3" s="78"/>
      <c r="AH3" s="78"/>
      <c r="AI3" s="78"/>
      <c r="AJ3" s="78"/>
      <c r="AK3" s="78"/>
      <c r="AL3" s="78"/>
      <c r="AM3" s="78"/>
      <c r="AO3" s="112" t="s">
        <v>2</v>
      </c>
      <c r="AP3" s="78"/>
      <c r="AQ3" s="78"/>
      <c r="AR3" s="78"/>
      <c r="AS3" s="78"/>
    </row>
    <row r="4" spans="1:96" ht="7.15" customHeight="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</row>
    <row r="5" spans="1:96" ht="28.35" customHeight="1" x14ac:dyDescent="0.2">
      <c r="A5" s="78"/>
      <c r="B5" s="78"/>
      <c r="C5" s="78"/>
      <c r="D5" s="78"/>
      <c r="E5" s="78"/>
      <c r="F5" s="78"/>
      <c r="G5" s="78"/>
      <c r="H5" s="78"/>
      <c r="I5" s="78"/>
      <c r="J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D5" s="111" t="s">
        <v>3</v>
      </c>
      <c r="AE5" s="78"/>
      <c r="AF5" s="78"/>
      <c r="AG5" s="78"/>
      <c r="AH5" s="78"/>
      <c r="AI5" s="78"/>
      <c r="AJ5" s="78"/>
      <c r="AK5" s="78"/>
      <c r="AL5" s="78"/>
      <c r="AM5" s="78"/>
      <c r="AO5" s="112" t="s">
        <v>4</v>
      </c>
      <c r="AP5" s="78"/>
      <c r="AQ5" s="78"/>
      <c r="AR5" s="78"/>
      <c r="AS5" s="78"/>
    </row>
    <row r="6" spans="1:96" ht="2.85" customHeight="1" x14ac:dyDescent="0.2">
      <c r="A6" s="78"/>
      <c r="B6" s="78"/>
      <c r="C6" s="78"/>
      <c r="D6" s="78"/>
      <c r="E6" s="78"/>
      <c r="F6" s="78"/>
      <c r="G6" s="78"/>
      <c r="H6" s="78"/>
      <c r="I6" s="78"/>
      <c r="J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O6" s="78"/>
      <c r="AP6" s="78"/>
      <c r="AQ6" s="78"/>
      <c r="AR6" s="78"/>
      <c r="AS6" s="78"/>
    </row>
    <row r="7" spans="1:96" x14ac:dyDescent="0.2">
      <c r="AD7" s="78"/>
      <c r="AE7" s="78"/>
      <c r="AF7" s="78"/>
      <c r="AG7" s="78"/>
      <c r="AH7" s="78"/>
      <c r="AI7" s="78"/>
      <c r="AJ7" s="78"/>
      <c r="AK7" s="78"/>
      <c r="AL7" s="78"/>
      <c r="AM7" s="78"/>
      <c r="AO7" s="78"/>
      <c r="AP7" s="78"/>
      <c r="AQ7" s="78"/>
      <c r="AR7" s="78"/>
      <c r="AS7" s="78"/>
    </row>
    <row r="8" spans="1:96" ht="7.15" customHeight="1" x14ac:dyDescent="0.2"/>
    <row r="9" spans="1:96" ht="14.1" customHeight="1" x14ac:dyDescent="0.2">
      <c r="AD9" s="111" t="s">
        <v>5</v>
      </c>
      <c r="AE9" s="78"/>
      <c r="AF9" s="78"/>
      <c r="AG9" s="78"/>
      <c r="AH9" s="78"/>
      <c r="AI9" s="78"/>
      <c r="AJ9" s="78"/>
      <c r="AK9" s="78"/>
      <c r="AL9" s="78"/>
      <c r="AM9" s="78"/>
      <c r="AO9" s="112"/>
      <c r="AP9" s="78"/>
      <c r="AQ9" s="78"/>
      <c r="AR9" s="78"/>
      <c r="AS9" s="78"/>
    </row>
    <row r="10" spans="1:96" ht="0" hidden="1" customHeight="1" x14ac:dyDescent="0.2"/>
    <row r="11" spans="1:96" ht="19.899999999999999" customHeight="1" x14ac:dyDescent="0.2"/>
    <row r="12" spans="1:96" ht="0" hidden="1" customHeight="1" x14ac:dyDescent="0.2"/>
    <row r="13" spans="1:96" ht="8.4499999999999993" customHeight="1" x14ac:dyDescent="0.2"/>
    <row r="14" spans="1:96" s="4" customFormat="1" x14ac:dyDescent="0.2">
      <c r="A14" s="122" t="s">
        <v>6</v>
      </c>
      <c r="B14" s="114"/>
      <c r="C14" s="114"/>
      <c r="D14" s="114"/>
      <c r="E14" s="115"/>
      <c r="F14" s="123" t="s">
        <v>7</v>
      </c>
      <c r="G14" s="114"/>
      <c r="H14" s="115"/>
      <c r="I14" s="122" t="s">
        <v>8</v>
      </c>
      <c r="J14" s="114"/>
      <c r="K14" s="114"/>
      <c r="L14" s="114"/>
      <c r="M14" s="114"/>
      <c r="N14" s="114"/>
      <c r="O14" s="114"/>
      <c r="P14" s="115"/>
      <c r="Q14" s="124" t="s">
        <v>9</v>
      </c>
      <c r="R14" s="114"/>
      <c r="S14" s="114"/>
      <c r="T14" s="114"/>
      <c r="U14" s="114"/>
      <c r="V14" s="114"/>
      <c r="W14" s="115"/>
      <c r="X14" s="122" t="s">
        <v>10</v>
      </c>
      <c r="Y14" s="114"/>
      <c r="Z14" s="114"/>
      <c r="AA14" s="114"/>
      <c r="AB14" s="114"/>
      <c r="AC14" s="114"/>
      <c r="AD14" s="115"/>
      <c r="AE14" s="124" t="s">
        <v>11</v>
      </c>
      <c r="AF14" s="114"/>
      <c r="AG14" s="114"/>
      <c r="AH14" s="114"/>
      <c r="AI14" s="114"/>
      <c r="AJ14" s="115"/>
      <c r="AK14" s="3" t="s">
        <v>12</v>
      </c>
      <c r="AL14" s="3" t="s">
        <v>12</v>
      </c>
      <c r="AM14" s="117" t="s">
        <v>12</v>
      </c>
      <c r="AN14" s="118"/>
      <c r="AO14" s="118"/>
      <c r="AP14" s="3" t="s">
        <v>12</v>
      </c>
      <c r="AQ14" s="3" t="s">
        <v>12</v>
      </c>
      <c r="AR14" s="3" t="s">
        <v>12</v>
      </c>
      <c r="AS14" s="117" t="s">
        <v>12</v>
      </c>
      <c r="AT14" s="118"/>
      <c r="AU14" s="117" t="s">
        <v>12</v>
      </c>
      <c r="AV14" s="118"/>
      <c r="AW14" s="3" t="s">
        <v>12</v>
      </c>
      <c r="AX14" s="3" t="s">
        <v>12</v>
      </c>
      <c r="AY14" s="3" t="s">
        <v>12</v>
      </c>
      <c r="AZ14" s="3" t="s">
        <v>12</v>
      </c>
      <c r="BA14" s="3" t="s">
        <v>12</v>
      </c>
      <c r="BB14" s="3" t="s">
        <v>12</v>
      </c>
      <c r="BC14" s="3" t="s">
        <v>12</v>
      </c>
      <c r="BD14" s="3" t="s">
        <v>12</v>
      </c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</row>
    <row r="15" spans="1:96" s="4" customFormat="1" x14ac:dyDescent="0.2">
      <c r="A15" s="113" t="s">
        <v>13</v>
      </c>
      <c r="B15" s="114"/>
      <c r="C15" s="114"/>
      <c r="D15" s="114"/>
      <c r="E15" s="114"/>
      <c r="F15" s="115"/>
      <c r="G15" s="116" t="s">
        <v>14</v>
      </c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5"/>
      <c r="AH15" s="6" t="s">
        <v>12</v>
      </c>
      <c r="AI15" s="6" t="s">
        <v>12</v>
      </c>
      <c r="AJ15" s="6" t="s">
        <v>12</v>
      </c>
      <c r="AK15" s="6" t="s">
        <v>12</v>
      </c>
      <c r="AL15" s="6" t="s">
        <v>12</v>
      </c>
      <c r="AM15" s="120" t="s">
        <v>12</v>
      </c>
      <c r="AN15" s="121"/>
      <c r="AO15" s="121"/>
      <c r="AP15" s="3" t="s">
        <v>12</v>
      </c>
      <c r="AQ15" s="3" t="s">
        <v>12</v>
      </c>
      <c r="AR15" s="3" t="s">
        <v>12</v>
      </c>
      <c r="AS15" s="117" t="s">
        <v>12</v>
      </c>
      <c r="AT15" s="118"/>
      <c r="AU15" s="117" t="s">
        <v>12</v>
      </c>
      <c r="AV15" s="118"/>
      <c r="AW15" s="3" t="s">
        <v>12</v>
      </c>
      <c r="AX15" s="3" t="s">
        <v>12</v>
      </c>
      <c r="AY15" s="3" t="s">
        <v>12</v>
      </c>
      <c r="AZ15" s="3" t="s">
        <v>12</v>
      </c>
      <c r="BA15" s="3" t="s">
        <v>12</v>
      </c>
      <c r="BB15" s="3" t="s">
        <v>12</v>
      </c>
      <c r="BC15" s="3" t="s">
        <v>12</v>
      </c>
      <c r="BD15" s="3" t="s">
        <v>12</v>
      </c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</row>
    <row r="16" spans="1:96" s="4" customFormat="1" x14ac:dyDescent="0.2">
      <c r="A16" s="113" t="s">
        <v>15</v>
      </c>
      <c r="B16" s="114"/>
      <c r="C16" s="114"/>
      <c r="D16" s="114"/>
      <c r="E16" s="114"/>
      <c r="F16" s="114"/>
      <c r="G16" s="115"/>
      <c r="H16" s="116" t="s">
        <v>16</v>
      </c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5"/>
      <c r="AP16" s="3" t="s">
        <v>12</v>
      </c>
      <c r="AQ16" s="3" t="s">
        <v>12</v>
      </c>
      <c r="AR16" s="3" t="s">
        <v>12</v>
      </c>
      <c r="AS16" s="117" t="s">
        <v>12</v>
      </c>
      <c r="AT16" s="118"/>
      <c r="AU16" s="117" t="s">
        <v>12</v>
      </c>
      <c r="AV16" s="118"/>
      <c r="AW16" s="3" t="s">
        <v>12</v>
      </c>
      <c r="AX16" s="3" t="s">
        <v>12</v>
      </c>
      <c r="AY16" s="3" t="s">
        <v>12</v>
      </c>
      <c r="AZ16" s="3" t="s">
        <v>12</v>
      </c>
      <c r="BA16" s="3" t="s">
        <v>12</v>
      </c>
      <c r="BB16" s="3" t="s">
        <v>12</v>
      </c>
      <c r="BC16" s="3" t="s">
        <v>12</v>
      </c>
      <c r="BD16" s="3" t="s">
        <v>12</v>
      </c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</row>
    <row r="17" spans="1:96" s="11" customFormat="1" ht="54" x14ac:dyDescent="0.25">
      <c r="A17" s="107" t="s">
        <v>17</v>
      </c>
      <c r="B17" s="108"/>
      <c r="C17" s="119" t="s">
        <v>18</v>
      </c>
      <c r="D17" s="108"/>
      <c r="E17" s="107" t="s">
        <v>19</v>
      </c>
      <c r="F17" s="108"/>
      <c r="G17" s="107" t="s">
        <v>20</v>
      </c>
      <c r="H17" s="108"/>
      <c r="I17" s="107" t="s">
        <v>21</v>
      </c>
      <c r="J17" s="109"/>
      <c r="K17" s="108"/>
      <c r="L17" s="107" t="s">
        <v>22</v>
      </c>
      <c r="M17" s="109"/>
      <c r="N17" s="108"/>
      <c r="O17" s="107" t="s">
        <v>23</v>
      </c>
      <c r="P17" s="108"/>
      <c r="Q17" s="107" t="s">
        <v>24</v>
      </c>
      <c r="R17" s="108"/>
      <c r="S17" s="107" t="s">
        <v>25</v>
      </c>
      <c r="T17" s="109"/>
      <c r="U17" s="109"/>
      <c r="V17" s="109"/>
      <c r="W17" s="109"/>
      <c r="X17" s="109"/>
      <c r="Y17" s="109"/>
      <c r="Z17" s="108"/>
      <c r="AA17" s="107" t="s">
        <v>26</v>
      </c>
      <c r="AB17" s="109"/>
      <c r="AC17" s="109"/>
      <c r="AD17" s="109"/>
      <c r="AE17" s="108"/>
      <c r="AF17" s="107" t="s">
        <v>27</v>
      </c>
      <c r="AG17" s="109"/>
      <c r="AH17" s="108"/>
      <c r="AI17" s="7" t="s">
        <v>28</v>
      </c>
      <c r="AJ17" s="107" t="s">
        <v>29</v>
      </c>
      <c r="AK17" s="109"/>
      <c r="AL17" s="109"/>
      <c r="AM17" s="109"/>
      <c r="AN17" s="109"/>
      <c r="AO17" s="108"/>
      <c r="AP17" s="7" t="s">
        <v>30</v>
      </c>
      <c r="AQ17" s="7" t="s">
        <v>31</v>
      </c>
      <c r="AR17" s="7" t="s">
        <v>32</v>
      </c>
      <c r="AS17" s="107" t="s">
        <v>33</v>
      </c>
      <c r="AT17" s="108"/>
      <c r="AU17" s="107" t="s">
        <v>34</v>
      </c>
      <c r="AV17" s="108"/>
      <c r="AW17" s="7" t="s">
        <v>35</v>
      </c>
      <c r="AX17" s="7" t="s">
        <v>36</v>
      </c>
      <c r="AY17" s="7" t="s">
        <v>37</v>
      </c>
      <c r="AZ17" s="7" t="s">
        <v>38</v>
      </c>
      <c r="BA17" s="7" t="s">
        <v>39</v>
      </c>
      <c r="BB17" s="7" t="s">
        <v>40</v>
      </c>
      <c r="BC17" s="7" t="s">
        <v>41</v>
      </c>
      <c r="BD17" s="8" t="s">
        <v>42</v>
      </c>
      <c r="BE17" s="9" t="s">
        <v>43</v>
      </c>
      <c r="BF17" s="9" t="s">
        <v>44</v>
      </c>
      <c r="BG17" s="9" t="s">
        <v>45</v>
      </c>
      <c r="BH17" s="9" t="s">
        <v>46</v>
      </c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</row>
    <row r="18" spans="1:96" s="15" customFormat="1" ht="13.5" x14ac:dyDescent="0.2">
      <c r="A18" s="103" t="s">
        <v>47</v>
      </c>
      <c r="B18" s="102"/>
      <c r="C18" s="103" t="s">
        <v>48</v>
      </c>
      <c r="D18" s="102"/>
      <c r="E18" s="103"/>
      <c r="F18" s="102"/>
      <c r="G18" s="103"/>
      <c r="H18" s="102"/>
      <c r="I18" s="103"/>
      <c r="J18" s="102"/>
      <c r="K18" s="102"/>
      <c r="L18" s="103"/>
      <c r="M18" s="102"/>
      <c r="N18" s="102"/>
      <c r="O18" s="103"/>
      <c r="P18" s="102"/>
      <c r="Q18" s="103"/>
      <c r="R18" s="102"/>
      <c r="S18" s="101" t="s">
        <v>49</v>
      </c>
      <c r="T18" s="102"/>
      <c r="U18" s="102"/>
      <c r="V18" s="102"/>
      <c r="W18" s="102"/>
      <c r="X18" s="102"/>
      <c r="Y18" s="102"/>
      <c r="Z18" s="102"/>
      <c r="AA18" s="103" t="s">
        <v>50</v>
      </c>
      <c r="AB18" s="102"/>
      <c r="AC18" s="102"/>
      <c r="AD18" s="102"/>
      <c r="AE18" s="102"/>
      <c r="AF18" s="103" t="s">
        <v>51</v>
      </c>
      <c r="AG18" s="102"/>
      <c r="AH18" s="102"/>
      <c r="AI18" s="12" t="s">
        <v>52</v>
      </c>
      <c r="AJ18" s="104" t="s">
        <v>53</v>
      </c>
      <c r="AK18" s="102"/>
      <c r="AL18" s="102"/>
      <c r="AM18" s="102"/>
      <c r="AN18" s="102"/>
      <c r="AO18" s="102"/>
      <c r="AP18" s="13">
        <v>5364679108</v>
      </c>
      <c r="AQ18" s="13">
        <v>1155433027</v>
      </c>
      <c r="AR18" s="13">
        <v>4209246081</v>
      </c>
      <c r="AS18" s="105">
        <v>0</v>
      </c>
      <c r="AT18" s="106"/>
      <c r="AU18" s="105">
        <v>1155433027</v>
      </c>
      <c r="AV18" s="106"/>
      <c r="AW18" s="13">
        <v>0</v>
      </c>
      <c r="AX18" s="13">
        <v>1152154715</v>
      </c>
      <c r="AY18" s="13">
        <v>3278312</v>
      </c>
      <c r="AZ18" s="13">
        <v>1152154715</v>
      </c>
      <c r="BA18" s="13">
        <v>0</v>
      </c>
      <c r="BB18" s="13">
        <v>1152154715</v>
      </c>
      <c r="BC18" s="13">
        <v>0</v>
      </c>
      <c r="BD18" s="13">
        <v>4508208</v>
      </c>
      <c r="BE18" s="14">
        <f>+AQ18/AP18</f>
        <v>0.21537784529870152</v>
      </c>
      <c r="BF18" s="14">
        <f t="shared" ref="BF18:BF81" si="0">+AU18/AP18</f>
        <v>0.21537784529870152</v>
      </c>
      <c r="BG18" s="14">
        <f t="shared" ref="BG18:BG81" si="1">+AX18/AP18</f>
        <v>0.21476675338919451</v>
      </c>
      <c r="BH18" s="14">
        <f t="shared" ref="BH18:BH81" si="2">+BB18/AP18</f>
        <v>0.21476675338919451</v>
      </c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</row>
    <row r="19" spans="1:96" ht="13.5" x14ac:dyDescent="0.2">
      <c r="A19" s="91" t="s">
        <v>47</v>
      </c>
      <c r="B19" s="90"/>
      <c r="C19" s="91" t="s">
        <v>48</v>
      </c>
      <c r="D19" s="90"/>
      <c r="E19" s="91" t="s">
        <v>48</v>
      </c>
      <c r="F19" s="90"/>
      <c r="G19" s="91"/>
      <c r="H19" s="90"/>
      <c r="I19" s="91"/>
      <c r="J19" s="90"/>
      <c r="K19" s="90"/>
      <c r="L19" s="91"/>
      <c r="M19" s="90"/>
      <c r="N19" s="90"/>
      <c r="O19" s="91"/>
      <c r="P19" s="90"/>
      <c r="Q19" s="91"/>
      <c r="R19" s="90"/>
      <c r="S19" s="89" t="s">
        <v>54</v>
      </c>
      <c r="T19" s="90"/>
      <c r="U19" s="90"/>
      <c r="V19" s="90"/>
      <c r="W19" s="90"/>
      <c r="X19" s="90"/>
      <c r="Y19" s="90"/>
      <c r="Z19" s="90"/>
      <c r="AA19" s="91" t="s">
        <v>50</v>
      </c>
      <c r="AB19" s="90"/>
      <c r="AC19" s="90"/>
      <c r="AD19" s="90"/>
      <c r="AE19" s="90"/>
      <c r="AF19" s="91" t="s">
        <v>51</v>
      </c>
      <c r="AG19" s="90"/>
      <c r="AH19" s="90"/>
      <c r="AI19" s="16" t="s">
        <v>52</v>
      </c>
      <c r="AJ19" s="92" t="s">
        <v>53</v>
      </c>
      <c r="AK19" s="90"/>
      <c r="AL19" s="90"/>
      <c r="AM19" s="90"/>
      <c r="AN19" s="90"/>
      <c r="AO19" s="90"/>
      <c r="AP19" s="17">
        <v>5364679108</v>
      </c>
      <c r="AQ19" s="17">
        <v>1155433027</v>
      </c>
      <c r="AR19" s="17">
        <v>4209246081</v>
      </c>
      <c r="AS19" s="93">
        <v>0</v>
      </c>
      <c r="AT19" s="94"/>
      <c r="AU19" s="93">
        <v>1155433027</v>
      </c>
      <c r="AV19" s="94"/>
      <c r="AW19" s="17">
        <v>0</v>
      </c>
      <c r="AX19" s="17">
        <v>1152154715</v>
      </c>
      <c r="AY19" s="17">
        <v>3278312</v>
      </c>
      <c r="AZ19" s="17">
        <v>1152154715</v>
      </c>
      <c r="BA19" s="17">
        <v>0</v>
      </c>
      <c r="BB19" s="17">
        <v>1152154715</v>
      </c>
      <c r="BC19" s="17">
        <v>0</v>
      </c>
      <c r="BD19" s="17">
        <v>4508208</v>
      </c>
      <c r="BE19" s="18">
        <f t="shared" ref="BE19:BE82" si="3">+AQ19/AP19</f>
        <v>0.21537784529870152</v>
      </c>
      <c r="BF19" s="18">
        <f t="shared" si="0"/>
        <v>0.21537784529870152</v>
      </c>
      <c r="BG19" s="18">
        <f t="shared" si="1"/>
        <v>0.21476675338919451</v>
      </c>
      <c r="BH19" s="18">
        <f t="shared" si="2"/>
        <v>0.21476675338919451</v>
      </c>
    </row>
    <row r="20" spans="1:96" s="22" customFormat="1" ht="13.5" x14ac:dyDescent="0.2">
      <c r="A20" s="97" t="s">
        <v>47</v>
      </c>
      <c r="B20" s="96"/>
      <c r="C20" s="97" t="s">
        <v>48</v>
      </c>
      <c r="D20" s="96"/>
      <c r="E20" s="97" t="s">
        <v>48</v>
      </c>
      <c r="F20" s="96"/>
      <c r="G20" s="97" t="s">
        <v>48</v>
      </c>
      <c r="H20" s="96"/>
      <c r="I20" s="97"/>
      <c r="J20" s="96"/>
      <c r="K20" s="96"/>
      <c r="L20" s="97"/>
      <c r="M20" s="96"/>
      <c r="N20" s="96"/>
      <c r="O20" s="97"/>
      <c r="P20" s="96"/>
      <c r="Q20" s="97"/>
      <c r="R20" s="96"/>
      <c r="S20" s="95" t="s">
        <v>55</v>
      </c>
      <c r="T20" s="96"/>
      <c r="U20" s="96"/>
      <c r="V20" s="96"/>
      <c r="W20" s="96"/>
      <c r="X20" s="96"/>
      <c r="Y20" s="96"/>
      <c r="Z20" s="96"/>
      <c r="AA20" s="97" t="s">
        <v>50</v>
      </c>
      <c r="AB20" s="96"/>
      <c r="AC20" s="96"/>
      <c r="AD20" s="96"/>
      <c r="AE20" s="96"/>
      <c r="AF20" s="97" t="s">
        <v>51</v>
      </c>
      <c r="AG20" s="96"/>
      <c r="AH20" s="96"/>
      <c r="AI20" s="19" t="s">
        <v>52</v>
      </c>
      <c r="AJ20" s="98" t="s">
        <v>53</v>
      </c>
      <c r="AK20" s="96"/>
      <c r="AL20" s="96"/>
      <c r="AM20" s="96"/>
      <c r="AN20" s="96"/>
      <c r="AO20" s="96"/>
      <c r="AP20" s="20">
        <v>3660419175</v>
      </c>
      <c r="AQ20" s="20">
        <v>758991176</v>
      </c>
      <c r="AR20" s="20">
        <v>2901427999</v>
      </c>
      <c r="AS20" s="99">
        <v>0</v>
      </c>
      <c r="AT20" s="100"/>
      <c r="AU20" s="99">
        <v>758991176</v>
      </c>
      <c r="AV20" s="100"/>
      <c r="AW20" s="20">
        <v>0</v>
      </c>
      <c r="AX20" s="20">
        <v>756904421</v>
      </c>
      <c r="AY20" s="20">
        <v>2086755</v>
      </c>
      <c r="AZ20" s="20">
        <v>756904421</v>
      </c>
      <c r="BA20" s="20">
        <v>0</v>
      </c>
      <c r="BB20" s="20">
        <v>756904421</v>
      </c>
      <c r="BC20" s="20">
        <v>0</v>
      </c>
      <c r="BD20" s="20">
        <v>4334282</v>
      </c>
      <c r="BE20" s="21">
        <f t="shared" si="3"/>
        <v>0.20735089062579834</v>
      </c>
      <c r="BF20" s="21">
        <f t="shared" si="0"/>
        <v>0.20735089062579834</v>
      </c>
      <c r="BG20" s="21">
        <f t="shared" si="1"/>
        <v>0.20678080427769588</v>
      </c>
      <c r="BH20" s="21">
        <f t="shared" si="2"/>
        <v>0.20678080427769588</v>
      </c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</row>
    <row r="21" spans="1:96" ht="13.5" x14ac:dyDescent="0.2">
      <c r="A21" s="91" t="s">
        <v>47</v>
      </c>
      <c r="B21" s="90"/>
      <c r="C21" s="91" t="s">
        <v>48</v>
      </c>
      <c r="D21" s="90"/>
      <c r="E21" s="91" t="s">
        <v>48</v>
      </c>
      <c r="F21" s="90"/>
      <c r="G21" s="91" t="s">
        <v>48</v>
      </c>
      <c r="H21" s="90"/>
      <c r="I21" s="91" t="s">
        <v>56</v>
      </c>
      <c r="J21" s="90"/>
      <c r="K21" s="90"/>
      <c r="L21" s="91"/>
      <c r="M21" s="90"/>
      <c r="N21" s="90"/>
      <c r="O21" s="91"/>
      <c r="P21" s="90"/>
      <c r="Q21" s="91"/>
      <c r="R21" s="90"/>
      <c r="S21" s="89" t="s">
        <v>57</v>
      </c>
      <c r="T21" s="90"/>
      <c r="U21" s="90"/>
      <c r="V21" s="90"/>
      <c r="W21" s="90"/>
      <c r="X21" s="90"/>
      <c r="Y21" s="90"/>
      <c r="Z21" s="90"/>
      <c r="AA21" s="91" t="s">
        <v>50</v>
      </c>
      <c r="AB21" s="90"/>
      <c r="AC21" s="90"/>
      <c r="AD21" s="90"/>
      <c r="AE21" s="90"/>
      <c r="AF21" s="91" t="s">
        <v>51</v>
      </c>
      <c r="AG21" s="90"/>
      <c r="AH21" s="90"/>
      <c r="AI21" s="16" t="s">
        <v>52</v>
      </c>
      <c r="AJ21" s="92" t="s">
        <v>53</v>
      </c>
      <c r="AK21" s="90"/>
      <c r="AL21" s="90"/>
      <c r="AM21" s="90"/>
      <c r="AN21" s="90"/>
      <c r="AO21" s="90"/>
      <c r="AP21" s="17">
        <v>3660419175</v>
      </c>
      <c r="AQ21" s="17">
        <v>758991176</v>
      </c>
      <c r="AR21" s="17">
        <v>2901427999</v>
      </c>
      <c r="AS21" s="93">
        <v>0</v>
      </c>
      <c r="AT21" s="94"/>
      <c r="AU21" s="93">
        <v>758991176</v>
      </c>
      <c r="AV21" s="94"/>
      <c r="AW21" s="17">
        <v>0</v>
      </c>
      <c r="AX21" s="17">
        <v>756904421</v>
      </c>
      <c r="AY21" s="17">
        <v>2086755</v>
      </c>
      <c r="AZ21" s="17">
        <v>756904421</v>
      </c>
      <c r="BA21" s="17">
        <v>0</v>
      </c>
      <c r="BB21" s="17">
        <v>756904421</v>
      </c>
      <c r="BC21" s="17">
        <v>0</v>
      </c>
      <c r="BD21" s="17">
        <v>4334282</v>
      </c>
      <c r="BE21" s="18">
        <f t="shared" si="3"/>
        <v>0.20735089062579834</v>
      </c>
      <c r="BF21" s="18">
        <f t="shared" si="0"/>
        <v>0.20735089062579834</v>
      </c>
      <c r="BG21" s="18">
        <f t="shared" si="1"/>
        <v>0.20678080427769588</v>
      </c>
      <c r="BH21" s="18">
        <f t="shared" si="2"/>
        <v>0.20678080427769588</v>
      </c>
    </row>
    <row r="22" spans="1:96" ht="13.5" x14ac:dyDescent="0.2">
      <c r="A22" s="91" t="s">
        <v>47</v>
      </c>
      <c r="B22" s="90"/>
      <c r="C22" s="91" t="s">
        <v>48</v>
      </c>
      <c r="D22" s="90"/>
      <c r="E22" s="91" t="s">
        <v>48</v>
      </c>
      <c r="F22" s="90"/>
      <c r="G22" s="91" t="s">
        <v>48</v>
      </c>
      <c r="H22" s="90"/>
      <c r="I22" s="91" t="s">
        <v>56</v>
      </c>
      <c r="J22" s="90"/>
      <c r="K22" s="90"/>
      <c r="L22" s="91" t="s">
        <v>56</v>
      </c>
      <c r="M22" s="90"/>
      <c r="N22" s="90"/>
      <c r="O22" s="91"/>
      <c r="P22" s="90"/>
      <c r="Q22" s="91"/>
      <c r="R22" s="90"/>
      <c r="S22" s="89" t="s">
        <v>58</v>
      </c>
      <c r="T22" s="90"/>
      <c r="U22" s="90"/>
      <c r="V22" s="90"/>
      <c r="W22" s="90"/>
      <c r="X22" s="90"/>
      <c r="Y22" s="90"/>
      <c r="Z22" s="90"/>
      <c r="AA22" s="91" t="s">
        <v>50</v>
      </c>
      <c r="AB22" s="90"/>
      <c r="AC22" s="90"/>
      <c r="AD22" s="90"/>
      <c r="AE22" s="90"/>
      <c r="AF22" s="91" t="s">
        <v>51</v>
      </c>
      <c r="AG22" s="90"/>
      <c r="AH22" s="90"/>
      <c r="AI22" s="16" t="s">
        <v>52</v>
      </c>
      <c r="AJ22" s="92" t="s">
        <v>53</v>
      </c>
      <c r="AK22" s="90"/>
      <c r="AL22" s="90"/>
      <c r="AM22" s="90"/>
      <c r="AN22" s="90"/>
      <c r="AO22" s="90"/>
      <c r="AP22" s="17">
        <v>2837504367</v>
      </c>
      <c r="AQ22" s="17">
        <v>625087438</v>
      </c>
      <c r="AR22" s="17">
        <v>2212416929</v>
      </c>
      <c r="AS22" s="93">
        <v>0</v>
      </c>
      <c r="AT22" s="94"/>
      <c r="AU22" s="93">
        <v>625087438</v>
      </c>
      <c r="AV22" s="94"/>
      <c r="AW22" s="17">
        <v>0</v>
      </c>
      <c r="AX22" s="17">
        <v>625087438</v>
      </c>
      <c r="AY22" s="17">
        <v>0</v>
      </c>
      <c r="AZ22" s="17">
        <v>625087438</v>
      </c>
      <c r="BA22" s="17">
        <v>0</v>
      </c>
      <c r="BB22" s="17">
        <v>625087438</v>
      </c>
      <c r="BC22" s="17">
        <v>0</v>
      </c>
      <c r="BD22" s="17">
        <v>4184930</v>
      </c>
      <c r="BE22" s="18">
        <f t="shared" si="3"/>
        <v>0.22029479329432164</v>
      </c>
      <c r="BF22" s="18">
        <f t="shared" si="0"/>
        <v>0.22029479329432164</v>
      </c>
      <c r="BG22" s="18">
        <f t="shared" si="1"/>
        <v>0.22029479329432164</v>
      </c>
      <c r="BH22" s="18">
        <f t="shared" si="2"/>
        <v>0.22029479329432164</v>
      </c>
    </row>
    <row r="23" spans="1:96" ht="13.5" x14ac:dyDescent="0.2">
      <c r="A23" s="91" t="s">
        <v>47</v>
      </c>
      <c r="B23" s="90"/>
      <c r="C23" s="91" t="s">
        <v>48</v>
      </c>
      <c r="D23" s="90"/>
      <c r="E23" s="91" t="s">
        <v>48</v>
      </c>
      <c r="F23" s="90"/>
      <c r="G23" s="91" t="s">
        <v>48</v>
      </c>
      <c r="H23" s="90"/>
      <c r="I23" s="91" t="s">
        <v>56</v>
      </c>
      <c r="J23" s="90"/>
      <c r="K23" s="90"/>
      <c r="L23" s="91" t="s">
        <v>59</v>
      </c>
      <c r="M23" s="90"/>
      <c r="N23" s="90"/>
      <c r="O23" s="91"/>
      <c r="P23" s="90"/>
      <c r="Q23" s="91"/>
      <c r="R23" s="90"/>
      <c r="S23" s="89" t="s">
        <v>60</v>
      </c>
      <c r="T23" s="90"/>
      <c r="U23" s="90"/>
      <c r="V23" s="90"/>
      <c r="W23" s="90"/>
      <c r="X23" s="90"/>
      <c r="Y23" s="90"/>
      <c r="Z23" s="90"/>
      <c r="AA23" s="91" t="s">
        <v>50</v>
      </c>
      <c r="AB23" s="90"/>
      <c r="AC23" s="90"/>
      <c r="AD23" s="90"/>
      <c r="AE23" s="90"/>
      <c r="AF23" s="91" t="s">
        <v>51</v>
      </c>
      <c r="AG23" s="90"/>
      <c r="AH23" s="90"/>
      <c r="AI23" s="16" t="s">
        <v>52</v>
      </c>
      <c r="AJ23" s="92" t="s">
        <v>53</v>
      </c>
      <c r="AK23" s="90"/>
      <c r="AL23" s="90"/>
      <c r="AM23" s="90"/>
      <c r="AN23" s="90"/>
      <c r="AO23" s="90"/>
      <c r="AP23" s="17">
        <v>139801751</v>
      </c>
      <c r="AQ23" s="17">
        <v>31617361</v>
      </c>
      <c r="AR23" s="17">
        <v>108184390</v>
      </c>
      <c r="AS23" s="93">
        <v>0</v>
      </c>
      <c r="AT23" s="94"/>
      <c r="AU23" s="93">
        <v>31617361</v>
      </c>
      <c r="AV23" s="94"/>
      <c r="AW23" s="17">
        <v>0</v>
      </c>
      <c r="AX23" s="17">
        <v>31617361</v>
      </c>
      <c r="AY23" s="17">
        <v>0</v>
      </c>
      <c r="AZ23" s="17">
        <v>31617361</v>
      </c>
      <c r="BA23" s="17">
        <v>0</v>
      </c>
      <c r="BB23" s="17">
        <v>31617361</v>
      </c>
      <c r="BC23" s="17">
        <v>0</v>
      </c>
      <c r="BD23" s="17">
        <v>0</v>
      </c>
      <c r="BE23" s="18">
        <f t="shared" si="3"/>
        <v>0.22615854789973266</v>
      </c>
      <c r="BF23" s="18">
        <f t="shared" si="0"/>
        <v>0.22615854789973266</v>
      </c>
      <c r="BG23" s="18">
        <f t="shared" si="1"/>
        <v>0.22615854789973266</v>
      </c>
      <c r="BH23" s="18">
        <f t="shared" si="2"/>
        <v>0.22615854789973266</v>
      </c>
    </row>
    <row r="24" spans="1:96" ht="13.5" x14ac:dyDescent="0.2">
      <c r="A24" s="91" t="s">
        <v>47</v>
      </c>
      <c r="B24" s="90"/>
      <c r="C24" s="91" t="s">
        <v>48</v>
      </c>
      <c r="D24" s="90"/>
      <c r="E24" s="91" t="s">
        <v>48</v>
      </c>
      <c r="F24" s="90"/>
      <c r="G24" s="91" t="s">
        <v>48</v>
      </c>
      <c r="H24" s="90"/>
      <c r="I24" s="91" t="s">
        <v>56</v>
      </c>
      <c r="J24" s="90"/>
      <c r="K24" s="90"/>
      <c r="L24" s="91" t="s">
        <v>61</v>
      </c>
      <c r="M24" s="90"/>
      <c r="N24" s="90"/>
      <c r="O24" s="91"/>
      <c r="P24" s="90"/>
      <c r="Q24" s="91"/>
      <c r="R24" s="90"/>
      <c r="S24" s="89" t="s">
        <v>62</v>
      </c>
      <c r="T24" s="90"/>
      <c r="U24" s="90"/>
      <c r="V24" s="90"/>
      <c r="W24" s="90"/>
      <c r="X24" s="90"/>
      <c r="Y24" s="90"/>
      <c r="Z24" s="90"/>
      <c r="AA24" s="91" t="s">
        <v>50</v>
      </c>
      <c r="AB24" s="90"/>
      <c r="AC24" s="90"/>
      <c r="AD24" s="90"/>
      <c r="AE24" s="90"/>
      <c r="AF24" s="91" t="s">
        <v>51</v>
      </c>
      <c r="AG24" s="90"/>
      <c r="AH24" s="90"/>
      <c r="AI24" s="16" t="s">
        <v>52</v>
      </c>
      <c r="AJ24" s="92" t="s">
        <v>53</v>
      </c>
      <c r="AK24" s="90"/>
      <c r="AL24" s="90"/>
      <c r="AM24" s="90"/>
      <c r="AN24" s="90"/>
      <c r="AO24" s="90"/>
      <c r="AP24" s="17">
        <v>12670072</v>
      </c>
      <c r="AQ24" s="17">
        <v>2960890</v>
      </c>
      <c r="AR24" s="17">
        <v>9709182</v>
      </c>
      <c r="AS24" s="93">
        <v>0</v>
      </c>
      <c r="AT24" s="94"/>
      <c r="AU24" s="93">
        <v>2960890</v>
      </c>
      <c r="AV24" s="94"/>
      <c r="AW24" s="17">
        <v>0</v>
      </c>
      <c r="AX24" s="17">
        <v>2960890</v>
      </c>
      <c r="AY24" s="17">
        <v>0</v>
      </c>
      <c r="AZ24" s="17">
        <v>2960890</v>
      </c>
      <c r="BA24" s="17">
        <v>0</v>
      </c>
      <c r="BB24" s="17">
        <v>2960890</v>
      </c>
      <c r="BC24" s="17">
        <v>0</v>
      </c>
      <c r="BD24" s="17">
        <v>50925</v>
      </c>
      <c r="BE24" s="18">
        <f t="shared" si="3"/>
        <v>0.23369164752970623</v>
      </c>
      <c r="BF24" s="18">
        <f t="shared" si="0"/>
        <v>0.23369164752970623</v>
      </c>
      <c r="BG24" s="18">
        <f t="shared" si="1"/>
        <v>0.23369164752970623</v>
      </c>
      <c r="BH24" s="18">
        <f t="shared" si="2"/>
        <v>0.23369164752970623</v>
      </c>
    </row>
    <row r="25" spans="1:96" ht="13.5" x14ac:dyDescent="0.2">
      <c r="A25" s="91" t="s">
        <v>47</v>
      </c>
      <c r="B25" s="90"/>
      <c r="C25" s="91" t="s">
        <v>48</v>
      </c>
      <c r="D25" s="90"/>
      <c r="E25" s="91" t="s">
        <v>48</v>
      </c>
      <c r="F25" s="90"/>
      <c r="G25" s="91" t="s">
        <v>48</v>
      </c>
      <c r="H25" s="90"/>
      <c r="I25" s="91" t="s">
        <v>56</v>
      </c>
      <c r="J25" s="90"/>
      <c r="K25" s="90"/>
      <c r="L25" s="91" t="s">
        <v>63</v>
      </c>
      <c r="M25" s="90"/>
      <c r="N25" s="90"/>
      <c r="O25" s="91"/>
      <c r="P25" s="90"/>
      <c r="Q25" s="91"/>
      <c r="R25" s="90"/>
      <c r="S25" s="89" t="s">
        <v>64</v>
      </c>
      <c r="T25" s="90"/>
      <c r="U25" s="90"/>
      <c r="V25" s="90"/>
      <c r="W25" s="90"/>
      <c r="X25" s="90"/>
      <c r="Y25" s="90"/>
      <c r="Z25" s="90"/>
      <c r="AA25" s="91" t="s">
        <v>50</v>
      </c>
      <c r="AB25" s="90"/>
      <c r="AC25" s="90"/>
      <c r="AD25" s="90"/>
      <c r="AE25" s="90"/>
      <c r="AF25" s="91" t="s">
        <v>51</v>
      </c>
      <c r="AG25" s="90"/>
      <c r="AH25" s="90"/>
      <c r="AI25" s="16" t="s">
        <v>52</v>
      </c>
      <c r="AJ25" s="92" t="s">
        <v>53</v>
      </c>
      <c r="AK25" s="90"/>
      <c r="AL25" s="90"/>
      <c r="AM25" s="90"/>
      <c r="AN25" s="90"/>
      <c r="AO25" s="90"/>
      <c r="AP25" s="17">
        <v>21784701</v>
      </c>
      <c r="AQ25" s="17">
        <v>7864572</v>
      </c>
      <c r="AR25" s="17">
        <v>13920129</v>
      </c>
      <c r="AS25" s="93">
        <v>0</v>
      </c>
      <c r="AT25" s="94"/>
      <c r="AU25" s="93">
        <v>7864572</v>
      </c>
      <c r="AV25" s="94"/>
      <c r="AW25" s="17">
        <v>0</v>
      </c>
      <c r="AX25" s="17">
        <v>7864572</v>
      </c>
      <c r="AY25" s="17">
        <v>0</v>
      </c>
      <c r="AZ25" s="17">
        <v>7864572</v>
      </c>
      <c r="BA25" s="17">
        <v>0</v>
      </c>
      <c r="BB25" s="17">
        <v>7864572</v>
      </c>
      <c r="BC25" s="17">
        <v>0</v>
      </c>
      <c r="BD25" s="17">
        <v>98427</v>
      </c>
      <c r="BE25" s="18">
        <f t="shared" si="3"/>
        <v>0.36101353881331671</v>
      </c>
      <c r="BF25" s="18">
        <f t="shared" si="0"/>
        <v>0.36101353881331671</v>
      </c>
      <c r="BG25" s="18">
        <f t="shared" si="1"/>
        <v>0.36101353881331671</v>
      </c>
      <c r="BH25" s="18">
        <f t="shared" si="2"/>
        <v>0.36101353881331671</v>
      </c>
    </row>
    <row r="26" spans="1:96" ht="13.5" x14ac:dyDescent="0.2">
      <c r="A26" s="91" t="s">
        <v>47</v>
      </c>
      <c r="B26" s="90"/>
      <c r="C26" s="91" t="s">
        <v>48</v>
      </c>
      <c r="D26" s="90"/>
      <c r="E26" s="91" t="s">
        <v>48</v>
      </c>
      <c r="F26" s="90"/>
      <c r="G26" s="91" t="s">
        <v>48</v>
      </c>
      <c r="H26" s="90"/>
      <c r="I26" s="91" t="s">
        <v>56</v>
      </c>
      <c r="J26" s="90"/>
      <c r="K26" s="90"/>
      <c r="L26" s="91" t="s">
        <v>65</v>
      </c>
      <c r="M26" s="90"/>
      <c r="N26" s="90"/>
      <c r="O26" s="91"/>
      <c r="P26" s="90"/>
      <c r="Q26" s="91"/>
      <c r="R26" s="90"/>
      <c r="S26" s="89" t="s">
        <v>66</v>
      </c>
      <c r="T26" s="90"/>
      <c r="U26" s="90"/>
      <c r="V26" s="90"/>
      <c r="W26" s="90"/>
      <c r="X26" s="90"/>
      <c r="Y26" s="90"/>
      <c r="Z26" s="90"/>
      <c r="AA26" s="91" t="s">
        <v>50</v>
      </c>
      <c r="AB26" s="90"/>
      <c r="AC26" s="90"/>
      <c r="AD26" s="90"/>
      <c r="AE26" s="90"/>
      <c r="AF26" s="91" t="s">
        <v>51</v>
      </c>
      <c r="AG26" s="90"/>
      <c r="AH26" s="90"/>
      <c r="AI26" s="16" t="s">
        <v>52</v>
      </c>
      <c r="AJ26" s="92" t="s">
        <v>53</v>
      </c>
      <c r="AK26" s="90"/>
      <c r="AL26" s="90"/>
      <c r="AM26" s="90"/>
      <c r="AN26" s="90"/>
      <c r="AO26" s="90"/>
      <c r="AP26" s="17">
        <v>136286819</v>
      </c>
      <c r="AQ26" s="17">
        <v>12147849</v>
      </c>
      <c r="AR26" s="17">
        <v>124138970</v>
      </c>
      <c r="AS26" s="93">
        <v>0</v>
      </c>
      <c r="AT26" s="94"/>
      <c r="AU26" s="93">
        <v>12147849</v>
      </c>
      <c r="AV26" s="94"/>
      <c r="AW26" s="17">
        <v>0</v>
      </c>
      <c r="AX26" s="17">
        <v>11482938</v>
      </c>
      <c r="AY26" s="17">
        <v>664911</v>
      </c>
      <c r="AZ26" s="17">
        <v>11482938</v>
      </c>
      <c r="BA26" s="17">
        <v>0</v>
      </c>
      <c r="BB26" s="17">
        <v>11482938</v>
      </c>
      <c r="BC26" s="17">
        <v>0</v>
      </c>
      <c r="BD26" s="17">
        <v>0</v>
      </c>
      <c r="BE26" s="18">
        <f t="shared" si="3"/>
        <v>8.9134437865190763E-2</v>
      </c>
      <c r="BF26" s="18">
        <f t="shared" si="0"/>
        <v>8.9134437865190763E-2</v>
      </c>
      <c r="BG26" s="18">
        <f t="shared" si="1"/>
        <v>8.4255675525011703E-2</v>
      </c>
      <c r="BH26" s="18">
        <f t="shared" si="2"/>
        <v>8.4255675525011703E-2</v>
      </c>
    </row>
    <row r="27" spans="1:96" ht="13.5" x14ac:dyDescent="0.2">
      <c r="A27" s="91" t="s">
        <v>47</v>
      </c>
      <c r="B27" s="90"/>
      <c r="C27" s="91" t="s">
        <v>48</v>
      </c>
      <c r="D27" s="90"/>
      <c r="E27" s="91" t="s">
        <v>48</v>
      </c>
      <c r="F27" s="90"/>
      <c r="G27" s="91" t="s">
        <v>48</v>
      </c>
      <c r="H27" s="90"/>
      <c r="I27" s="91" t="s">
        <v>56</v>
      </c>
      <c r="J27" s="90"/>
      <c r="K27" s="90"/>
      <c r="L27" s="91" t="s">
        <v>67</v>
      </c>
      <c r="M27" s="90"/>
      <c r="N27" s="90"/>
      <c r="O27" s="91"/>
      <c r="P27" s="90"/>
      <c r="Q27" s="91"/>
      <c r="R27" s="90"/>
      <c r="S27" s="89" t="s">
        <v>68</v>
      </c>
      <c r="T27" s="90"/>
      <c r="U27" s="90"/>
      <c r="V27" s="90"/>
      <c r="W27" s="90"/>
      <c r="X27" s="90"/>
      <c r="Y27" s="90"/>
      <c r="Z27" s="90"/>
      <c r="AA27" s="91" t="s">
        <v>50</v>
      </c>
      <c r="AB27" s="90"/>
      <c r="AC27" s="90"/>
      <c r="AD27" s="90"/>
      <c r="AE27" s="90"/>
      <c r="AF27" s="91" t="s">
        <v>51</v>
      </c>
      <c r="AG27" s="90"/>
      <c r="AH27" s="90"/>
      <c r="AI27" s="16" t="s">
        <v>52</v>
      </c>
      <c r="AJ27" s="92" t="s">
        <v>53</v>
      </c>
      <c r="AK27" s="90"/>
      <c r="AL27" s="90"/>
      <c r="AM27" s="90"/>
      <c r="AN27" s="90"/>
      <c r="AO27" s="90"/>
      <c r="AP27" s="17">
        <v>91454102</v>
      </c>
      <c r="AQ27" s="17">
        <v>48172423</v>
      </c>
      <c r="AR27" s="17">
        <v>43281679</v>
      </c>
      <c r="AS27" s="93">
        <v>0</v>
      </c>
      <c r="AT27" s="94"/>
      <c r="AU27" s="93">
        <v>48172423</v>
      </c>
      <c r="AV27" s="94"/>
      <c r="AW27" s="17">
        <v>0</v>
      </c>
      <c r="AX27" s="17">
        <v>47695171</v>
      </c>
      <c r="AY27" s="17">
        <v>477252</v>
      </c>
      <c r="AZ27" s="17">
        <v>47695171</v>
      </c>
      <c r="BA27" s="17">
        <v>0</v>
      </c>
      <c r="BB27" s="17">
        <v>47695171</v>
      </c>
      <c r="BC27" s="17">
        <v>0</v>
      </c>
      <c r="BD27" s="17">
        <v>0</v>
      </c>
      <c r="BE27" s="18">
        <f t="shared" si="3"/>
        <v>0.52673878969365417</v>
      </c>
      <c r="BF27" s="18">
        <f t="shared" si="0"/>
        <v>0.52673878969365417</v>
      </c>
      <c r="BG27" s="18">
        <f t="shared" si="1"/>
        <v>0.52152030315709619</v>
      </c>
      <c r="BH27" s="18">
        <f t="shared" si="2"/>
        <v>0.52152030315709619</v>
      </c>
    </row>
    <row r="28" spans="1:96" ht="13.5" x14ac:dyDescent="0.2">
      <c r="A28" s="91" t="s">
        <v>47</v>
      </c>
      <c r="B28" s="90"/>
      <c r="C28" s="91" t="s">
        <v>48</v>
      </c>
      <c r="D28" s="90"/>
      <c r="E28" s="91" t="s">
        <v>48</v>
      </c>
      <c r="F28" s="90"/>
      <c r="G28" s="91" t="s">
        <v>48</v>
      </c>
      <c r="H28" s="90"/>
      <c r="I28" s="91" t="s">
        <v>56</v>
      </c>
      <c r="J28" s="90"/>
      <c r="K28" s="90"/>
      <c r="L28" s="91" t="s">
        <v>69</v>
      </c>
      <c r="M28" s="90"/>
      <c r="N28" s="90"/>
      <c r="O28" s="91"/>
      <c r="P28" s="90"/>
      <c r="Q28" s="91"/>
      <c r="R28" s="90"/>
      <c r="S28" s="89" t="s">
        <v>70</v>
      </c>
      <c r="T28" s="90"/>
      <c r="U28" s="90"/>
      <c r="V28" s="90"/>
      <c r="W28" s="90"/>
      <c r="X28" s="90"/>
      <c r="Y28" s="90"/>
      <c r="Z28" s="90"/>
      <c r="AA28" s="91" t="s">
        <v>50</v>
      </c>
      <c r="AB28" s="90"/>
      <c r="AC28" s="90"/>
      <c r="AD28" s="90"/>
      <c r="AE28" s="90"/>
      <c r="AF28" s="91" t="s">
        <v>51</v>
      </c>
      <c r="AG28" s="90"/>
      <c r="AH28" s="90"/>
      <c r="AI28" s="16" t="s">
        <v>52</v>
      </c>
      <c r="AJ28" s="92" t="s">
        <v>53</v>
      </c>
      <c r="AK28" s="90"/>
      <c r="AL28" s="90"/>
      <c r="AM28" s="90"/>
      <c r="AN28" s="90"/>
      <c r="AO28" s="90"/>
      <c r="AP28" s="17">
        <v>176031</v>
      </c>
      <c r="AQ28" s="17">
        <v>176031</v>
      </c>
      <c r="AR28" s="17">
        <v>0</v>
      </c>
      <c r="AS28" s="93">
        <v>0</v>
      </c>
      <c r="AT28" s="94"/>
      <c r="AU28" s="93">
        <v>176031</v>
      </c>
      <c r="AV28" s="94"/>
      <c r="AW28" s="17">
        <v>0</v>
      </c>
      <c r="AX28" s="17">
        <v>176031</v>
      </c>
      <c r="AY28" s="17">
        <v>0</v>
      </c>
      <c r="AZ28" s="17">
        <v>176031</v>
      </c>
      <c r="BA28" s="17">
        <v>0</v>
      </c>
      <c r="BB28" s="17">
        <v>176031</v>
      </c>
      <c r="BC28" s="17">
        <v>0</v>
      </c>
      <c r="BD28" s="17">
        <v>0</v>
      </c>
      <c r="BE28" s="18">
        <f t="shared" si="3"/>
        <v>1</v>
      </c>
      <c r="BF28" s="18">
        <f t="shared" si="0"/>
        <v>1</v>
      </c>
      <c r="BG28" s="18">
        <f t="shared" si="1"/>
        <v>1</v>
      </c>
      <c r="BH28" s="18">
        <f t="shared" si="2"/>
        <v>1</v>
      </c>
    </row>
    <row r="29" spans="1:96" ht="13.5" x14ac:dyDescent="0.2">
      <c r="A29" s="91" t="s">
        <v>47</v>
      </c>
      <c r="B29" s="90"/>
      <c r="C29" s="91" t="s">
        <v>48</v>
      </c>
      <c r="D29" s="90"/>
      <c r="E29" s="91" t="s">
        <v>48</v>
      </c>
      <c r="F29" s="90"/>
      <c r="G29" s="91" t="s">
        <v>48</v>
      </c>
      <c r="H29" s="90"/>
      <c r="I29" s="91" t="s">
        <v>56</v>
      </c>
      <c r="J29" s="90"/>
      <c r="K29" s="90"/>
      <c r="L29" s="91" t="s">
        <v>71</v>
      </c>
      <c r="M29" s="90"/>
      <c r="N29" s="90"/>
      <c r="O29" s="91"/>
      <c r="P29" s="90"/>
      <c r="Q29" s="91"/>
      <c r="R29" s="90"/>
      <c r="S29" s="89" t="s">
        <v>72</v>
      </c>
      <c r="T29" s="90"/>
      <c r="U29" s="90"/>
      <c r="V29" s="90"/>
      <c r="W29" s="90"/>
      <c r="X29" s="90"/>
      <c r="Y29" s="90"/>
      <c r="Z29" s="90"/>
      <c r="AA29" s="91" t="s">
        <v>50</v>
      </c>
      <c r="AB29" s="90"/>
      <c r="AC29" s="90"/>
      <c r="AD29" s="90"/>
      <c r="AE29" s="90"/>
      <c r="AF29" s="91" t="s">
        <v>51</v>
      </c>
      <c r="AG29" s="90"/>
      <c r="AH29" s="90"/>
      <c r="AI29" s="16" t="s">
        <v>52</v>
      </c>
      <c r="AJ29" s="92" t="s">
        <v>53</v>
      </c>
      <c r="AK29" s="90"/>
      <c r="AL29" s="90"/>
      <c r="AM29" s="90"/>
      <c r="AN29" s="90"/>
      <c r="AO29" s="90"/>
      <c r="AP29" s="17">
        <v>292955061</v>
      </c>
      <c r="AQ29" s="17">
        <v>4510634</v>
      </c>
      <c r="AR29" s="17">
        <v>288444427</v>
      </c>
      <c r="AS29" s="93">
        <v>0</v>
      </c>
      <c r="AT29" s="94"/>
      <c r="AU29" s="93">
        <v>4510634</v>
      </c>
      <c r="AV29" s="94"/>
      <c r="AW29" s="17">
        <v>0</v>
      </c>
      <c r="AX29" s="17">
        <v>4341673</v>
      </c>
      <c r="AY29" s="17">
        <v>168961</v>
      </c>
      <c r="AZ29" s="17">
        <v>4341673</v>
      </c>
      <c r="BA29" s="17">
        <v>0</v>
      </c>
      <c r="BB29" s="17">
        <v>4341673</v>
      </c>
      <c r="BC29" s="17">
        <v>0</v>
      </c>
      <c r="BD29" s="17">
        <v>0</v>
      </c>
      <c r="BE29" s="18">
        <f t="shared" si="3"/>
        <v>1.5397016814124949E-2</v>
      </c>
      <c r="BF29" s="18">
        <f t="shared" si="0"/>
        <v>1.5397016814124949E-2</v>
      </c>
      <c r="BG29" s="18">
        <f t="shared" si="1"/>
        <v>1.4820269652211265E-2</v>
      </c>
      <c r="BH29" s="18">
        <f t="shared" si="2"/>
        <v>1.4820269652211265E-2</v>
      </c>
    </row>
    <row r="30" spans="1:96" ht="13.5" x14ac:dyDescent="0.2">
      <c r="A30" s="91" t="s">
        <v>47</v>
      </c>
      <c r="B30" s="90"/>
      <c r="C30" s="91" t="s">
        <v>48</v>
      </c>
      <c r="D30" s="90"/>
      <c r="E30" s="91" t="s">
        <v>48</v>
      </c>
      <c r="F30" s="90"/>
      <c r="G30" s="91" t="s">
        <v>48</v>
      </c>
      <c r="H30" s="90"/>
      <c r="I30" s="91" t="s">
        <v>56</v>
      </c>
      <c r="J30" s="90"/>
      <c r="K30" s="90"/>
      <c r="L30" s="91" t="s">
        <v>73</v>
      </c>
      <c r="M30" s="90"/>
      <c r="N30" s="90"/>
      <c r="O30" s="91"/>
      <c r="P30" s="90"/>
      <c r="Q30" s="91"/>
      <c r="R30" s="90"/>
      <c r="S30" s="89" t="s">
        <v>74</v>
      </c>
      <c r="T30" s="90"/>
      <c r="U30" s="90"/>
      <c r="V30" s="90"/>
      <c r="W30" s="90"/>
      <c r="X30" s="90"/>
      <c r="Y30" s="90"/>
      <c r="Z30" s="90"/>
      <c r="AA30" s="91" t="s">
        <v>50</v>
      </c>
      <c r="AB30" s="90"/>
      <c r="AC30" s="90"/>
      <c r="AD30" s="90"/>
      <c r="AE30" s="90"/>
      <c r="AF30" s="91" t="s">
        <v>51</v>
      </c>
      <c r="AG30" s="90"/>
      <c r="AH30" s="90"/>
      <c r="AI30" s="16" t="s">
        <v>52</v>
      </c>
      <c r="AJ30" s="92" t="s">
        <v>53</v>
      </c>
      <c r="AK30" s="90"/>
      <c r="AL30" s="90"/>
      <c r="AM30" s="90"/>
      <c r="AN30" s="90"/>
      <c r="AO30" s="90"/>
      <c r="AP30" s="17">
        <v>127786271</v>
      </c>
      <c r="AQ30" s="17">
        <v>26453978</v>
      </c>
      <c r="AR30" s="17">
        <v>101332293</v>
      </c>
      <c r="AS30" s="93">
        <v>0</v>
      </c>
      <c r="AT30" s="94"/>
      <c r="AU30" s="93">
        <v>26453978</v>
      </c>
      <c r="AV30" s="94"/>
      <c r="AW30" s="17">
        <v>0</v>
      </c>
      <c r="AX30" s="17">
        <v>25678347</v>
      </c>
      <c r="AY30" s="17">
        <v>775631</v>
      </c>
      <c r="AZ30" s="17">
        <v>25678347</v>
      </c>
      <c r="BA30" s="17">
        <v>0</v>
      </c>
      <c r="BB30" s="17">
        <v>25678347</v>
      </c>
      <c r="BC30" s="17">
        <v>0</v>
      </c>
      <c r="BD30" s="17">
        <v>0</v>
      </c>
      <c r="BE30" s="18">
        <f t="shared" si="3"/>
        <v>0.20701737199921891</v>
      </c>
      <c r="BF30" s="18">
        <f t="shared" si="0"/>
        <v>0.20701737199921891</v>
      </c>
      <c r="BG30" s="18">
        <f t="shared" si="1"/>
        <v>0.20094761979555692</v>
      </c>
      <c r="BH30" s="18">
        <f t="shared" si="2"/>
        <v>0.20094761979555692</v>
      </c>
    </row>
    <row r="31" spans="1:96" s="22" customFormat="1" ht="13.5" x14ac:dyDescent="0.2">
      <c r="A31" s="97" t="s">
        <v>47</v>
      </c>
      <c r="B31" s="96"/>
      <c r="C31" s="97" t="s">
        <v>48</v>
      </c>
      <c r="D31" s="96"/>
      <c r="E31" s="97" t="s">
        <v>48</v>
      </c>
      <c r="F31" s="96"/>
      <c r="G31" s="97" t="s">
        <v>75</v>
      </c>
      <c r="H31" s="96"/>
      <c r="I31" s="97"/>
      <c r="J31" s="96"/>
      <c r="K31" s="96"/>
      <c r="L31" s="97"/>
      <c r="M31" s="96"/>
      <c r="N31" s="96"/>
      <c r="O31" s="97"/>
      <c r="P31" s="96"/>
      <c r="Q31" s="97"/>
      <c r="R31" s="96"/>
      <c r="S31" s="95" t="s">
        <v>76</v>
      </c>
      <c r="T31" s="96"/>
      <c r="U31" s="96"/>
      <c r="V31" s="96"/>
      <c r="W31" s="96"/>
      <c r="X31" s="96"/>
      <c r="Y31" s="96"/>
      <c r="Z31" s="96"/>
      <c r="AA31" s="97" t="s">
        <v>50</v>
      </c>
      <c r="AB31" s="96"/>
      <c r="AC31" s="96"/>
      <c r="AD31" s="96"/>
      <c r="AE31" s="96"/>
      <c r="AF31" s="97" t="s">
        <v>51</v>
      </c>
      <c r="AG31" s="96"/>
      <c r="AH31" s="96"/>
      <c r="AI31" s="19" t="s">
        <v>52</v>
      </c>
      <c r="AJ31" s="98" t="s">
        <v>53</v>
      </c>
      <c r="AK31" s="96"/>
      <c r="AL31" s="96"/>
      <c r="AM31" s="96"/>
      <c r="AN31" s="96"/>
      <c r="AO31" s="96"/>
      <c r="AP31" s="20">
        <v>1296664020</v>
      </c>
      <c r="AQ31" s="20">
        <v>302502321</v>
      </c>
      <c r="AR31" s="20">
        <v>994161699</v>
      </c>
      <c r="AS31" s="99">
        <v>0</v>
      </c>
      <c r="AT31" s="100"/>
      <c r="AU31" s="99">
        <v>302502321</v>
      </c>
      <c r="AV31" s="100"/>
      <c r="AW31" s="20">
        <v>0</v>
      </c>
      <c r="AX31" s="20">
        <v>302502321</v>
      </c>
      <c r="AY31" s="20">
        <v>0</v>
      </c>
      <c r="AZ31" s="20">
        <v>302502321</v>
      </c>
      <c r="BA31" s="20">
        <v>0</v>
      </c>
      <c r="BB31" s="20">
        <v>302502321</v>
      </c>
      <c r="BC31" s="20">
        <v>0</v>
      </c>
      <c r="BD31" s="20">
        <v>0</v>
      </c>
      <c r="BE31" s="21">
        <f t="shared" si="3"/>
        <v>0.23329275458726773</v>
      </c>
      <c r="BF31" s="21">
        <f t="shared" si="0"/>
        <v>0.23329275458726773</v>
      </c>
      <c r="BG31" s="21">
        <f t="shared" si="1"/>
        <v>0.23329275458726773</v>
      </c>
      <c r="BH31" s="21">
        <f t="shared" si="2"/>
        <v>0.23329275458726773</v>
      </c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</row>
    <row r="32" spans="1:96" ht="13.5" x14ac:dyDescent="0.2">
      <c r="A32" s="91" t="s">
        <v>47</v>
      </c>
      <c r="B32" s="90"/>
      <c r="C32" s="91" t="s">
        <v>48</v>
      </c>
      <c r="D32" s="90"/>
      <c r="E32" s="91" t="s">
        <v>48</v>
      </c>
      <c r="F32" s="90"/>
      <c r="G32" s="91" t="s">
        <v>75</v>
      </c>
      <c r="H32" s="90"/>
      <c r="I32" s="91" t="s">
        <v>56</v>
      </c>
      <c r="J32" s="90"/>
      <c r="K32" s="90"/>
      <c r="L32" s="91"/>
      <c r="M32" s="90"/>
      <c r="N32" s="90"/>
      <c r="O32" s="91"/>
      <c r="P32" s="90"/>
      <c r="Q32" s="91"/>
      <c r="R32" s="90"/>
      <c r="S32" s="89" t="s">
        <v>77</v>
      </c>
      <c r="T32" s="90"/>
      <c r="U32" s="90"/>
      <c r="V32" s="90"/>
      <c r="W32" s="90"/>
      <c r="X32" s="90"/>
      <c r="Y32" s="90"/>
      <c r="Z32" s="90"/>
      <c r="AA32" s="91" t="s">
        <v>50</v>
      </c>
      <c r="AB32" s="90"/>
      <c r="AC32" s="90"/>
      <c r="AD32" s="90"/>
      <c r="AE32" s="90"/>
      <c r="AF32" s="91" t="s">
        <v>51</v>
      </c>
      <c r="AG32" s="90"/>
      <c r="AH32" s="90"/>
      <c r="AI32" s="16" t="s">
        <v>52</v>
      </c>
      <c r="AJ32" s="92" t="s">
        <v>53</v>
      </c>
      <c r="AK32" s="90"/>
      <c r="AL32" s="90"/>
      <c r="AM32" s="90"/>
      <c r="AN32" s="90"/>
      <c r="AO32" s="90"/>
      <c r="AP32" s="17">
        <v>360996354</v>
      </c>
      <c r="AQ32" s="17">
        <v>89682086</v>
      </c>
      <c r="AR32" s="17">
        <v>271314268</v>
      </c>
      <c r="AS32" s="93">
        <v>0</v>
      </c>
      <c r="AT32" s="94"/>
      <c r="AU32" s="93">
        <v>89682086</v>
      </c>
      <c r="AV32" s="94"/>
      <c r="AW32" s="17">
        <v>0</v>
      </c>
      <c r="AX32" s="17">
        <v>89682086</v>
      </c>
      <c r="AY32" s="17">
        <v>0</v>
      </c>
      <c r="AZ32" s="17">
        <v>89682086</v>
      </c>
      <c r="BA32" s="17">
        <v>0</v>
      </c>
      <c r="BB32" s="17">
        <v>89682086</v>
      </c>
      <c r="BC32" s="17">
        <v>0</v>
      </c>
      <c r="BD32" s="17">
        <v>0</v>
      </c>
      <c r="BE32" s="18">
        <f t="shared" si="3"/>
        <v>0.24842934009244869</v>
      </c>
      <c r="BF32" s="18">
        <f t="shared" si="0"/>
        <v>0.24842934009244869</v>
      </c>
      <c r="BG32" s="18">
        <f t="shared" si="1"/>
        <v>0.24842934009244869</v>
      </c>
      <c r="BH32" s="18">
        <f t="shared" si="2"/>
        <v>0.24842934009244869</v>
      </c>
    </row>
    <row r="33" spans="1:96" ht="13.5" x14ac:dyDescent="0.2">
      <c r="A33" s="91" t="s">
        <v>47</v>
      </c>
      <c r="B33" s="90"/>
      <c r="C33" s="91" t="s">
        <v>48</v>
      </c>
      <c r="D33" s="90"/>
      <c r="E33" s="91" t="s">
        <v>48</v>
      </c>
      <c r="F33" s="90"/>
      <c r="G33" s="91" t="s">
        <v>75</v>
      </c>
      <c r="H33" s="90"/>
      <c r="I33" s="91" t="s">
        <v>78</v>
      </c>
      <c r="J33" s="90"/>
      <c r="K33" s="90"/>
      <c r="L33" s="91"/>
      <c r="M33" s="90"/>
      <c r="N33" s="90"/>
      <c r="O33" s="91"/>
      <c r="P33" s="90"/>
      <c r="Q33" s="91"/>
      <c r="R33" s="90"/>
      <c r="S33" s="89" t="s">
        <v>79</v>
      </c>
      <c r="T33" s="90"/>
      <c r="U33" s="90"/>
      <c r="V33" s="90"/>
      <c r="W33" s="90"/>
      <c r="X33" s="90"/>
      <c r="Y33" s="90"/>
      <c r="Z33" s="90"/>
      <c r="AA33" s="91" t="s">
        <v>50</v>
      </c>
      <c r="AB33" s="90"/>
      <c r="AC33" s="90"/>
      <c r="AD33" s="90"/>
      <c r="AE33" s="90"/>
      <c r="AF33" s="91" t="s">
        <v>51</v>
      </c>
      <c r="AG33" s="90"/>
      <c r="AH33" s="90"/>
      <c r="AI33" s="16" t="s">
        <v>52</v>
      </c>
      <c r="AJ33" s="92" t="s">
        <v>53</v>
      </c>
      <c r="AK33" s="90"/>
      <c r="AL33" s="90"/>
      <c r="AM33" s="90"/>
      <c r="AN33" s="90"/>
      <c r="AO33" s="90"/>
      <c r="AP33" s="17">
        <v>274396745</v>
      </c>
      <c r="AQ33" s="17">
        <v>68333092</v>
      </c>
      <c r="AR33" s="17">
        <v>206063653</v>
      </c>
      <c r="AS33" s="93">
        <v>0</v>
      </c>
      <c r="AT33" s="94"/>
      <c r="AU33" s="93">
        <v>68333092</v>
      </c>
      <c r="AV33" s="94"/>
      <c r="AW33" s="17">
        <v>0</v>
      </c>
      <c r="AX33" s="17">
        <v>68333092</v>
      </c>
      <c r="AY33" s="17">
        <v>0</v>
      </c>
      <c r="AZ33" s="17">
        <v>68333092</v>
      </c>
      <c r="BA33" s="17">
        <v>0</v>
      </c>
      <c r="BB33" s="17">
        <v>68333092</v>
      </c>
      <c r="BC33" s="17">
        <v>0</v>
      </c>
      <c r="BD33" s="17">
        <v>0</v>
      </c>
      <c r="BE33" s="18">
        <f t="shared" si="3"/>
        <v>0.24903025726489575</v>
      </c>
      <c r="BF33" s="18">
        <f t="shared" si="0"/>
        <v>0.24903025726489575</v>
      </c>
      <c r="BG33" s="18">
        <f t="shared" si="1"/>
        <v>0.24903025726489575</v>
      </c>
      <c r="BH33" s="18">
        <f t="shared" si="2"/>
        <v>0.24903025726489575</v>
      </c>
    </row>
    <row r="34" spans="1:96" ht="13.5" x14ac:dyDescent="0.2">
      <c r="A34" s="91" t="s">
        <v>47</v>
      </c>
      <c r="B34" s="90"/>
      <c r="C34" s="91" t="s">
        <v>48</v>
      </c>
      <c r="D34" s="90"/>
      <c r="E34" s="91" t="s">
        <v>48</v>
      </c>
      <c r="F34" s="90"/>
      <c r="G34" s="91" t="s">
        <v>75</v>
      </c>
      <c r="H34" s="90"/>
      <c r="I34" s="91" t="s">
        <v>59</v>
      </c>
      <c r="J34" s="90"/>
      <c r="K34" s="90"/>
      <c r="L34" s="91"/>
      <c r="M34" s="90"/>
      <c r="N34" s="90"/>
      <c r="O34" s="91"/>
      <c r="P34" s="90"/>
      <c r="Q34" s="91"/>
      <c r="R34" s="90"/>
      <c r="S34" s="89" t="s">
        <v>80</v>
      </c>
      <c r="T34" s="90"/>
      <c r="U34" s="90"/>
      <c r="V34" s="90"/>
      <c r="W34" s="90"/>
      <c r="X34" s="90"/>
      <c r="Y34" s="90"/>
      <c r="Z34" s="90"/>
      <c r="AA34" s="91" t="s">
        <v>50</v>
      </c>
      <c r="AB34" s="90"/>
      <c r="AC34" s="90"/>
      <c r="AD34" s="90"/>
      <c r="AE34" s="90"/>
      <c r="AF34" s="91" t="s">
        <v>51</v>
      </c>
      <c r="AG34" s="90"/>
      <c r="AH34" s="90"/>
      <c r="AI34" s="16" t="s">
        <v>52</v>
      </c>
      <c r="AJ34" s="92" t="s">
        <v>53</v>
      </c>
      <c r="AK34" s="90"/>
      <c r="AL34" s="90"/>
      <c r="AM34" s="90"/>
      <c r="AN34" s="90"/>
      <c r="AO34" s="90"/>
      <c r="AP34" s="17">
        <v>319919909</v>
      </c>
      <c r="AQ34" s="17">
        <v>66404243</v>
      </c>
      <c r="AR34" s="17">
        <v>253515666</v>
      </c>
      <c r="AS34" s="93">
        <v>0</v>
      </c>
      <c r="AT34" s="94"/>
      <c r="AU34" s="93">
        <v>66404243</v>
      </c>
      <c r="AV34" s="94"/>
      <c r="AW34" s="17">
        <v>0</v>
      </c>
      <c r="AX34" s="17">
        <v>66404243</v>
      </c>
      <c r="AY34" s="17">
        <v>0</v>
      </c>
      <c r="AZ34" s="17">
        <v>66404243</v>
      </c>
      <c r="BA34" s="17">
        <v>0</v>
      </c>
      <c r="BB34" s="17">
        <v>66404243</v>
      </c>
      <c r="BC34" s="17">
        <v>0</v>
      </c>
      <c r="BD34" s="17">
        <v>0</v>
      </c>
      <c r="BE34" s="18">
        <f t="shared" si="3"/>
        <v>0.20756520970378245</v>
      </c>
      <c r="BF34" s="18">
        <f t="shared" si="0"/>
        <v>0.20756520970378245</v>
      </c>
      <c r="BG34" s="18">
        <f t="shared" si="1"/>
        <v>0.20756520970378245</v>
      </c>
      <c r="BH34" s="18">
        <f t="shared" si="2"/>
        <v>0.20756520970378245</v>
      </c>
    </row>
    <row r="35" spans="1:96" ht="13.5" x14ac:dyDescent="0.2">
      <c r="A35" s="91" t="s">
        <v>47</v>
      </c>
      <c r="B35" s="90"/>
      <c r="C35" s="91" t="s">
        <v>48</v>
      </c>
      <c r="D35" s="90"/>
      <c r="E35" s="91" t="s">
        <v>48</v>
      </c>
      <c r="F35" s="90"/>
      <c r="G35" s="91" t="s">
        <v>75</v>
      </c>
      <c r="H35" s="90"/>
      <c r="I35" s="91" t="s">
        <v>61</v>
      </c>
      <c r="J35" s="90"/>
      <c r="K35" s="90"/>
      <c r="L35" s="91"/>
      <c r="M35" s="90"/>
      <c r="N35" s="90"/>
      <c r="O35" s="91"/>
      <c r="P35" s="90"/>
      <c r="Q35" s="91"/>
      <c r="R35" s="90"/>
      <c r="S35" s="89" t="s">
        <v>81</v>
      </c>
      <c r="T35" s="90"/>
      <c r="U35" s="90"/>
      <c r="V35" s="90"/>
      <c r="W35" s="90"/>
      <c r="X35" s="90"/>
      <c r="Y35" s="90"/>
      <c r="Z35" s="90"/>
      <c r="AA35" s="91" t="s">
        <v>50</v>
      </c>
      <c r="AB35" s="90"/>
      <c r="AC35" s="90"/>
      <c r="AD35" s="90"/>
      <c r="AE35" s="90"/>
      <c r="AF35" s="91" t="s">
        <v>51</v>
      </c>
      <c r="AG35" s="90"/>
      <c r="AH35" s="90"/>
      <c r="AI35" s="16" t="s">
        <v>52</v>
      </c>
      <c r="AJ35" s="92" t="s">
        <v>53</v>
      </c>
      <c r="AK35" s="90"/>
      <c r="AL35" s="90"/>
      <c r="AM35" s="90"/>
      <c r="AN35" s="90"/>
      <c r="AO35" s="90"/>
      <c r="AP35" s="17">
        <v>139216136</v>
      </c>
      <c r="AQ35" s="17">
        <v>32436300</v>
      </c>
      <c r="AR35" s="17">
        <v>106779836</v>
      </c>
      <c r="AS35" s="93">
        <v>0</v>
      </c>
      <c r="AT35" s="94"/>
      <c r="AU35" s="93">
        <v>32436300</v>
      </c>
      <c r="AV35" s="94"/>
      <c r="AW35" s="17">
        <v>0</v>
      </c>
      <c r="AX35" s="17">
        <v>32436300</v>
      </c>
      <c r="AY35" s="17">
        <v>0</v>
      </c>
      <c r="AZ35" s="17">
        <v>32436300</v>
      </c>
      <c r="BA35" s="17">
        <v>0</v>
      </c>
      <c r="BB35" s="17">
        <v>32436300</v>
      </c>
      <c r="BC35" s="17">
        <v>0</v>
      </c>
      <c r="BD35" s="17">
        <v>0</v>
      </c>
      <c r="BE35" s="18">
        <f t="shared" si="3"/>
        <v>0.2329923881812091</v>
      </c>
      <c r="BF35" s="18">
        <f t="shared" si="0"/>
        <v>0.2329923881812091</v>
      </c>
      <c r="BG35" s="18">
        <f t="shared" si="1"/>
        <v>0.2329923881812091</v>
      </c>
      <c r="BH35" s="18">
        <f t="shared" si="2"/>
        <v>0.2329923881812091</v>
      </c>
    </row>
    <row r="36" spans="1:96" ht="13.5" x14ac:dyDescent="0.2">
      <c r="A36" s="91" t="s">
        <v>47</v>
      </c>
      <c r="B36" s="90"/>
      <c r="C36" s="91" t="s">
        <v>48</v>
      </c>
      <c r="D36" s="90"/>
      <c r="E36" s="91" t="s">
        <v>48</v>
      </c>
      <c r="F36" s="90"/>
      <c r="G36" s="91" t="s">
        <v>75</v>
      </c>
      <c r="H36" s="90"/>
      <c r="I36" s="91" t="s">
        <v>63</v>
      </c>
      <c r="J36" s="90"/>
      <c r="K36" s="90"/>
      <c r="L36" s="91"/>
      <c r="M36" s="90"/>
      <c r="N36" s="90"/>
      <c r="O36" s="91"/>
      <c r="P36" s="90"/>
      <c r="Q36" s="91"/>
      <c r="R36" s="90"/>
      <c r="S36" s="89" t="s">
        <v>82</v>
      </c>
      <c r="T36" s="90"/>
      <c r="U36" s="90"/>
      <c r="V36" s="90"/>
      <c r="W36" s="90"/>
      <c r="X36" s="90"/>
      <c r="Y36" s="90"/>
      <c r="Z36" s="90"/>
      <c r="AA36" s="91" t="s">
        <v>50</v>
      </c>
      <c r="AB36" s="90"/>
      <c r="AC36" s="90"/>
      <c r="AD36" s="90"/>
      <c r="AE36" s="90"/>
      <c r="AF36" s="91" t="s">
        <v>51</v>
      </c>
      <c r="AG36" s="90"/>
      <c r="AH36" s="90"/>
      <c r="AI36" s="16" t="s">
        <v>52</v>
      </c>
      <c r="AJ36" s="92" t="s">
        <v>53</v>
      </c>
      <c r="AK36" s="90"/>
      <c r="AL36" s="90"/>
      <c r="AM36" s="90"/>
      <c r="AN36" s="90"/>
      <c r="AO36" s="90"/>
      <c r="AP36" s="17">
        <v>28087684</v>
      </c>
      <c r="AQ36" s="17">
        <v>5094500</v>
      </c>
      <c r="AR36" s="17">
        <v>22993184</v>
      </c>
      <c r="AS36" s="93">
        <v>0</v>
      </c>
      <c r="AT36" s="94"/>
      <c r="AU36" s="93">
        <v>5094500</v>
      </c>
      <c r="AV36" s="94"/>
      <c r="AW36" s="17">
        <v>0</v>
      </c>
      <c r="AX36" s="17">
        <v>5094500</v>
      </c>
      <c r="AY36" s="17">
        <v>0</v>
      </c>
      <c r="AZ36" s="17">
        <v>5094500</v>
      </c>
      <c r="BA36" s="17">
        <v>0</v>
      </c>
      <c r="BB36" s="17">
        <v>5094500</v>
      </c>
      <c r="BC36" s="17">
        <v>0</v>
      </c>
      <c r="BD36" s="17">
        <v>0</v>
      </c>
      <c r="BE36" s="18">
        <f t="shared" si="3"/>
        <v>0.18137842906520879</v>
      </c>
      <c r="BF36" s="18">
        <f t="shared" si="0"/>
        <v>0.18137842906520879</v>
      </c>
      <c r="BG36" s="18">
        <f t="shared" si="1"/>
        <v>0.18137842906520879</v>
      </c>
      <c r="BH36" s="18">
        <f t="shared" si="2"/>
        <v>0.18137842906520879</v>
      </c>
    </row>
    <row r="37" spans="1:96" ht="13.5" x14ac:dyDescent="0.2">
      <c r="A37" s="91" t="s">
        <v>47</v>
      </c>
      <c r="B37" s="90"/>
      <c r="C37" s="91" t="s">
        <v>48</v>
      </c>
      <c r="D37" s="90"/>
      <c r="E37" s="91" t="s">
        <v>48</v>
      </c>
      <c r="F37" s="90"/>
      <c r="G37" s="91" t="s">
        <v>75</v>
      </c>
      <c r="H37" s="90"/>
      <c r="I37" s="91" t="s">
        <v>65</v>
      </c>
      <c r="J37" s="90"/>
      <c r="K37" s="90"/>
      <c r="L37" s="91"/>
      <c r="M37" s="90"/>
      <c r="N37" s="90"/>
      <c r="O37" s="91"/>
      <c r="P37" s="90"/>
      <c r="Q37" s="91"/>
      <c r="R37" s="90"/>
      <c r="S37" s="89" t="s">
        <v>83</v>
      </c>
      <c r="T37" s="90"/>
      <c r="U37" s="90"/>
      <c r="V37" s="90"/>
      <c r="W37" s="90"/>
      <c r="X37" s="90"/>
      <c r="Y37" s="90"/>
      <c r="Z37" s="90"/>
      <c r="AA37" s="91" t="s">
        <v>50</v>
      </c>
      <c r="AB37" s="90"/>
      <c r="AC37" s="90"/>
      <c r="AD37" s="90"/>
      <c r="AE37" s="90"/>
      <c r="AF37" s="91" t="s">
        <v>51</v>
      </c>
      <c r="AG37" s="90"/>
      <c r="AH37" s="90"/>
      <c r="AI37" s="16" t="s">
        <v>52</v>
      </c>
      <c r="AJ37" s="92" t="s">
        <v>53</v>
      </c>
      <c r="AK37" s="90"/>
      <c r="AL37" s="90"/>
      <c r="AM37" s="90"/>
      <c r="AN37" s="90"/>
      <c r="AO37" s="90"/>
      <c r="AP37" s="17">
        <v>104416788</v>
      </c>
      <c r="AQ37" s="17">
        <v>24327900</v>
      </c>
      <c r="AR37" s="17">
        <v>80088888</v>
      </c>
      <c r="AS37" s="93">
        <v>0</v>
      </c>
      <c r="AT37" s="94"/>
      <c r="AU37" s="93">
        <v>24327900</v>
      </c>
      <c r="AV37" s="94"/>
      <c r="AW37" s="17">
        <v>0</v>
      </c>
      <c r="AX37" s="17">
        <v>24327900</v>
      </c>
      <c r="AY37" s="17">
        <v>0</v>
      </c>
      <c r="AZ37" s="17">
        <v>24327900</v>
      </c>
      <c r="BA37" s="17">
        <v>0</v>
      </c>
      <c r="BB37" s="17">
        <v>24327900</v>
      </c>
      <c r="BC37" s="17">
        <v>0</v>
      </c>
      <c r="BD37" s="17">
        <v>0</v>
      </c>
      <c r="BE37" s="18">
        <f t="shared" si="3"/>
        <v>0.23298839646360314</v>
      </c>
      <c r="BF37" s="18">
        <f t="shared" si="0"/>
        <v>0.23298839646360314</v>
      </c>
      <c r="BG37" s="18">
        <f t="shared" si="1"/>
        <v>0.23298839646360314</v>
      </c>
      <c r="BH37" s="18">
        <f t="shared" si="2"/>
        <v>0.23298839646360314</v>
      </c>
    </row>
    <row r="38" spans="1:96" ht="13.5" x14ac:dyDescent="0.2">
      <c r="A38" s="91" t="s">
        <v>47</v>
      </c>
      <c r="B38" s="90"/>
      <c r="C38" s="91" t="s">
        <v>48</v>
      </c>
      <c r="D38" s="90"/>
      <c r="E38" s="91" t="s">
        <v>48</v>
      </c>
      <c r="F38" s="90"/>
      <c r="G38" s="91" t="s">
        <v>75</v>
      </c>
      <c r="H38" s="90"/>
      <c r="I38" s="91" t="s">
        <v>67</v>
      </c>
      <c r="J38" s="90"/>
      <c r="K38" s="90"/>
      <c r="L38" s="91"/>
      <c r="M38" s="90"/>
      <c r="N38" s="90"/>
      <c r="O38" s="91"/>
      <c r="P38" s="90"/>
      <c r="Q38" s="91"/>
      <c r="R38" s="90"/>
      <c r="S38" s="89" t="s">
        <v>84</v>
      </c>
      <c r="T38" s="90"/>
      <c r="U38" s="90"/>
      <c r="V38" s="90"/>
      <c r="W38" s="90"/>
      <c r="X38" s="90"/>
      <c r="Y38" s="90"/>
      <c r="Z38" s="90"/>
      <c r="AA38" s="91" t="s">
        <v>50</v>
      </c>
      <c r="AB38" s="90"/>
      <c r="AC38" s="90"/>
      <c r="AD38" s="90"/>
      <c r="AE38" s="90"/>
      <c r="AF38" s="91" t="s">
        <v>51</v>
      </c>
      <c r="AG38" s="90"/>
      <c r="AH38" s="90"/>
      <c r="AI38" s="16" t="s">
        <v>52</v>
      </c>
      <c r="AJ38" s="92" t="s">
        <v>53</v>
      </c>
      <c r="AK38" s="90"/>
      <c r="AL38" s="90"/>
      <c r="AM38" s="90"/>
      <c r="AN38" s="90"/>
      <c r="AO38" s="90"/>
      <c r="AP38" s="17">
        <v>69630404</v>
      </c>
      <c r="AQ38" s="17">
        <v>16224200</v>
      </c>
      <c r="AR38" s="17">
        <v>53406204</v>
      </c>
      <c r="AS38" s="93">
        <v>0</v>
      </c>
      <c r="AT38" s="94"/>
      <c r="AU38" s="93">
        <v>16224200</v>
      </c>
      <c r="AV38" s="94"/>
      <c r="AW38" s="17">
        <v>0</v>
      </c>
      <c r="AX38" s="17">
        <v>16224200</v>
      </c>
      <c r="AY38" s="17">
        <v>0</v>
      </c>
      <c r="AZ38" s="17">
        <v>16224200</v>
      </c>
      <c r="BA38" s="17">
        <v>0</v>
      </c>
      <c r="BB38" s="17">
        <v>16224200</v>
      </c>
      <c r="BC38" s="17">
        <v>0</v>
      </c>
      <c r="BD38" s="17">
        <v>0</v>
      </c>
      <c r="BE38" s="18">
        <f t="shared" si="3"/>
        <v>0.23300453635167764</v>
      </c>
      <c r="BF38" s="18">
        <f t="shared" si="0"/>
        <v>0.23300453635167764</v>
      </c>
      <c r="BG38" s="18">
        <f t="shared" si="1"/>
        <v>0.23300453635167764</v>
      </c>
      <c r="BH38" s="18">
        <f t="shared" si="2"/>
        <v>0.23300453635167764</v>
      </c>
    </row>
    <row r="39" spans="1:96" s="22" customFormat="1" ht="13.5" x14ac:dyDescent="0.2">
      <c r="A39" s="97" t="s">
        <v>47</v>
      </c>
      <c r="B39" s="96"/>
      <c r="C39" s="97" t="s">
        <v>48</v>
      </c>
      <c r="D39" s="96"/>
      <c r="E39" s="97" t="s">
        <v>48</v>
      </c>
      <c r="F39" s="96"/>
      <c r="G39" s="97" t="s">
        <v>85</v>
      </c>
      <c r="H39" s="96"/>
      <c r="I39" s="97"/>
      <c r="J39" s="96"/>
      <c r="K39" s="96"/>
      <c r="L39" s="97"/>
      <c r="M39" s="96"/>
      <c r="N39" s="96"/>
      <c r="O39" s="97"/>
      <c r="P39" s="96"/>
      <c r="Q39" s="97"/>
      <c r="R39" s="96"/>
      <c r="S39" s="95" t="s">
        <v>86</v>
      </c>
      <c r="T39" s="96"/>
      <c r="U39" s="96"/>
      <c r="V39" s="96"/>
      <c r="W39" s="96"/>
      <c r="X39" s="96"/>
      <c r="Y39" s="96"/>
      <c r="Z39" s="96"/>
      <c r="AA39" s="97" t="s">
        <v>50</v>
      </c>
      <c r="AB39" s="96"/>
      <c r="AC39" s="96"/>
      <c r="AD39" s="96"/>
      <c r="AE39" s="96"/>
      <c r="AF39" s="97" t="s">
        <v>51</v>
      </c>
      <c r="AG39" s="96"/>
      <c r="AH39" s="96"/>
      <c r="AI39" s="19" t="s">
        <v>52</v>
      </c>
      <c r="AJ39" s="98" t="s">
        <v>53</v>
      </c>
      <c r="AK39" s="96"/>
      <c r="AL39" s="96"/>
      <c r="AM39" s="96"/>
      <c r="AN39" s="96"/>
      <c r="AO39" s="96"/>
      <c r="AP39" s="20">
        <v>407595913</v>
      </c>
      <c r="AQ39" s="20">
        <v>93939530</v>
      </c>
      <c r="AR39" s="20">
        <v>313656383</v>
      </c>
      <c r="AS39" s="99">
        <v>0</v>
      </c>
      <c r="AT39" s="100"/>
      <c r="AU39" s="99">
        <v>93939530</v>
      </c>
      <c r="AV39" s="100"/>
      <c r="AW39" s="20">
        <v>0</v>
      </c>
      <c r="AX39" s="20">
        <v>92747973</v>
      </c>
      <c r="AY39" s="20">
        <v>1191557</v>
      </c>
      <c r="AZ39" s="20">
        <v>92747973</v>
      </c>
      <c r="BA39" s="20">
        <v>0</v>
      </c>
      <c r="BB39" s="20">
        <v>92747973</v>
      </c>
      <c r="BC39" s="20">
        <v>0</v>
      </c>
      <c r="BD39" s="20">
        <v>173926</v>
      </c>
      <c r="BE39" s="21">
        <f t="shared" si="3"/>
        <v>0.23047220789969011</v>
      </c>
      <c r="BF39" s="21">
        <f t="shared" si="0"/>
        <v>0.23047220789969011</v>
      </c>
      <c r="BG39" s="21">
        <f t="shared" si="1"/>
        <v>0.22754882971557175</v>
      </c>
      <c r="BH39" s="21">
        <f t="shared" si="2"/>
        <v>0.22754882971557175</v>
      </c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</row>
    <row r="40" spans="1:96" ht="13.5" x14ac:dyDescent="0.2">
      <c r="A40" s="91" t="s">
        <v>47</v>
      </c>
      <c r="B40" s="90"/>
      <c r="C40" s="91" t="s">
        <v>48</v>
      </c>
      <c r="D40" s="90"/>
      <c r="E40" s="91" t="s">
        <v>48</v>
      </c>
      <c r="F40" s="90"/>
      <c r="G40" s="91" t="s">
        <v>85</v>
      </c>
      <c r="H40" s="90"/>
      <c r="I40" s="91" t="s">
        <v>56</v>
      </c>
      <c r="J40" s="90"/>
      <c r="K40" s="90"/>
      <c r="L40" s="91"/>
      <c r="M40" s="90"/>
      <c r="N40" s="90"/>
      <c r="O40" s="91"/>
      <c r="P40" s="90"/>
      <c r="Q40" s="91"/>
      <c r="R40" s="90"/>
      <c r="S40" s="89" t="s">
        <v>87</v>
      </c>
      <c r="T40" s="90"/>
      <c r="U40" s="90"/>
      <c r="V40" s="90"/>
      <c r="W40" s="90"/>
      <c r="X40" s="90"/>
      <c r="Y40" s="90"/>
      <c r="Z40" s="90"/>
      <c r="AA40" s="91" t="s">
        <v>50</v>
      </c>
      <c r="AB40" s="90"/>
      <c r="AC40" s="90"/>
      <c r="AD40" s="90"/>
      <c r="AE40" s="90"/>
      <c r="AF40" s="91" t="s">
        <v>51</v>
      </c>
      <c r="AG40" s="90"/>
      <c r="AH40" s="90"/>
      <c r="AI40" s="16" t="s">
        <v>52</v>
      </c>
      <c r="AJ40" s="92" t="s">
        <v>53</v>
      </c>
      <c r="AK40" s="90"/>
      <c r="AL40" s="90"/>
      <c r="AM40" s="90"/>
      <c r="AN40" s="90"/>
      <c r="AO40" s="90"/>
      <c r="AP40" s="17">
        <v>179847625</v>
      </c>
      <c r="AQ40" s="17">
        <v>43623799</v>
      </c>
      <c r="AR40" s="17">
        <v>136223826</v>
      </c>
      <c r="AS40" s="93">
        <v>0</v>
      </c>
      <c r="AT40" s="94"/>
      <c r="AU40" s="93">
        <v>43623799</v>
      </c>
      <c r="AV40" s="94"/>
      <c r="AW40" s="17">
        <v>0</v>
      </c>
      <c r="AX40" s="17">
        <v>42432242</v>
      </c>
      <c r="AY40" s="17">
        <v>1191557</v>
      </c>
      <c r="AZ40" s="17">
        <v>42432242</v>
      </c>
      <c r="BA40" s="17">
        <v>0</v>
      </c>
      <c r="BB40" s="17">
        <v>42432242</v>
      </c>
      <c r="BC40" s="17">
        <v>0</v>
      </c>
      <c r="BD40" s="17">
        <v>0</v>
      </c>
      <c r="BE40" s="18">
        <f t="shared" si="3"/>
        <v>0.24255977247405963</v>
      </c>
      <c r="BF40" s="18">
        <f t="shared" si="0"/>
        <v>0.24255977247405963</v>
      </c>
      <c r="BG40" s="18">
        <f t="shared" si="1"/>
        <v>0.23593440280348435</v>
      </c>
      <c r="BH40" s="18">
        <f t="shared" si="2"/>
        <v>0.23593440280348435</v>
      </c>
    </row>
    <row r="41" spans="1:96" ht="13.5" x14ac:dyDescent="0.2">
      <c r="A41" s="91" t="s">
        <v>47</v>
      </c>
      <c r="B41" s="90"/>
      <c r="C41" s="91" t="s">
        <v>48</v>
      </c>
      <c r="D41" s="90"/>
      <c r="E41" s="91" t="s">
        <v>48</v>
      </c>
      <c r="F41" s="90"/>
      <c r="G41" s="91" t="s">
        <v>85</v>
      </c>
      <c r="H41" s="90"/>
      <c r="I41" s="91" t="s">
        <v>56</v>
      </c>
      <c r="J41" s="90"/>
      <c r="K41" s="90"/>
      <c r="L41" s="91" t="s">
        <v>56</v>
      </c>
      <c r="M41" s="90"/>
      <c r="N41" s="90"/>
      <c r="O41" s="91"/>
      <c r="P41" s="90"/>
      <c r="Q41" s="91"/>
      <c r="R41" s="90"/>
      <c r="S41" s="89" t="s">
        <v>88</v>
      </c>
      <c r="T41" s="90"/>
      <c r="U41" s="90"/>
      <c r="V41" s="90"/>
      <c r="W41" s="90"/>
      <c r="X41" s="90"/>
      <c r="Y41" s="90"/>
      <c r="Z41" s="90"/>
      <c r="AA41" s="91" t="s">
        <v>50</v>
      </c>
      <c r="AB41" s="90"/>
      <c r="AC41" s="90"/>
      <c r="AD41" s="90"/>
      <c r="AE41" s="90"/>
      <c r="AF41" s="91" t="s">
        <v>51</v>
      </c>
      <c r="AG41" s="90"/>
      <c r="AH41" s="90"/>
      <c r="AI41" s="16" t="s">
        <v>52</v>
      </c>
      <c r="AJ41" s="92" t="s">
        <v>53</v>
      </c>
      <c r="AK41" s="90"/>
      <c r="AL41" s="90"/>
      <c r="AM41" s="90"/>
      <c r="AN41" s="90"/>
      <c r="AO41" s="90"/>
      <c r="AP41" s="17">
        <v>117295552</v>
      </c>
      <c r="AQ41" s="17">
        <v>1479968</v>
      </c>
      <c r="AR41" s="17">
        <v>115815584</v>
      </c>
      <c r="AS41" s="93">
        <v>0</v>
      </c>
      <c r="AT41" s="94"/>
      <c r="AU41" s="93">
        <v>1479968</v>
      </c>
      <c r="AV41" s="94"/>
      <c r="AW41" s="17">
        <v>0</v>
      </c>
      <c r="AX41" s="17">
        <v>1479968</v>
      </c>
      <c r="AY41" s="17">
        <v>0</v>
      </c>
      <c r="AZ41" s="17">
        <v>1479968</v>
      </c>
      <c r="BA41" s="17">
        <v>0</v>
      </c>
      <c r="BB41" s="17">
        <v>1479968</v>
      </c>
      <c r="BC41" s="17">
        <v>0</v>
      </c>
      <c r="BD41" s="17">
        <v>0</v>
      </c>
      <c r="BE41" s="18">
        <f t="shared" si="3"/>
        <v>1.261742644767979E-2</v>
      </c>
      <c r="BF41" s="18">
        <f t="shared" si="0"/>
        <v>1.261742644767979E-2</v>
      </c>
      <c r="BG41" s="18">
        <f t="shared" si="1"/>
        <v>1.261742644767979E-2</v>
      </c>
      <c r="BH41" s="18">
        <f t="shared" si="2"/>
        <v>1.261742644767979E-2</v>
      </c>
    </row>
    <row r="42" spans="1:96" ht="13.5" x14ac:dyDescent="0.2">
      <c r="A42" s="91" t="s">
        <v>47</v>
      </c>
      <c r="B42" s="90"/>
      <c r="C42" s="91" t="s">
        <v>48</v>
      </c>
      <c r="D42" s="90"/>
      <c r="E42" s="91" t="s">
        <v>48</v>
      </c>
      <c r="F42" s="90"/>
      <c r="G42" s="91" t="s">
        <v>85</v>
      </c>
      <c r="H42" s="90"/>
      <c r="I42" s="91" t="s">
        <v>56</v>
      </c>
      <c r="J42" s="90"/>
      <c r="K42" s="90"/>
      <c r="L42" s="91" t="s">
        <v>78</v>
      </c>
      <c r="M42" s="90"/>
      <c r="N42" s="90"/>
      <c r="O42" s="91"/>
      <c r="P42" s="90"/>
      <c r="Q42" s="91"/>
      <c r="R42" s="90"/>
      <c r="S42" s="89" t="s">
        <v>89</v>
      </c>
      <c r="T42" s="90"/>
      <c r="U42" s="90"/>
      <c r="V42" s="90"/>
      <c r="W42" s="90"/>
      <c r="X42" s="90"/>
      <c r="Y42" s="90"/>
      <c r="Z42" s="90"/>
      <c r="AA42" s="91" t="s">
        <v>50</v>
      </c>
      <c r="AB42" s="90"/>
      <c r="AC42" s="90"/>
      <c r="AD42" s="90"/>
      <c r="AE42" s="90"/>
      <c r="AF42" s="91" t="s">
        <v>51</v>
      </c>
      <c r="AG42" s="90"/>
      <c r="AH42" s="90"/>
      <c r="AI42" s="16" t="s">
        <v>52</v>
      </c>
      <c r="AJ42" s="92" t="s">
        <v>53</v>
      </c>
      <c r="AK42" s="90"/>
      <c r="AL42" s="90"/>
      <c r="AM42" s="90"/>
      <c r="AN42" s="90"/>
      <c r="AO42" s="90"/>
      <c r="AP42" s="17">
        <v>49590936</v>
      </c>
      <c r="AQ42" s="17">
        <v>38936620</v>
      </c>
      <c r="AR42" s="17">
        <v>10654316</v>
      </c>
      <c r="AS42" s="93">
        <v>0</v>
      </c>
      <c r="AT42" s="94"/>
      <c r="AU42" s="93">
        <v>38936620</v>
      </c>
      <c r="AV42" s="94"/>
      <c r="AW42" s="17">
        <v>0</v>
      </c>
      <c r="AX42" s="17">
        <v>37835968</v>
      </c>
      <c r="AY42" s="17">
        <v>1100652</v>
      </c>
      <c r="AZ42" s="17">
        <v>37835968</v>
      </c>
      <c r="BA42" s="17">
        <v>0</v>
      </c>
      <c r="BB42" s="17">
        <v>37835968</v>
      </c>
      <c r="BC42" s="17">
        <v>0</v>
      </c>
      <c r="BD42" s="17">
        <v>0</v>
      </c>
      <c r="BE42" s="18">
        <f t="shared" si="3"/>
        <v>0.78515598092361072</v>
      </c>
      <c r="BF42" s="18">
        <f t="shared" si="0"/>
        <v>0.78515598092361072</v>
      </c>
      <c r="BG42" s="18">
        <f t="shared" si="1"/>
        <v>0.76296136051959174</v>
      </c>
      <c r="BH42" s="18">
        <f t="shared" si="2"/>
        <v>0.76296136051959174</v>
      </c>
    </row>
    <row r="43" spans="1:96" ht="13.5" x14ac:dyDescent="0.2">
      <c r="A43" s="91" t="s">
        <v>47</v>
      </c>
      <c r="B43" s="90"/>
      <c r="C43" s="91" t="s">
        <v>48</v>
      </c>
      <c r="D43" s="90"/>
      <c r="E43" s="91" t="s">
        <v>48</v>
      </c>
      <c r="F43" s="90"/>
      <c r="G43" s="91" t="s">
        <v>85</v>
      </c>
      <c r="H43" s="90"/>
      <c r="I43" s="91" t="s">
        <v>56</v>
      </c>
      <c r="J43" s="90"/>
      <c r="K43" s="90"/>
      <c r="L43" s="91" t="s">
        <v>59</v>
      </c>
      <c r="M43" s="90"/>
      <c r="N43" s="90"/>
      <c r="O43" s="91"/>
      <c r="P43" s="90"/>
      <c r="Q43" s="91"/>
      <c r="R43" s="90"/>
      <c r="S43" s="89" t="s">
        <v>90</v>
      </c>
      <c r="T43" s="90"/>
      <c r="U43" s="90"/>
      <c r="V43" s="90"/>
      <c r="W43" s="90"/>
      <c r="X43" s="90"/>
      <c r="Y43" s="90"/>
      <c r="Z43" s="90"/>
      <c r="AA43" s="91" t="s">
        <v>50</v>
      </c>
      <c r="AB43" s="90"/>
      <c r="AC43" s="90"/>
      <c r="AD43" s="90"/>
      <c r="AE43" s="90"/>
      <c r="AF43" s="91" t="s">
        <v>51</v>
      </c>
      <c r="AG43" s="90"/>
      <c r="AH43" s="90"/>
      <c r="AI43" s="16" t="s">
        <v>52</v>
      </c>
      <c r="AJ43" s="92" t="s">
        <v>53</v>
      </c>
      <c r="AK43" s="90"/>
      <c r="AL43" s="90"/>
      <c r="AM43" s="90"/>
      <c r="AN43" s="90"/>
      <c r="AO43" s="90"/>
      <c r="AP43" s="17">
        <v>12961137</v>
      </c>
      <c r="AQ43" s="17">
        <v>3207211</v>
      </c>
      <c r="AR43" s="17">
        <v>9753926</v>
      </c>
      <c r="AS43" s="93">
        <v>0</v>
      </c>
      <c r="AT43" s="94"/>
      <c r="AU43" s="93">
        <v>3207211</v>
      </c>
      <c r="AV43" s="94"/>
      <c r="AW43" s="17">
        <v>0</v>
      </c>
      <c r="AX43" s="17">
        <v>3116306</v>
      </c>
      <c r="AY43" s="17">
        <v>90905</v>
      </c>
      <c r="AZ43" s="17">
        <v>3116306</v>
      </c>
      <c r="BA43" s="17">
        <v>0</v>
      </c>
      <c r="BB43" s="17">
        <v>3116306</v>
      </c>
      <c r="BC43" s="17">
        <v>0</v>
      </c>
      <c r="BD43" s="17">
        <v>0</v>
      </c>
      <c r="BE43" s="18">
        <f t="shared" si="3"/>
        <v>0.24744827556409596</v>
      </c>
      <c r="BF43" s="18">
        <f t="shared" si="0"/>
        <v>0.24744827556409596</v>
      </c>
      <c r="BG43" s="18">
        <f t="shared" si="1"/>
        <v>0.24043461619146531</v>
      </c>
      <c r="BH43" s="18">
        <f t="shared" si="2"/>
        <v>0.24043461619146531</v>
      </c>
    </row>
    <row r="44" spans="1:96" ht="13.5" x14ac:dyDescent="0.2">
      <c r="A44" s="91" t="s">
        <v>47</v>
      </c>
      <c r="B44" s="90"/>
      <c r="C44" s="91" t="s">
        <v>48</v>
      </c>
      <c r="D44" s="90"/>
      <c r="E44" s="91" t="s">
        <v>48</v>
      </c>
      <c r="F44" s="90"/>
      <c r="G44" s="91" t="s">
        <v>85</v>
      </c>
      <c r="H44" s="90"/>
      <c r="I44" s="91" t="s">
        <v>78</v>
      </c>
      <c r="J44" s="90"/>
      <c r="K44" s="90"/>
      <c r="L44" s="91"/>
      <c r="M44" s="90"/>
      <c r="N44" s="90"/>
      <c r="O44" s="91"/>
      <c r="P44" s="90"/>
      <c r="Q44" s="91"/>
      <c r="R44" s="90"/>
      <c r="S44" s="89" t="s">
        <v>91</v>
      </c>
      <c r="T44" s="90"/>
      <c r="U44" s="90"/>
      <c r="V44" s="90"/>
      <c r="W44" s="90"/>
      <c r="X44" s="90"/>
      <c r="Y44" s="90"/>
      <c r="Z44" s="90"/>
      <c r="AA44" s="91" t="s">
        <v>50</v>
      </c>
      <c r="AB44" s="90"/>
      <c r="AC44" s="90"/>
      <c r="AD44" s="90"/>
      <c r="AE44" s="90"/>
      <c r="AF44" s="91" t="s">
        <v>51</v>
      </c>
      <c r="AG44" s="90"/>
      <c r="AH44" s="90"/>
      <c r="AI44" s="16" t="s">
        <v>52</v>
      </c>
      <c r="AJ44" s="92" t="s">
        <v>53</v>
      </c>
      <c r="AK44" s="90"/>
      <c r="AL44" s="90"/>
      <c r="AM44" s="90"/>
      <c r="AN44" s="90"/>
      <c r="AO44" s="90"/>
      <c r="AP44" s="17">
        <v>133357804</v>
      </c>
      <c r="AQ44" s="17">
        <v>38954178</v>
      </c>
      <c r="AR44" s="17">
        <v>94403626</v>
      </c>
      <c r="AS44" s="93">
        <v>0</v>
      </c>
      <c r="AT44" s="94"/>
      <c r="AU44" s="93">
        <v>38954178</v>
      </c>
      <c r="AV44" s="94"/>
      <c r="AW44" s="17">
        <v>0</v>
      </c>
      <c r="AX44" s="17">
        <v>38954178</v>
      </c>
      <c r="AY44" s="17">
        <v>0</v>
      </c>
      <c r="AZ44" s="17">
        <v>38954178</v>
      </c>
      <c r="BA44" s="17">
        <v>0</v>
      </c>
      <c r="BB44" s="17">
        <v>38954178</v>
      </c>
      <c r="BC44" s="17">
        <v>0</v>
      </c>
      <c r="BD44" s="17">
        <v>0</v>
      </c>
      <c r="BE44" s="18">
        <f t="shared" si="3"/>
        <v>0.29210272538680976</v>
      </c>
      <c r="BF44" s="18">
        <f t="shared" si="0"/>
        <v>0.29210272538680976</v>
      </c>
      <c r="BG44" s="18">
        <f t="shared" si="1"/>
        <v>0.29210272538680976</v>
      </c>
      <c r="BH44" s="18">
        <f t="shared" si="2"/>
        <v>0.29210272538680976</v>
      </c>
    </row>
    <row r="45" spans="1:96" ht="13.5" x14ac:dyDescent="0.2">
      <c r="A45" s="91" t="s">
        <v>47</v>
      </c>
      <c r="B45" s="90"/>
      <c r="C45" s="91" t="s">
        <v>48</v>
      </c>
      <c r="D45" s="90"/>
      <c r="E45" s="91" t="s">
        <v>48</v>
      </c>
      <c r="F45" s="90"/>
      <c r="G45" s="91" t="s">
        <v>85</v>
      </c>
      <c r="H45" s="90"/>
      <c r="I45" s="91" t="s">
        <v>92</v>
      </c>
      <c r="J45" s="90"/>
      <c r="K45" s="90"/>
      <c r="L45" s="91"/>
      <c r="M45" s="90"/>
      <c r="N45" s="90"/>
      <c r="O45" s="91"/>
      <c r="P45" s="90"/>
      <c r="Q45" s="91"/>
      <c r="R45" s="90"/>
      <c r="S45" s="89" t="s">
        <v>93</v>
      </c>
      <c r="T45" s="90"/>
      <c r="U45" s="90"/>
      <c r="V45" s="90"/>
      <c r="W45" s="90"/>
      <c r="X45" s="90"/>
      <c r="Y45" s="90"/>
      <c r="Z45" s="90"/>
      <c r="AA45" s="91" t="s">
        <v>50</v>
      </c>
      <c r="AB45" s="90"/>
      <c r="AC45" s="90"/>
      <c r="AD45" s="90"/>
      <c r="AE45" s="90"/>
      <c r="AF45" s="91" t="s">
        <v>51</v>
      </c>
      <c r="AG45" s="90"/>
      <c r="AH45" s="90"/>
      <c r="AI45" s="16" t="s">
        <v>52</v>
      </c>
      <c r="AJ45" s="92" t="s">
        <v>53</v>
      </c>
      <c r="AK45" s="90"/>
      <c r="AL45" s="90"/>
      <c r="AM45" s="90"/>
      <c r="AN45" s="90"/>
      <c r="AO45" s="90"/>
      <c r="AP45" s="17">
        <v>52661533</v>
      </c>
      <c r="AQ45" s="17">
        <v>11361553</v>
      </c>
      <c r="AR45" s="17">
        <v>41299980</v>
      </c>
      <c r="AS45" s="93">
        <v>0</v>
      </c>
      <c r="AT45" s="94"/>
      <c r="AU45" s="93">
        <v>11361553</v>
      </c>
      <c r="AV45" s="94"/>
      <c r="AW45" s="17">
        <v>0</v>
      </c>
      <c r="AX45" s="17">
        <v>11361553</v>
      </c>
      <c r="AY45" s="17">
        <v>0</v>
      </c>
      <c r="AZ45" s="17">
        <v>11361553</v>
      </c>
      <c r="BA45" s="17">
        <v>0</v>
      </c>
      <c r="BB45" s="17">
        <v>11361553</v>
      </c>
      <c r="BC45" s="17">
        <v>0</v>
      </c>
      <c r="BD45" s="17">
        <v>173926</v>
      </c>
      <c r="BE45" s="18">
        <f t="shared" si="3"/>
        <v>0.21574671971664783</v>
      </c>
      <c r="BF45" s="18">
        <f t="shared" si="0"/>
        <v>0.21574671971664783</v>
      </c>
      <c r="BG45" s="18">
        <f t="shared" si="1"/>
        <v>0.21574671971664783</v>
      </c>
      <c r="BH45" s="18">
        <f t="shared" si="2"/>
        <v>0.21574671971664783</v>
      </c>
    </row>
    <row r="46" spans="1:96" ht="13.5" x14ac:dyDescent="0.2">
      <c r="A46" s="91" t="s">
        <v>47</v>
      </c>
      <c r="B46" s="90"/>
      <c r="C46" s="91" t="s">
        <v>48</v>
      </c>
      <c r="D46" s="90"/>
      <c r="E46" s="91" t="s">
        <v>48</v>
      </c>
      <c r="F46" s="90"/>
      <c r="G46" s="91" t="s">
        <v>85</v>
      </c>
      <c r="H46" s="90"/>
      <c r="I46" s="91" t="s">
        <v>94</v>
      </c>
      <c r="J46" s="90"/>
      <c r="K46" s="90"/>
      <c r="L46" s="91"/>
      <c r="M46" s="90"/>
      <c r="N46" s="90"/>
      <c r="O46" s="91"/>
      <c r="P46" s="90"/>
      <c r="Q46" s="91"/>
      <c r="R46" s="90"/>
      <c r="S46" s="89" t="s">
        <v>95</v>
      </c>
      <c r="T46" s="90"/>
      <c r="U46" s="90"/>
      <c r="V46" s="90"/>
      <c r="W46" s="90"/>
      <c r="X46" s="90"/>
      <c r="Y46" s="90"/>
      <c r="Z46" s="90"/>
      <c r="AA46" s="91" t="s">
        <v>50</v>
      </c>
      <c r="AB46" s="90"/>
      <c r="AC46" s="90"/>
      <c r="AD46" s="90"/>
      <c r="AE46" s="90"/>
      <c r="AF46" s="91" t="s">
        <v>51</v>
      </c>
      <c r="AG46" s="90"/>
      <c r="AH46" s="90"/>
      <c r="AI46" s="16" t="s">
        <v>52</v>
      </c>
      <c r="AJ46" s="92" t="s">
        <v>53</v>
      </c>
      <c r="AK46" s="90"/>
      <c r="AL46" s="90"/>
      <c r="AM46" s="90"/>
      <c r="AN46" s="90"/>
      <c r="AO46" s="90"/>
      <c r="AP46" s="17">
        <v>41728951</v>
      </c>
      <c r="AQ46" s="17">
        <v>0</v>
      </c>
      <c r="AR46" s="17">
        <v>41728951</v>
      </c>
      <c r="AS46" s="93">
        <v>0</v>
      </c>
      <c r="AT46" s="94"/>
      <c r="AU46" s="93">
        <v>0</v>
      </c>
      <c r="AV46" s="94"/>
      <c r="AW46" s="17">
        <v>0</v>
      </c>
      <c r="AX46" s="17">
        <v>0</v>
      </c>
      <c r="AY46" s="17">
        <v>0</v>
      </c>
      <c r="AZ46" s="17">
        <v>0</v>
      </c>
      <c r="BA46" s="17">
        <v>0</v>
      </c>
      <c r="BB46" s="17">
        <v>0</v>
      </c>
      <c r="BC46" s="17">
        <v>0</v>
      </c>
      <c r="BD46" s="17">
        <v>0</v>
      </c>
      <c r="BE46" s="18">
        <f t="shared" si="3"/>
        <v>0</v>
      </c>
      <c r="BF46" s="18">
        <f t="shared" si="0"/>
        <v>0</v>
      </c>
      <c r="BG46" s="18">
        <f t="shared" si="1"/>
        <v>0</v>
      </c>
      <c r="BH46" s="18">
        <f t="shared" si="2"/>
        <v>0</v>
      </c>
    </row>
    <row r="47" spans="1:96" s="26" customFormat="1" ht="15" x14ac:dyDescent="0.25">
      <c r="A47" s="79" t="s">
        <v>96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1"/>
      <c r="AP47" s="23">
        <f>+AP39+AP31+AP20</f>
        <v>5364679108</v>
      </c>
      <c r="AQ47" s="23">
        <f t="shared" ref="AQ47:AR47" si="4">+AQ39+AQ31+AQ20</f>
        <v>1155433027</v>
      </c>
      <c r="AR47" s="23">
        <f t="shared" si="4"/>
        <v>4209246081</v>
      </c>
      <c r="AS47" s="82">
        <f>+AS39+AS31+AS20</f>
        <v>0</v>
      </c>
      <c r="AT47" s="83"/>
      <c r="AU47" s="82">
        <f>+AU39+AU31+AU20</f>
        <v>1155433027</v>
      </c>
      <c r="AV47" s="83"/>
      <c r="AW47" s="23">
        <f t="shared" ref="AW47:BD47" si="5">+AW39+AW31+AW20</f>
        <v>0</v>
      </c>
      <c r="AX47" s="23">
        <f t="shared" si="5"/>
        <v>1152154715</v>
      </c>
      <c r="AY47" s="23">
        <f t="shared" si="5"/>
        <v>3278312</v>
      </c>
      <c r="AZ47" s="23">
        <f t="shared" si="5"/>
        <v>1152154715</v>
      </c>
      <c r="BA47" s="23">
        <f t="shared" si="5"/>
        <v>0</v>
      </c>
      <c r="BB47" s="23">
        <f t="shared" si="5"/>
        <v>1152154715</v>
      </c>
      <c r="BC47" s="23">
        <f t="shared" si="5"/>
        <v>0</v>
      </c>
      <c r="BD47" s="23">
        <f t="shared" si="5"/>
        <v>4508208</v>
      </c>
      <c r="BE47" s="24">
        <f t="shared" si="3"/>
        <v>0.21537784529870152</v>
      </c>
      <c r="BF47" s="24">
        <f t="shared" si="0"/>
        <v>0.21537784529870152</v>
      </c>
      <c r="BG47" s="24">
        <f t="shared" si="1"/>
        <v>0.21476675338919451</v>
      </c>
      <c r="BH47" s="24">
        <f t="shared" si="2"/>
        <v>0.21476675338919451</v>
      </c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</row>
    <row r="48" spans="1:96" ht="13.5" x14ac:dyDescent="0.2">
      <c r="A48" s="91" t="s">
        <v>47</v>
      </c>
      <c r="B48" s="90"/>
      <c r="C48" s="91" t="s">
        <v>75</v>
      </c>
      <c r="D48" s="90"/>
      <c r="E48" s="91"/>
      <c r="F48" s="90"/>
      <c r="G48" s="91"/>
      <c r="H48" s="90"/>
      <c r="I48" s="91"/>
      <c r="J48" s="90"/>
      <c r="K48" s="90"/>
      <c r="L48" s="91"/>
      <c r="M48" s="90"/>
      <c r="N48" s="90"/>
      <c r="O48" s="91"/>
      <c r="P48" s="90"/>
      <c r="Q48" s="91"/>
      <c r="R48" s="90"/>
      <c r="S48" s="89" t="s">
        <v>97</v>
      </c>
      <c r="T48" s="90"/>
      <c r="U48" s="90"/>
      <c r="V48" s="90"/>
      <c r="W48" s="90"/>
      <c r="X48" s="90"/>
      <c r="Y48" s="90"/>
      <c r="Z48" s="90"/>
      <c r="AA48" s="91" t="s">
        <v>50</v>
      </c>
      <c r="AB48" s="90"/>
      <c r="AC48" s="90"/>
      <c r="AD48" s="90"/>
      <c r="AE48" s="90"/>
      <c r="AF48" s="91" t="s">
        <v>51</v>
      </c>
      <c r="AG48" s="90"/>
      <c r="AH48" s="90"/>
      <c r="AI48" s="16" t="s">
        <v>52</v>
      </c>
      <c r="AJ48" s="92" t="s">
        <v>53</v>
      </c>
      <c r="AK48" s="90"/>
      <c r="AL48" s="90"/>
      <c r="AM48" s="90"/>
      <c r="AN48" s="90"/>
      <c r="AO48" s="90"/>
      <c r="AP48" s="17">
        <v>708952682</v>
      </c>
      <c r="AQ48" s="17">
        <v>400630256.19999999</v>
      </c>
      <c r="AR48" s="17">
        <v>308322425.80000001</v>
      </c>
      <c r="AS48" s="93">
        <v>0</v>
      </c>
      <c r="AT48" s="94"/>
      <c r="AU48" s="93">
        <v>384892587.18000001</v>
      </c>
      <c r="AV48" s="94"/>
      <c r="AW48" s="17">
        <v>15737669.02</v>
      </c>
      <c r="AX48" s="17">
        <v>121877687.37</v>
      </c>
      <c r="AY48" s="17">
        <v>263014899.81</v>
      </c>
      <c r="AZ48" s="17">
        <v>121877687.37</v>
      </c>
      <c r="BA48" s="17">
        <v>0</v>
      </c>
      <c r="BB48" s="17">
        <v>121877687.37</v>
      </c>
      <c r="BC48" s="17">
        <v>0</v>
      </c>
      <c r="BD48" s="17">
        <v>0</v>
      </c>
      <c r="BE48" s="18">
        <f t="shared" si="3"/>
        <v>0.56510154538071133</v>
      </c>
      <c r="BF48" s="18">
        <f t="shared" si="0"/>
        <v>0.54290306948863476</v>
      </c>
      <c r="BG48" s="18">
        <f t="shared" si="1"/>
        <v>0.17191230171550434</v>
      </c>
      <c r="BH48" s="18">
        <f t="shared" si="2"/>
        <v>0.17191230171550434</v>
      </c>
    </row>
    <row r="49" spans="1:96" ht="13.5" x14ac:dyDescent="0.2">
      <c r="A49" s="91" t="s">
        <v>47</v>
      </c>
      <c r="B49" s="90"/>
      <c r="C49" s="91" t="s">
        <v>75</v>
      </c>
      <c r="D49" s="90"/>
      <c r="E49" s="91"/>
      <c r="F49" s="90"/>
      <c r="G49" s="91"/>
      <c r="H49" s="90"/>
      <c r="I49" s="91"/>
      <c r="J49" s="90"/>
      <c r="K49" s="90"/>
      <c r="L49" s="91"/>
      <c r="M49" s="90"/>
      <c r="N49" s="90"/>
      <c r="O49" s="91"/>
      <c r="P49" s="90"/>
      <c r="Q49" s="91"/>
      <c r="R49" s="90"/>
      <c r="S49" s="89" t="s">
        <v>97</v>
      </c>
      <c r="T49" s="90"/>
      <c r="U49" s="90"/>
      <c r="V49" s="90"/>
      <c r="W49" s="90"/>
      <c r="X49" s="90"/>
      <c r="Y49" s="90"/>
      <c r="Z49" s="90"/>
      <c r="AA49" s="91" t="s">
        <v>98</v>
      </c>
      <c r="AB49" s="90"/>
      <c r="AC49" s="90"/>
      <c r="AD49" s="90"/>
      <c r="AE49" s="90"/>
      <c r="AF49" s="91" t="s">
        <v>51</v>
      </c>
      <c r="AG49" s="90"/>
      <c r="AH49" s="90"/>
      <c r="AI49" s="16" t="s">
        <v>99</v>
      </c>
      <c r="AJ49" s="92" t="s">
        <v>100</v>
      </c>
      <c r="AK49" s="90"/>
      <c r="AL49" s="90"/>
      <c r="AM49" s="90"/>
      <c r="AN49" s="90"/>
      <c r="AO49" s="90"/>
      <c r="AP49" s="17">
        <v>23818628</v>
      </c>
      <c r="AQ49" s="17">
        <v>14097909</v>
      </c>
      <c r="AR49" s="17">
        <v>9720719</v>
      </c>
      <c r="AS49" s="93">
        <v>0</v>
      </c>
      <c r="AT49" s="94"/>
      <c r="AU49" s="93">
        <v>9754459</v>
      </c>
      <c r="AV49" s="94"/>
      <c r="AW49" s="17">
        <v>4343450</v>
      </c>
      <c r="AX49" s="17">
        <v>695320</v>
      </c>
      <c r="AY49" s="17">
        <v>9059139</v>
      </c>
      <c r="AZ49" s="17">
        <v>695320</v>
      </c>
      <c r="BA49" s="17">
        <v>0</v>
      </c>
      <c r="BB49" s="17">
        <v>695320</v>
      </c>
      <c r="BC49" s="17">
        <v>0</v>
      </c>
      <c r="BD49" s="17">
        <v>0</v>
      </c>
      <c r="BE49" s="18">
        <f t="shared" si="3"/>
        <v>0.59188585505428781</v>
      </c>
      <c r="BF49" s="18">
        <f t="shared" si="0"/>
        <v>0.40953068329544423</v>
      </c>
      <c r="BG49" s="18">
        <f t="shared" si="1"/>
        <v>2.9192277573670489E-2</v>
      </c>
      <c r="BH49" s="18">
        <f t="shared" si="2"/>
        <v>2.9192277573670489E-2</v>
      </c>
    </row>
    <row r="50" spans="1:96" s="22" customFormat="1" ht="13.5" x14ac:dyDescent="0.2">
      <c r="A50" s="97" t="s">
        <v>47</v>
      </c>
      <c r="B50" s="96"/>
      <c r="C50" s="97" t="s">
        <v>75</v>
      </c>
      <c r="D50" s="96"/>
      <c r="E50" s="97" t="s">
        <v>75</v>
      </c>
      <c r="F50" s="96"/>
      <c r="G50" s="97" t="s">
        <v>48</v>
      </c>
      <c r="H50" s="96"/>
      <c r="I50" s="97"/>
      <c r="J50" s="96"/>
      <c r="K50" s="96"/>
      <c r="L50" s="97"/>
      <c r="M50" s="96"/>
      <c r="N50" s="96"/>
      <c r="O50" s="97"/>
      <c r="P50" s="96"/>
      <c r="Q50" s="97"/>
      <c r="R50" s="96"/>
      <c r="S50" s="95" t="s">
        <v>101</v>
      </c>
      <c r="T50" s="96"/>
      <c r="U50" s="96"/>
      <c r="V50" s="96"/>
      <c r="W50" s="96"/>
      <c r="X50" s="96"/>
      <c r="Y50" s="96"/>
      <c r="Z50" s="96"/>
      <c r="AA50" s="97" t="s">
        <v>50</v>
      </c>
      <c r="AB50" s="96"/>
      <c r="AC50" s="96"/>
      <c r="AD50" s="96"/>
      <c r="AE50" s="96"/>
      <c r="AF50" s="97" t="s">
        <v>51</v>
      </c>
      <c r="AG50" s="96"/>
      <c r="AH50" s="96"/>
      <c r="AI50" s="19" t="s">
        <v>52</v>
      </c>
      <c r="AJ50" s="98" t="s">
        <v>53</v>
      </c>
      <c r="AK50" s="96"/>
      <c r="AL50" s="96"/>
      <c r="AM50" s="96"/>
      <c r="AN50" s="96"/>
      <c r="AO50" s="96"/>
      <c r="AP50" s="20">
        <v>39314503</v>
      </c>
      <c r="AQ50" s="20">
        <v>6099036.3700000001</v>
      </c>
      <c r="AR50" s="20">
        <v>33215466.629999999</v>
      </c>
      <c r="AS50" s="99">
        <v>0</v>
      </c>
      <c r="AT50" s="100"/>
      <c r="AU50" s="99">
        <v>4584190.54</v>
      </c>
      <c r="AV50" s="100"/>
      <c r="AW50" s="20">
        <v>1514845.83</v>
      </c>
      <c r="AX50" s="20">
        <v>551117</v>
      </c>
      <c r="AY50" s="20">
        <v>4033073.54</v>
      </c>
      <c r="AZ50" s="20">
        <v>551117</v>
      </c>
      <c r="BA50" s="20">
        <v>0</v>
      </c>
      <c r="BB50" s="20">
        <v>551117</v>
      </c>
      <c r="BC50" s="20">
        <v>0</v>
      </c>
      <c r="BD50" s="20">
        <v>0</v>
      </c>
      <c r="BE50" s="21">
        <f t="shared" si="3"/>
        <v>0.15513451537210074</v>
      </c>
      <c r="BF50" s="21">
        <f t="shared" si="0"/>
        <v>0.11660303934148677</v>
      </c>
      <c r="BG50" s="21">
        <f t="shared" si="1"/>
        <v>1.4018160168526103E-2</v>
      </c>
      <c r="BH50" s="21">
        <f t="shared" si="2"/>
        <v>1.4018160168526103E-2</v>
      </c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</row>
    <row r="51" spans="1:96" ht="13.5" x14ac:dyDescent="0.2">
      <c r="A51" s="91" t="s">
        <v>47</v>
      </c>
      <c r="B51" s="90"/>
      <c r="C51" s="91" t="s">
        <v>75</v>
      </c>
      <c r="D51" s="90"/>
      <c r="E51" s="91" t="s">
        <v>75</v>
      </c>
      <c r="F51" s="90"/>
      <c r="G51" s="91" t="s">
        <v>48</v>
      </c>
      <c r="H51" s="90"/>
      <c r="I51" s="91" t="s">
        <v>102</v>
      </c>
      <c r="J51" s="90"/>
      <c r="K51" s="90"/>
      <c r="L51" s="91" t="s">
        <v>56</v>
      </c>
      <c r="M51" s="90"/>
      <c r="N51" s="90"/>
      <c r="O51" s="91"/>
      <c r="P51" s="90"/>
      <c r="Q51" s="91"/>
      <c r="R51" s="90"/>
      <c r="S51" s="89" t="s">
        <v>103</v>
      </c>
      <c r="T51" s="90"/>
      <c r="U51" s="90"/>
      <c r="V51" s="90"/>
      <c r="W51" s="90"/>
      <c r="X51" s="90"/>
      <c r="Y51" s="90"/>
      <c r="Z51" s="90"/>
      <c r="AA51" s="91" t="s">
        <v>50</v>
      </c>
      <c r="AB51" s="90"/>
      <c r="AC51" s="90"/>
      <c r="AD51" s="90"/>
      <c r="AE51" s="90"/>
      <c r="AF51" s="91" t="s">
        <v>51</v>
      </c>
      <c r="AG51" s="90"/>
      <c r="AH51" s="90"/>
      <c r="AI51" s="16" t="s">
        <v>52</v>
      </c>
      <c r="AJ51" s="92" t="s">
        <v>53</v>
      </c>
      <c r="AK51" s="90"/>
      <c r="AL51" s="90"/>
      <c r="AM51" s="90"/>
      <c r="AN51" s="90"/>
      <c r="AO51" s="90"/>
      <c r="AP51" s="17">
        <v>105947</v>
      </c>
      <c r="AQ51" s="17">
        <v>105947</v>
      </c>
      <c r="AR51" s="17">
        <v>0</v>
      </c>
      <c r="AS51" s="93">
        <v>0</v>
      </c>
      <c r="AT51" s="94"/>
      <c r="AU51" s="93">
        <v>13958.41</v>
      </c>
      <c r="AV51" s="94"/>
      <c r="AW51" s="17">
        <v>91988.59</v>
      </c>
      <c r="AX51" s="17">
        <v>0</v>
      </c>
      <c r="AY51" s="17">
        <v>13958.41</v>
      </c>
      <c r="AZ51" s="17">
        <v>0</v>
      </c>
      <c r="BA51" s="17">
        <v>0</v>
      </c>
      <c r="BB51" s="17">
        <v>0</v>
      </c>
      <c r="BC51" s="17">
        <v>0</v>
      </c>
      <c r="BD51" s="17">
        <v>0</v>
      </c>
      <c r="BE51" s="18">
        <f t="shared" si="3"/>
        <v>1</v>
      </c>
      <c r="BF51" s="18">
        <f t="shared" si="0"/>
        <v>0.13174898770139787</v>
      </c>
      <c r="BG51" s="18">
        <f t="shared" si="1"/>
        <v>0</v>
      </c>
      <c r="BH51" s="18">
        <f t="shared" si="2"/>
        <v>0</v>
      </c>
    </row>
    <row r="52" spans="1:96" ht="13.5" x14ac:dyDescent="0.2">
      <c r="A52" s="91" t="s">
        <v>47</v>
      </c>
      <c r="B52" s="90"/>
      <c r="C52" s="91" t="s">
        <v>75</v>
      </c>
      <c r="D52" s="90"/>
      <c r="E52" s="91" t="s">
        <v>75</v>
      </c>
      <c r="F52" s="90"/>
      <c r="G52" s="91" t="s">
        <v>48</v>
      </c>
      <c r="H52" s="90"/>
      <c r="I52" s="91" t="s">
        <v>78</v>
      </c>
      <c r="J52" s="90"/>
      <c r="K52" s="90"/>
      <c r="L52" s="91" t="s">
        <v>59</v>
      </c>
      <c r="M52" s="90"/>
      <c r="N52" s="90"/>
      <c r="O52" s="91"/>
      <c r="P52" s="90"/>
      <c r="Q52" s="91"/>
      <c r="R52" s="90"/>
      <c r="S52" s="89" t="s">
        <v>104</v>
      </c>
      <c r="T52" s="90"/>
      <c r="U52" s="90"/>
      <c r="V52" s="90"/>
      <c r="W52" s="90"/>
      <c r="X52" s="90"/>
      <c r="Y52" s="90"/>
      <c r="Z52" s="90"/>
      <c r="AA52" s="91" t="s">
        <v>50</v>
      </c>
      <c r="AB52" s="90"/>
      <c r="AC52" s="90"/>
      <c r="AD52" s="90"/>
      <c r="AE52" s="90"/>
      <c r="AF52" s="91" t="s">
        <v>51</v>
      </c>
      <c r="AG52" s="90"/>
      <c r="AH52" s="90"/>
      <c r="AI52" s="16" t="s">
        <v>52</v>
      </c>
      <c r="AJ52" s="92" t="s">
        <v>53</v>
      </c>
      <c r="AK52" s="90"/>
      <c r="AL52" s="90"/>
      <c r="AM52" s="90"/>
      <c r="AN52" s="90"/>
      <c r="AO52" s="90"/>
      <c r="AP52" s="17">
        <v>1507000</v>
      </c>
      <c r="AQ52" s="17">
        <v>1057000</v>
      </c>
      <c r="AR52" s="17">
        <v>450000</v>
      </c>
      <c r="AS52" s="93">
        <v>0</v>
      </c>
      <c r="AT52" s="94"/>
      <c r="AU52" s="93">
        <v>521096.2</v>
      </c>
      <c r="AV52" s="94"/>
      <c r="AW52" s="17">
        <v>535903.80000000005</v>
      </c>
      <c r="AX52" s="17">
        <v>50000</v>
      </c>
      <c r="AY52" s="17">
        <v>471096.2</v>
      </c>
      <c r="AZ52" s="17">
        <v>50000</v>
      </c>
      <c r="BA52" s="17">
        <v>0</v>
      </c>
      <c r="BB52" s="17">
        <v>50000</v>
      </c>
      <c r="BC52" s="17">
        <v>0</v>
      </c>
      <c r="BD52" s="17">
        <v>0</v>
      </c>
      <c r="BE52" s="18">
        <f t="shared" si="3"/>
        <v>0.70139349701393494</v>
      </c>
      <c r="BF52" s="18">
        <f t="shared" si="0"/>
        <v>0.34578380889183807</v>
      </c>
      <c r="BG52" s="18">
        <f t="shared" si="1"/>
        <v>3.3178500331785002E-2</v>
      </c>
      <c r="BH52" s="18">
        <f t="shared" si="2"/>
        <v>3.3178500331785002E-2</v>
      </c>
    </row>
    <row r="53" spans="1:96" ht="13.5" x14ac:dyDescent="0.2">
      <c r="A53" s="91" t="s">
        <v>47</v>
      </c>
      <c r="B53" s="90"/>
      <c r="C53" s="91" t="s">
        <v>75</v>
      </c>
      <c r="D53" s="90"/>
      <c r="E53" s="91" t="s">
        <v>75</v>
      </c>
      <c r="F53" s="90"/>
      <c r="G53" s="91" t="s">
        <v>48</v>
      </c>
      <c r="H53" s="90"/>
      <c r="I53" s="91" t="s">
        <v>78</v>
      </c>
      <c r="J53" s="90"/>
      <c r="K53" s="90"/>
      <c r="L53" s="91" t="s">
        <v>67</v>
      </c>
      <c r="M53" s="90"/>
      <c r="N53" s="90"/>
      <c r="O53" s="91"/>
      <c r="P53" s="90"/>
      <c r="Q53" s="91"/>
      <c r="R53" s="90"/>
      <c r="S53" s="89" t="s">
        <v>105</v>
      </c>
      <c r="T53" s="90"/>
      <c r="U53" s="90"/>
      <c r="V53" s="90"/>
      <c r="W53" s="90"/>
      <c r="X53" s="90"/>
      <c r="Y53" s="90"/>
      <c r="Z53" s="90"/>
      <c r="AA53" s="91" t="s">
        <v>50</v>
      </c>
      <c r="AB53" s="90"/>
      <c r="AC53" s="90"/>
      <c r="AD53" s="90"/>
      <c r="AE53" s="90"/>
      <c r="AF53" s="91" t="s">
        <v>51</v>
      </c>
      <c r="AG53" s="90"/>
      <c r="AH53" s="90"/>
      <c r="AI53" s="16" t="s">
        <v>52</v>
      </c>
      <c r="AJ53" s="92" t="s">
        <v>53</v>
      </c>
      <c r="AK53" s="90"/>
      <c r="AL53" s="90"/>
      <c r="AM53" s="90"/>
      <c r="AN53" s="90"/>
      <c r="AO53" s="90"/>
      <c r="AP53" s="17">
        <v>455260</v>
      </c>
      <c r="AQ53" s="17">
        <v>0</v>
      </c>
      <c r="AR53" s="17">
        <v>455260</v>
      </c>
      <c r="AS53" s="93">
        <v>0</v>
      </c>
      <c r="AT53" s="94"/>
      <c r="AU53" s="93">
        <v>0</v>
      </c>
      <c r="AV53" s="94"/>
      <c r="AW53" s="17">
        <v>0</v>
      </c>
      <c r="AX53" s="17">
        <v>0</v>
      </c>
      <c r="AY53" s="17">
        <v>0</v>
      </c>
      <c r="AZ53" s="17">
        <v>0</v>
      </c>
      <c r="BA53" s="17">
        <v>0</v>
      </c>
      <c r="BB53" s="17">
        <v>0</v>
      </c>
      <c r="BC53" s="17">
        <v>0</v>
      </c>
      <c r="BD53" s="17">
        <v>0</v>
      </c>
      <c r="BE53" s="18">
        <f t="shared" si="3"/>
        <v>0</v>
      </c>
      <c r="BF53" s="18">
        <f t="shared" si="0"/>
        <v>0</v>
      </c>
      <c r="BG53" s="18">
        <f t="shared" si="1"/>
        <v>0</v>
      </c>
      <c r="BH53" s="18">
        <f t="shared" si="2"/>
        <v>0</v>
      </c>
    </row>
    <row r="54" spans="1:96" ht="13.5" x14ac:dyDescent="0.2">
      <c r="A54" s="91" t="s">
        <v>47</v>
      </c>
      <c r="B54" s="90"/>
      <c r="C54" s="91" t="s">
        <v>75</v>
      </c>
      <c r="D54" s="90"/>
      <c r="E54" s="91" t="s">
        <v>75</v>
      </c>
      <c r="F54" s="90"/>
      <c r="G54" s="91" t="s">
        <v>48</v>
      </c>
      <c r="H54" s="90"/>
      <c r="I54" s="91" t="s">
        <v>78</v>
      </c>
      <c r="J54" s="90"/>
      <c r="K54" s="90"/>
      <c r="L54" s="91" t="s">
        <v>69</v>
      </c>
      <c r="M54" s="90"/>
      <c r="N54" s="90"/>
      <c r="O54" s="91"/>
      <c r="P54" s="90"/>
      <c r="Q54" s="91"/>
      <c r="R54" s="90"/>
      <c r="S54" s="89" t="s">
        <v>106</v>
      </c>
      <c r="T54" s="90"/>
      <c r="U54" s="90"/>
      <c r="V54" s="90"/>
      <c r="W54" s="90"/>
      <c r="X54" s="90"/>
      <c r="Y54" s="90"/>
      <c r="Z54" s="90"/>
      <c r="AA54" s="91" t="s">
        <v>50</v>
      </c>
      <c r="AB54" s="90"/>
      <c r="AC54" s="90"/>
      <c r="AD54" s="90"/>
      <c r="AE54" s="90"/>
      <c r="AF54" s="91" t="s">
        <v>51</v>
      </c>
      <c r="AG54" s="90"/>
      <c r="AH54" s="90"/>
      <c r="AI54" s="16" t="s">
        <v>52</v>
      </c>
      <c r="AJ54" s="92" t="s">
        <v>53</v>
      </c>
      <c r="AK54" s="90"/>
      <c r="AL54" s="90"/>
      <c r="AM54" s="90"/>
      <c r="AN54" s="90"/>
      <c r="AO54" s="90"/>
      <c r="AP54" s="17">
        <v>18025000</v>
      </c>
      <c r="AQ54" s="17">
        <v>0</v>
      </c>
      <c r="AR54" s="17">
        <v>18025000</v>
      </c>
      <c r="AS54" s="93">
        <v>0</v>
      </c>
      <c r="AT54" s="94"/>
      <c r="AU54" s="93">
        <v>0</v>
      </c>
      <c r="AV54" s="94"/>
      <c r="AW54" s="17">
        <v>0</v>
      </c>
      <c r="AX54" s="17">
        <v>0</v>
      </c>
      <c r="AY54" s="17">
        <v>0</v>
      </c>
      <c r="AZ54" s="17">
        <v>0</v>
      </c>
      <c r="BA54" s="17">
        <v>0</v>
      </c>
      <c r="BB54" s="17">
        <v>0</v>
      </c>
      <c r="BC54" s="17">
        <v>0</v>
      </c>
      <c r="BD54" s="17">
        <v>0</v>
      </c>
      <c r="BE54" s="18">
        <f t="shared" si="3"/>
        <v>0</v>
      </c>
      <c r="BF54" s="18">
        <f t="shared" si="0"/>
        <v>0</v>
      </c>
      <c r="BG54" s="18">
        <f t="shared" si="1"/>
        <v>0</v>
      </c>
      <c r="BH54" s="18">
        <f t="shared" si="2"/>
        <v>0</v>
      </c>
    </row>
    <row r="55" spans="1:96" ht="13.5" x14ac:dyDescent="0.2">
      <c r="A55" s="91" t="s">
        <v>47</v>
      </c>
      <c r="B55" s="90"/>
      <c r="C55" s="91" t="s">
        <v>75</v>
      </c>
      <c r="D55" s="90"/>
      <c r="E55" s="91" t="s">
        <v>75</v>
      </c>
      <c r="F55" s="90"/>
      <c r="G55" s="91" t="s">
        <v>48</v>
      </c>
      <c r="H55" s="90"/>
      <c r="I55" s="91" t="s">
        <v>59</v>
      </c>
      <c r="J55" s="90"/>
      <c r="K55" s="90"/>
      <c r="L55" s="91" t="s">
        <v>78</v>
      </c>
      <c r="M55" s="90"/>
      <c r="N55" s="90"/>
      <c r="O55" s="91"/>
      <c r="P55" s="90"/>
      <c r="Q55" s="91"/>
      <c r="R55" s="90"/>
      <c r="S55" s="89" t="s">
        <v>107</v>
      </c>
      <c r="T55" s="90"/>
      <c r="U55" s="90"/>
      <c r="V55" s="90"/>
      <c r="W55" s="90"/>
      <c r="X55" s="90"/>
      <c r="Y55" s="90"/>
      <c r="Z55" s="90"/>
      <c r="AA55" s="91" t="s">
        <v>50</v>
      </c>
      <c r="AB55" s="90"/>
      <c r="AC55" s="90"/>
      <c r="AD55" s="90"/>
      <c r="AE55" s="90"/>
      <c r="AF55" s="91" t="s">
        <v>51</v>
      </c>
      <c r="AG55" s="90"/>
      <c r="AH55" s="90"/>
      <c r="AI55" s="16" t="s">
        <v>52</v>
      </c>
      <c r="AJ55" s="92" t="s">
        <v>53</v>
      </c>
      <c r="AK55" s="90"/>
      <c r="AL55" s="90"/>
      <c r="AM55" s="90"/>
      <c r="AN55" s="90"/>
      <c r="AO55" s="90"/>
      <c r="AP55" s="17">
        <v>6275119</v>
      </c>
      <c r="AQ55" s="17">
        <v>1089865.3700000001</v>
      </c>
      <c r="AR55" s="17">
        <v>5185253.63</v>
      </c>
      <c r="AS55" s="93">
        <v>0</v>
      </c>
      <c r="AT55" s="94"/>
      <c r="AU55" s="93">
        <v>648914.93000000005</v>
      </c>
      <c r="AV55" s="94"/>
      <c r="AW55" s="17">
        <v>440950.44</v>
      </c>
      <c r="AX55" s="17">
        <v>110000</v>
      </c>
      <c r="AY55" s="17">
        <v>538914.93000000005</v>
      </c>
      <c r="AZ55" s="17">
        <v>110000</v>
      </c>
      <c r="BA55" s="17">
        <v>0</v>
      </c>
      <c r="BB55" s="17">
        <v>110000</v>
      </c>
      <c r="BC55" s="17">
        <v>0</v>
      </c>
      <c r="BD55" s="17">
        <v>0</v>
      </c>
      <c r="BE55" s="18">
        <f t="shared" si="3"/>
        <v>0.17368043060219257</v>
      </c>
      <c r="BF55" s="18">
        <f t="shared" si="0"/>
        <v>0.10341077675180343</v>
      </c>
      <c r="BG55" s="18">
        <f t="shared" si="1"/>
        <v>1.7529548045224323E-2</v>
      </c>
      <c r="BH55" s="18">
        <f t="shared" si="2"/>
        <v>1.7529548045224323E-2</v>
      </c>
    </row>
    <row r="56" spans="1:96" ht="13.5" x14ac:dyDescent="0.2">
      <c r="A56" s="91" t="s">
        <v>47</v>
      </c>
      <c r="B56" s="90"/>
      <c r="C56" s="91" t="s">
        <v>75</v>
      </c>
      <c r="D56" s="90"/>
      <c r="E56" s="91" t="s">
        <v>75</v>
      </c>
      <c r="F56" s="90"/>
      <c r="G56" s="91" t="s">
        <v>48</v>
      </c>
      <c r="H56" s="90"/>
      <c r="I56" s="91" t="s">
        <v>59</v>
      </c>
      <c r="J56" s="90"/>
      <c r="K56" s="90"/>
      <c r="L56" s="91" t="s">
        <v>59</v>
      </c>
      <c r="M56" s="90"/>
      <c r="N56" s="90"/>
      <c r="O56" s="91"/>
      <c r="P56" s="90"/>
      <c r="Q56" s="91"/>
      <c r="R56" s="90"/>
      <c r="S56" s="89" t="s">
        <v>108</v>
      </c>
      <c r="T56" s="90"/>
      <c r="U56" s="90"/>
      <c r="V56" s="90"/>
      <c r="W56" s="90"/>
      <c r="X56" s="90"/>
      <c r="Y56" s="90"/>
      <c r="Z56" s="90"/>
      <c r="AA56" s="91" t="s">
        <v>50</v>
      </c>
      <c r="AB56" s="90"/>
      <c r="AC56" s="90"/>
      <c r="AD56" s="90"/>
      <c r="AE56" s="90"/>
      <c r="AF56" s="91" t="s">
        <v>51</v>
      </c>
      <c r="AG56" s="90"/>
      <c r="AH56" s="90"/>
      <c r="AI56" s="16" t="s">
        <v>52</v>
      </c>
      <c r="AJ56" s="92" t="s">
        <v>53</v>
      </c>
      <c r="AK56" s="90"/>
      <c r="AL56" s="90"/>
      <c r="AM56" s="90"/>
      <c r="AN56" s="90"/>
      <c r="AO56" s="90"/>
      <c r="AP56" s="17">
        <v>3600000</v>
      </c>
      <c r="AQ56" s="17">
        <v>3030048</v>
      </c>
      <c r="AR56" s="17">
        <v>569952</v>
      </c>
      <c r="AS56" s="93">
        <v>0</v>
      </c>
      <c r="AT56" s="94"/>
      <c r="AU56" s="93">
        <v>3030048</v>
      </c>
      <c r="AV56" s="94"/>
      <c r="AW56" s="17">
        <v>0</v>
      </c>
      <c r="AX56" s="17">
        <v>391117</v>
      </c>
      <c r="AY56" s="17">
        <v>2638931</v>
      </c>
      <c r="AZ56" s="17">
        <v>391117</v>
      </c>
      <c r="BA56" s="17">
        <v>0</v>
      </c>
      <c r="BB56" s="17">
        <v>391117</v>
      </c>
      <c r="BC56" s="17">
        <v>0</v>
      </c>
      <c r="BD56" s="17">
        <v>0</v>
      </c>
      <c r="BE56" s="18">
        <f t="shared" si="3"/>
        <v>0.84167999999999998</v>
      </c>
      <c r="BF56" s="18">
        <f t="shared" si="0"/>
        <v>0.84167999999999998</v>
      </c>
      <c r="BG56" s="18">
        <f t="shared" si="1"/>
        <v>0.10864361111111111</v>
      </c>
      <c r="BH56" s="18">
        <f t="shared" si="2"/>
        <v>0.10864361111111111</v>
      </c>
    </row>
    <row r="57" spans="1:96" ht="13.5" x14ac:dyDescent="0.2">
      <c r="A57" s="91" t="s">
        <v>47</v>
      </c>
      <c r="B57" s="90"/>
      <c r="C57" s="91" t="s">
        <v>75</v>
      </c>
      <c r="D57" s="90"/>
      <c r="E57" s="91" t="s">
        <v>75</v>
      </c>
      <c r="F57" s="90"/>
      <c r="G57" s="91" t="s">
        <v>48</v>
      </c>
      <c r="H57" s="90"/>
      <c r="I57" s="91" t="s">
        <v>59</v>
      </c>
      <c r="J57" s="90"/>
      <c r="K57" s="90"/>
      <c r="L57" s="91" t="s">
        <v>63</v>
      </c>
      <c r="M57" s="90"/>
      <c r="N57" s="90"/>
      <c r="O57" s="91"/>
      <c r="P57" s="90"/>
      <c r="Q57" s="91"/>
      <c r="R57" s="90"/>
      <c r="S57" s="89" t="s">
        <v>109</v>
      </c>
      <c r="T57" s="90"/>
      <c r="U57" s="90"/>
      <c r="V57" s="90"/>
      <c r="W57" s="90"/>
      <c r="X57" s="90"/>
      <c r="Y57" s="90"/>
      <c r="Z57" s="90"/>
      <c r="AA57" s="91" t="s">
        <v>50</v>
      </c>
      <c r="AB57" s="90"/>
      <c r="AC57" s="90"/>
      <c r="AD57" s="90"/>
      <c r="AE57" s="90"/>
      <c r="AF57" s="91" t="s">
        <v>51</v>
      </c>
      <c r="AG57" s="90"/>
      <c r="AH57" s="90"/>
      <c r="AI57" s="16" t="s">
        <v>52</v>
      </c>
      <c r="AJ57" s="92" t="s">
        <v>53</v>
      </c>
      <c r="AK57" s="90"/>
      <c r="AL57" s="90"/>
      <c r="AM57" s="90"/>
      <c r="AN57" s="90"/>
      <c r="AO57" s="90"/>
      <c r="AP57" s="17">
        <v>8440093</v>
      </c>
      <c r="AQ57" s="17">
        <v>410092</v>
      </c>
      <c r="AR57" s="17">
        <v>8030001</v>
      </c>
      <c r="AS57" s="93">
        <v>0</v>
      </c>
      <c r="AT57" s="94"/>
      <c r="AU57" s="93">
        <v>221121.39</v>
      </c>
      <c r="AV57" s="94"/>
      <c r="AW57" s="17">
        <v>188970.61</v>
      </c>
      <c r="AX57" s="17">
        <v>0</v>
      </c>
      <c r="AY57" s="17">
        <v>221121.39</v>
      </c>
      <c r="AZ57" s="17">
        <v>0</v>
      </c>
      <c r="BA57" s="17">
        <v>0</v>
      </c>
      <c r="BB57" s="17">
        <v>0</v>
      </c>
      <c r="BC57" s="17">
        <v>0</v>
      </c>
      <c r="BD57" s="17">
        <v>0</v>
      </c>
      <c r="BE57" s="18">
        <f t="shared" si="3"/>
        <v>4.8588564130750689E-2</v>
      </c>
      <c r="BF57" s="18">
        <f t="shared" si="0"/>
        <v>2.619892813977287E-2</v>
      </c>
      <c r="BG57" s="18">
        <f t="shared" si="1"/>
        <v>0</v>
      </c>
      <c r="BH57" s="18">
        <f t="shared" si="2"/>
        <v>0</v>
      </c>
    </row>
    <row r="58" spans="1:96" ht="13.5" x14ac:dyDescent="0.2">
      <c r="A58" s="91" t="s">
        <v>47</v>
      </c>
      <c r="B58" s="90"/>
      <c r="C58" s="91" t="s">
        <v>75</v>
      </c>
      <c r="D58" s="90"/>
      <c r="E58" s="91" t="s">
        <v>75</v>
      </c>
      <c r="F58" s="90"/>
      <c r="G58" s="91" t="s">
        <v>48</v>
      </c>
      <c r="H58" s="90"/>
      <c r="I58" s="91" t="s">
        <v>59</v>
      </c>
      <c r="J58" s="90"/>
      <c r="K58" s="90"/>
      <c r="L58" s="91" t="s">
        <v>65</v>
      </c>
      <c r="M58" s="90"/>
      <c r="N58" s="90"/>
      <c r="O58" s="91"/>
      <c r="P58" s="90"/>
      <c r="Q58" s="91"/>
      <c r="R58" s="90"/>
      <c r="S58" s="89" t="s">
        <v>110</v>
      </c>
      <c r="T58" s="90"/>
      <c r="U58" s="90"/>
      <c r="V58" s="90"/>
      <c r="W58" s="90"/>
      <c r="X58" s="90"/>
      <c r="Y58" s="90"/>
      <c r="Z58" s="90"/>
      <c r="AA58" s="91" t="s">
        <v>50</v>
      </c>
      <c r="AB58" s="90"/>
      <c r="AC58" s="90"/>
      <c r="AD58" s="90"/>
      <c r="AE58" s="90"/>
      <c r="AF58" s="91" t="s">
        <v>51</v>
      </c>
      <c r="AG58" s="90"/>
      <c r="AH58" s="90"/>
      <c r="AI58" s="16" t="s">
        <v>52</v>
      </c>
      <c r="AJ58" s="92" t="s">
        <v>53</v>
      </c>
      <c r="AK58" s="90"/>
      <c r="AL58" s="90"/>
      <c r="AM58" s="90"/>
      <c r="AN58" s="90"/>
      <c r="AO58" s="90"/>
      <c r="AP58" s="17">
        <v>906084</v>
      </c>
      <c r="AQ58" s="17">
        <v>406084</v>
      </c>
      <c r="AR58" s="17">
        <v>500000</v>
      </c>
      <c r="AS58" s="93">
        <v>0</v>
      </c>
      <c r="AT58" s="94"/>
      <c r="AU58" s="93">
        <v>149051.60999999999</v>
      </c>
      <c r="AV58" s="94"/>
      <c r="AW58" s="17">
        <v>257032.39</v>
      </c>
      <c r="AX58" s="17">
        <v>0</v>
      </c>
      <c r="AY58" s="17">
        <v>149051.60999999999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8">
        <f t="shared" si="3"/>
        <v>0.44817478291195961</v>
      </c>
      <c r="BF58" s="18">
        <f t="shared" si="0"/>
        <v>0.16450087409114386</v>
      </c>
      <c r="BG58" s="18">
        <f t="shared" si="1"/>
        <v>0</v>
      </c>
      <c r="BH58" s="18">
        <f t="shared" si="2"/>
        <v>0</v>
      </c>
    </row>
    <row r="59" spans="1:96" s="22" customFormat="1" ht="13.5" x14ac:dyDescent="0.2">
      <c r="A59" s="97" t="s">
        <v>47</v>
      </c>
      <c r="B59" s="96"/>
      <c r="C59" s="97" t="s">
        <v>75</v>
      </c>
      <c r="D59" s="96"/>
      <c r="E59" s="97" t="s">
        <v>75</v>
      </c>
      <c r="F59" s="96"/>
      <c r="G59" s="97" t="s">
        <v>75</v>
      </c>
      <c r="H59" s="96"/>
      <c r="I59" s="97"/>
      <c r="J59" s="96"/>
      <c r="K59" s="96"/>
      <c r="L59" s="97"/>
      <c r="M59" s="96"/>
      <c r="N59" s="96"/>
      <c r="O59" s="97"/>
      <c r="P59" s="96"/>
      <c r="Q59" s="97"/>
      <c r="R59" s="96"/>
      <c r="S59" s="95" t="s">
        <v>111</v>
      </c>
      <c r="T59" s="96"/>
      <c r="U59" s="96"/>
      <c r="V59" s="96"/>
      <c r="W59" s="96"/>
      <c r="X59" s="96"/>
      <c r="Y59" s="96"/>
      <c r="Z59" s="96"/>
      <c r="AA59" s="97" t="s">
        <v>50</v>
      </c>
      <c r="AB59" s="96"/>
      <c r="AC59" s="96"/>
      <c r="AD59" s="96"/>
      <c r="AE59" s="96"/>
      <c r="AF59" s="97" t="s">
        <v>51</v>
      </c>
      <c r="AG59" s="96"/>
      <c r="AH59" s="96"/>
      <c r="AI59" s="19" t="s">
        <v>52</v>
      </c>
      <c r="AJ59" s="98" t="s">
        <v>53</v>
      </c>
      <c r="AK59" s="96"/>
      <c r="AL59" s="96"/>
      <c r="AM59" s="96"/>
      <c r="AN59" s="96"/>
      <c r="AO59" s="96"/>
      <c r="AP59" s="20">
        <v>669638179</v>
      </c>
      <c r="AQ59" s="20">
        <v>394531219.82999998</v>
      </c>
      <c r="AR59" s="20">
        <v>275106959.17000002</v>
      </c>
      <c r="AS59" s="99">
        <v>0</v>
      </c>
      <c r="AT59" s="100"/>
      <c r="AU59" s="99">
        <v>380308396.63999999</v>
      </c>
      <c r="AV59" s="100"/>
      <c r="AW59" s="20">
        <v>14222823.189999999</v>
      </c>
      <c r="AX59" s="20">
        <v>121326570.37</v>
      </c>
      <c r="AY59" s="20">
        <v>258981826.27000001</v>
      </c>
      <c r="AZ59" s="20">
        <v>121326570.37</v>
      </c>
      <c r="BA59" s="20">
        <v>0</v>
      </c>
      <c r="BB59" s="20">
        <v>121326570.37</v>
      </c>
      <c r="BC59" s="20">
        <v>0</v>
      </c>
      <c r="BD59" s="20">
        <v>0</v>
      </c>
      <c r="BE59" s="21">
        <f t="shared" si="3"/>
        <v>0.58917073757528393</v>
      </c>
      <c r="BF59" s="21">
        <f t="shared" si="0"/>
        <v>0.56793117323138764</v>
      </c>
      <c r="BG59" s="21">
        <f t="shared" si="1"/>
        <v>0.18118227749675547</v>
      </c>
      <c r="BH59" s="21">
        <f t="shared" si="2"/>
        <v>0.18118227749675547</v>
      </c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</row>
    <row r="60" spans="1:96" s="22" customFormat="1" ht="13.5" x14ac:dyDescent="0.2">
      <c r="A60" s="97" t="s">
        <v>47</v>
      </c>
      <c r="B60" s="96"/>
      <c r="C60" s="97" t="s">
        <v>75</v>
      </c>
      <c r="D60" s="96"/>
      <c r="E60" s="97" t="s">
        <v>75</v>
      </c>
      <c r="F60" s="96"/>
      <c r="G60" s="97" t="s">
        <v>75</v>
      </c>
      <c r="H60" s="96"/>
      <c r="I60" s="97"/>
      <c r="J60" s="96"/>
      <c r="K60" s="96"/>
      <c r="L60" s="97"/>
      <c r="M60" s="96"/>
      <c r="N60" s="96"/>
      <c r="O60" s="97"/>
      <c r="P60" s="96"/>
      <c r="Q60" s="97"/>
      <c r="R60" s="96"/>
      <c r="S60" s="95" t="s">
        <v>111</v>
      </c>
      <c r="T60" s="96"/>
      <c r="U60" s="96"/>
      <c r="V60" s="96"/>
      <c r="W60" s="96"/>
      <c r="X60" s="96"/>
      <c r="Y60" s="96"/>
      <c r="Z60" s="96"/>
      <c r="AA60" s="97" t="s">
        <v>98</v>
      </c>
      <c r="AB60" s="96"/>
      <c r="AC60" s="96"/>
      <c r="AD60" s="96"/>
      <c r="AE60" s="96"/>
      <c r="AF60" s="97" t="s">
        <v>51</v>
      </c>
      <c r="AG60" s="96"/>
      <c r="AH60" s="96"/>
      <c r="AI60" s="19" t="s">
        <v>99</v>
      </c>
      <c r="AJ60" s="98" t="s">
        <v>100</v>
      </c>
      <c r="AK60" s="96"/>
      <c r="AL60" s="96"/>
      <c r="AM60" s="96"/>
      <c r="AN60" s="96"/>
      <c r="AO60" s="96"/>
      <c r="AP60" s="20">
        <v>23818628</v>
      </c>
      <c r="AQ60" s="20">
        <v>14097909</v>
      </c>
      <c r="AR60" s="20">
        <v>9720719</v>
      </c>
      <c r="AS60" s="99">
        <v>0</v>
      </c>
      <c r="AT60" s="100"/>
      <c r="AU60" s="99">
        <v>9754459</v>
      </c>
      <c r="AV60" s="100"/>
      <c r="AW60" s="20">
        <v>4343450</v>
      </c>
      <c r="AX60" s="20">
        <v>695320</v>
      </c>
      <c r="AY60" s="20">
        <v>9059139</v>
      </c>
      <c r="AZ60" s="20">
        <v>695320</v>
      </c>
      <c r="BA60" s="20">
        <v>0</v>
      </c>
      <c r="BB60" s="20">
        <v>695320</v>
      </c>
      <c r="BC60" s="20">
        <v>0</v>
      </c>
      <c r="BD60" s="20">
        <v>0</v>
      </c>
      <c r="BE60" s="21">
        <f t="shared" si="3"/>
        <v>0.59188585505428781</v>
      </c>
      <c r="BF60" s="21">
        <f t="shared" si="0"/>
        <v>0.40953068329544423</v>
      </c>
      <c r="BG60" s="21">
        <f t="shared" si="1"/>
        <v>2.9192277573670489E-2</v>
      </c>
      <c r="BH60" s="21">
        <f t="shared" si="2"/>
        <v>2.9192277573670489E-2</v>
      </c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</row>
    <row r="61" spans="1:96" ht="13.5" x14ac:dyDescent="0.2">
      <c r="A61" s="91" t="s">
        <v>47</v>
      </c>
      <c r="B61" s="90"/>
      <c r="C61" s="91" t="s">
        <v>75</v>
      </c>
      <c r="D61" s="90"/>
      <c r="E61" s="91" t="s">
        <v>75</v>
      </c>
      <c r="F61" s="90"/>
      <c r="G61" s="91" t="s">
        <v>75</v>
      </c>
      <c r="H61" s="90"/>
      <c r="I61" s="91" t="s">
        <v>65</v>
      </c>
      <c r="J61" s="90"/>
      <c r="K61" s="90"/>
      <c r="L61" s="91" t="s">
        <v>61</v>
      </c>
      <c r="M61" s="90"/>
      <c r="N61" s="90"/>
      <c r="O61" s="91"/>
      <c r="P61" s="90"/>
      <c r="Q61" s="91"/>
      <c r="R61" s="90"/>
      <c r="S61" s="89" t="s">
        <v>112</v>
      </c>
      <c r="T61" s="90"/>
      <c r="U61" s="90"/>
      <c r="V61" s="90"/>
      <c r="W61" s="90"/>
      <c r="X61" s="90"/>
      <c r="Y61" s="90"/>
      <c r="Z61" s="90"/>
      <c r="AA61" s="91" t="s">
        <v>50</v>
      </c>
      <c r="AB61" s="90"/>
      <c r="AC61" s="90"/>
      <c r="AD61" s="90"/>
      <c r="AE61" s="90"/>
      <c r="AF61" s="91" t="s">
        <v>51</v>
      </c>
      <c r="AG61" s="90"/>
      <c r="AH61" s="90"/>
      <c r="AI61" s="16" t="s">
        <v>52</v>
      </c>
      <c r="AJ61" s="92" t="s">
        <v>53</v>
      </c>
      <c r="AK61" s="90"/>
      <c r="AL61" s="90"/>
      <c r="AM61" s="90"/>
      <c r="AN61" s="90"/>
      <c r="AO61" s="90"/>
      <c r="AP61" s="17">
        <v>1200000</v>
      </c>
      <c r="AQ61" s="17">
        <v>149500</v>
      </c>
      <c r="AR61" s="17">
        <v>1050500</v>
      </c>
      <c r="AS61" s="93">
        <v>0</v>
      </c>
      <c r="AT61" s="94"/>
      <c r="AU61" s="93">
        <v>149500</v>
      </c>
      <c r="AV61" s="94"/>
      <c r="AW61" s="17">
        <v>0</v>
      </c>
      <c r="AX61" s="17">
        <v>120000</v>
      </c>
      <c r="AY61" s="17">
        <v>29500</v>
      </c>
      <c r="AZ61" s="17">
        <v>120000</v>
      </c>
      <c r="BA61" s="17">
        <v>0</v>
      </c>
      <c r="BB61" s="17">
        <v>120000</v>
      </c>
      <c r="BC61" s="17">
        <v>0</v>
      </c>
      <c r="BD61" s="17">
        <v>0</v>
      </c>
      <c r="BE61" s="18">
        <f t="shared" si="3"/>
        <v>0.12458333333333334</v>
      </c>
      <c r="BF61" s="18">
        <f t="shared" si="0"/>
        <v>0.12458333333333334</v>
      </c>
      <c r="BG61" s="18">
        <f t="shared" si="1"/>
        <v>0.1</v>
      </c>
      <c r="BH61" s="18">
        <f t="shared" si="2"/>
        <v>0.1</v>
      </c>
    </row>
    <row r="62" spans="1:96" ht="13.5" x14ac:dyDescent="0.2">
      <c r="A62" s="91" t="s">
        <v>47</v>
      </c>
      <c r="B62" s="90"/>
      <c r="C62" s="91" t="s">
        <v>75</v>
      </c>
      <c r="D62" s="90"/>
      <c r="E62" s="91" t="s">
        <v>75</v>
      </c>
      <c r="F62" s="90"/>
      <c r="G62" s="91" t="s">
        <v>75</v>
      </c>
      <c r="H62" s="90"/>
      <c r="I62" s="91" t="s">
        <v>65</v>
      </c>
      <c r="J62" s="90"/>
      <c r="K62" s="90"/>
      <c r="L62" s="91" t="s">
        <v>71</v>
      </c>
      <c r="M62" s="90"/>
      <c r="N62" s="90"/>
      <c r="O62" s="91"/>
      <c r="P62" s="90"/>
      <c r="Q62" s="91"/>
      <c r="R62" s="90"/>
      <c r="S62" s="89" t="s">
        <v>113</v>
      </c>
      <c r="T62" s="90"/>
      <c r="U62" s="90"/>
      <c r="V62" s="90"/>
      <c r="W62" s="90"/>
      <c r="X62" s="90"/>
      <c r="Y62" s="90"/>
      <c r="Z62" s="90"/>
      <c r="AA62" s="91" t="s">
        <v>50</v>
      </c>
      <c r="AB62" s="90"/>
      <c r="AC62" s="90"/>
      <c r="AD62" s="90"/>
      <c r="AE62" s="90"/>
      <c r="AF62" s="91" t="s">
        <v>51</v>
      </c>
      <c r="AG62" s="90"/>
      <c r="AH62" s="90"/>
      <c r="AI62" s="16" t="s">
        <v>52</v>
      </c>
      <c r="AJ62" s="92" t="s">
        <v>53</v>
      </c>
      <c r="AK62" s="90"/>
      <c r="AL62" s="90"/>
      <c r="AM62" s="90"/>
      <c r="AN62" s="90"/>
      <c r="AO62" s="90"/>
      <c r="AP62" s="17">
        <v>37530425</v>
      </c>
      <c r="AQ62" s="17">
        <v>8225070</v>
      </c>
      <c r="AR62" s="17">
        <v>29305355</v>
      </c>
      <c r="AS62" s="93">
        <v>0</v>
      </c>
      <c r="AT62" s="94"/>
      <c r="AU62" s="93">
        <v>8225070</v>
      </c>
      <c r="AV62" s="94"/>
      <c r="AW62" s="17">
        <v>0</v>
      </c>
      <c r="AX62" s="17">
        <v>8225070</v>
      </c>
      <c r="AY62" s="17">
        <v>0</v>
      </c>
      <c r="AZ62" s="17">
        <v>8225070</v>
      </c>
      <c r="BA62" s="17">
        <v>0</v>
      </c>
      <c r="BB62" s="17">
        <v>8225070</v>
      </c>
      <c r="BC62" s="17">
        <v>0</v>
      </c>
      <c r="BD62" s="17">
        <v>0</v>
      </c>
      <c r="BE62" s="18">
        <f t="shared" si="3"/>
        <v>0.21915739030400003</v>
      </c>
      <c r="BF62" s="18">
        <f t="shared" si="0"/>
        <v>0.21915739030400003</v>
      </c>
      <c r="BG62" s="18">
        <f t="shared" si="1"/>
        <v>0.21915739030400003</v>
      </c>
      <c r="BH62" s="18">
        <f t="shared" si="2"/>
        <v>0.21915739030400003</v>
      </c>
    </row>
    <row r="63" spans="1:96" ht="13.5" x14ac:dyDescent="0.2">
      <c r="A63" s="91" t="s">
        <v>47</v>
      </c>
      <c r="B63" s="90"/>
      <c r="C63" s="91" t="s">
        <v>75</v>
      </c>
      <c r="D63" s="90"/>
      <c r="E63" s="91" t="s">
        <v>75</v>
      </c>
      <c r="F63" s="90"/>
      <c r="G63" s="91" t="s">
        <v>75</v>
      </c>
      <c r="H63" s="90"/>
      <c r="I63" s="91" t="s">
        <v>65</v>
      </c>
      <c r="J63" s="90"/>
      <c r="K63" s="90"/>
      <c r="L63" s="91" t="s">
        <v>71</v>
      </c>
      <c r="M63" s="90"/>
      <c r="N63" s="90"/>
      <c r="O63" s="91"/>
      <c r="P63" s="90"/>
      <c r="Q63" s="91"/>
      <c r="R63" s="90"/>
      <c r="S63" s="89" t="s">
        <v>113</v>
      </c>
      <c r="T63" s="90"/>
      <c r="U63" s="90"/>
      <c r="V63" s="90"/>
      <c r="W63" s="90"/>
      <c r="X63" s="90"/>
      <c r="Y63" s="90"/>
      <c r="Z63" s="90"/>
      <c r="AA63" s="91" t="s">
        <v>98</v>
      </c>
      <c r="AB63" s="90"/>
      <c r="AC63" s="90"/>
      <c r="AD63" s="90"/>
      <c r="AE63" s="90"/>
      <c r="AF63" s="91" t="s">
        <v>51</v>
      </c>
      <c r="AG63" s="90"/>
      <c r="AH63" s="90"/>
      <c r="AI63" s="16" t="s">
        <v>99</v>
      </c>
      <c r="AJ63" s="92" t="s">
        <v>100</v>
      </c>
      <c r="AK63" s="90"/>
      <c r="AL63" s="90"/>
      <c r="AM63" s="90"/>
      <c r="AN63" s="90"/>
      <c r="AO63" s="90"/>
      <c r="AP63" s="17">
        <v>6000000</v>
      </c>
      <c r="AQ63" s="17">
        <v>0</v>
      </c>
      <c r="AR63" s="17">
        <v>6000000</v>
      </c>
      <c r="AS63" s="93">
        <v>0</v>
      </c>
      <c r="AT63" s="94"/>
      <c r="AU63" s="93">
        <v>0</v>
      </c>
      <c r="AV63" s="94"/>
      <c r="AW63" s="17">
        <v>0</v>
      </c>
      <c r="AX63" s="17">
        <v>0</v>
      </c>
      <c r="AY63" s="17">
        <v>0</v>
      </c>
      <c r="AZ63" s="17">
        <v>0</v>
      </c>
      <c r="BA63" s="17">
        <v>0</v>
      </c>
      <c r="BB63" s="17">
        <v>0</v>
      </c>
      <c r="BC63" s="17">
        <v>0</v>
      </c>
      <c r="BD63" s="17">
        <v>0</v>
      </c>
      <c r="BE63" s="18">
        <f t="shared" si="3"/>
        <v>0</v>
      </c>
      <c r="BF63" s="18">
        <f t="shared" si="0"/>
        <v>0</v>
      </c>
      <c r="BG63" s="18">
        <f t="shared" si="1"/>
        <v>0</v>
      </c>
      <c r="BH63" s="18">
        <f t="shared" si="2"/>
        <v>0</v>
      </c>
    </row>
    <row r="64" spans="1:96" ht="13.5" x14ac:dyDescent="0.2">
      <c r="A64" s="91" t="s">
        <v>47</v>
      </c>
      <c r="B64" s="90"/>
      <c r="C64" s="91" t="s">
        <v>75</v>
      </c>
      <c r="D64" s="90"/>
      <c r="E64" s="91" t="s">
        <v>75</v>
      </c>
      <c r="F64" s="90"/>
      <c r="G64" s="91" t="s">
        <v>75</v>
      </c>
      <c r="H64" s="90"/>
      <c r="I64" s="91" t="s">
        <v>67</v>
      </c>
      <c r="J64" s="90"/>
      <c r="K64" s="90"/>
      <c r="L64" s="91" t="s">
        <v>56</v>
      </c>
      <c r="M64" s="90"/>
      <c r="N64" s="90"/>
      <c r="O64" s="91"/>
      <c r="P64" s="90"/>
      <c r="Q64" s="91"/>
      <c r="R64" s="90"/>
      <c r="S64" s="89" t="s">
        <v>114</v>
      </c>
      <c r="T64" s="90"/>
      <c r="U64" s="90"/>
      <c r="V64" s="90"/>
      <c r="W64" s="90"/>
      <c r="X64" s="90"/>
      <c r="Y64" s="90"/>
      <c r="Z64" s="90"/>
      <c r="AA64" s="91" t="s">
        <v>50</v>
      </c>
      <c r="AB64" s="90"/>
      <c r="AC64" s="90"/>
      <c r="AD64" s="90"/>
      <c r="AE64" s="90"/>
      <c r="AF64" s="91" t="s">
        <v>51</v>
      </c>
      <c r="AG64" s="90"/>
      <c r="AH64" s="90"/>
      <c r="AI64" s="16" t="s">
        <v>52</v>
      </c>
      <c r="AJ64" s="92" t="s">
        <v>53</v>
      </c>
      <c r="AK64" s="90"/>
      <c r="AL64" s="90"/>
      <c r="AM64" s="90"/>
      <c r="AN64" s="90"/>
      <c r="AO64" s="90"/>
      <c r="AP64" s="17">
        <v>59814203</v>
      </c>
      <c r="AQ64" s="17">
        <v>53751126</v>
      </c>
      <c r="AR64" s="17">
        <v>6063077</v>
      </c>
      <c r="AS64" s="93">
        <v>0</v>
      </c>
      <c r="AT64" s="94"/>
      <c r="AU64" s="93">
        <v>53751126</v>
      </c>
      <c r="AV64" s="94"/>
      <c r="AW64" s="17">
        <v>0</v>
      </c>
      <c r="AX64" s="17">
        <v>45898607</v>
      </c>
      <c r="AY64" s="17">
        <v>7852519</v>
      </c>
      <c r="AZ64" s="17">
        <v>45898607</v>
      </c>
      <c r="BA64" s="17">
        <v>0</v>
      </c>
      <c r="BB64" s="17">
        <v>45898607</v>
      </c>
      <c r="BC64" s="17">
        <v>0</v>
      </c>
      <c r="BD64" s="17">
        <v>0</v>
      </c>
      <c r="BE64" s="18">
        <f t="shared" si="3"/>
        <v>0.89863482758434476</v>
      </c>
      <c r="BF64" s="18">
        <f t="shared" si="0"/>
        <v>0.89863482758434476</v>
      </c>
      <c r="BG64" s="18">
        <f t="shared" si="1"/>
        <v>0.76735298136464347</v>
      </c>
      <c r="BH64" s="18">
        <f t="shared" si="2"/>
        <v>0.76735298136464347</v>
      </c>
    </row>
    <row r="65" spans="1:96" ht="13.5" x14ac:dyDescent="0.2">
      <c r="A65" s="91" t="s">
        <v>47</v>
      </c>
      <c r="B65" s="90"/>
      <c r="C65" s="91" t="s">
        <v>75</v>
      </c>
      <c r="D65" s="90"/>
      <c r="E65" s="91" t="s">
        <v>75</v>
      </c>
      <c r="F65" s="90"/>
      <c r="G65" s="91" t="s">
        <v>75</v>
      </c>
      <c r="H65" s="90"/>
      <c r="I65" s="91" t="s">
        <v>69</v>
      </c>
      <c r="J65" s="90"/>
      <c r="K65" s="90"/>
      <c r="L65" s="91" t="s">
        <v>78</v>
      </c>
      <c r="M65" s="90"/>
      <c r="N65" s="90"/>
      <c r="O65" s="91"/>
      <c r="P65" s="90"/>
      <c r="Q65" s="91"/>
      <c r="R65" s="90"/>
      <c r="S65" s="89" t="s">
        <v>115</v>
      </c>
      <c r="T65" s="90"/>
      <c r="U65" s="90"/>
      <c r="V65" s="90"/>
      <c r="W65" s="90"/>
      <c r="X65" s="90"/>
      <c r="Y65" s="90"/>
      <c r="Z65" s="90"/>
      <c r="AA65" s="91" t="s">
        <v>50</v>
      </c>
      <c r="AB65" s="90"/>
      <c r="AC65" s="90"/>
      <c r="AD65" s="90"/>
      <c r="AE65" s="90"/>
      <c r="AF65" s="91" t="s">
        <v>51</v>
      </c>
      <c r="AG65" s="90"/>
      <c r="AH65" s="90"/>
      <c r="AI65" s="16" t="s">
        <v>52</v>
      </c>
      <c r="AJ65" s="92" t="s">
        <v>53</v>
      </c>
      <c r="AK65" s="90"/>
      <c r="AL65" s="90"/>
      <c r="AM65" s="90"/>
      <c r="AN65" s="90"/>
      <c r="AO65" s="90"/>
      <c r="AP65" s="17">
        <v>440000</v>
      </c>
      <c r="AQ65" s="17">
        <v>44000</v>
      </c>
      <c r="AR65" s="17">
        <v>396000</v>
      </c>
      <c r="AS65" s="93">
        <v>0</v>
      </c>
      <c r="AT65" s="94"/>
      <c r="AU65" s="93">
        <v>44000</v>
      </c>
      <c r="AV65" s="94"/>
      <c r="AW65" s="17">
        <v>0</v>
      </c>
      <c r="AX65" s="17">
        <v>44000</v>
      </c>
      <c r="AY65" s="17">
        <v>0</v>
      </c>
      <c r="AZ65" s="17">
        <v>44000</v>
      </c>
      <c r="BA65" s="17">
        <v>0</v>
      </c>
      <c r="BB65" s="17">
        <v>44000</v>
      </c>
      <c r="BC65" s="17">
        <v>0</v>
      </c>
      <c r="BD65" s="17">
        <v>0</v>
      </c>
      <c r="BE65" s="18">
        <f t="shared" si="3"/>
        <v>0.1</v>
      </c>
      <c r="BF65" s="18">
        <f t="shared" si="0"/>
        <v>0.1</v>
      </c>
      <c r="BG65" s="18">
        <f t="shared" si="1"/>
        <v>0.1</v>
      </c>
      <c r="BH65" s="18">
        <f t="shared" si="2"/>
        <v>0.1</v>
      </c>
    </row>
    <row r="66" spans="1:96" ht="13.5" x14ac:dyDescent="0.2">
      <c r="A66" s="91" t="s">
        <v>47</v>
      </c>
      <c r="B66" s="90"/>
      <c r="C66" s="91" t="s">
        <v>75</v>
      </c>
      <c r="D66" s="90"/>
      <c r="E66" s="91" t="s">
        <v>75</v>
      </c>
      <c r="F66" s="90"/>
      <c r="G66" s="91" t="s">
        <v>75</v>
      </c>
      <c r="H66" s="90"/>
      <c r="I66" s="91" t="s">
        <v>69</v>
      </c>
      <c r="J66" s="90"/>
      <c r="K66" s="90"/>
      <c r="L66" s="91" t="s">
        <v>59</v>
      </c>
      <c r="M66" s="90"/>
      <c r="N66" s="90"/>
      <c r="O66" s="91"/>
      <c r="P66" s="90"/>
      <c r="Q66" s="91"/>
      <c r="R66" s="90"/>
      <c r="S66" s="89" t="s">
        <v>116</v>
      </c>
      <c r="T66" s="90"/>
      <c r="U66" s="90"/>
      <c r="V66" s="90"/>
      <c r="W66" s="90"/>
      <c r="X66" s="90"/>
      <c r="Y66" s="90"/>
      <c r="Z66" s="90"/>
      <c r="AA66" s="91" t="s">
        <v>50</v>
      </c>
      <c r="AB66" s="90"/>
      <c r="AC66" s="90"/>
      <c r="AD66" s="90"/>
      <c r="AE66" s="90"/>
      <c r="AF66" s="91" t="s">
        <v>51</v>
      </c>
      <c r="AG66" s="90"/>
      <c r="AH66" s="90"/>
      <c r="AI66" s="16" t="s">
        <v>52</v>
      </c>
      <c r="AJ66" s="92" t="s">
        <v>53</v>
      </c>
      <c r="AK66" s="90"/>
      <c r="AL66" s="90"/>
      <c r="AM66" s="90"/>
      <c r="AN66" s="90"/>
      <c r="AO66" s="90"/>
      <c r="AP66" s="17">
        <v>288490406</v>
      </c>
      <c r="AQ66" s="17">
        <v>121204265</v>
      </c>
      <c r="AR66" s="17">
        <v>167286141</v>
      </c>
      <c r="AS66" s="93">
        <v>0</v>
      </c>
      <c r="AT66" s="94"/>
      <c r="AU66" s="93">
        <v>118825352</v>
      </c>
      <c r="AV66" s="94"/>
      <c r="AW66" s="17">
        <v>2378913</v>
      </c>
      <c r="AX66" s="17">
        <v>25299374</v>
      </c>
      <c r="AY66" s="17">
        <v>93525978</v>
      </c>
      <c r="AZ66" s="17">
        <v>25299374</v>
      </c>
      <c r="BA66" s="17">
        <v>0</v>
      </c>
      <c r="BB66" s="17">
        <v>25299374</v>
      </c>
      <c r="BC66" s="17">
        <v>0</v>
      </c>
      <c r="BD66" s="17">
        <v>0</v>
      </c>
      <c r="BE66" s="18">
        <f t="shared" si="3"/>
        <v>0.42013274091340147</v>
      </c>
      <c r="BF66" s="18">
        <f t="shared" si="0"/>
        <v>0.41188666773202848</v>
      </c>
      <c r="BG66" s="18">
        <f t="shared" si="1"/>
        <v>8.7695720460111246E-2</v>
      </c>
      <c r="BH66" s="18">
        <f t="shared" si="2"/>
        <v>8.7695720460111246E-2</v>
      </c>
    </row>
    <row r="67" spans="1:96" ht="13.5" x14ac:dyDescent="0.2">
      <c r="A67" s="91" t="s">
        <v>47</v>
      </c>
      <c r="B67" s="90"/>
      <c r="C67" s="91" t="s">
        <v>75</v>
      </c>
      <c r="D67" s="90"/>
      <c r="E67" s="91" t="s">
        <v>75</v>
      </c>
      <c r="F67" s="90"/>
      <c r="G67" s="91" t="s">
        <v>75</v>
      </c>
      <c r="H67" s="90"/>
      <c r="I67" s="91" t="s">
        <v>69</v>
      </c>
      <c r="J67" s="90"/>
      <c r="K67" s="90"/>
      <c r="L67" s="91" t="s">
        <v>61</v>
      </c>
      <c r="M67" s="90"/>
      <c r="N67" s="90"/>
      <c r="O67" s="91"/>
      <c r="P67" s="90"/>
      <c r="Q67" s="91"/>
      <c r="R67" s="90"/>
      <c r="S67" s="89" t="s">
        <v>117</v>
      </c>
      <c r="T67" s="90"/>
      <c r="U67" s="90"/>
      <c r="V67" s="90"/>
      <c r="W67" s="90"/>
      <c r="X67" s="90"/>
      <c r="Y67" s="90"/>
      <c r="Z67" s="90"/>
      <c r="AA67" s="91" t="s">
        <v>50</v>
      </c>
      <c r="AB67" s="90"/>
      <c r="AC67" s="90"/>
      <c r="AD67" s="90"/>
      <c r="AE67" s="90"/>
      <c r="AF67" s="91" t="s">
        <v>51</v>
      </c>
      <c r="AG67" s="90"/>
      <c r="AH67" s="90"/>
      <c r="AI67" s="16" t="s">
        <v>52</v>
      </c>
      <c r="AJ67" s="92" t="s">
        <v>53</v>
      </c>
      <c r="AK67" s="90"/>
      <c r="AL67" s="90"/>
      <c r="AM67" s="90"/>
      <c r="AN67" s="90"/>
      <c r="AO67" s="90"/>
      <c r="AP67" s="17">
        <v>25672980</v>
      </c>
      <c r="AQ67" s="17">
        <v>13862557.83</v>
      </c>
      <c r="AR67" s="17">
        <v>11810422.17</v>
      </c>
      <c r="AS67" s="93">
        <v>0</v>
      </c>
      <c r="AT67" s="94"/>
      <c r="AU67" s="93">
        <v>13862557.83</v>
      </c>
      <c r="AV67" s="94"/>
      <c r="AW67" s="17">
        <v>0</v>
      </c>
      <c r="AX67" s="17">
        <v>3559004.19</v>
      </c>
      <c r="AY67" s="17">
        <v>10303553.640000001</v>
      </c>
      <c r="AZ67" s="17">
        <v>3559004.19</v>
      </c>
      <c r="BA67" s="17">
        <v>0</v>
      </c>
      <c r="BB67" s="17">
        <v>3559004.19</v>
      </c>
      <c r="BC67" s="17">
        <v>0</v>
      </c>
      <c r="BD67" s="17">
        <v>0</v>
      </c>
      <c r="BE67" s="18">
        <f t="shared" si="3"/>
        <v>0.53996683789727562</v>
      </c>
      <c r="BF67" s="18">
        <f t="shared" si="0"/>
        <v>0.53996683789727562</v>
      </c>
      <c r="BG67" s="18">
        <f t="shared" si="1"/>
        <v>0.13862840192295559</v>
      </c>
      <c r="BH67" s="18">
        <f t="shared" si="2"/>
        <v>0.13862840192295559</v>
      </c>
    </row>
    <row r="68" spans="1:96" ht="13.5" x14ac:dyDescent="0.2">
      <c r="A68" s="91" t="s">
        <v>47</v>
      </c>
      <c r="B68" s="90"/>
      <c r="C68" s="91" t="s">
        <v>75</v>
      </c>
      <c r="D68" s="90"/>
      <c r="E68" s="91" t="s">
        <v>75</v>
      </c>
      <c r="F68" s="90"/>
      <c r="G68" s="91" t="s">
        <v>75</v>
      </c>
      <c r="H68" s="90"/>
      <c r="I68" s="91" t="s">
        <v>69</v>
      </c>
      <c r="J68" s="90"/>
      <c r="K68" s="90"/>
      <c r="L68" s="91" t="s">
        <v>63</v>
      </c>
      <c r="M68" s="90"/>
      <c r="N68" s="90"/>
      <c r="O68" s="91"/>
      <c r="P68" s="90"/>
      <c r="Q68" s="91"/>
      <c r="R68" s="90"/>
      <c r="S68" s="89" t="s">
        <v>118</v>
      </c>
      <c r="T68" s="90"/>
      <c r="U68" s="90"/>
      <c r="V68" s="90"/>
      <c r="W68" s="90"/>
      <c r="X68" s="90"/>
      <c r="Y68" s="90"/>
      <c r="Z68" s="90"/>
      <c r="AA68" s="91" t="s">
        <v>50</v>
      </c>
      <c r="AB68" s="90"/>
      <c r="AC68" s="90"/>
      <c r="AD68" s="90"/>
      <c r="AE68" s="90"/>
      <c r="AF68" s="91" t="s">
        <v>51</v>
      </c>
      <c r="AG68" s="90"/>
      <c r="AH68" s="90"/>
      <c r="AI68" s="16" t="s">
        <v>52</v>
      </c>
      <c r="AJ68" s="92" t="s">
        <v>53</v>
      </c>
      <c r="AK68" s="90"/>
      <c r="AL68" s="90"/>
      <c r="AM68" s="90"/>
      <c r="AN68" s="90"/>
      <c r="AO68" s="90"/>
      <c r="AP68" s="17">
        <v>183694701</v>
      </c>
      <c r="AQ68" s="17">
        <v>183694701</v>
      </c>
      <c r="AR68" s="17">
        <v>0</v>
      </c>
      <c r="AS68" s="93">
        <v>0</v>
      </c>
      <c r="AT68" s="94"/>
      <c r="AU68" s="93">
        <v>181850790.81</v>
      </c>
      <c r="AV68" s="94"/>
      <c r="AW68" s="17">
        <v>1843910.19</v>
      </c>
      <c r="AX68" s="17">
        <v>37880515.18</v>
      </c>
      <c r="AY68" s="17">
        <v>143970275.63</v>
      </c>
      <c r="AZ68" s="17">
        <v>37880515.18</v>
      </c>
      <c r="BA68" s="17">
        <v>0</v>
      </c>
      <c r="BB68" s="17">
        <v>37880515.18</v>
      </c>
      <c r="BC68" s="17">
        <v>0</v>
      </c>
      <c r="BD68" s="17">
        <v>0</v>
      </c>
      <c r="BE68" s="18">
        <f t="shared" si="3"/>
        <v>1</v>
      </c>
      <c r="BF68" s="18">
        <f t="shared" si="0"/>
        <v>0.98996209373508282</v>
      </c>
      <c r="BG68" s="18">
        <f t="shared" si="1"/>
        <v>0.20621452319411218</v>
      </c>
      <c r="BH68" s="18">
        <f t="shared" si="2"/>
        <v>0.20621452319411218</v>
      </c>
    </row>
    <row r="69" spans="1:96" ht="13.5" x14ac:dyDescent="0.2">
      <c r="A69" s="91" t="s">
        <v>47</v>
      </c>
      <c r="B69" s="90"/>
      <c r="C69" s="91" t="s">
        <v>75</v>
      </c>
      <c r="D69" s="90"/>
      <c r="E69" s="91" t="s">
        <v>75</v>
      </c>
      <c r="F69" s="90"/>
      <c r="G69" s="91" t="s">
        <v>75</v>
      </c>
      <c r="H69" s="90"/>
      <c r="I69" s="91" t="s">
        <v>69</v>
      </c>
      <c r="J69" s="90"/>
      <c r="K69" s="90"/>
      <c r="L69" s="91" t="s">
        <v>63</v>
      </c>
      <c r="M69" s="90"/>
      <c r="N69" s="90"/>
      <c r="O69" s="91"/>
      <c r="P69" s="90"/>
      <c r="Q69" s="91"/>
      <c r="R69" s="90"/>
      <c r="S69" s="89" t="s">
        <v>118</v>
      </c>
      <c r="T69" s="90"/>
      <c r="U69" s="90"/>
      <c r="V69" s="90"/>
      <c r="W69" s="90"/>
      <c r="X69" s="90"/>
      <c r="Y69" s="90"/>
      <c r="Z69" s="90"/>
      <c r="AA69" s="91" t="s">
        <v>98</v>
      </c>
      <c r="AB69" s="90"/>
      <c r="AC69" s="90"/>
      <c r="AD69" s="90"/>
      <c r="AE69" s="90"/>
      <c r="AF69" s="91" t="s">
        <v>51</v>
      </c>
      <c r="AG69" s="90"/>
      <c r="AH69" s="90"/>
      <c r="AI69" s="16" t="s">
        <v>99</v>
      </c>
      <c r="AJ69" s="92" t="s">
        <v>100</v>
      </c>
      <c r="AK69" s="90"/>
      <c r="AL69" s="90"/>
      <c r="AM69" s="90"/>
      <c r="AN69" s="90"/>
      <c r="AO69" s="90"/>
      <c r="AP69" s="17">
        <v>13532444</v>
      </c>
      <c r="AQ69" s="17">
        <v>13402589</v>
      </c>
      <c r="AR69" s="17">
        <v>129855</v>
      </c>
      <c r="AS69" s="93">
        <v>0</v>
      </c>
      <c r="AT69" s="94"/>
      <c r="AU69" s="93">
        <v>9059139</v>
      </c>
      <c r="AV69" s="94"/>
      <c r="AW69" s="17">
        <v>4343450</v>
      </c>
      <c r="AX69" s="17">
        <v>0</v>
      </c>
      <c r="AY69" s="17">
        <v>9059139</v>
      </c>
      <c r="AZ69" s="17">
        <v>0</v>
      </c>
      <c r="BA69" s="17">
        <v>0</v>
      </c>
      <c r="BB69" s="17">
        <v>0</v>
      </c>
      <c r="BC69" s="17">
        <v>0</v>
      </c>
      <c r="BD69" s="17">
        <v>0</v>
      </c>
      <c r="BE69" s="18">
        <f t="shared" si="3"/>
        <v>0.99040417237270661</v>
      </c>
      <c r="BF69" s="18">
        <f t="shared" si="0"/>
        <v>0.66943849906195807</v>
      </c>
      <c r="BG69" s="18">
        <f t="shared" si="1"/>
        <v>0</v>
      </c>
      <c r="BH69" s="18">
        <f t="shared" si="2"/>
        <v>0</v>
      </c>
    </row>
    <row r="70" spans="1:96" ht="13.5" x14ac:dyDescent="0.2">
      <c r="A70" s="91" t="s">
        <v>47</v>
      </c>
      <c r="B70" s="90"/>
      <c r="C70" s="91" t="s">
        <v>75</v>
      </c>
      <c r="D70" s="90"/>
      <c r="E70" s="91" t="s">
        <v>75</v>
      </c>
      <c r="F70" s="90"/>
      <c r="G70" s="91" t="s">
        <v>75</v>
      </c>
      <c r="H70" s="90"/>
      <c r="I70" s="91" t="s">
        <v>69</v>
      </c>
      <c r="J70" s="90"/>
      <c r="K70" s="90"/>
      <c r="L70" s="91" t="s">
        <v>67</v>
      </c>
      <c r="M70" s="90"/>
      <c r="N70" s="90"/>
      <c r="O70" s="91"/>
      <c r="P70" s="90"/>
      <c r="Q70" s="91"/>
      <c r="R70" s="90"/>
      <c r="S70" s="89" t="s">
        <v>119</v>
      </c>
      <c r="T70" s="90"/>
      <c r="U70" s="90"/>
      <c r="V70" s="90"/>
      <c r="W70" s="90"/>
      <c r="X70" s="90"/>
      <c r="Y70" s="90"/>
      <c r="Z70" s="90"/>
      <c r="AA70" s="91" t="s">
        <v>50</v>
      </c>
      <c r="AB70" s="90"/>
      <c r="AC70" s="90"/>
      <c r="AD70" s="90"/>
      <c r="AE70" s="90"/>
      <c r="AF70" s="91" t="s">
        <v>51</v>
      </c>
      <c r="AG70" s="90"/>
      <c r="AH70" s="90"/>
      <c r="AI70" s="16" t="s">
        <v>52</v>
      </c>
      <c r="AJ70" s="92" t="s">
        <v>53</v>
      </c>
      <c r="AK70" s="90"/>
      <c r="AL70" s="90"/>
      <c r="AM70" s="90"/>
      <c r="AN70" s="90"/>
      <c r="AO70" s="90"/>
      <c r="AP70" s="17">
        <v>64500000</v>
      </c>
      <c r="AQ70" s="17">
        <v>13600000</v>
      </c>
      <c r="AR70" s="17">
        <v>50900000</v>
      </c>
      <c r="AS70" s="93">
        <v>0</v>
      </c>
      <c r="AT70" s="94"/>
      <c r="AU70" s="93">
        <v>3600000</v>
      </c>
      <c r="AV70" s="94"/>
      <c r="AW70" s="17">
        <v>10000000</v>
      </c>
      <c r="AX70" s="17">
        <v>300000</v>
      </c>
      <c r="AY70" s="17">
        <v>3300000</v>
      </c>
      <c r="AZ70" s="17">
        <v>300000</v>
      </c>
      <c r="BA70" s="17">
        <v>0</v>
      </c>
      <c r="BB70" s="17">
        <v>300000</v>
      </c>
      <c r="BC70" s="17">
        <v>0</v>
      </c>
      <c r="BD70" s="17">
        <v>0</v>
      </c>
      <c r="BE70" s="18">
        <f t="shared" si="3"/>
        <v>0.21085271317829457</v>
      </c>
      <c r="BF70" s="18">
        <f t="shared" si="0"/>
        <v>5.5813953488372092E-2</v>
      </c>
      <c r="BG70" s="18">
        <f t="shared" si="1"/>
        <v>4.6511627906976744E-3</v>
      </c>
      <c r="BH70" s="18">
        <f t="shared" si="2"/>
        <v>4.6511627906976744E-3</v>
      </c>
    </row>
    <row r="71" spans="1:96" ht="13.5" x14ac:dyDescent="0.2">
      <c r="A71" s="91" t="s">
        <v>47</v>
      </c>
      <c r="B71" s="90"/>
      <c r="C71" s="91" t="s">
        <v>75</v>
      </c>
      <c r="D71" s="90"/>
      <c r="E71" s="91" t="s">
        <v>75</v>
      </c>
      <c r="F71" s="90"/>
      <c r="G71" s="91" t="s">
        <v>75</v>
      </c>
      <c r="H71" s="90"/>
      <c r="I71" s="91" t="s">
        <v>71</v>
      </c>
      <c r="J71" s="90"/>
      <c r="K71" s="90"/>
      <c r="L71" s="91" t="s">
        <v>61</v>
      </c>
      <c r="M71" s="90"/>
      <c r="N71" s="90"/>
      <c r="O71" s="91"/>
      <c r="P71" s="90"/>
      <c r="Q71" s="91"/>
      <c r="R71" s="90"/>
      <c r="S71" s="89" t="s">
        <v>120</v>
      </c>
      <c r="T71" s="90"/>
      <c r="U71" s="90"/>
      <c r="V71" s="90"/>
      <c r="W71" s="90"/>
      <c r="X71" s="90"/>
      <c r="Y71" s="90"/>
      <c r="Z71" s="90"/>
      <c r="AA71" s="91" t="s">
        <v>50</v>
      </c>
      <c r="AB71" s="90"/>
      <c r="AC71" s="90"/>
      <c r="AD71" s="90"/>
      <c r="AE71" s="90"/>
      <c r="AF71" s="91" t="s">
        <v>51</v>
      </c>
      <c r="AG71" s="90"/>
      <c r="AH71" s="90"/>
      <c r="AI71" s="16" t="s">
        <v>52</v>
      </c>
      <c r="AJ71" s="92" t="s">
        <v>53</v>
      </c>
      <c r="AK71" s="90"/>
      <c r="AL71" s="90"/>
      <c r="AM71" s="90"/>
      <c r="AN71" s="90"/>
      <c r="AO71" s="90"/>
      <c r="AP71" s="17">
        <v>115464</v>
      </c>
      <c r="AQ71" s="17">
        <v>0</v>
      </c>
      <c r="AR71" s="17">
        <v>115464</v>
      </c>
      <c r="AS71" s="93">
        <v>0</v>
      </c>
      <c r="AT71" s="94"/>
      <c r="AU71" s="93">
        <v>0</v>
      </c>
      <c r="AV71" s="94"/>
      <c r="AW71" s="17">
        <v>0</v>
      </c>
      <c r="AX71" s="17">
        <v>0</v>
      </c>
      <c r="AY71" s="17">
        <v>0</v>
      </c>
      <c r="AZ71" s="17">
        <v>0</v>
      </c>
      <c r="BA71" s="17">
        <v>0</v>
      </c>
      <c r="BB71" s="17">
        <v>0</v>
      </c>
      <c r="BC71" s="17">
        <v>0</v>
      </c>
      <c r="BD71" s="17">
        <v>0</v>
      </c>
      <c r="BE71" s="18">
        <f t="shared" si="3"/>
        <v>0</v>
      </c>
      <c r="BF71" s="18">
        <f t="shared" si="0"/>
        <v>0</v>
      </c>
      <c r="BG71" s="18">
        <f t="shared" si="1"/>
        <v>0</v>
      </c>
      <c r="BH71" s="18">
        <f t="shared" si="2"/>
        <v>0</v>
      </c>
    </row>
    <row r="72" spans="1:96" ht="13.5" x14ac:dyDescent="0.2">
      <c r="A72" s="91" t="s">
        <v>47</v>
      </c>
      <c r="B72" s="90"/>
      <c r="C72" s="91" t="s">
        <v>75</v>
      </c>
      <c r="D72" s="90"/>
      <c r="E72" s="91" t="s">
        <v>75</v>
      </c>
      <c r="F72" s="90"/>
      <c r="G72" s="91" t="s">
        <v>75</v>
      </c>
      <c r="H72" s="90"/>
      <c r="I72" s="91" t="s">
        <v>71</v>
      </c>
      <c r="J72" s="90"/>
      <c r="K72" s="90"/>
      <c r="L72" s="91" t="s">
        <v>61</v>
      </c>
      <c r="M72" s="90"/>
      <c r="N72" s="90"/>
      <c r="O72" s="91"/>
      <c r="P72" s="90"/>
      <c r="Q72" s="91"/>
      <c r="R72" s="90"/>
      <c r="S72" s="89" t="s">
        <v>120</v>
      </c>
      <c r="T72" s="90"/>
      <c r="U72" s="90"/>
      <c r="V72" s="90"/>
      <c r="W72" s="90"/>
      <c r="X72" s="90"/>
      <c r="Y72" s="90"/>
      <c r="Z72" s="90"/>
      <c r="AA72" s="91" t="s">
        <v>98</v>
      </c>
      <c r="AB72" s="90"/>
      <c r="AC72" s="90"/>
      <c r="AD72" s="90"/>
      <c r="AE72" s="90"/>
      <c r="AF72" s="91" t="s">
        <v>51</v>
      </c>
      <c r="AG72" s="90"/>
      <c r="AH72" s="90"/>
      <c r="AI72" s="16" t="s">
        <v>99</v>
      </c>
      <c r="AJ72" s="92" t="s">
        <v>100</v>
      </c>
      <c r="AK72" s="90"/>
      <c r="AL72" s="90"/>
      <c r="AM72" s="90"/>
      <c r="AN72" s="90"/>
      <c r="AO72" s="90"/>
      <c r="AP72" s="17">
        <v>4286184</v>
      </c>
      <c r="AQ72" s="17">
        <v>695320</v>
      </c>
      <c r="AR72" s="17">
        <v>3590864</v>
      </c>
      <c r="AS72" s="93">
        <v>0</v>
      </c>
      <c r="AT72" s="94"/>
      <c r="AU72" s="93">
        <v>695320</v>
      </c>
      <c r="AV72" s="94"/>
      <c r="AW72" s="17">
        <v>0</v>
      </c>
      <c r="AX72" s="17">
        <v>695320</v>
      </c>
      <c r="AY72" s="17">
        <v>0</v>
      </c>
      <c r="AZ72" s="17">
        <v>695320</v>
      </c>
      <c r="BA72" s="17">
        <v>0</v>
      </c>
      <c r="BB72" s="17">
        <v>695320</v>
      </c>
      <c r="BC72" s="17">
        <v>0</v>
      </c>
      <c r="BD72" s="17">
        <v>0</v>
      </c>
      <c r="BE72" s="18">
        <f t="shared" si="3"/>
        <v>0.16222355363185528</v>
      </c>
      <c r="BF72" s="18">
        <f t="shared" si="0"/>
        <v>0.16222355363185528</v>
      </c>
      <c r="BG72" s="18">
        <f t="shared" si="1"/>
        <v>0.16222355363185528</v>
      </c>
      <c r="BH72" s="18">
        <f t="shared" si="2"/>
        <v>0.16222355363185528</v>
      </c>
    </row>
    <row r="73" spans="1:96" ht="13.5" x14ac:dyDescent="0.2">
      <c r="A73" s="91" t="s">
        <v>47</v>
      </c>
      <c r="B73" s="90"/>
      <c r="C73" s="91" t="s">
        <v>75</v>
      </c>
      <c r="D73" s="90"/>
      <c r="E73" s="91" t="s">
        <v>75</v>
      </c>
      <c r="F73" s="90"/>
      <c r="G73" s="91" t="s">
        <v>75</v>
      </c>
      <c r="H73" s="90"/>
      <c r="I73" s="91" t="s">
        <v>71</v>
      </c>
      <c r="J73" s="90"/>
      <c r="K73" s="90"/>
      <c r="L73" s="91" t="s">
        <v>65</v>
      </c>
      <c r="M73" s="90"/>
      <c r="N73" s="90"/>
      <c r="O73" s="91"/>
      <c r="P73" s="90"/>
      <c r="Q73" s="91"/>
      <c r="R73" s="90"/>
      <c r="S73" s="89" t="s">
        <v>121</v>
      </c>
      <c r="T73" s="90"/>
      <c r="U73" s="90"/>
      <c r="V73" s="90"/>
      <c r="W73" s="90"/>
      <c r="X73" s="90"/>
      <c r="Y73" s="90"/>
      <c r="Z73" s="90"/>
      <c r="AA73" s="91" t="s">
        <v>50</v>
      </c>
      <c r="AB73" s="90"/>
      <c r="AC73" s="90"/>
      <c r="AD73" s="90"/>
      <c r="AE73" s="90"/>
      <c r="AF73" s="91" t="s">
        <v>51</v>
      </c>
      <c r="AG73" s="90"/>
      <c r="AH73" s="90"/>
      <c r="AI73" s="16" t="s">
        <v>52</v>
      </c>
      <c r="AJ73" s="92" t="s">
        <v>53</v>
      </c>
      <c r="AK73" s="90"/>
      <c r="AL73" s="90"/>
      <c r="AM73" s="90"/>
      <c r="AN73" s="90"/>
      <c r="AO73" s="90"/>
      <c r="AP73" s="17">
        <v>6180000</v>
      </c>
      <c r="AQ73" s="17">
        <v>0</v>
      </c>
      <c r="AR73" s="17">
        <v>6180000</v>
      </c>
      <c r="AS73" s="93">
        <v>0</v>
      </c>
      <c r="AT73" s="94"/>
      <c r="AU73" s="93">
        <v>0</v>
      </c>
      <c r="AV73" s="94"/>
      <c r="AW73" s="17">
        <v>0</v>
      </c>
      <c r="AX73" s="17">
        <v>0</v>
      </c>
      <c r="AY73" s="17">
        <v>0</v>
      </c>
      <c r="AZ73" s="17">
        <v>0</v>
      </c>
      <c r="BA73" s="17">
        <v>0</v>
      </c>
      <c r="BB73" s="17">
        <v>0</v>
      </c>
      <c r="BC73" s="17">
        <v>0</v>
      </c>
      <c r="BD73" s="17">
        <v>0</v>
      </c>
      <c r="BE73" s="18">
        <f t="shared" si="3"/>
        <v>0</v>
      </c>
      <c r="BF73" s="18">
        <f t="shared" si="0"/>
        <v>0</v>
      </c>
      <c r="BG73" s="18">
        <f t="shared" si="1"/>
        <v>0</v>
      </c>
      <c r="BH73" s="18">
        <f t="shared" si="2"/>
        <v>0</v>
      </c>
    </row>
    <row r="74" spans="1:96" ht="13.5" x14ac:dyDescent="0.2">
      <c r="A74" s="91" t="s">
        <v>47</v>
      </c>
      <c r="B74" s="90"/>
      <c r="C74" s="91" t="s">
        <v>75</v>
      </c>
      <c r="D74" s="90"/>
      <c r="E74" s="91" t="s">
        <v>75</v>
      </c>
      <c r="F74" s="90"/>
      <c r="G74" s="91" t="s">
        <v>75</v>
      </c>
      <c r="H74" s="90"/>
      <c r="I74" s="91" t="s">
        <v>71</v>
      </c>
      <c r="J74" s="90"/>
      <c r="K74" s="90"/>
      <c r="L74" s="91" t="s">
        <v>67</v>
      </c>
      <c r="M74" s="90"/>
      <c r="N74" s="90"/>
      <c r="O74" s="91"/>
      <c r="P74" s="90"/>
      <c r="Q74" s="91"/>
      <c r="R74" s="90"/>
      <c r="S74" s="89" t="s">
        <v>122</v>
      </c>
      <c r="T74" s="90"/>
      <c r="U74" s="90"/>
      <c r="V74" s="90"/>
      <c r="W74" s="90"/>
      <c r="X74" s="90"/>
      <c r="Y74" s="90"/>
      <c r="Z74" s="90"/>
      <c r="AA74" s="91" t="s">
        <v>50</v>
      </c>
      <c r="AB74" s="90"/>
      <c r="AC74" s="90"/>
      <c r="AD74" s="90"/>
      <c r="AE74" s="90"/>
      <c r="AF74" s="91" t="s">
        <v>51</v>
      </c>
      <c r="AG74" s="90"/>
      <c r="AH74" s="90"/>
      <c r="AI74" s="16" t="s">
        <v>52</v>
      </c>
      <c r="AJ74" s="92" t="s">
        <v>53</v>
      </c>
      <c r="AK74" s="90"/>
      <c r="AL74" s="90"/>
      <c r="AM74" s="90"/>
      <c r="AN74" s="90"/>
      <c r="AO74" s="90"/>
      <c r="AP74" s="17">
        <v>2000000</v>
      </c>
      <c r="AQ74" s="17">
        <v>0</v>
      </c>
      <c r="AR74" s="17">
        <v>2000000</v>
      </c>
      <c r="AS74" s="93">
        <v>0</v>
      </c>
      <c r="AT74" s="94"/>
      <c r="AU74" s="93">
        <v>0</v>
      </c>
      <c r="AV74" s="94"/>
      <c r="AW74" s="17">
        <v>0</v>
      </c>
      <c r="AX74" s="17">
        <v>0</v>
      </c>
      <c r="AY74" s="17">
        <v>0</v>
      </c>
      <c r="AZ74" s="17">
        <v>0</v>
      </c>
      <c r="BA74" s="17">
        <v>0</v>
      </c>
      <c r="BB74" s="17">
        <v>0</v>
      </c>
      <c r="BC74" s="17">
        <v>0</v>
      </c>
      <c r="BD74" s="17">
        <v>0</v>
      </c>
      <c r="BE74" s="18">
        <f t="shared" si="3"/>
        <v>0</v>
      </c>
      <c r="BF74" s="18">
        <f t="shared" si="0"/>
        <v>0</v>
      </c>
      <c r="BG74" s="18">
        <f t="shared" si="1"/>
        <v>0</v>
      </c>
      <c r="BH74" s="18">
        <f t="shared" si="2"/>
        <v>0</v>
      </c>
    </row>
    <row r="75" spans="1:96" s="26" customFormat="1" ht="15" x14ac:dyDescent="0.25">
      <c r="A75" s="79" t="s">
        <v>123</v>
      </c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1"/>
      <c r="AP75" s="23">
        <f>+AP60+AP59+AP50</f>
        <v>732771310</v>
      </c>
      <c r="AQ75" s="23">
        <f t="shared" ref="AQ75:AR75" si="6">+AQ60+AQ59+AQ50</f>
        <v>414728165.19999999</v>
      </c>
      <c r="AR75" s="23">
        <f t="shared" si="6"/>
        <v>318043144.80000001</v>
      </c>
      <c r="AS75" s="82">
        <f>+AS49+AS48</f>
        <v>0</v>
      </c>
      <c r="AT75" s="83"/>
      <c r="AU75" s="82">
        <f>+AU60+AU59+AU50</f>
        <v>394647046.18000001</v>
      </c>
      <c r="AV75" s="83"/>
      <c r="AW75" s="23">
        <f>+AW60+AW59+AW50</f>
        <v>20081119.019999996</v>
      </c>
      <c r="AX75" s="23">
        <f t="shared" ref="AX75:BD75" si="7">+AX60+AX59+AX50</f>
        <v>122573007.37</v>
      </c>
      <c r="AY75" s="23">
        <f t="shared" si="7"/>
        <v>272074038.81</v>
      </c>
      <c r="AZ75" s="23">
        <f t="shared" si="7"/>
        <v>122573007.37</v>
      </c>
      <c r="BA75" s="23">
        <f t="shared" si="7"/>
        <v>0</v>
      </c>
      <c r="BB75" s="23">
        <f t="shared" si="7"/>
        <v>122573007.37</v>
      </c>
      <c r="BC75" s="23">
        <f t="shared" si="7"/>
        <v>0</v>
      </c>
      <c r="BD75" s="23">
        <f t="shared" si="7"/>
        <v>0</v>
      </c>
      <c r="BE75" s="24">
        <f t="shared" si="3"/>
        <v>0.56597216558601349</v>
      </c>
      <c r="BF75" s="24">
        <f t="shared" si="0"/>
        <v>0.53856781890109751</v>
      </c>
      <c r="BG75" s="24">
        <f t="shared" si="1"/>
        <v>0.16727320747587676</v>
      </c>
      <c r="BH75" s="24">
        <f t="shared" si="2"/>
        <v>0.16727320747587676</v>
      </c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</row>
    <row r="76" spans="1:96" ht="13.5" x14ac:dyDescent="0.2">
      <c r="A76" s="91" t="s">
        <v>47</v>
      </c>
      <c r="B76" s="90"/>
      <c r="C76" s="91" t="s">
        <v>85</v>
      </c>
      <c r="D76" s="90"/>
      <c r="E76" s="91" t="s">
        <v>124</v>
      </c>
      <c r="F76" s="90"/>
      <c r="G76" s="91"/>
      <c r="H76" s="90"/>
      <c r="I76" s="91"/>
      <c r="J76" s="90"/>
      <c r="K76" s="90"/>
      <c r="L76" s="91"/>
      <c r="M76" s="90"/>
      <c r="N76" s="90"/>
      <c r="O76" s="91"/>
      <c r="P76" s="90"/>
      <c r="Q76" s="91"/>
      <c r="R76" s="90"/>
      <c r="S76" s="89" t="s">
        <v>125</v>
      </c>
      <c r="T76" s="90"/>
      <c r="U76" s="90"/>
      <c r="V76" s="90"/>
      <c r="W76" s="90"/>
      <c r="X76" s="90"/>
      <c r="Y76" s="90"/>
      <c r="Z76" s="90"/>
      <c r="AA76" s="91" t="s">
        <v>50</v>
      </c>
      <c r="AB76" s="90"/>
      <c r="AC76" s="90"/>
      <c r="AD76" s="90"/>
      <c r="AE76" s="90"/>
      <c r="AF76" s="91" t="s">
        <v>51</v>
      </c>
      <c r="AG76" s="90"/>
      <c r="AH76" s="90"/>
      <c r="AI76" s="16" t="s">
        <v>52</v>
      </c>
      <c r="AJ76" s="92" t="s">
        <v>53</v>
      </c>
      <c r="AK76" s="90"/>
      <c r="AL76" s="90"/>
      <c r="AM76" s="90"/>
      <c r="AN76" s="90"/>
      <c r="AO76" s="90"/>
      <c r="AP76" s="17">
        <v>18035300</v>
      </c>
      <c r="AQ76" s="17">
        <v>16678708</v>
      </c>
      <c r="AR76" s="17">
        <v>1356592</v>
      </c>
      <c r="AS76" s="93">
        <v>0</v>
      </c>
      <c r="AT76" s="94"/>
      <c r="AU76" s="93">
        <v>16678708</v>
      </c>
      <c r="AV76" s="94"/>
      <c r="AW76" s="17">
        <v>0</v>
      </c>
      <c r="AX76" s="17">
        <v>16678708</v>
      </c>
      <c r="AY76" s="17">
        <v>0</v>
      </c>
      <c r="AZ76" s="17">
        <v>16678708</v>
      </c>
      <c r="BA76" s="17">
        <v>0</v>
      </c>
      <c r="BB76" s="17">
        <v>16678708</v>
      </c>
      <c r="BC76" s="17">
        <v>0</v>
      </c>
      <c r="BD76" s="17">
        <v>1003632</v>
      </c>
      <c r="BE76" s="18">
        <f t="shared" si="3"/>
        <v>0.92478129002567189</v>
      </c>
      <c r="BF76" s="18">
        <f t="shared" si="0"/>
        <v>0.92478129002567189</v>
      </c>
      <c r="BG76" s="18">
        <f t="shared" si="1"/>
        <v>0.92478129002567189</v>
      </c>
      <c r="BH76" s="18">
        <f t="shared" si="2"/>
        <v>0.92478129002567189</v>
      </c>
    </row>
    <row r="77" spans="1:96" ht="13.5" x14ac:dyDescent="0.2">
      <c r="A77" s="91" t="s">
        <v>47</v>
      </c>
      <c r="B77" s="90"/>
      <c r="C77" s="91" t="s">
        <v>85</v>
      </c>
      <c r="D77" s="90"/>
      <c r="E77" s="91" t="s">
        <v>124</v>
      </c>
      <c r="F77" s="90"/>
      <c r="G77" s="91" t="s">
        <v>75</v>
      </c>
      <c r="H77" s="90"/>
      <c r="I77" s="91"/>
      <c r="J77" s="90"/>
      <c r="K77" s="90"/>
      <c r="L77" s="91"/>
      <c r="M77" s="90"/>
      <c r="N77" s="90"/>
      <c r="O77" s="91"/>
      <c r="P77" s="90"/>
      <c r="Q77" s="91"/>
      <c r="R77" s="90"/>
      <c r="S77" s="89" t="s">
        <v>126</v>
      </c>
      <c r="T77" s="90"/>
      <c r="U77" s="90"/>
      <c r="V77" s="90"/>
      <c r="W77" s="90"/>
      <c r="X77" s="90"/>
      <c r="Y77" s="90"/>
      <c r="Z77" s="90"/>
      <c r="AA77" s="91" t="s">
        <v>50</v>
      </c>
      <c r="AB77" s="90"/>
      <c r="AC77" s="90"/>
      <c r="AD77" s="90"/>
      <c r="AE77" s="90"/>
      <c r="AF77" s="91" t="s">
        <v>51</v>
      </c>
      <c r="AG77" s="90"/>
      <c r="AH77" s="90"/>
      <c r="AI77" s="16" t="s">
        <v>52</v>
      </c>
      <c r="AJ77" s="92" t="s">
        <v>53</v>
      </c>
      <c r="AK77" s="90"/>
      <c r="AL77" s="90"/>
      <c r="AM77" s="90"/>
      <c r="AN77" s="90"/>
      <c r="AO77" s="90"/>
      <c r="AP77" s="17">
        <v>18035300</v>
      </c>
      <c r="AQ77" s="17">
        <v>16678708</v>
      </c>
      <c r="AR77" s="17">
        <v>1356592</v>
      </c>
      <c r="AS77" s="93">
        <v>0</v>
      </c>
      <c r="AT77" s="94"/>
      <c r="AU77" s="93">
        <v>16678708</v>
      </c>
      <c r="AV77" s="94"/>
      <c r="AW77" s="17">
        <v>0</v>
      </c>
      <c r="AX77" s="17">
        <v>16678708</v>
      </c>
      <c r="AY77" s="17">
        <v>0</v>
      </c>
      <c r="AZ77" s="17">
        <v>16678708</v>
      </c>
      <c r="BA77" s="17">
        <v>0</v>
      </c>
      <c r="BB77" s="17">
        <v>16678708</v>
      </c>
      <c r="BC77" s="17">
        <v>0</v>
      </c>
      <c r="BD77" s="17">
        <v>1003632</v>
      </c>
      <c r="BE77" s="18">
        <f t="shared" si="3"/>
        <v>0.92478129002567189</v>
      </c>
      <c r="BF77" s="18">
        <f t="shared" si="0"/>
        <v>0.92478129002567189</v>
      </c>
      <c r="BG77" s="18">
        <f t="shared" si="1"/>
        <v>0.92478129002567189</v>
      </c>
      <c r="BH77" s="18">
        <f t="shared" si="2"/>
        <v>0.92478129002567189</v>
      </c>
    </row>
    <row r="78" spans="1:96" s="22" customFormat="1" ht="13.5" x14ac:dyDescent="0.2">
      <c r="A78" s="97" t="s">
        <v>47</v>
      </c>
      <c r="B78" s="96"/>
      <c r="C78" s="97" t="s">
        <v>85</v>
      </c>
      <c r="D78" s="96"/>
      <c r="E78" s="97" t="s">
        <v>124</v>
      </c>
      <c r="F78" s="96"/>
      <c r="G78" s="97" t="s">
        <v>75</v>
      </c>
      <c r="H78" s="96"/>
      <c r="I78" s="97" t="s">
        <v>127</v>
      </c>
      <c r="J78" s="96"/>
      <c r="K78" s="96"/>
      <c r="L78" s="97"/>
      <c r="M78" s="96"/>
      <c r="N78" s="96"/>
      <c r="O78" s="97"/>
      <c r="P78" s="96"/>
      <c r="Q78" s="97"/>
      <c r="R78" s="96"/>
      <c r="S78" s="95" t="s">
        <v>128</v>
      </c>
      <c r="T78" s="96"/>
      <c r="U78" s="96"/>
      <c r="V78" s="96"/>
      <c r="W78" s="96"/>
      <c r="X78" s="96"/>
      <c r="Y78" s="96"/>
      <c r="Z78" s="96"/>
      <c r="AA78" s="97" t="s">
        <v>50</v>
      </c>
      <c r="AB78" s="96"/>
      <c r="AC78" s="96"/>
      <c r="AD78" s="96"/>
      <c r="AE78" s="96"/>
      <c r="AF78" s="97" t="s">
        <v>51</v>
      </c>
      <c r="AG78" s="96"/>
      <c r="AH78" s="96"/>
      <c r="AI78" s="19" t="s">
        <v>52</v>
      </c>
      <c r="AJ78" s="98" t="s">
        <v>53</v>
      </c>
      <c r="AK78" s="96"/>
      <c r="AL78" s="96"/>
      <c r="AM78" s="96"/>
      <c r="AN78" s="96"/>
      <c r="AO78" s="96"/>
      <c r="AP78" s="20">
        <v>18035300</v>
      </c>
      <c r="AQ78" s="20">
        <v>16678708</v>
      </c>
      <c r="AR78" s="20">
        <v>1356592</v>
      </c>
      <c r="AS78" s="99">
        <v>0</v>
      </c>
      <c r="AT78" s="100"/>
      <c r="AU78" s="99">
        <v>16678708</v>
      </c>
      <c r="AV78" s="100"/>
      <c r="AW78" s="20">
        <v>0</v>
      </c>
      <c r="AX78" s="20">
        <v>16678708</v>
      </c>
      <c r="AY78" s="20">
        <v>0</v>
      </c>
      <c r="AZ78" s="20">
        <v>16678708</v>
      </c>
      <c r="BA78" s="20">
        <v>0</v>
      </c>
      <c r="BB78" s="20">
        <v>16678708</v>
      </c>
      <c r="BC78" s="20">
        <v>0</v>
      </c>
      <c r="BD78" s="20">
        <v>1003632</v>
      </c>
      <c r="BE78" s="21">
        <f t="shared" si="3"/>
        <v>0.92478129002567189</v>
      </c>
      <c r="BF78" s="21">
        <f t="shared" si="0"/>
        <v>0.92478129002567189</v>
      </c>
      <c r="BG78" s="21">
        <f t="shared" si="1"/>
        <v>0.92478129002567189</v>
      </c>
      <c r="BH78" s="21">
        <f t="shared" si="2"/>
        <v>0.92478129002567189</v>
      </c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</row>
    <row r="79" spans="1:96" ht="13.5" x14ac:dyDescent="0.2">
      <c r="A79" s="91" t="s">
        <v>47</v>
      </c>
      <c r="B79" s="90"/>
      <c r="C79" s="91" t="s">
        <v>85</v>
      </c>
      <c r="D79" s="90"/>
      <c r="E79" s="91" t="s">
        <v>124</v>
      </c>
      <c r="F79" s="90"/>
      <c r="G79" s="91" t="s">
        <v>75</v>
      </c>
      <c r="H79" s="90"/>
      <c r="I79" s="91" t="s">
        <v>127</v>
      </c>
      <c r="J79" s="90"/>
      <c r="K79" s="90"/>
      <c r="L79" s="91" t="s">
        <v>56</v>
      </c>
      <c r="M79" s="90"/>
      <c r="N79" s="90"/>
      <c r="O79" s="91"/>
      <c r="P79" s="90"/>
      <c r="Q79" s="91"/>
      <c r="R79" s="90"/>
      <c r="S79" s="89" t="s">
        <v>129</v>
      </c>
      <c r="T79" s="90"/>
      <c r="U79" s="90"/>
      <c r="V79" s="90"/>
      <c r="W79" s="90"/>
      <c r="X79" s="90"/>
      <c r="Y79" s="90"/>
      <c r="Z79" s="90"/>
      <c r="AA79" s="91" t="s">
        <v>50</v>
      </c>
      <c r="AB79" s="90"/>
      <c r="AC79" s="90"/>
      <c r="AD79" s="90"/>
      <c r="AE79" s="90"/>
      <c r="AF79" s="91" t="s">
        <v>51</v>
      </c>
      <c r="AG79" s="90"/>
      <c r="AH79" s="90"/>
      <c r="AI79" s="16" t="s">
        <v>52</v>
      </c>
      <c r="AJ79" s="92" t="s">
        <v>53</v>
      </c>
      <c r="AK79" s="90"/>
      <c r="AL79" s="90"/>
      <c r="AM79" s="90"/>
      <c r="AN79" s="90"/>
      <c r="AO79" s="90"/>
      <c r="AP79" s="17">
        <v>8988513</v>
      </c>
      <c r="AQ79" s="17">
        <v>7984881</v>
      </c>
      <c r="AR79" s="17">
        <v>1003632</v>
      </c>
      <c r="AS79" s="93">
        <v>0</v>
      </c>
      <c r="AT79" s="94"/>
      <c r="AU79" s="93">
        <v>7984881</v>
      </c>
      <c r="AV79" s="94"/>
      <c r="AW79" s="17">
        <v>0</v>
      </c>
      <c r="AX79" s="17">
        <v>7984881</v>
      </c>
      <c r="AY79" s="17">
        <v>0</v>
      </c>
      <c r="AZ79" s="17">
        <v>7984881</v>
      </c>
      <c r="BA79" s="17">
        <v>0</v>
      </c>
      <c r="BB79" s="17">
        <v>7984881</v>
      </c>
      <c r="BC79" s="17">
        <v>0</v>
      </c>
      <c r="BD79" s="17">
        <v>1003632</v>
      </c>
      <c r="BE79" s="18">
        <f t="shared" si="3"/>
        <v>0.88834282155457744</v>
      </c>
      <c r="BF79" s="18">
        <f t="shared" si="0"/>
        <v>0.88834282155457744</v>
      </c>
      <c r="BG79" s="18">
        <f t="shared" si="1"/>
        <v>0.88834282155457744</v>
      </c>
      <c r="BH79" s="18">
        <f t="shared" si="2"/>
        <v>0.88834282155457744</v>
      </c>
    </row>
    <row r="80" spans="1:96" ht="13.5" x14ac:dyDescent="0.2">
      <c r="A80" s="91" t="s">
        <v>47</v>
      </c>
      <c r="B80" s="90"/>
      <c r="C80" s="91" t="s">
        <v>85</v>
      </c>
      <c r="D80" s="90"/>
      <c r="E80" s="91" t="s">
        <v>124</v>
      </c>
      <c r="F80" s="90"/>
      <c r="G80" s="91" t="s">
        <v>75</v>
      </c>
      <c r="H80" s="90"/>
      <c r="I80" s="91" t="s">
        <v>127</v>
      </c>
      <c r="J80" s="90"/>
      <c r="K80" s="90"/>
      <c r="L80" s="91" t="s">
        <v>78</v>
      </c>
      <c r="M80" s="90"/>
      <c r="N80" s="90"/>
      <c r="O80" s="91"/>
      <c r="P80" s="90"/>
      <c r="Q80" s="91"/>
      <c r="R80" s="90"/>
      <c r="S80" s="89" t="s">
        <v>130</v>
      </c>
      <c r="T80" s="90"/>
      <c r="U80" s="90"/>
      <c r="V80" s="90"/>
      <c r="W80" s="90"/>
      <c r="X80" s="90"/>
      <c r="Y80" s="90"/>
      <c r="Z80" s="90"/>
      <c r="AA80" s="91" t="s">
        <v>50</v>
      </c>
      <c r="AB80" s="90"/>
      <c r="AC80" s="90"/>
      <c r="AD80" s="90"/>
      <c r="AE80" s="90"/>
      <c r="AF80" s="91" t="s">
        <v>51</v>
      </c>
      <c r="AG80" s="90"/>
      <c r="AH80" s="90"/>
      <c r="AI80" s="16" t="s">
        <v>52</v>
      </c>
      <c r="AJ80" s="92" t="s">
        <v>53</v>
      </c>
      <c r="AK80" s="90"/>
      <c r="AL80" s="90"/>
      <c r="AM80" s="90"/>
      <c r="AN80" s="90"/>
      <c r="AO80" s="90"/>
      <c r="AP80" s="17">
        <v>9046787</v>
      </c>
      <c r="AQ80" s="17">
        <v>8693827</v>
      </c>
      <c r="AR80" s="17">
        <v>352960</v>
      </c>
      <c r="AS80" s="93">
        <v>0</v>
      </c>
      <c r="AT80" s="94"/>
      <c r="AU80" s="93">
        <v>8693827</v>
      </c>
      <c r="AV80" s="94"/>
      <c r="AW80" s="17">
        <v>0</v>
      </c>
      <c r="AX80" s="17">
        <v>8693827</v>
      </c>
      <c r="AY80" s="17">
        <v>0</v>
      </c>
      <c r="AZ80" s="17">
        <v>8693827</v>
      </c>
      <c r="BA80" s="17">
        <v>0</v>
      </c>
      <c r="BB80" s="17">
        <v>8693827</v>
      </c>
      <c r="BC80" s="17">
        <v>0</v>
      </c>
      <c r="BD80" s="17">
        <v>0</v>
      </c>
      <c r="BE80" s="18">
        <f t="shared" si="3"/>
        <v>0.96098504364035542</v>
      </c>
      <c r="BF80" s="18">
        <f t="shared" si="0"/>
        <v>0.96098504364035542</v>
      </c>
      <c r="BG80" s="18">
        <f t="shared" si="1"/>
        <v>0.96098504364035542</v>
      </c>
      <c r="BH80" s="18">
        <f t="shared" si="2"/>
        <v>0.96098504364035542</v>
      </c>
    </row>
    <row r="81" spans="1:96" s="22" customFormat="1" ht="13.5" x14ac:dyDescent="0.2">
      <c r="A81" s="97" t="s">
        <v>47</v>
      </c>
      <c r="B81" s="96"/>
      <c r="C81" s="97" t="s">
        <v>85</v>
      </c>
      <c r="D81" s="96"/>
      <c r="E81" s="97" t="s">
        <v>52</v>
      </c>
      <c r="F81" s="96"/>
      <c r="G81" s="97"/>
      <c r="H81" s="96"/>
      <c r="I81" s="97"/>
      <c r="J81" s="96"/>
      <c r="K81" s="96"/>
      <c r="L81" s="97"/>
      <c r="M81" s="96"/>
      <c r="N81" s="96"/>
      <c r="O81" s="97"/>
      <c r="P81" s="96"/>
      <c r="Q81" s="97"/>
      <c r="R81" s="96"/>
      <c r="S81" s="95" t="s">
        <v>131</v>
      </c>
      <c r="T81" s="96"/>
      <c r="U81" s="96"/>
      <c r="V81" s="96"/>
      <c r="W81" s="96"/>
      <c r="X81" s="96"/>
      <c r="Y81" s="96"/>
      <c r="Z81" s="96"/>
      <c r="AA81" s="97" t="s">
        <v>50</v>
      </c>
      <c r="AB81" s="96"/>
      <c r="AC81" s="96"/>
      <c r="AD81" s="96"/>
      <c r="AE81" s="96"/>
      <c r="AF81" s="97" t="s">
        <v>51</v>
      </c>
      <c r="AG81" s="96"/>
      <c r="AH81" s="96"/>
      <c r="AI81" s="19" t="s">
        <v>52</v>
      </c>
      <c r="AJ81" s="98" t="s">
        <v>53</v>
      </c>
      <c r="AK81" s="96"/>
      <c r="AL81" s="96"/>
      <c r="AM81" s="96"/>
      <c r="AN81" s="96"/>
      <c r="AO81" s="96"/>
      <c r="AP81" s="20">
        <v>98713275</v>
      </c>
      <c r="AQ81" s="20">
        <v>0</v>
      </c>
      <c r="AR81" s="20">
        <v>98713275</v>
      </c>
      <c r="AS81" s="99">
        <v>0</v>
      </c>
      <c r="AT81" s="100"/>
      <c r="AU81" s="99">
        <v>0</v>
      </c>
      <c r="AV81" s="100"/>
      <c r="AW81" s="20">
        <v>0</v>
      </c>
      <c r="AX81" s="20">
        <v>0</v>
      </c>
      <c r="AY81" s="20">
        <v>0</v>
      </c>
      <c r="AZ81" s="20">
        <v>0</v>
      </c>
      <c r="BA81" s="20">
        <v>0</v>
      </c>
      <c r="BB81" s="20">
        <v>0</v>
      </c>
      <c r="BC81" s="20">
        <v>0</v>
      </c>
      <c r="BD81" s="20">
        <v>0</v>
      </c>
      <c r="BE81" s="21">
        <f t="shared" si="3"/>
        <v>0</v>
      </c>
      <c r="BF81" s="21">
        <f t="shared" si="0"/>
        <v>0</v>
      </c>
      <c r="BG81" s="21">
        <f t="shared" si="1"/>
        <v>0</v>
      </c>
      <c r="BH81" s="21">
        <f t="shared" si="2"/>
        <v>0</v>
      </c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</row>
    <row r="82" spans="1:96" ht="13.5" x14ac:dyDescent="0.2">
      <c r="A82" s="91" t="s">
        <v>47</v>
      </c>
      <c r="B82" s="90"/>
      <c r="C82" s="91" t="s">
        <v>85</v>
      </c>
      <c r="D82" s="90"/>
      <c r="E82" s="91" t="s">
        <v>52</v>
      </c>
      <c r="F82" s="90"/>
      <c r="G82" s="91" t="s">
        <v>48</v>
      </c>
      <c r="H82" s="90"/>
      <c r="I82" s="91"/>
      <c r="J82" s="90"/>
      <c r="K82" s="90"/>
      <c r="L82" s="91"/>
      <c r="M82" s="90"/>
      <c r="N82" s="90"/>
      <c r="O82" s="91"/>
      <c r="P82" s="90"/>
      <c r="Q82" s="91"/>
      <c r="R82" s="90"/>
      <c r="S82" s="89" t="s">
        <v>132</v>
      </c>
      <c r="T82" s="90"/>
      <c r="U82" s="90"/>
      <c r="V82" s="90"/>
      <c r="W82" s="90"/>
      <c r="X82" s="90"/>
      <c r="Y82" s="90"/>
      <c r="Z82" s="90"/>
      <c r="AA82" s="91" t="s">
        <v>50</v>
      </c>
      <c r="AB82" s="90"/>
      <c r="AC82" s="90"/>
      <c r="AD82" s="90"/>
      <c r="AE82" s="90"/>
      <c r="AF82" s="91" t="s">
        <v>51</v>
      </c>
      <c r="AG82" s="90"/>
      <c r="AH82" s="90"/>
      <c r="AI82" s="16" t="s">
        <v>52</v>
      </c>
      <c r="AJ82" s="92" t="s">
        <v>53</v>
      </c>
      <c r="AK82" s="90"/>
      <c r="AL82" s="90"/>
      <c r="AM82" s="90"/>
      <c r="AN82" s="90"/>
      <c r="AO82" s="90"/>
      <c r="AP82" s="17">
        <v>98713275</v>
      </c>
      <c r="AQ82" s="17">
        <v>0</v>
      </c>
      <c r="AR82" s="17">
        <v>98713275</v>
      </c>
      <c r="AS82" s="93">
        <v>0</v>
      </c>
      <c r="AT82" s="94"/>
      <c r="AU82" s="93">
        <v>0</v>
      </c>
      <c r="AV82" s="94"/>
      <c r="AW82" s="17">
        <v>0</v>
      </c>
      <c r="AX82" s="17">
        <v>0</v>
      </c>
      <c r="AY82" s="17">
        <v>0</v>
      </c>
      <c r="AZ82" s="17">
        <v>0</v>
      </c>
      <c r="BA82" s="17">
        <v>0</v>
      </c>
      <c r="BB82" s="17">
        <v>0</v>
      </c>
      <c r="BC82" s="17">
        <v>0</v>
      </c>
      <c r="BD82" s="17">
        <v>0</v>
      </c>
      <c r="BE82" s="18">
        <f t="shared" si="3"/>
        <v>0</v>
      </c>
      <c r="BF82" s="18">
        <f t="shared" ref="BF82:BF127" si="8">+AU82/AP82</f>
        <v>0</v>
      </c>
      <c r="BG82" s="18">
        <f t="shared" ref="BG82:BG127" si="9">+AX82/AP82</f>
        <v>0</v>
      </c>
      <c r="BH82" s="18">
        <f t="shared" ref="BH82:BH127" si="10">+BB82/AP82</f>
        <v>0</v>
      </c>
    </row>
    <row r="83" spans="1:96" ht="13.5" x14ac:dyDescent="0.2">
      <c r="A83" s="91" t="s">
        <v>47</v>
      </c>
      <c r="B83" s="90"/>
      <c r="C83" s="91" t="s">
        <v>85</v>
      </c>
      <c r="D83" s="90"/>
      <c r="E83" s="91" t="s">
        <v>52</v>
      </c>
      <c r="F83" s="90"/>
      <c r="G83" s="91" t="s">
        <v>48</v>
      </c>
      <c r="H83" s="90"/>
      <c r="I83" s="91" t="s">
        <v>56</v>
      </c>
      <c r="J83" s="90"/>
      <c r="K83" s="90"/>
      <c r="L83" s="91"/>
      <c r="M83" s="90"/>
      <c r="N83" s="90"/>
      <c r="O83" s="91"/>
      <c r="P83" s="90"/>
      <c r="Q83" s="91"/>
      <c r="R83" s="90"/>
      <c r="S83" s="89" t="s">
        <v>133</v>
      </c>
      <c r="T83" s="90"/>
      <c r="U83" s="90"/>
      <c r="V83" s="90"/>
      <c r="W83" s="90"/>
      <c r="X83" s="90"/>
      <c r="Y83" s="90"/>
      <c r="Z83" s="90"/>
      <c r="AA83" s="91" t="s">
        <v>50</v>
      </c>
      <c r="AB83" s="90"/>
      <c r="AC83" s="90"/>
      <c r="AD83" s="90"/>
      <c r="AE83" s="90"/>
      <c r="AF83" s="91" t="s">
        <v>51</v>
      </c>
      <c r="AG83" s="90"/>
      <c r="AH83" s="90"/>
      <c r="AI83" s="16" t="s">
        <v>52</v>
      </c>
      <c r="AJ83" s="92" t="s">
        <v>53</v>
      </c>
      <c r="AK83" s="90"/>
      <c r="AL83" s="90"/>
      <c r="AM83" s="90"/>
      <c r="AN83" s="90"/>
      <c r="AO83" s="90"/>
      <c r="AP83" s="17">
        <v>98713275</v>
      </c>
      <c r="AQ83" s="17">
        <v>0</v>
      </c>
      <c r="AR83" s="17">
        <v>98713275</v>
      </c>
      <c r="AS83" s="93">
        <v>0</v>
      </c>
      <c r="AT83" s="94"/>
      <c r="AU83" s="93">
        <v>0</v>
      </c>
      <c r="AV83" s="94"/>
      <c r="AW83" s="17">
        <v>0</v>
      </c>
      <c r="AX83" s="17">
        <v>0</v>
      </c>
      <c r="AY83" s="17">
        <v>0</v>
      </c>
      <c r="AZ83" s="17">
        <v>0</v>
      </c>
      <c r="BA83" s="17">
        <v>0</v>
      </c>
      <c r="BB83" s="17">
        <v>0</v>
      </c>
      <c r="BC83" s="17">
        <v>0</v>
      </c>
      <c r="BD83" s="17">
        <v>0</v>
      </c>
      <c r="BE83" s="18">
        <f t="shared" ref="BE83:BE127" si="11">+AQ83/AP83</f>
        <v>0</v>
      </c>
      <c r="BF83" s="18">
        <f t="shared" si="8"/>
        <v>0</v>
      </c>
      <c r="BG83" s="18">
        <f t="shared" si="9"/>
        <v>0</v>
      </c>
      <c r="BH83" s="18">
        <f t="shared" si="10"/>
        <v>0</v>
      </c>
    </row>
    <row r="84" spans="1:96" s="22" customFormat="1" ht="13.5" x14ac:dyDescent="0.2">
      <c r="A84" s="97" t="s">
        <v>47</v>
      </c>
      <c r="B84" s="96"/>
      <c r="C84" s="97" t="s">
        <v>134</v>
      </c>
      <c r="D84" s="96"/>
      <c r="E84" s="97" t="s">
        <v>48</v>
      </c>
      <c r="F84" s="96"/>
      <c r="G84" s="97"/>
      <c r="H84" s="96"/>
      <c r="I84" s="97"/>
      <c r="J84" s="96"/>
      <c r="K84" s="96"/>
      <c r="L84" s="97"/>
      <c r="M84" s="96"/>
      <c r="N84" s="96"/>
      <c r="O84" s="97"/>
      <c r="P84" s="96"/>
      <c r="Q84" s="97"/>
      <c r="R84" s="96"/>
      <c r="S84" s="95" t="s">
        <v>135</v>
      </c>
      <c r="T84" s="96"/>
      <c r="U84" s="96"/>
      <c r="V84" s="96"/>
      <c r="W84" s="96"/>
      <c r="X84" s="96"/>
      <c r="Y84" s="96"/>
      <c r="Z84" s="96"/>
      <c r="AA84" s="97" t="s">
        <v>50</v>
      </c>
      <c r="AB84" s="96"/>
      <c r="AC84" s="96"/>
      <c r="AD84" s="96"/>
      <c r="AE84" s="96"/>
      <c r="AF84" s="97" t="s">
        <v>51</v>
      </c>
      <c r="AG84" s="96"/>
      <c r="AH84" s="96"/>
      <c r="AI84" s="19" t="s">
        <v>52</v>
      </c>
      <c r="AJ84" s="98" t="s">
        <v>53</v>
      </c>
      <c r="AK84" s="96"/>
      <c r="AL84" s="96"/>
      <c r="AM84" s="96"/>
      <c r="AN84" s="96"/>
      <c r="AO84" s="96"/>
      <c r="AP84" s="20">
        <v>26245717</v>
      </c>
      <c r="AQ84" s="20">
        <v>0</v>
      </c>
      <c r="AR84" s="20">
        <v>26245717</v>
      </c>
      <c r="AS84" s="99">
        <v>0</v>
      </c>
      <c r="AT84" s="100"/>
      <c r="AU84" s="99">
        <v>0</v>
      </c>
      <c r="AV84" s="100"/>
      <c r="AW84" s="20">
        <v>0</v>
      </c>
      <c r="AX84" s="20">
        <v>0</v>
      </c>
      <c r="AY84" s="20">
        <v>0</v>
      </c>
      <c r="AZ84" s="20">
        <v>0</v>
      </c>
      <c r="BA84" s="20">
        <v>0</v>
      </c>
      <c r="BB84" s="20">
        <v>0</v>
      </c>
      <c r="BC84" s="20">
        <v>0</v>
      </c>
      <c r="BD84" s="20">
        <v>0</v>
      </c>
      <c r="BE84" s="21">
        <f t="shared" si="11"/>
        <v>0</v>
      </c>
      <c r="BF84" s="21">
        <f t="shared" si="8"/>
        <v>0</v>
      </c>
      <c r="BG84" s="21">
        <f t="shared" si="9"/>
        <v>0</v>
      </c>
      <c r="BH84" s="21">
        <f t="shared" si="10"/>
        <v>0</v>
      </c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</row>
    <row r="85" spans="1:96" ht="13.5" x14ac:dyDescent="0.2">
      <c r="A85" s="91" t="s">
        <v>47</v>
      </c>
      <c r="B85" s="90"/>
      <c r="C85" s="91" t="s">
        <v>134</v>
      </c>
      <c r="D85" s="90"/>
      <c r="E85" s="91" t="s">
        <v>48</v>
      </c>
      <c r="F85" s="90"/>
      <c r="G85" s="91" t="s">
        <v>75</v>
      </c>
      <c r="H85" s="90"/>
      <c r="I85" s="91"/>
      <c r="J85" s="90"/>
      <c r="K85" s="90"/>
      <c r="L85" s="91"/>
      <c r="M85" s="90"/>
      <c r="N85" s="90"/>
      <c r="O85" s="91"/>
      <c r="P85" s="90"/>
      <c r="Q85" s="91"/>
      <c r="R85" s="90"/>
      <c r="S85" s="89" t="s">
        <v>136</v>
      </c>
      <c r="T85" s="90"/>
      <c r="U85" s="90"/>
      <c r="V85" s="90"/>
      <c r="W85" s="90"/>
      <c r="X85" s="90"/>
      <c r="Y85" s="90"/>
      <c r="Z85" s="90"/>
      <c r="AA85" s="91" t="s">
        <v>50</v>
      </c>
      <c r="AB85" s="90"/>
      <c r="AC85" s="90"/>
      <c r="AD85" s="90"/>
      <c r="AE85" s="90"/>
      <c r="AF85" s="91" t="s">
        <v>51</v>
      </c>
      <c r="AG85" s="90"/>
      <c r="AH85" s="90"/>
      <c r="AI85" s="16" t="s">
        <v>52</v>
      </c>
      <c r="AJ85" s="92" t="s">
        <v>53</v>
      </c>
      <c r="AK85" s="90"/>
      <c r="AL85" s="90"/>
      <c r="AM85" s="90"/>
      <c r="AN85" s="90"/>
      <c r="AO85" s="90"/>
      <c r="AP85" s="17">
        <v>26245717</v>
      </c>
      <c r="AQ85" s="17">
        <v>0</v>
      </c>
      <c r="AR85" s="17">
        <v>26245717</v>
      </c>
      <c r="AS85" s="93">
        <v>0</v>
      </c>
      <c r="AT85" s="94"/>
      <c r="AU85" s="93">
        <v>0</v>
      </c>
      <c r="AV85" s="94"/>
      <c r="AW85" s="17">
        <v>0</v>
      </c>
      <c r="AX85" s="17">
        <v>0</v>
      </c>
      <c r="AY85" s="17">
        <v>0</v>
      </c>
      <c r="AZ85" s="17">
        <v>0</v>
      </c>
      <c r="BA85" s="17">
        <v>0</v>
      </c>
      <c r="BB85" s="17">
        <v>0</v>
      </c>
      <c r="BC85" s="17">
        <v>0</v>
      </c>
      <c r="BD85" s="17">
        <v>0</v>
      </c>
      <c r="BE85" s="18">
        <f t="shared" si="11"/>
        <v>0</v>
      </c>
      <c r="BF85" s="18">
        <f t="shared" si="8"/>
        <v>0</v>
      </c>
      <c r="BG85" s="18">
        <f t="shared" si="9"/>
        <v>0</v>
      </c>
      <c r="BH85" s="18">
        <f t="shared" si="10"/>
        <v>0</v>
      </c>
    </row>
    <row r="86" spans="1:96" ht="13.5" x14ac:dyDescent="0.2">
      <c r="A86" s="91" t="s">
        <v>47</v>
      </c>
      <c r="B86" s="90"/>
      <c r="C86" s="91" t="s">
        <v>134</v>
      </c>
      <c r="D86" s="90"/>
      <c r="E86" s="91" t="s">
        <v>48</v>
      </c>
      <c r="F86" s="90"/>
      <c r="G86" s="91" t="s">
        <v>75</v>
      </c>
      <c r="H86" s="90"/>
      <c r="I86" s="91" t="s">
        <v>56</v>
      </c>
      <c r="J86" s="90"/>
      <c r="K86" s="90"/>
      <c r="L86" s="91"/>
      <c r="M86" s="90"/>
      <c r="N86" s="90"/>
      <c r="O86" s="91"/>
      <c r="P86" s="90"/>
      <c r="Q86" s="91"/>
      <c r="R86" s="90"/>
      <c r="S86" s="89" t="s">
        <v>137</v>
      </c>
      <c r="T86" s="90"/>
      <c r="U86" s="90"/>
      <c r="V86" s="90"/>
      <c r="W86" s="90"/>
      <c r="X86" s="90"/>
      <c r="Y86" s="90"/>
      <c r="Z86" s="90"/>
      <c r="AA86" s="91" t="s">
        <v>50</v>
      </c>
      <c r="AB86" s="90"/>
      <c r="AC86" s="90"/>
      <c r="AD86" s="90"/>
      <c r="AE86" s="90"/>
      <c r="AF86" s="91" t="s">
        <v>51</v>
      </c>
      <c r="AG86" s="90"/>
      <c r="AH86" s="90"/>
      <c r="AI86" s="16" t="s">
        <v>52</v>
      </c>
      <c r="AJ86" s="92" t="s">
        <v>53</v>
      </c>
      <c r="AK86" s="90"/>
      <c r="AL86" s="90"/>
      <c r="AM86" s="90"/>
      <c r="AN86" s="90"/>
      <c r="AO86" s="90"/>
      <c r="AP86" s="17">
        <v>26170717</v>
      </c>
      <c r="AQ86" s="17">
        <v>0</v>
      </c>
      <c r="AR86" s="17">
        <v>26170717</v>
      </c>
      <c r="AS86" s="93">
        <v>0</v>
      </c>
      <c r="AT86" s="94"/>
      <c r="AU86" s="93">
        <v>0</v>
      </c>
      <c r="AV86" s="94"/>
      <c r="AW86" s="17">
        <v>0</v>
      </c>
      <c r="AX86" s="17">
        <v>0</v>
      </c>
      <c r="AY86" s="17">
        <v>0</v>
      </c>
      <c r="AZ86" s="17">
        <v>0</v>
      </c>
      <c r="BA86" s="17">
        <v>0</v>
      </c>
      <c r="BB86" s="17">
        <v>0</v>
      </c>
      <c r="BC86" s="17">
        <v>0</v>
      </c>
      <c r="BD86" s="17">
        <v>0</v>
      </c>
      <c r="BE86" s="18">
        <f t="shared" si="11"/>
        <v>0</v>
      </c>
      <c r="BF86" s="18">
        <f t="shared" si="8"/>
        <v>0</v>
      </c>
      <c r="BG86" s="18">
        <f t="shared" si="9"/>
        <v>0</v>
      </c>
      <c r="BH86" s="18">
        <f t="shared" si="10"/>
        <v>0</v>
      </c>
    </row>
    <row r="87" spans="1:96" ht="13.5" x14ac:dyDescent="0.2">
      <c r="A87" s="91" t="s">
        <v>47</v>
      </c>
      <c r="B87" s="90"/>
      <c r="C87" s="91" t="s">
        <v>134</v>
      </c>
      <c r="D87" s="90"/>
      <c r="E87" s="91" t="s">
        <v>48</v>
      </c>
      <c r="F87" s="90"/>
      <c r="G87" s="91" t="s">
        <v>75</v>
      </c>
      <c r="H87" s="90"/>
      <c r="I87" s="91" t="s">
        <v>65</v>
      </c>
      <c r="J87" s="90"/>
      <c r="K87" s="90"/>
      <c r="L87" s="91"/>
      <c r="M87" s="90"/>
      <c r="N87" s="90"/>
      <c r="O87" s="91"/>
      <c r="P87" s="90"/>
      <c r="Q87" s="91"/>
      <c r="R87" s="90"/>
      <c r="S87" s="89" t="s">
        <v>138</v>
      </c>
      <c r="T87" s="90"/>
      <c r="U87" s="90"/>
      <c r="V87" s="90"/>
      <c r="W87" s="90"/>
      <c r="X87" s="90"/>
      <c r="Y87" s="90"/>
      <c r="Z87" s="90"/>
      <c r="AA87" s="91" t="s">
        <v>50</v>
      </c>
      <c r="AB87" s="90"/>
      <c r="AC87" s="90"/>
      <c r="AD87" s="90"/>
      <c r="AE87" s="90"/>
      <c r="AF87" s="91" t="s">
        <v>51</v>
      </c>
      <c r="AG87" s="90"/>
      <c r="AH87" s="90"/>
      <c r="AI87" s="16" t="s">
        <v>52</v>
      </c>
      <c r="AJ87" s="92" t="s">
        <v>53</v>
      </c>
      <c r="AK87" s="90"/>
      <c r="AL87" s="90"/>
      <c r="AM87" s="90"/>
      <c r="AN87" s="90"/>
      <c r="AO87" s="90"/>
      <c r="AP87" s="17">
        <v>75000</v>
      </c>
      <c r="AQ87" s="17">
        <v>0</v>
      </c>
      <c r="AR87" s="17">
        <v>75000</v>
      </c>
      <c r="AS87" s="93">
        <v>0</v>
      </c>
      <c r="AT87" s="94"/>
      <c r="AU87" s="93">
        <v>0</v>
      </c>
      <c r="AV87" s="94"/>
      <c r="AW87" s="17">
        <v>0</v>
      </c>
      <c r="AX87" s="17">
        <v>0</v>
      </c>
      <c r="AY87" s="17">
        <v>0</v>
      </c>
      <c r="AZ87" s="17">
        <v>0</v>
      </c>
      <c r="BA87" s="17">
        <v>0</v>
      </c>
      <c r="BB87" s="17">
        <v>0</v>
      </c>
      <c r="BC87" s="17">
        <v>0</v>
      </c>
      <c r="BD87" s="17">
        <v>0</v>
      </c>
      <c r="BE87" s="18">
        <f t="shared" si="11"/>
        <v>0</v>
      </c>
      <c r="BF87" s="18">
        <f t="shared" si="8"/>
        <v>0</v>
      </c>
      <c r="BG87" s="18">
        <f t="shared" si="9"/>
        <v>0</v>
      </c>
      <c r="BH87" s="18">
        <f t="shared" si="10"/>
        <v>0</v>
      </c>
    </row>
    <row r="88" spans="1:96" s="22" customFormat="1" ht="13.5" x14ac:dyDescent="0.2">
      <c r="A88" s="97" t="s">
        <v>47</v>
      </c>
      <c r="B88" s="96"/>
      <c r="C88" s="97" t="s">
        <v>134</v>
      </c>
      <c r="D88" s="96"/>
      <c r="E88" s="97" t="s">
        <v>124</v>
      </c>
      <c r="F88" s="96"/>
      <c r="G88" s="97"/>
      <c r="H88" s="96"/>
      <c r="I88" s="97"/>
      <c r="J88" s="96"/>
      <c r="K88" s="96"/>
      <c r="L88" s="97"/>
      <c r="M88" s="96"/>
      <c r="N88" s="96"/>
      <c r="O88" s="97"/>
      <c r="P88" s="96"/>
      <c r="Q88" s="97"/>
      <c r="R88" s="96"/>
      <c r="S88" s="95" t="s">
        <v>139</v>
      </c>
      <c r="T88" s="96"/>
      <c r="U88" s="96"/>
      <c r="V88" s="96"/>
      <c r="W88" s="96"/>
      <c r="X88" s="96"/>
      <c r="Y88" s="96"/>
      <c r="Z88" s="96"/>
      <c r="AA88" s="97" t="s">
        <v>50</v>
      </c>
      <c r="AB88" s="96"/>
      <c r="AC88" s="96"/>
      <c r="AD88" s="96"/>
      <c r="AE88" s="96"/>
      <c r="AF88" s="97" t="s">
        <v>140</v>
      </c>
      <c r="AG88" s="96"/>
      <c r="AH88" s="96"/>
      <c r="AI88" s="19" t="s">
        <v>141</v>
      </c>
      <c r="AJ88" s="98" t="s">
        <v>142</v>
      </c>
      <c r="AK88" s="96"/>
      <c r="AL88" s="96"/>
      <c r="AM88" s="96"/>
      <c r="AN88" s="96"/>
      <c r="AO88" s="96"/>
      <c r="AP88" s="20">
        <v>18000000</v>
      </c>
      <c r="AQ88" s="20">
        <v>0</v>
      </c>
      <c r="AR88" s="20">
        <v>18000000</v>
      </c>
      <c r="AS88" s="99">
        <v>0</v>
      </c>
      <c r="AT88" s="100"/>
      <c r="AU88" s="99">
        <v>0</v>
      </c>
      <c r="AV88" s="100"/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0</v>
      </c>
      <c r="BD88" s="20">
        <v>0</v>
      </c>
      <c r="BE88" s="21">
        <f t="shared" si="11"/>
        <v>0</v>
      </c>
      <c r="BF88" s="21">
        <f t="shared" si="8"/>
        <v>0</v>
      </c>
      <c r="BG88" s="21">
        <f t="shared" si="9"/>
        <v>0</v>
      </c>
      <c r="BH88" s="21">
        <f t="shared" si="10"/>
        <v>0</v>
      </c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</row>
    <row r="89" spans="1:96" ht="13.5" x14ac:dyDescent="0.2">
      <c r="A89" s="91" t="s">
        <v>47</v>
      </c>
      <c r="B89" s="90"/>
      <c r="C89" s="91" t="s">
        <v>134</v>
      </c>
      <c r="D89" s="90"/>
      <c r="E89" s="91" t="s">
        <v>124</v>
      </c>
      <c r="F89" s="90"/>
      <c r="G89" s="91" t="s">
        <v>48</v>
      </c>
      <c r="H89" s="90"/>
      <c r="I89" s="91"/>
      <c r="J89" s="90"/>
      <c r="K89" s="90"/>
      <c r="L89" s="91"/>
      <c r="M89" s="90"/>
      <c r="N89" s="90"/>
      <c r="O89" s="91"/>
      <c r="P89" s="90"/>
      <c r="Q89" s="91"/>
      <c r="R89" s="90"/>
      <c r="S89" s="89" t="s">
        <v>143</v>
      </c>
      <c r="T89" s="90"/>
      <c r="U89" s="90"/>
      <c r="V89" s="90"/>
      <c r="W89" s="90"/>
      <c r="X89" s="90"/>
      <c r="Y89" s="90"/>
      <c r="Z89" s="90"/>
      <c r="AA89" s="91" t="s">
        <v>50</v>
      </c>
      <c r="AB89" s="90"/>
      <c r="AC89" s="90"/>
      <c r="AD89" s="90"/>
      <c r="AE89" s="90"/>
      <c r="AF89" s="91" t="s">
        <v>140</v>
      </c>
      <c r="AG89" s="90"/>
      <c r="AH89" s="90"/>
      <c r="AI89" s="16" t="s">
        <v>141</v>
      </c>
      <c r="AJ89" s="92" t="s">
        <v>142</v>
      </c>
      <c r="AK89" s="90"/>
      <c r="AL89" s="90"/>
      <c r="AM89" s="90"/>
      <c r="AN89" s="90"/>
      <c r="AO89" s="90"/>
      <c r="AP89" s="17">
        <v>18000000</v>
      </c>
      <c r="AQ89" s="17">
        <v>0</v>
      </c>
      <c r="AR89" s="17">
        <v>18000000</v>
      </c>
      <c r="AS89" s="93">
        <v>0</v>
      </c>
      <c r="AT89" s="94"/>
      <c r="AU89" s="93">
        <v>0</v>
      </c>
      <c r="AV89" s="94"/>
      <c r="AW89" s="17">
        <v>0</v>
      </c>
      <c r="AX89" s="17">
        <v>0</v>
      </c>
      <c r="AY89" s="17">
        <v>0</v>
      </c>
      <c r="AZ89" s="17">
        <v>0</v>
      </c>
      <c r="BA89" s="17">
        <v>0</v>
      </c>
      <c r="BB89" s="17">
        <v>0</v>
      </c>
      <c r="BC89" s="17">
        <v>0</v>
      </c>
      <c r="BD89" s="17">
        <v>0</v>
      </c>
      <c r="BE89" s="18">
        <f t="shared" si="11"/>
        <v>0</v>
      </c>
      <c r="BF89" s="18">
        <f t="shared" si="8"/>
        <v>0</v>
      </c>
      <c r="BG89" s="18">
        <f t="shared" si="9"/>
        <v>0</v>
      </c>
      <c r="BH89" s="18">
        <f t="shared" si="10"/>
        <v>0</v>
      </c>
    </row>
    <row r="90" spans="1:96" s="22" customFormat="1" ht="13.5" x14ac:dyDescent="0.2">
      <c r="A90" s="97" t="s">
        <v>144</v>
      </c>
      <c r="B90" s="96"/>
      <c r="C90" s="97" t="s">
        <v>52</v>
      </c>
      <c r="D90" s="96"/>
      <c r="E90" s="97"/>
      <c r="F90" s="96"/>
      <c r="G90" s="97"/>
      <c r="H90" s="96"/>
      <c r="I90" s="97"/>
      <c r="J90" s="96"/>
      <c r="K90" s="96"/>
      <c r="L90" s="97"/>
      <c r="M90" s="96"/>
      <c r="N90" s="96"/>
      <c r="O90" s="97"/>
      <c r="P90" s="96"/>
      <c r="Q90" s="97"/>
      <c r="R90" s="96"/>
      <c r="S90" s="95" t="s">
        <v>145</v>
      </c>
      <c r="T90" s="96"/>
      <c r="U90" s="96"/>
      <c r="V90" s="96"/>
      <c r="W90" s="96"/>
      <c r="X90" s="96"/>
      <c r="Y90" s="96"/>
      <c r="Z90" s="96"/>
      <c r="AA90" s="97" t="s">
        <v>50</v>
      </c>
      <c r="AB90" s="96"/>
      <c r="AC90" s="96"/>
      <c r="AD90" s="96"/>
      <c r="AE90" s="96"/>
      <c r="AF90" s="97" t="s">
        <v>51</v>
      </c>
      <c r="AG90" s="96"/>
      <c r="AH90" s="96"/>
      <c r="AI90" s="19" t="s">
        <v>141</v>
      </c>
      <c r="AJ90" s="98" t="s">
        <v>142</v>
      </c>
      <c r="AK90" s="96"/>
      <c r="AL90" s="96"/>
      <c r="AM90" s="96"/>
      <c r="AN90" s="96"/>
      <c r="AO90" s="96"/>
      <c r="AP90" s="20">
        <v>3538067</v>
      </c>
      <c r="AQ90" s="20">
        <v>0</v>
      </c>
      <c r="AR90" s="20">
        <v>3538067</v>
      </c>
      <c r="AS90" s="99">
        <v>0</v>
      </c>
      <c r="AT90" s="100"/>
      <c r="AU90" s="99">
        <v>0</v>
      </c>
      <c r="AV90" s="100"/>
      <c r="AW90" s="20">
        <v>0</v>
      </c>
      <c r="AX90" s="20">
        <v>0</v>
      </c>
      <c r="AY90" s="20">
        <v>0</v>
      </c>
      <c r="AZ90" s="20">
        <v>0</v>
      </c>
      <c r="BA90" s="20">
        <v>0</v>
      </c>
      <c r="BB90" s="20">
        <v>0</v>
      </c>
      <c r="BC90" s="20">
        <v>0</v>
      </c>
      <c r="BD90" s="20">
        <v>0</v>
      </c>
      <c r="BE90" s="21">
        <f t="shared" si="11"/>
        <v>0</v>
      </c>
      <c r="BF90" s="21">
        <f t="shared" si="8"/>
        <v>0</v>
      </c>
      <c r="BG90" s="21">
        <f t="shared" si="9"/>
        <v>0</v>
      </c>
      <c r="BH90" s="21">
        <f t="shared" si="10"/>
        <v>0</v>
      </c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</row>
    <row r="91" spans="1:96" ht="13.5" x14ac:dyDescent="0.2">
      <c r="A91" s="91" t="s">
        <v>144</v>
      </c>
      <c r="B91" s="90"/>
      <c r="C91" s="91" t="s">
        <v>52</v>
      </c>
      <c r="D91" s="90"/>
      <c r="E91" s="91" t="s">
        <v>124</v>
      </c>
      <c r="F91" s="90"/>
      <c r="G91" s="91"/>
      <c r="H91" s="90"/>
      <c r="I91" s="91"/>
      <c r="J91" s="90"/>
      <c r="K91" s="90"/>
      <c r="L91" s="91"/>
      <c r="M91" s="90"/>
      <c r="N91" s="90"/>
      <c r="O91" s="91"/>
      <c r="P91" s="90"/>
      <c r="Q91" s="91"/>
      <c r="R91" s="90"/>
      <c r="S91" s="89" t="s">
        <v>146</v>
      </c>
      <c r="T91" s="90"/>
      <c r="U91" s="90"/>
      <c r="V91" s="90"/>
      <c r="W91" s="90"/>
      <c r="X91" s="90"/>
      <c r="Y91" s="90"/>
      <c r="Z91" s="90"/>
      <c r="AA91" s="91" t="s">
        <v>50</v>
      </c>
      <c r="AB91" s="90"/>
      <c r="AC91" s="90"/>
      <c r="AD91" s="90"/>
      <c r="AE91" s="90"/>
      <c r="AF91" s="91" t="s">
        <v>51</v>
      </c>
      <c r="AG91" s="90"/>
      <c r="AH91" s="90"/>
      <c r="AI91" s="16" t="s">
        <v>141</v>
      </c>
      <c r="AJ91" s="92" t="s">
        <v>142</v>
      </c>
      <c r="AK91" s="90"/>
      <c r="AL91" s="90"/>
      <c r="AM91" s="90"/>
      <c r="AN91" s="90"/>
      <c r="AO91" s="90"/>
      <c r="AP91" s="17">
        <v>3538067</v>
      </c>
      <c r="AQ91" s="17">
        <v>0</v>
      </c>
      <c r="AR91" s="17">
        <v>3538067</v>
      </c>
      <c r="AS91" s="93">
        <v>0</v>
      </c>
      <c r="AT91" s="94"/>
      <c r="AU91" s="93">
        <v>0</v>
      </c>
      <c r="AV91" s="94"/>
      <c r="AW91" s="17">
        <v>0</v>
      </c>
      <c r="AX91" s="17">
        <v>0</v>
      </c>
      <c r="AY91" s="17">
        <v>0</v>
      </c>
      <c r="AZ91" s="17">
        <v>0</v>
      </c>
      <c r="BA91" s="17">
        <v>0</v>
      </c>
      <c r="BB91" s="17">
        <v>0</v>
      </c>
      <c r="BC91" s="17">
        <v>0</v>
      </c>
      <c r="BD91" s="17">
        <v>0</v>
      </c>
      <c r="BE91" s="18">
        <f t="shared" si="11"/>
        <v>0</v>
      </c>
      <c r="BF91" s="18">
        <f t="shared" si="8"/>
        <v>0</v>
      </c>
      <c r="BG91" s="18">
        <f t="shared" si="9"/>
        <v>0</v>
      </c>
      <c r="BH91" s="18">
        <f t="shared" si="10"/>
        <v>0</v>
      </c>
    </row>
    <row r="92" spans="1:96" ht="13.5" x14ac:dyDescent="0.2">
      <c r="A92" s="91" t="s">
        <v>144</v>
      </c>
      <c r="B92" s="90"/>
      <c r="C92" s="91" t="s">
        <v>52</v>
      </c>
      <c r="D92" s="90"/>
      <c r="E92" s="91" t="s">
        <v>124</v>
      </c>
      <c r="F92" s="90"/>
      <c r="G92" s="91" t="s">
        <v>48</v>
      </c>
      <c r="H92" s="90"/>
      <c r="I92" s="91"/>
      <c r="J92" s="90"/>
      <c r="K92" s="90"/>
      <c r="L92" s="91"/>
      <c r="M92" s="90"/>
      <c r="N92" s="90"/>
      <c r="O92" s="91"/>
      <c r="P92" s="90"/>
      <c r="Q92" s="91"/>
      <c r="R92" s="90"/>
      <c r="S92" s="89" t="s">
        <v>147</v>
      </c>
      <c r="T92" s="90"/>
      <c r="U92" s="90"/>
      <c r="V92" s="90"/>
      <c r="W92" s="90"/>
      <c r="X92" s="90"/>
      <c r="Y92" s="90"/>
      <c r="Z92" s="90"/>
      <c r="AA92" s="91" t="s">
        <v>50</v>
      </c>
      <c r="AB92" s="90"/>
      <c r="AC92" s="90"/>
      <c r="AD92" s="90"/>
      <c r="AE92" s="90"/>
      <c r="AF92" s="91" t="s">
        <v>51</v>
      </c>
      <c r="AG92" s="90"/>
      <c r="AH92" s="90"/>
      <c r="AI92" s="16" t="s">
        <v>141</v>
      </c>
      <c r="AJ92" s="92" t="s">
        <v>142</v>
      </c>
      <c r="AK92" s="90"/>
      <c r="AL92" s="90"/>
      <c r="AM92" s="90"/>
      <c r="AN92" s="90"/>
      <c r="AO92" s="90"/>
      <c r="AP92" s="17">
        <v>3538067</v>
      </c>
      <c r="AQ92" s="17">
        <v>0</v>
      </c>
      <c r="AR92" s="17">
        <v>3538067</v>
      </c>
      <c r="AS92" s="93">
        <v>0</v>
      </c>
      <c r="AT92" s="94"/>
      <c r="AU92" s="93">
        <v>0</v>
      </c>
      <c r="AV92" s="94"/>
      <c r="AW92" s="17">
        <v>0</v>
      </c>
      <c r="AX92" s="17">
        <v>0</v>
      </c>
      <c r="AY92" s="17">
        <v>0</v>
      </c>
      <c r="AZ92" s="17">
        <v>0</v>
      </c>
      <c r="BA92" s="17">
        <v>0</v>
      </c>
      <c r="BB92" s="17">
        <v>0</v>
      </c>
      <c r="BC92" s="17">
        <v>0</v>
      </c>
      <c r="BD92" s="17">
        <v>0</v>
      </c>
      <c r="BE92" s="18">
        <f t="shared" si="11"/>
        <v>0</v>
      </c>
      <c r="BF92" s="18">
        <f t="shared" si="8"/>
        <v>0</v>
      </c>
      <c r="BG92" s="18">
        <f t="shared" si="9"/>
        <v>0</v>
      </c>
      <c r="BH92" s="18">
        <f t="shared" si="10"/>
        <v>0</v>
      </c>
    </row>
    <row r="93" spans="1:96" s="26" customFormat="1" ht="15" x14ac:dyDescent="0.25">
      <c r="A93" s="79" t="s">
        <v>148</v>
      </c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1"/>
      <c r="AP93" s="23">
        <f>+AP90+AP88+AP84+AP81+AP78</f>
        <v>164532359</v>
      </c>
      <c r="AQ93" s="23">
        <f t="shared" ref="AQ93:AR93" si="12">+AQ90+AQ88+AQ84+AQ81+AQ78</f>
        <v>16678708</v>
      </c>
      <c r="AR93" s="23">
        <f t="shared" si="12"/>
        <v>147853651</v>
      </c>
      <c r="AS93" s="82">
        <f>+AS90+AS88+AS84+AS81+AS78</f>
        <v>0</v>
      </c>
      <c r="AT93" s="83"/>
      <c r="AU93" s="82">
        <f>+AU90+AU88+AU84+AU81+AU78</f>
        <v>16678708</v>
      </c>
      <c r="AV93" s="83"/>
      <c r="AW93" s="23">
        <f>+AW90+AW88+AW84+AW81+AW78</f>
        <v>0</v>
      </c>
      <c r="AX93" s="23">
        <f t="shared" ref="AX93:BD93" si="13">+AX90+AX88+AX84+AX81+AX78</f>
        <v>16678708</v>
      </c>
      <c r="AY93" s="23">
        <f t="shared" si="13"/>
        <v>0</v>
      </c>
      <c r="AZ93" s="23">
        <f t="shared" si="13"/>
        <v>16678708</v>
      </c>
      <c r="BA93" s="23">
        <f t="shared" si="13"/>
        <v>0</v>
      </c>
      <c r="BB93" s="23">
        <f t="shared" si="13"/>
        <v>16678708</v>
      </c>
      <c r="BC93" s="23">
        <f t="shared" si="13"/>
        <v>0</v>
      </c>
      <c r="BD93" s="23">
        <f t="shared" si="13"/>
        <v>1003632</v>
      </c>
      <c r="BE93" s="24">
        <f t="shared" si="11"/>
        <v>0.10137038149437826</v>
      </c>
      <c r="BF93" s="24">
        <f t="shared" si="8"/>
        <v>0.10137038149437826</v>
      </c>
      <c r="BG93" s="24">
        <f t="shared" si="9"/>
        <v>0.10137038149437826</v>
      </c>
      <c r="BH93" s="24">
        <f t="shared" si="10"/>
        <v>0.10137038149437826</v>
      </c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</row>
    <row r="94" spans="1:96" s="29" customFormat="1" ht="15" x14ac:dyDescent="0.25">
      <c r="A94" s="84" t="s">
        <v>149</v>
      </c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6"/>
      <c r="AP94" s="27">
        <f>+AP93+AP75+AP47</f>
        <v>6261982777</v>
      </c>
      <c r="AQ94" s="27">
        <f t="shared" ref="AQ94:AR94" si="14">+AQ93+AQ75+AQ47</f>
        <v>1586839900.2</v>
      </c>
      <c r="AR94" s="27">
        <f t="shared" si="14"/>
        <v>4675142876.8000002</v>
      </c>
      <c r="AS94" s="87">
        <f>+AS93+AS75+AS47</f>
        <v>0</v>
      </c>
      <c r="AT94" s="88"/>
      <c r="AU94" s="87">
        <f>+AU93+AU75+AU47</f>
        <v>1566758781.1800001</v>
      </c>
      <c r="AV94" s="88"/>
      <c r="AW94" s="27">
        <f t="shared" ref="AW94:BD94" si="15">+AW93+AW75+AW47</f>
        <v>20081119.019999996</v>
      </c>
      <c r="AX94" s="27">
        <f t="shared" si="15"/>
        <v>1291406430.3699999</v>
      </c>
      <c r="AY94" s="27">
        <f t="shared" si="15"/>
        <v>275352350.81</v>
      </c>
      <c r="AZ94" s="27">
        <f t="shared" si="15"/>
        <v>1291406430.3699999</v>
      </c>
      <c r="BA94" s="27">
        <f t="shared" si="15"/>
        <v>0</v>
      </c>
      <c r="BB94" s="27">
        <f t="shared" si="15"/>
        <v>1291406430.3699999</v>
      </c>
      <c r="BC94" s="27">
        <f t="shared" si="15"/>
        <v>0</v>
      </c>
      <c r="BD94" s="27">
        <f t="shared" si="15"/>
        <v>5511840</v>
      </c>
      <c r="BE94" s="28">
        <f t="shared" si="11"/>
        <v>0.2534085379519721</v>
      </c>
      <c r="BF94" s="28">
        <f t="shared" si="8"/>
        <v>0.25020170718684176</v>
      </c>
      <c r="BG94" s="28">
        <f t="shared" si="9"/>
        <v>0.20622963626046395</v>
      </c>
      <c r="BH94" s="28">
        <f t="shared" si="10"/>
        <v>0.20622963626046395</v>
      </c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</row>
    <row r="95" spans="1:96" s="22" customFormat="1" ht="13.5" x14ac:dyDescent="0.2">
      <c r="A95" s="97" t="s">
        <v>150</v>
      </c>
      <c r="B95" s="96"/>
      <c r="C95" s="97" t="s">
        <v>151</v>
      </c>
      <c r="D95" s="96"/>
      <c r="E95" s="97" t="s">
        <v>152</v>
      </c>
      <c r="F95" s="96"/>
      <c r="G95" s="97" t="s">
        <v>153</v>
      </c>
      <c r="H95" s="96"/>
      <c r="I95" s="97" t="s">
        <v>154</v>
      </c>
      <c r="J95" s="96"/>
      <c r="K95" s="96"/>
      <c r="L95" s="97"/>
      <c r="M95" s="96"/>
      <c r="N95" s="96"/>
      <c r="O95" s="97"/>
      <c r="P95" s="96"/>
      <c r="Q95" s="97"/>
      <c r="R95" s="96"/>
      <c r="S95" s="95" t="s">
        <v>155</v>
      </c>
      <c r="T95" s="96"/>
      <c r="U95" s="96"/>
      <c r="V95" s="96"/>
      <c r="W95" s="96"/>
      <c r="X95" s="96"/>
      <c r="Y95" s="96"/>
      <c r="Z95" s="96"/>
      <c r="AA95" s="97" t="s">
        <v>50</v>
      </c>
      <c r="AB95" s="96"/>
      <c r="AC95" s="96"/>
      <c r="AD95" s="96"/>
      <c r="AE95" s="96"/>
      <c r="AF95" s="97" t="s">
        <v>51</v>
      </c>
      <c r="AG95" s="96"/>
      <c r="AH95" s="96"/>
      <c r="AI95" s="19" t="s">
        <v>52</v>
      </c>
      <c r="AJ95" s="98" t="s">
        <v>53</v>
      </c>
      <c r="AK95" s="96"/>
      <c r="AL95" s="96"/>
      <c r="AM95" s="96"/>
      <c r="AN95" s="96"/>
      <c r="AO95" s="96"/>
      <c r="AP95" s="20">
        <v>1277763001</v>
      </c>
      <c r="AQ95" s="20">
        <v>369483925</v>
      </c>
      <c r="AR95" s="20">
        <v>908279076</v>
      </c>
      <c r="AS95" s="99">
        <v>0</v>
      </c>
      <c r="AT95" s="100"/>
      <c r="AU95" s="99">
        <v>362246314</v>
      </c>
      <c r="AV95" s="100"/>
      <c r="AW95" s="20">
        <v>7237611</v>
      </c>
      <c r="AX95" s="20">
        <v>33046544</v>
      </c>
      <c r="AY95" s="20">
        <v>329199770</v>
      </c>
      <c r="AZ95" s="20">
        <v>33046544</v>
      </c>
      <c r="BA95" s="20">
        <v>0</v>
      </c>
      <c r="BB95" s="20">
        <v>33046544</v>
      </c>
      <c r="BC95" s="20">
        <v>0</v>
      </c>
      <c r="BD95" s="20">
        <v>0</v>
      </c>
      <c r="BE95" s="21">
        <f t="shared" si="11"/>
        <v>0.28916467663474005</v>
      </c>
      <c r="BF95" s="21">
        <f t="shared" si="8"/>
        <v>0.2835003938261631</v>
      </c>
      <c r="BG95" s="21">
        <f t="shared" si="9"/>
        <v>2.586281178445235E-2</v>
      </c>
      <c r="BH95" s="21">
        <f t="shared" si="10"/>
        <v>2.586281178445235E-2</v>
      </c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</row>
    <row r="96" spans="1:96" ht="13.5" x14ac:dyDescent="0.2">
      <c r="A96" s="91" t="s">
        <v>150</v>
      </c>
      <c r="B96" s="90"/>
      <c r="C96" s="91" t="s">
        <v>151</v>
      </c>
      <c r="D96" s="90"/>
      <c r="E96" s="91" t="s">
        <v>152</v>
      </c>
      <c r="F96" s="90"/>
      <c r="G96" s="91" t="s">
        <v>153</v>
      </c>
      <c r="H96" s="90"/>
      <c r="I96" s="91" t="s">
        <v>154</v>
      </c>
      <c r="J96" s="90"/>
      <c r="K96" s="90"/>
      <c r="L96" s="91" t="s">
        <v>156</v>
      </c>
      <c r="M96" s="90"/>
      <c r="N96" s="90"/>
      <c r="O96" s="91"/>
      <c r="P96" s="90"/>
      <c r="Q96" s="91"/>
      <c r="R96" s="90"/>
      <c r="S96" s="89" t="s">
        <v>157</v>
      </c>
      <c r="T96" s="90"/>
      <c r="U96" s="90"/>
      <c r="V96" s="90"/>
      <c r="W96" s="90"/>
      <c r="X96" s="90"/>
      <c r="Y96" s="90"/>
      <c r="Z96" s="90"/>
      <c r="AA96" s="91" t="s">
        <v>50</v>
      </c>
      <c r="AB96" s="90"/>
      <c r="AC96" s="90"/>
      <c r="AD96" s="90"/>
      <c r="AE96" s="90"/>
      <c r="AF96" s="91" t="s">
        <v>51</v>
      </c>
      <c r="AG96" s="90"/>
      <c r="AH96" s="90"/>
      <c r="AI96" s="16" t="s">
        <v>52</v>
      </c>
      <c r="AJ96" s="92" t="s">
        <v>53</v>
      </c>
      <c r="AK96" s="90"/>
      <c r="AL96" s="90"/>
      <c r="AM96" s="90"/>
      <c r="AN96" s="90"/>
      <c r="AO96" s="90"/>
      <c r="AP96" s="17">
        <v>681013837</v>
      </c>
      <c r="AQ96" s="17">
        <v>218093966</v>
      </c>
      <c r="AR96" s="17">
        <v>462919871</v>
      </c>
      <c r="AS96" s="93">
        <v>0</v>
      </c>
      <c r="AT96" s="94"/>
      <c r="AU96" s="93">
        <v>215065445</v>
      </c>
      <c r="AV96" s="94"/>
      <c r="AW96" s="17">
        <v>3028521</v>
      </c>
      <c r="AX96" s="17">
        <v>25236073</v>
      </c>
      <c r="AY96" s="17">
        <v>189829372</v>
      </c>
      <c r="AZ96" s="17">
        <v>25236073</v>
      </c>
      <c r="BA96" s="17">
        <v>0</v>
      </c>
      <c r="BB96" s="17">
        <v>25236073</v>
      </c>
      <c r="BC96" s="17">
        <v>0</v>
      </c>
      <c r="BD96" s="17">
        <v>0</v>
      </c>
      <c r="BE96" s="18">
        <f t="shared" si="11"/>
        <v>0.32024894965533574</v>
      </c>
      <c r="BF96" s="18">
        <f t="shared" si="8"/>
        <v>0.31580187261305237</v>
      </c>
      <c r="BG96" s="18">
        <f t="shared" si="9"/>
        <v>3.7056622977250903E-2</v>
      </c>
      <c r="BH96" s="18">
        <f t="shared" si="10"/>
        <v>3.7056622977250903E-2</v>
      </c>
    </row>
    <row r="97" spans="1:96" ht="13.5" x14ac:dyDescent="0.2">
      <c r="A97" s="91" t="s">
        <v>150</v>
      </c>
      <c r="B97" s="90"/>
      <c r="C97" s="91" t="s">
        <v>151</v>
      </c>
      <c r="D97" s="90"/>
      <c r="E97" s="91" t="s">
        <v>152</v>
      </c>
      <c r="F97" s="90"/>
      <c r="G97" s="91" t="s">
        <v>153</v>
      </c>
      <c r="H97" s="90"/>
      <c r="I97" s="91" t="s">
        <v>154</v>
      </c>
      <c r="J97" s="90"/>
      <c r="K97" s="90"/>
      <c r="L97" s="91" t="s">
        <v>156</v>
      </c>
      <c r="M97" s="90"/>
      <c r="N97" s="90"/>
      <c r="O97" s="91" t="s">
        <v>75</v>
      </c>
      <c r="P97" s="90"/>
      <c r="Q97" s="91"/>
      <c r="R97" s="90"/>
      <c r="S97" s="89" t="s">
        <v>158</v>
      </c>
      <c r="T97" s="90"/>
      <c r="U97" s="90"/>
      <c r="V97" s="90"/>
      <c r="W97" s="90"/>
      <c r="X97" s="90"/>
      <c r="Y97" s="90"/>
      <c r="Z97" s="90"/>
      <c r="AA97" s="91" t="s">
        <v>50</v>
      </c>
      <c r="AB97" s="90"/>
      <c r="AC97" s="90"/>
      <c r="AD97" s="90"/>
      <c r="AE97" s="90"/>
      <c r="AF97" s="91" t="s">
        <v>51</v>
      </c>
      <c r="AG97" s="90"/>
      <c r="AH97" s="90"/>
      <c r="AI97" s="16" t="s">
        <v>52</v>
      </c>
      <c r="AJ97" s="92" t="s">
        <v>53</v>
      </c>
      <c r="AK97" s="90"/>
      <c r="AL97" s="90"/>
      <c r="AM97" s="90"/>
      <c r="AN97" s="90"/>
      <c r="AO97" s="90"/>
      <c r="AP97" s="17">
        <v>681013837</v>
      </c>
      <c r="AQ97" s="17">
        <v>218093966</v>
      </c>
      <c r="AR97" s="17">
        <v>462919871</v>
      </c>
      <c r="AS97" s="93">
        <v>0</v>
      </c>
      <c r="AT97" s="94"/>
      <c r="AU97" s="93">
        <v>215065445</v>
      </c>
      <c r="AV97" s="94"/>
      <c r="AW97" s="17">
        <v>3028521</v>
      </c>
      <c r="AX97" s="17">
        <v>25236073</v>
      </c>
      <c r="AY97" s="17">
        <v>189829372</v>
      </c>
      <c r="AZ97" s="17">
        <v>25236073</v>
      </c>
      <c r="BA97" s="17">
        <v>0</v>
      </c>
      <c r="BB97" s="17">
        <v>25236073</v>
      </c>
      <c r="BC97" s="17">
        <v>0</v>
      </c>
      <c r="BD97" s="17">
        <v>0</v>
      </c>
      <c r="BE97" s="18">
        <f t="shared" si="11"/>
        <v>0.32024894965533574</v>
      </c>
      <c r="BF97" s="18">
        <f t="shared" si="8"/>
        <v>0.31580187261305237</v>
      </c>
      <c r="BG97" s="18">
        <f t="shared" si="9"/>
        <v>3.7056622977250903E-2</v>
      </c>
      <c r="BH97" s="18">
        <f t="shared" si="10"/>
        <v>3.7056622977250903E-2</v>
      </c>
    </row>
    <row r="98" spans="1:96" ht="13.5" x14ac:dyDescent="0.2">
      <c r="A98" s="91" t="s">
        <v>150</v>
      </c>
      <c r="B98" s="90"/>
      <c r="C98" s="91" t="s">
        <v>151</v>
      </c>
      <c r="D98" s="90"/>
      <c r="E98" s="91" t="s">
        <v>152</v>
      </c>
      <c r="F98" s="90"/>
      <c r="G98" s="91" t="s">
        <v>153</v>
      </c>
      <c r="H98" s="90"/>
      <c r="I98" s="91" t="s">
        <v>154</v>
      </c>
      <c r="J98" s="90"/>
      <c r="K98" s="90"/>
      <c r="L98" s="91" t="s">
        <v>159</v>
      </c>
      <c r="M98" s="90"/>
      <c r="N98" s="90"/>
      <c r="O98" s="91"/>
      <c r="P98" s="90"/>
      <c r="Q98" s="91"/>
      <c r="R98" s="90"/>
      <c r="S98" s="89" t="s">
        <v>160</v>
      </c>
      <c r="T98" s="90"/>
      <c r="U98" s="90"/>
      <c r="V98" s="90"/>
      <c r="W98" s="90"/>
      <c r="X98" s="90"/>
      <c r="Y98" s="90"/>
      <c r="Z98" s="90"/>
      <c r="AA98" s="91" t="s">
        <v>50</v>
      </c>
      <c r="AB98" s="90"/>
      <c r="AC98" s="90"/>
      <c r="AD98" s="90"/>
      <c r="AE98" s="90"/>
      <c r="AF98" s="91" t="s">
        <v>51</v>
      </c>
      <c r="AG98" s="90"/>
      <c r="AH98" s="90"/>
      <c r="AI98" s="16" t="s">
        <v>52</v>
      </c>
      <c r="AJ98" s="92" t="s">
        <v>53</v>
      </c>
      <c r="AK98" s="90"/>
      <c r="AL98" s="90"/>
      <c r="AM98" s="90"/>
      <c r="AN98" s="90"/>
      <c r="AO98" s="90"/>
      <c r="AP98" s="17">
        <v>120635220</v>
      </c>
      <c r="AQ98" s="17">
        <v>44991606</v>
      </c>
      <c r="AR98" s="17">
        <v>75643614</v>
      </c>
      <c r="AS98" s="93">
        <v>0</v>
      </c>
      <c r="AT98" s="94"/>
      <c r="AU98" s="93">
        <v>43900084</v>
      </c>
      <c r="AV98" s="94"/>
      <c r="AW98" s="17">
        <v>1091522</v>
      </c>
      <c r="AX98" s="17">
        <v>0</v>
      </c>
      <c r="AY98" s="17">
        <v>43900084</v>
      </c>
      <c r="AZ98" s="17">
        <v>0</v>
      </c>
      <c r="BA98" s="17">
        <v>0</v>
      </c>
      <c r="BB98" s="17">
        <v>0</v>
      </c>
      <c r="BC98" s="17">
        <v>0</v>
      </c>
      <c r="BD98" s="17">
        <v>0</v>
      </c>
      <c r="BE98" s="18">
        <f t="shared" si="11"/>
        <v>0.3729558084280859</v>
      </c>
      <c r="BF98" s="18">
        <f t="shared" si="8"/>
        <v>0.36390768798697426</v>
      </c>
      <c r="BG98" s="18">
        <f t="shared" si="9"/>
        <v>0</v>
      </c>
      <c r="BH98" s="18">
        <f t="shared" si="10"/>
        <v>0</v>
      </c>
    </row>
    <row r="99" spans="1:96" ht="13.5" x14ac:dyDescent="0.2">
      <c r="A99" s="91" t="s">
        <v>150</v>
      </c>
      <c r="B99" s="90"/>
      <c r="C99" s="91" t="s">
        <v>151</v>
      </c>
      <c r="D99" s="90"/>
      <c r="E99" s="91" t="s">
        <v>152</v>
      </c>
      <c r="F99" s="90"/>
      <c r="G99" s="91" t="s">
        <v>153</v>
      </c>
      <c r="H99" s="90"/>
      <c r="I99" s="91" t="s">
        <v>154</v>
      </c>
      <c r="J99" s="90"/>
      <c r="K99" s="90"/>
      <c r="L99" s="91" t="s">
        <v>159</v>
      </c>
      <c r="M99" s="90"/>
      <c r="N99" s="90"/>
      <c r="O99" s="91" t="s">
        <v>75</v>
      </c>
      <c r="P99" s="90"/>
      <c r="Q99" s="91"/>
      <c r="R99" s="90"/>
      <c r="S99" s="89" t="s">
        <v>161</v>
      </c>
      <c r="T99" s="90"/>
      <c r="U99" s="90"/>
      <c r="V99" s="90"/>
      <c r="W99" s="90"/>
      <c r="X99" s="90"/>
      <c r="Y99" s="90"/>
      <c r="Z99" s="90"/>
      <c r="AA99" s="91" t="s">
        <v>50</v>
      </c>
      <c r="AB99" s="90"/>
      <c r="AC99" s="90"/>
      <c r="AD99" s="90"/>
      <c r="AE99" s="90"/>
      <c r="AF99" s="91" t="s">
        <v>51</v>
      </c>
      <c r="AG99" s="90"/>
      <c r="AH99" s="90"/>
      <c r="AI99" s="16" t="s">
        <v>52</v>
      </c>
      <c r="AJ99" s="92" t="s">
        <v>53</v>
      </c>
      <c r="AK99" s="90"/>
      <c r="AL99" s="90"/>
      <c r="AM99" s="90"/>
      <c r="AN99" s="90"/>
      <c r="AO99" s="90"/>
      <c r="AP99" s="17">
        <v>120635220</v>
      </c>
      <c r="AQ99" s="17">
        <v>44991606</v>
      </c>
      <c r="AR99" s="17">
        <v>75643614</v>
      </c>
      <c r="AS99" s="93">
        <v>0</v>
      </c>
      <c r="AT99" s="94"/>
      <c r="AU99" s="93">
        <v>43900084</v>
      </c>
      <c r="AV99" s="94"/>
      <c r="AW99" s="17">
        <v>1091522</v>
      </c>
      <c r="AX99" s="17">
        <v>0</v>
      </c>
      <c r="AY99" s="17">
        <v>43900084</v>
      </c>
      <c r="AZ99" s="17">
        <v>0</v>
      </c>
      <c r="BA99" s="17">
        <v>0</v>
      </c>
      <c r="BB99" s="17">
        <v>0</v>
      </c>
      <c r="BC99" s="17">
        <v>0</v>
      </c>
      <c r="BD99" s="17">
        <v>0</v>
      </c>
      <c r="BE99" s="18">
        <f t="shared" si="11"/>
        <v>0.3729558084280859</v>
      </c>
      <c r="BF99" s="18">
        <f t="shared" si="8"/>
        <v>0.36390768798697426</v>
      </c>
      <c r="BG99" s="18">
        <f t="shared" si="9"/>
        <v>0</v>
      </c>
      <c r="BH99" s="18">
        <f t="shared" si="10"/>
        <v>0</v>
      </c>
    </row>
    <row r="100" spans="1:96" ht="13.5" x14ac:dyDescent="0.2">
      <c r="A100" s="91" t="s">
        <v>150</v>
      </c>
      <c r="B100" s="90"/>
      <c r="C100" s="91" t="s">
        <v>151</v>
      </c>
      <c r="D100" s="90"/>
      <c r="E100" s="91" t="s">
        <v>152</v>
      </c>
      <c r="F100" s="90"/>
      <c r="G100" s="91" t="s">
        <v>153</v>
      </c>
      <c r="H100" s="90"/>
      <c r="I100" s="91" t="s">
        <v>154</v>
      </c>
      <c r="J100" s="90"/>
      <c r="K100" s="90"/>
      <c r="L100" s="91" t="s">
        <v>162</v>
      </c>
      <c r="M100" s="90"/>
      <c r="N100" s="90"/>
      <c r="O100" s="91" t="s">
        <v>12</v>
      </c>
      <c r="P100" s="90"/>
      <c r="Q100" s="91" t="s">
        <v>12</v>
      </c>
      <c r="R100" s="90"/>
      <c r="S100" s="89" t="s">
        <v>163</v>
      </c>
      <c r="T100" s="90"/>
      <c r="U100" s="90"/>
      <c r="V100" s="90"/>
      <c r="W100" s="90"/>
      <c r="X100" s="90"/>
      <c r="Y100" s="90"/>
      <c r="Z100" s="90"/>
      <c r="AA100" s="91" t="s">
        <v>50</v>
      </c>
      <c r="AB100" s="90"/>
      <c r="AC100" s="90"/>
      <c r="AD100" s="90"/>
      <c r="AE100" s="90"/>
      <c r="AF100" s="91" t="s">
        <v>51</v>
      </c>
      <c r="AG100" s="90"/>
      <c r="AH100" s="90"/>
      <c r="AI100" s="16" t="s">
        <v>52</v>
      </c>
      <c r="AJ100" s="92" t="s">
        <v>53</v>
      </c>
      <c r="AK100" s="90"/>
      <c r="AL100" s="90"/>
      <c r="AM100" s="90"/>
      <c r="AN100" s="90"/>
      <c r="AO100" s="90"/>
      <c r="AP100" s="17">
        <v>476113944</v>
      </c>
      <c r="AQ100" s="17">
        <v>106398353</v>
      </c>
      <c r="AR100" s="17">
        <v>369715591</v>
      </c>
      <c r="AS100" s="93">
        <v>0</v>
      </c>
      <c r="AT100" s="94"/>
      <c r="AU100" s="93">
        <v>103280785</v>
      </c>
      <c r="AV100" s="94"/>
      <c r="AW100" s="17">
        <v>3117568</v>
      </c>
      <c r="AX100" s="17">
        <v>7810471</v>
      </c>
      <c r="AY100" s="17">
        <v>95470314</v>
      </c>
      <c r="AZ100" s="17">
        <v>7810471</v>
      </c>
      <c r="BA100" s="17">
        <v>0</v>
      </c>
      <c r="BB100" s="17">
        <v>7810471</v>
      </c>
      <c r="BC100" s="17">
        <v>0</v>
      </c>
      <c r="BD100" s="17">
        <v>0</v>
      </c>
      <c r="BE100" s="18">
        <f t="shared" si="11"/>
        <v>0.22347245725699644</v>
      </c>
      <c r="BF100" s="18">
        <f t="shared" si="8"/>
        <v>0.21692451208696378</v>
      </c>
      <c r="BG100" s="18">
        <f t="shared" si="9"/>
        <v>1.6404625612057269E-2</v>
      </c>
      <c r="BH100" s="18">
        <f t="shared" si="10"/>
        <v>1.6404625612057269E-2</v>
      </c>
    </row>
    <row r="101" spans="1:96" ht="13.5" x14ac:dyDescent="0.2">
      <c r="A101" s="91" t="s">
        <v>150</v>
      </c>
      <c r="B101" s="90"/>
      <c r="C101" s="91" t="s">
        <v>151</v>
      </c>
      <c r="D101" s="90"/>
      <c r="E101" s="91" t="s">
        <v>152</v>
      </c>
      <c r="F101" s="90"/>
      <c r="G101" s="91" t="s">
        <v>153</v>
      </c>
      <c r="H101" s="90"/>
      <c r="I101" s="91" t="s">
        <v>154</v>
      </c>
      <c r="J101" s="90"/>
      <c r="K101" s="90"/>
      <c r="L101" s="91" t="s">
        <v>162</v>
      </c>
      <c r="M101" s="90"/>
      <c r="N101" s="90"/>
      <c r="O101" s="91" t="s">
        <v>75</v>
      </c>
      <c r="P101" s="90"/>
      <c r="Q101" s="91" t="s">
        <v>12</v>
      </c>
      <c r="R101" s="90"/>
      <c r="S101" s="89" t="s">
        <v>164</v>
      </c>
      <c r="T101" s="90"/>
      <c r="U101" s="90"/>
      <c r="V101" s="90"/>
      <c r="W101" s="90"/>
      <c r="X101" s="90"/>
      <c r="Y101" s="90"/>
      <c r="Z101" s="90"/>
      <c r="AA101" s="91" t="s">
        <v>50</v>
      </c>
      <c r="AB101" s="90"/>
      <c r="AC101" s="90"/>
      <c r="AD101" s="90"/>
      <c r="AE101" s="90"/>
      <c r="AF101" s="91" t="s">
        <v>51</v>
      </c>
      <c r="AG101" s="90"/>
      <c r="AH101" s="90"/>
      <c r="AI101" s="16" t="s">
        <v>52</v>
      </c>
      <c r="AJ101" s="92" t="s">
        <v>53</v>
      </c>
      <c r="AK101" s="90"/>
      <c r="AL101" s="90"/>
      <c r="AM101" s="90"/>
      <c r="AN101" s="90"/>
      <c r="AO101" s="90"/>
      <c r="AP101" s="17">
        <v>476113944</v>
      </c>
      <c r="AQ101" s="17">
        <v>106398353</v>
      </c>
      <c r="AR101" s="17">
        <v>369715591</v>
      </c>
      <c r="AS101" s="93">
        <v>0</v>
      </c>
      <c r="AT101" s="94"/>
      <c r="AU101" s="93">
        <v>103280785</v>
      </c>
      <c r="AV101" s="94"/>
      <c r="AW101" s="17">
        <v>3117568</v>
      </c>
      <c r="AX101" s="17">
        <v>7810471</v>
      </c>
      <c r="AY101" s="17">
        <v>95470314</v>
      </c>
      <c r="AZ101" s="17">
        <v>7810471</v>
      </c>
      <c r="BA101" s="17">
        <v>0</v>
      </c>
      <c r="BB101" s="17">
        <v>7810471</v>
      </c>
      <c r="BC101" s="17">
        <v>0</v>
      </c>
      <c r="BD101" s="17">
        <v>0</v>
      </c>
      <c r="BE101" s="18">
        <f t="shared" si="11"/>
        <v>0.22347245725699644</v>
      </c>
      <c r="BF101" s="18">
        <f t="shared" si="8"/>
        <v>0.21692451208696378</v>
      </c>
      <c r="BG101" s="18">
        <f t="shared" si="9"/>
        <v>1.6404625612057269E-2</v>
      </c>
      <c r="BH101" s="18">
        <f t="shared" si="10"/>
        <v>1.6404625612057269E-2</v>
      </c>
    </row>
    <row r="102" spans="1:96" s="22" customFormat="1" ht="13.5" x14ac:dyDescent="0.2">
      <c r="A102" s="97" t="s">
        <v>150</v>
      </c>
      <c r="B102" s="96"/>
      <c r="C102" s="97" t="s">
        <v>151</v>
      </c>
      <c r="D102" s="96"/>
      <c r="E102" s="97" t="s">
        <v>152</v>
      </c>
      <c r="F102" s="96"/>
      <c r="G102" s="97" t="s">
        <v>153</v>
      </c>
      <c r="H102" s="96"/>
      <c r="I102" s="97" t="s">
        <v>154</v>
      </c>
      <c r="J102" s="96"/>
      <c r="K102" s="96"/>
      <c r="L102" s="97"/>
      <c r="M102" s="96"/>
      <c r="N102" s="96"/>
      <c r="O102" s="97"/>
      <c r="P102" s="96"/>
      <c r="Q102" s="97"/>
      <c r="R102" s="96"/>
      <c r="S102" s="95" t="s">
        <v>155</v>
      </c>
      <c r="T102" s="96"/>
      <c r="U102" s="96"/>
      <c r="V102" s="96"/>
      <c r="W102" s="96"/>
      <c r="X102" s="96"/>
      <c r="Y102" s="96"/>
      <c r="Z102" s="96"/>
      <c r="AA102" s="97" t="s">
        <v>98</v>
      </c>
      <c r="AB102" s="96"/>
      <c r="AC102" s="96"/>
      <c r="AD102" s="96"/>
      <c r="AE102" s="96"/>
      <c r="AF102" s="97" t="s">
        <v>51</v>
      </c>
      <c r="AG102" s="96"/>
      <c r="AH102" s="96"/>
      <c r="AI102" s="19" t="s">
        <v>99</v>
      </c>
      <c r="AJ102" s="98" t="s">
        <v>100</v>
      </c>
      <c r="AK102" s="96"/>
      <c r="AL102" s="96"/>
      <c r="AM102" s="96"/>
      <c r="AN102" s="96"/>
      <c r="AO102" s="96"/>
      <c r="AP102" s="20">
        <v>186715176</v>
      </c>
      <c r="AQ102" s="20">
        <v>1041184</v>
      </c>
      <c r="AR102" s="20">
        <v>185673992</v>
      </c>
      <c r="AS102" s="99">
        <v>0</v>
      </c>
      <c r="AT102" s="100"/>
      <c r="AU102" s="99">
        <v>1041184</v>
      </c>
      <c r="AV102" s="100"/>
      <c r="AW102" s="20">
        <v>0</v>
      </c>
      <c r="AX102" s="20">
        <v>149432</v>
      </c>
      <c r="AY102" s="20">
        <v>891752</v>
      </c>
      <c r="AZ102" s="20">
        <v>149432</v>
      </c>
      <c r="BA102" s="20">
        <v>0</v>
      </c>
      <c r="BB102" s="20">
        <v>149432</v>
      </c>
      <c r="BC102" s="20">
        <v>0</v>
      </c>
      <c r="BD102" s="20">
        <v>0</v>
      </c>
      <c r="BE102" s="21">
        <f t="shared" si="11"/>
        <v>5.5763223017287035E-3</v>
      </c>
      <c r="BF102" s="21">
        <f t="shared" si="8"/>
        <v>5.5763223017287035E-3</v>
      </c>
      <c r="BG102" s="21">
        <f t="shared" si="9"/>
        <v>8.0032059097328006E-4</v>
      </c>
      <c r="BH102" s="21">
        <f t="shared" si="10"/>
        <v>8.0032059097328006E-4</v>
      </c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</row>
    <row r="103" spans="1:96" ht="13.5" x14ac:dyDescent="0.2">
      <c r="A103" s="91" t="s">
        <v>150</v>
      </c>
      <c r="B103" s="90"/>
      <c r="C103" s="91" t="s">
        <v>151</v>
      </c>
      <c r="D103" s="90"/>
      <c r="E103" s="91" t="s">
        <v>152</v>
      </c>
      <c r="F103" s="90"/>
      <c r="G103" s="91" t="s">
        <v>153</v>
      </c>
      <c r="H103" s="90"/>
      <c r="I103" s="91" t="s">
        <v>154</v>
      </c>
      <c r="J103" s="90"/>
      <c r="K103" s="90"/>
      <c r="L103" s="91" t="s">
        <v>156</v>
      </c>
      <c r="M103" s="90"/>
      <c r="N103" s="90"/>
      <c r="O103" s="91"/>
      <c r="P103" s="90"/>
      <c r="Q103" s="91"/>
      <c r="R103" s="90"/>
      <c r="S103" s="89" t="s">
        <v>157</v>
      </c>
      <c r="T103" s="90"/>
      <c r="U103" s="90"/>
      <c r="V103" s="90"/>
      <c r="W103" s="90"/>
      <c r="X103" s="90"/>
      <c r="Y103" s="90"/>
      <c r="Z103" s="90"/>
      <c r="AA103" s="91" t="s">
        <v>98</v>
      </c>
      <c r="AB103" s="90"/>
      <c r="AC103" s="90"/>
      <c r="AD103" s="90"/>
      <c r="AE103" s="90"/>
      <c r="AF103" s="91" t="s">
        <v>51</v>
      </c>
      <c r="AG103" s="90"/>
      <c r="AH103" s="90"/>
      <c r="AI103" s="16" t="s">
        <v>99</v>
      </c>
      <c r="AJ103" s="92" t="s">
        <v>100</v>
      </c>
      <c r="AK103" s="90"/>
      <c r="AL103" s="90"/>
      <c r="AM103" s="90"/>
      <c r="AN103" s="90"/>
      <c r="AO103" s="90"/>
      <c r="AP103" s="17">
        <v>113716646</v>
      </c>
      <c r="AQ103" s="17">
        <v>0</v>
      </c>
      <c r="AR103" s="17">
        <v>113716646</v>
      </c>
      <c r="AS103" s="93">
        <v>0</v>
      </c>
      <c r="AT103" s="94"/>
      <c r="AU103" s="93">
        <v>0</v>
      </c>
      <c r="AV103" s="94"/>
      <c r="AW103" s="17">
        <v>0</v>
      </c>
      <c r="AX103" s="17">
        <v>0</v>
      </c>
      <c r="AY103" s="17">
        <v>0</v>
      </c>
      <c r="AZ103" s="17">
        <v>0</v>
      </c>
      <c r="BA103" s="17">
        <v>0</v>
      </c>
      <c r="BB103" s="17">
        <v>0</v>
      </c>
      <c r="BC103" s="17">
        <v>0</v>
      </c>
      <c r="BD103" s="17">
        <v>0</v>
      </c>
      <c r="BE103" s="18">
        <f t="shared" si="11"/>
        <v>0</v>
      </c>
      <c r="BF103" s="18">
        <f t="shared" si="8"/>
        <v>0</v>
      </c>
      <c r="BG103" s="18">
        <f t="shared" si="9"/>
        <v>0</v>
      </c>
      <c r="BH103" s="18">
        <f t="shared" si="10"/>
        <v>0</v>
      </c>
    </row>
    <row r="104" spans="1:96" ht="13.5" x14ac:dyDescent="0.2">
      <c r="A104" s="91" t="s">
        <v>150</v>
      </c>
      <c r="B104" s="90"/>
      <c r="C104" s="91" t="s">
        <v>151</v>
      </c>
      <c r="D104" s="90"/>
      <c r="E104" s="91" t="s">
        <v>152</v>
      </c>
      <c r="F104" s="90"/>
      <c r="G104" s="91" t="s">
        <v>153</v>
      </c>
      <c r="H104" s="90"/>
      <c r="I104" s="91" t="s">
        <v>154</v>
      </c>
      <c r="J104" s="90"/>
      <c r="K104" s="90"/>
      <c r="L104" s="91" t="s">
        <v>156</v>
      </c>
      <c r="M104" s="90"/>
      <c r="N104" s="90"/>
      <c r="O104" s="91" t="s">
        <v>75</v>
      </c>
      <c r="P104" s="90"/>
      <c r="Q104" s="91"/>
      <c r="R104" s="90"/>
      <c r="S104" s="89" t="s">
        <v>158</v>
      </c>
      <c r="T104" s="90"/>
      <c r="U104" s="90"/>
      <c r="V104" s="90"/>
      <c r="W104" s="90"/>
      <c r="X104" s="90"/>
      <c r="Y104" s="90"/>
      <c r="Z104" s="90"/>
      <c r="AA104" s="91" t="s">
        <v>98</v>
      </c>
      <c r="AB104" s="90"/>
      <c r="AC104" s="90"/>
      <c r="AD104" s="90"/>
      <c r="AE104" s="90"/>
      <c r="AF104" s="91" t="s">
        <v>51</v>
      </c>
      <c r="AG104" s="90"/>
      <c r="AH104" s="90"/>
      <c r="AI104" s="16" t="s">
        <v>99</v>
      </c>
      <c r="AJ104" s="92" t="s">
        <v>100</v>
      </c>
      <c r="AK104" s="90"/>
      <c r="AL104" s="90"/>
      <c r="AM104" s="90"/>
      <c r="AN104" s="90"/>
      <c r="AO104" s="90"/>
      <c r="AP104" s="17">
        <v>113716646</v>
      </c>
      <c r="AQ104" s="17">
        <v>0</v>
      </c>
      <c r="AR104" s="17">
        <v>113716646</v>
      </c>
      <c r="AS104" s="93">
        <v>0</v>
      </c>
      <c r="AT104" s="94"/>
      <c r="AU104" s="93">
        <v>0</v>
      </c>
      <c r="AV104" s="94"/>
      <c r="AW104" s="17">
        <v>0</v>
      </c>
      <c r="AX104" s="17">
        <v>0</v>
      </c>
      <c r="AY104" s="17">
        <v>0</v>
      </c>
      <c r="AZ104" s="17">
        <v>0</v>
      </c>
      <c r="BA104" s="17">
        <v>0</v>
      </c>
      <c r="BB104" s="17">
        <v>0</v>
      </c>
      <c r="BC104" s="17">
        <v>0</v>
      </c>
      <c r="BD104" s="17">
        <v>0</v>
      </c>
      <c r="BE104" s="18">
        <f t="shared" si="11"/>
        <v>0</v>
      </c>
      <c r="BF104" s="18">
        <f t="shared" si="8"/>
        <v>0</v>
      </c>
      <c r="BG104" s="18">
        <f t="shared" si="9"/>
        <v>0</v>
      </c>
      <c r="BH104" s="18">
        <f t="shared" si="10"/>
        <v>0</v>
      </c>
    </row>
    <row r="105" spans="1:96" ht="13.5" x14ac:dyDescent="0.2">
      <c r="A105" s="91" t="s">
        <v>150</v>
      </c>
      <c r="B105" s="90"/>
      <c r="C105" s="91" t="s">
        <v>151</v>
      </c>
      <c r="D105" s="90"/>
      <c r="E105" s="91" t="s">
        <v>152</v>
      </c>
      <c r="F105" s="90"/>
      <c r="G105" s="91" t="s">
        <v>153</v>
      </c>
      <c r="H105" s="90"/>
      <c r="I105" s="91" t="s">
        <v>154</v>
      </c>
      <c r="J105" s="90"/>
      <c r="K105" s="90"/>
      <c r="L105" s="91" t="s">
        <v>162</v>
      </c>
      <c r="M105" s="90"/>
      <c r="N105" s="90"/>
      <c r="O105" s="91" t="s">
        <v>12</v>
      </c>
      <c r="P105" s="90"/>
      <c r="Q105" s="91" t="s">
        <v>12</v>
      </c>
      <c r="R105" s="90"/>
      <c r="S105" s="89" t="s">
        <v>163</v>
      </c>
      <c r="T105" s="90"/>
      <c r="U105" s="90"/>
      <c r="V105" s="90"/>
      <c r="W105" s="90"/>
      <c r="X105" s="90"/>
      <c r="Y105" s="90"/>
      <c r="Z105" s="90"/>
      <c r="AA105" s="91" t="s">
        <v>98</v>
      </c>
      <c r="AB105" s="90"/>
      <c r="AC105" s="90"/>
      <c r="AD105" s="90"/>
      <c r="AE105" s="90"/>
      <c r="AF105" s="91" t="s">
        <v>51</v>
      </c>
      <c r="AG105" s="90"/>
      <c r="AH105" s="90"/>
      <c r="AI105" s="16" t="s">
        <v>99</v>
      </c>
      <c r="AJ105" s="92" t="s">
        <v>100</v>
      </c>
      <c r="AK105" s="90"/>
      <c r="AL105" s="90"/>
      <c r="AM105" s="90"/>
      <c r="AN105" s="90"/>
      <c r="AO105" s="90"/>
      <c r="AP105" s="17">
        <v>72998530</v>
      </c>
      <c r="AQ105" s="17">
        <v>1041184</v>
      </c>
      <c r="AR105" s="17">
        <v>71957346</v>
      </c>
      <c r="AS105" s="93">
        <v>0</v>
      </c>
      <c r="AT105" s="94"/>
      <c r="AU105" s="93">
        <v>1041184</v>
      </c>
      <c r="AV105" s="94"/>
      <c r="AW105" s="17">
        <v>0</v>
      </c>
      <c r="AX105" s="17">
        <v>149432</v>
      </c>
      <c r="AY105" s="17">
        <v>891752</v>
      </c>
      <c r="AZ105" s="17">
        <v>149432</v>
      </c>
      <c r="BA105" s="17">
        <v>0</v>
      </c>
      <c r="BB105" s="17">
        <v>149432</v>
      </c>
      <c r="BC105" s="17">
        <v>0</v>
      </c>
      <c r="BD105" s="17">
        <v>0</v>
      </c>
      <c r="BE105" s="18">
        <f t="shared" si="11"/>
        <v>1.4263081736029479E-2</v>
      </c>
      <c r="BF105" s="18">
        <f t="shared" si="8"/>
        <v>1.4263081736029479E-2</v>
      </c>
      <c r="BG105" s="18">
        <f t="shared" si="9"/>
        <v>2.0470549201470224E-3</v>
      </c>
      <c r="BH105" s="18">
        <f t="shared" si="10"/>
        <v>2.0470549201470224E-3</v>
      </c>
    </row>
    <row r="106" spans="1:96" ht="13.5" x14ac:dyDescent="0.2">
      <c r="A106" s="91" t="s">
        <v>150</v>
      </c>
      <c r="B106" s="90"/>
      <c r="C106" s="91" t="s">
        <v>151</v>
      </c>
      <c r="D106" s="90"/>
      <c r="E106" s="91" t="s">
        <v>152</v>
      </c>
      <c r="F106" s="90"/>
      <c r="G106" s="91" t="s">
        <v>153</v>
      </c>
      <c r="H106" s="90"/>
      <c r="I106" s="91" t="s">
        <v>154</v>
      </c>
      <c r="J106" s="90"/>
      <c r="K106" s="90"/>
      <c r="L106" s="91" t="s">
        <v>162</v>
      </c>
      <c r="M106" s="90"/>
      <c r="N106" s="90"/>
      <c r="O106" s="91" t="s">
        <v>75</v>
      </c>
      <c r="P106" s="90"/>
      <c r="Q106" s="91" t="s">
        <v>12</v>
      </c>
      <c r="R106" s="90"/>
      <c r="S106" s="89" t="s">
        <v>164</v>
      </c>
      <c r="T106" s="90"/>
      <c r="U106" s="90"/>
      <c r="V106" s="90"/>
      <c r="W106" s="90"/>
      <c r="X106" s="90"/>
      <c r="Y106" s="90"/>
      <c r="Z106" s="90"/>
      <c r="AA106" s="91" t="s">
        <v>98</v>
      </c>
      <c r="AB106" s="90"/>
      <c r="AC106" s="90"/>
      <c r="AD106" s="90"/>
      <c r="AE106" s="90"/>
      <c r="AF106" s="91" t="s">
        <v>51</v>
      </c>
      <c r="AG106" s="90"/>
      <c r="AH106" s="90"/>
      <c r="AI106" s="16" t="s">
        <v>99</v>
      </c>
      <c r="AJ106" s="92" t="s">
        <v>100</v>
      </c>
      <c r="AK106" s="90"/>
      <c r="AL106" s="90"/>
      <c r="AM106" s="90"/>
      <c r="AN106" s="90"/>
      <c r="AO106" s="90"/>
      <c r="AP106" s="17">
        <v>72998530</v>
      </c>
      <c r="AQ106" s="17">
        <v>1041184</v>
      </c>
      <c r="AR106" s="17">
        <v>71957346</v>
      </c>
      <c r="AS106" s="93">
        <v>0</v>
      </c>
      <c r="AT106" s="94"/>
      <c r="AU106" s="93">
        <v>1041184</v>
      </c>
      <c r="AV106" s="94"/>
      <c r="AW106" s="17">
        <v>0</v>
      </c>
      <c r="AX106" s="17">
        <v>149432</v>
      </c>
      <c r="AY106" s="17">
        <v>891752</v>
      </c>
      <c r="AZ106" s="17">
        <v>149432</v>
      </c>
      <c r="BA106" s="17">
        <v>0</v>
      </c>
      <c r="BB106" s="17">
        <v>149432</v>
      </c>
      <c r="BC106" s="17">
        <v>0</v>
      </c>
      <c r="BD106" s="17">
        <v>0</v>
      </c>
      <c r="BE106" s="18">
        <f t="shared" si="11"/>
        <v>1.4263081736029479E-2</v>
      </c>
      <c r="BF106" s="18">
        <f t="shared" si="8"/>
        <v>1.4263081736029479E-2</v>
      </c>
      <c r="BG106" s="18">
        <f t="shared" si="9"/>
        <v>2.0470549201470224E-3</v>
      </c>
      <c r="BH106" s="18">
        <f t="shared" si="10"/>
        <v>2.0470549201470224E-3</v>
      </c>
    </row>
    <row r="107" spans="1:96" s="22" customFormat="1" ht="13.5" x14ac:dyDescent="0.2">
      <c r="A107" s="97" t="s">
        <v>150</v>
      </c>
      <c r="B107" s="96"/>
      <c r="C107" s="97" t="s">
        <v>151</v>
      </c>
      <c r="D107" s="96"/>
      <c r="E107" s="97" t="s">
        <v>152</v>
      </c>
      <c r="F107" s="96"/>
      <c r="G107" s="97" t="s">
        <v>153</v>
      </c>
      <c r="H107" s="96"/>
      <c r="I107" s="97" t="s">
        <v>154</v>
      </c>
      <c r="J107" s="96"/>
      <c r="K107" s="96"/>
      <c r="L107" s="97"/>
      <c r="M107" s="96"/>
      <c r="N107" s="96"/>
      <c r="O107" s="97"/>
      <c r="P107" s="96"/>
      <c r="Q107" s="97"/>
      <c r="R107" s="96"/>
      <c r="S107" s="95" t="s">
        <v>155</v>
      </c>
      <c r="T107" s="96"/>
      <c r="U107" s="96"/>
      <c r="V107" s="96"/>
      <c r="W107" s="96"/>
      <c r="X107" s="96"/>
      <c r="Y107" s="96"/>
      <c r="Z107" s="96"/>
      <c r="AA107" s="97" t="s">
        <v>98</v>
      </c>
      <c r="AB107" s="96"/>
      <c r="AC107" s="96"/>
      <c r="AD107" s="96"/>
      <c r="AE107" s="96"/>
      <c r="AF107" s="97" t="s">
        <v>51</v>
      </c>
      <c r="AG107" s="96"/>
      <c r="AH107" s="96"/>
      <c r="AI107" s="19" t="s">
        <v>165</v>
      </c>
      <c r="AJ107" s="98" t="s">
        <v>166</v>
      </c>
      <c r="AK107" s="96"/>
      <c r="AL107" s="96"/>
      <c r="AM107" s="96"/>
      <c r="AN107" s="96"/>
      <c r="AO107" s="96"/>
      <c r="AP107" s="20">
        <v>139177376</v>
      </c>
      <c r="AQ107" s="20">
        <v>1191542</v>
      </c>
      <c r="AR107" s="20">
        <v>137985834</v>
      </c>
      <c r="AS107" s="99">
        <v>0</v>
      </c>
      <c r="AT107" s="100"/>
      <c r="AU107" s="99">
        <v>1191542</v>
      </c>
      <c r="AV107" s="100"/>
      <c r="AW107" s="20">
        <v>0</v>
      </c>
      <c r="AX107" s="20">
        <v>0</v>
      </c>
      <c r="AY107" s="20">
        <v>1191542</v>
      </c>
      <c r="AZ107" s="20">
        <v>0</v>
      </c>
      <c r="BA107" s="20">
        <v>0</v>
      </c>
      <c r="BB107" s="20">
        <v>0</v>
      </c>
      <c r="BC107" s="20">
        <v>0</v>
      </c>
      <c r="BD107" s="20">
        <v>0</v>
      </c>
      <c r="BE107" s="21">
        <f t="shared" si="11"/>
        <v>8.5613196213729457E-3</v>
      </c>
      <c r="BF107" s="21">
        <f t="shared" si="8"/>
        <v>8.5613196213729457E-3</v>
      </c>
      <c r="BG107" s="21">
        <f t="shared" si="9"/>
        <v>0</v>
      </c>
      <c r="BH107" s="21">
        <f t="shared" si="10"/>
        <v>0</v>
      </c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</row>
    <row r="108" spans="1:96" ht="13.5" x14ac:dyDescent="0.2">
      <c r="A108" s="91" t="s">
        <v>150</v>
      </c>
      <c r="B108" s="90"/>
      <c r="C108" s="91" t="s">
        <v>151</v>
      </c>
      <c r="D108" s="90"/>
      <c r="E108" s="91" t="s">
        <v>152</v>
      </c>
      <c r="F108" s="90"/>
      <c r="G108" s="91" t="s">
        <v>153</v>
      </c>
      <c r="H108" s="90"/>
      <c r="I108" s="91" t="s">
        <v>154</v>
      </c>
      <c r="J108" s="90"/>
      <c r="K108" s="90"/>
      <c r="L108" s="91" t="s">
        <v>156</v>
      </c>
      <c r="M108" s="90"/>
      <c r="N108" s="90"/>
      <c r="O108" s="91"/>
      <c r="P108" s="90"/>
      <c r="Q108" s="91"/>
      <c r="R108" s="90"/>
      <c r="S108" s="89" t="s">
        <v>157</v>
      </c>
      <c r="T108" s="90"/>
      <c r="U108" s="90"/>
      <c r="V108" s="90"/>
      <c r="W108" s="90"/>
      <c r="X108" s="90"/>
      <c r="Y108" s="90"/>
      <c r="Z108" s="90"/>
      <c r="AA108" s="91" t="s">
        <v>98</v>
      </c>
      <c r="AB108" s="90"/>
      <c r="AC108" s="90"/>
      <c r="AD108" s="90"/>
      <c r="AE108" s="90"/>
      <c r="AF108" s="91" t="s">
        <v>51</v>
      </c>
      <c r="AG108" s="90"/>
      <c r="AH108" s="90"/>
      <c r="AI108" s="16" t="s">
        <v>165</v>
      </c>
      <c r="AJ108" s="92" t="s">
        <v>166</v>
      </c>
      <c r="AK108" s="90"/>
      <c r="AL108" s="90"/>
      <c r="AM108" s="90"/>
      <c r="AN108" s="90"/>
      <c r="AO108" s="90"/>
      <c r="AP108" s="17">
        <v>106049630</v>
      </c>
      <c r="AQ108" s="17">
        <v>0</v>
      </c>
      <c r="AR108" s="17">
        <v>106049630</v>
      </c>
      <c r="AS108" s="93">
        <v>0</v>
      </c>
      <c r="AT108" s="94"/>
      <c r="AU108" s="93">
        <v>0</v>
      </c>
      <c r="AV108" s="94"/>
      <c r="AW108" s="17">
        <v>0</v>
      </c>
      <c r="AX108" s="17">
        <v>0</v>
      </c>
      <c r="AY108" s="17">
        <v>0</v>
      </c>
      <c r="AZ108" s="17">
        <v>0</v>
      </c>
      <c r="BA108" s="17">
        <v>0</v>
      </c>
      <c r="BB108" s="17">
        <v>0</v>
      </c>
      <c r="BC108" s="17">
        <v>0</v>
      </c>
      <c r="BD108" s="17">
        <v>0</v>
      </c>
      <c r="BE108" s="18">
        <f t="shared" si="11"/>
        <v>0</v>
      </c>
      <c r="BF108" s="18">
        <f t="shared" si="8"/>
        <v>0</v>
      </c>
      <c r="BG108" s="18">
        <f t="shared" si="9"/>
        <v>0</v>
      </c>
      <c r="BH108" s="18">
        <f t="shared" si="10"/>
        <v>0</v>
      </c>
    </row>
    <row r="109" spans="1:96" ht="13.5" x14ac:dyDescent="0.2">
      <c r="A109" s="91" t="s">
        <v>150</v>
      </c>
      <c r="B109" s="90"/>
      <c r="C109" s="91" t="s">
        <v>151</v>
      </c>
      <c r="D109" s="90"/>
      <c r="E109" s="91" t="s">
        <v>152</v>
      </c>
      <c r="F109" s="90"/>
      <c r="G109" s="91" t="s">
        <v>153</v>
      </c>
      <c r="H109" s="90"/>
      <c r="I109" s="91" t="s">
        <v>154</v>
      </c>
      <c r="J109" s="90"/>
      <c r="K109" s="90"/>
      <c r="L109" s="91" t="s">
        <v>156</v>
      </c>
      <c r="M109" s="90"/>
      <c r="N109" s="90"/>
      <c r="O109" s="91" t="s">
        <v>75</v>
      </c>
      <c r="P109" s="90"/>
      <c r="Q109" s="91"/>
      <c r="R109" s="90"/>
      <c r="S109" s="89" t="s">
        <v>158</v>
      </c>
      <c r="T109" s="90"/>
      <c r="U109" s="90"/>
      <c r="V109" s="90"/>
      <c r="W109" s="90"/>
      <c r="X109" s="90"/>
      <c r="Y109" s="90"/>
      <c r="Z109" s="90"/>
      <c r="AA109" s="91" t="s">
        <v>98</v>
      </c>
      <c r="AB109" s="90"/>
      <c r="AC109" s="90"/>
      <c r="AD109" s="90"/>
      <c r="AE109" s="90"/>
      <c r="AF109" s="91" t="s">
        <v>51</v>
      </c>
      <c r="AG109" s="90"/>
      <c r="AH109" s="90"/>
      <c r="AI109" s="16" t="s">
        <v>165</v>
      </c>
      <c r="AJ109" s="92" t="s">
        <v>166</v>
      </c>
      <c r="AK109" s="90"/>
      <c r="AL109" s="90"/>
      <c r="AM109" s="90"/>
      <c r="AN109" s="90"/>
      <c r="AO109" s="90"/>
      <c r="AP109" s="17">
        <v>106049630</v>
      </c>
      <c r="AQ109" s="17">
        <v>0</v>
      </c>
      <c r="AR109" s="17">
        <v>106049630</v>
      </c>
      <c r="AS109" s="93">
        <v>0</v>
      </c>
      <c r="AT109" s="94"/>
      <c r="AU109" s="93">
        <v>0</v>
      </c>
      <c r="AV109" s="94"/>
      <c r="AW109" s="17">
        <v>0</v>
      </c>
      <c r="AX109" s="17">
        <v>0</v>
      </c>
      <c r="AY109" s="17">
        <v>0</v>
      </c>
      <c r="AZ109" s="17">
        <v>0</v>
      </c>
      <c r="BA109" s="17">
        <v>0</v>
      </c>
      <c r="BB109" s="17">
        <v>0</v>
      </c>
      <c r="BC109" s="17">
        <v>0</v>
      </c>
      <c r="BD109" s="17">
        <v>0</v>
      </c>
      <c r="BE109" s="18">
        <f t="shared" si="11"/>
        <v>0</v>
      </c>
      <c r="BF109" s="18">
        <f t="shared" si="8"/>
        <v>0</v>
      </c>
      <c r="BG109" s="18">
        <f t="shared" si="9"/>
        <v>0</v>
      </c>
      <c r="BH109" s="18">
        <f t="shared" si="10"/>
        <v>0</v>
      </c>
    </row>
    <row r="110" spans="1:96" ht="13.5" x14ac:dyDescent="0.2">
      <c r="A110" s="91" t="s">
        <v>150</v>
      </c>
      <c r="B110" s="90"/>
      <c r="C110" s="91" t="s">
        <v>151</v>
      </c>
      <c r="D110" s="90"/>
      <c r="E110" s="91" t="s">
        <v>152</v>
      </c>
      <c r="F110" s="90"/>
      <c r="G110" s="91" t="s">
        <v>153</v>
      </c>
      <c r="H110" s="90"/>
      <c r="I110" s="91" t="s">
        <v>154</v>
      </c>
      <c r="J110" s="90"/>
      <c r="K110" s="90"/>
      <c r="L110" s="91" t="s">
        <v>159</v>
      </c>
      <c r="M110" s="90"/>
      <c r="N110" s="90"/>
      <c r="O110" s="91"/>
      <c r="P110" s="90"/>
      <c r="Q110" s="91"/>
      <c r="R110" s="90"/>
      <c r="S110" s="89" t="s">
        <v>160</v>
      </c>
      <c r="T110" s="90"/>
      <c r="U110" s="90"/>
      <c r="V110" s="90"/>
      <c r="W110" s="90"/>
      <c r="X110" s="90"/>
      <c r="Y110" s="90"/>
      <c r="Z110" s="90"/>
      <c r="AA110" s="91" t="s">
        <v>98</v>
      </c>
      <c r="AB110" s="90"/>
      <c r="AC110" s="90"/>
      <c r="AD110" s="90"/>
      <c r="AE110" s="90"/>
      <c r="AF110" s="91" t="s">
        <v>51</v>
      </c>
      <c r="AG110" s="90"/>
      <c r="AH110" s="90"/>
      <c r="AI110" s="16" t="s">
        <v>165</v>
      </c>
      <c r="AJ110" s="92" t="s">
        <v>166</v>
      </c>
      <c r="AK110" s="90"/>
      <c r="AL110" s="90"/>
      <c r="AM110" s="90"/>
      <c r="AN110" s="90"/>
      <c r="AO110" s="90"/>
      <c r="AP110" s="17">
        <v>20000000</v>
      </c>
      <c r="AQ110" s="17">
        <v>1191542</v>
      </c>
      <c r="AR110" s="17">
        <v>18808458</v>
      </c>
      <c r="AS110" s="93">
        <v>0</v>
      </c>
      <c r="AT110" s="94"/>
      <c r="AU110" s="93">
        <v>1191542</v>
      </c>
      <c r="AV110" s="94"/>
      <c r="AW110" s="17">
        <v>0</v>
      </c>
      <c r="AX110" s="17">
        <v>0</v>
      </c>
      <c r="AY110" s="17">
        <v>1191542</v>
      </c>
      <c r="AZ110" s="17">
        <v>0</v>
      </c>
      <c r="BA110" s="17">
        <v>0</v>
      </c>
      <c r="BB110" s="17">
        <v>0</v>
      </c>
      <c r="BC110" s="17">
        <v>0</v>
      </c>
      <c r="BD110" s="17">
        <v>0</v>
      </c>
      <c r="BE110" s="18">
        <f t="shared" si="11"/>
        <v>5.9577100000000001E-2</v>
      </c>
      <c r="BF110" s="18">
        <f t="shared" si="8"/>
        <v>5.9577100000000001E-2</v>
      </c>
      <c r="BG110" s="18">
        <f t="shared" si="9"/>
        <v>0</v>
      </c>
      <c r="BH110" s="18">
        <f t="shared" si="10"/>
        <v>0</v>
      </c>
    </row>
    <row r="111" spans="1:96" ht="13.5" x14ac:dyDescent="0.2">
      <c r="A111" s="91" t="s">
        <v>150</v>
      </c>
      <c r="B111" s="90"/>
      <c r="C111" s="91" t="s">
        <v>151</v>
      </c>
      <c r="D111" s="90"/>
      <c r="E111" s="91" t="s">
        <v>152</v>
      </c>
      <c r="F111" s="90"/>
      <c r="G111" s="91" t="s">
        <v>153</v>
      </c>
      <c r="H111" s="90"/>
      <c r="I111" s="91" t="s">
        <v>154</v>
      </c>
      <c r="J111" s="90"/>
      <c r="K111" s="90"/>
      <c r="L111" s="91" t="s">
        <v>159</v>
      </c>
      <c r="M111" s="90"/>
      <c r="N111" s="90"/>
      <c r="O111" s="91" t="s">
        <v>75</v>
      </c>
      <c r="P111" s="90"/>
      <c r="Q111" s="91"/>
      <c r="R111" s="90"/>
      <c r="S111" s="89" t="s">
        <v>161</v>
      </c>
      <c r="T111" s="90"/>
      <c r="U111" s="90"/>
      <c r="V111" s="90"/>
      <c r="W111" s="90"/>
      <c r="X111" s="90"/>
      <c r="Y111" s="90"/>
      <c r="Z111" s="90"/>
      <c r="AA111" s="91" t="s">
        <v>98</v>
      </c>
      <c r="AB111" s="90"/>
      <c r="AC111" s="90"/>
      <c r="AD111" s="90"/>
      <c r="AE111" s="90"/>
      <c r="AF111" s="91" t="s">
        <v>51</v>
      </c>
      <c r="AG111" s="90"/>
      <c r="AH111" s="90"/>
      <c r="AI111" s="16" t="s">
        <v>165</v>
      </c>
      <c r="AJ111" s="92" t="s">
        <v>166</v>
      </c>
      <c r="AK111" s="90"/>
      <c r="AL111" s="90"/>
      <c r="AM111" s="90"/>
      <c r="AN111" s="90"/>
      <c r="AO111" s="90"/>
      <c r="AP111" s="17">
        <v>20000000</v>
      </c>
      <c r="AQ111" s="17">
        <v>1191542</v>
      </c>
      <c r="AR111" s="17">
        <v>18808458</v>
      </c>
      <c r="AS111" s="93">
        <v>0</v>
      </c>
      <c r="AT111" s="94"/>
      <c r="AU111" s="93">
        <v>1191542</v>
      </c>
      <c r="AV111" s="94"/>
      <c r="AW111" s="17">
        <v>0</v>
      </c>
      <c r="AX111" s="17">
        <v>0</v>
      </c>
      <c r="AY111" s="17">
        <v>1191542</v>
      </c>
      <c r="AZ111" s="17">
        <v>0</v>
      </c>
      <c r="BA111" s="17">
        <v>0</v>
      </c>
      <c r="BB111" s="17">
        <v>0</v>
      </c>
      <c r="BC111" s="17">
        <v>0</v>
      </c>
      <c r="BD111" s="17">
        <v>0</v>
      </c>
      <c r="BE111" s="18">
        <f t="shared" si="11"/>
        <v>5.9577100000000001E-2</v>
      </c>
      <c r="BF111" s="18">
        <f t="shared" si="8"/>
        <v>5.9577100000000001E-2</v>
      </c>
      <c r="BG111" s="18">
        <f t="shared" si="9"/>
        <v>0</v>
      </c>
      <c r="BH111" s="18">
        <f t="shared" si="10"/>
        <v>0</v>
      </c>
    </row>
    <row r="112" spans="1:96" ht="13.5" x14ac:dyDescent="0.2">
      <c r="A112" s="91" t="s">
        <v>150</v>
      </c>
      <c r="B112" s="90"/>
      <c r="C112" s="91" t="s">
        <v>151</v>
      </c>
      <c r="D112" s="90"/>
      <c r="E112" s="91" t="s">
        <v>152</v>
      </c>
      <c r="F112" s="90"/>
      <c r="G112" s="91" t="s">
        <v>153</v>
      </c>
      <c r="H112" s="90"/>
      <c r="I112" s="91" t="s">
        <v>154</v>
      </c>
      <c r="J112" s="90"/>
      <c r="K112" s="90"/>
      <c r="L112" s="91" t="s">
        <v>162</v>
      </c>
      <c r="M112" s="90"/>
      <c r="N112" s="90"/>
      <c r="O112" s="91" t="s">
        <v>12</v>
      </c>
      <c r="P112" s="90"/>
      <c r="Q112" s="91" t="s">
        <v>12</v>
      </c>
      <c r="R112" s="90"/>
      <c r="S112" s="89" t="s">
        <v>163</v>
      </c>
      <c r="T112" s="90"/>
      <c r="U112" s="90"/>
      <c r="V112" s="90"/>
      <c r="W112" s="90"/>
      <c r="X112" s="90"/>
      <c r="Y112" s="90"/>
      <c r="Z112" s="90"/>
      <c r="AA112" s="91" t="s">
        <v>98</v>
      </c>
      <c r="AB112" s="90"/>
      <c r="AC112" s="90"/>
      <c r="AD112" s="90"/>
      <c r="AE112" s="90"/>
      <c r="AF112" s="91" t="s">
        <v>51</v>
      </c>
      <c r="AG112" s="90"/>
      <c r="AH112" s="90"/>
      <c r="AI112" s="16" t="s">
        <v>165</v>
      </c>
      <c r="AJ112" s="92" t="s">
        <v>166</v>
      </c>
      <c r="AK112" s="90"/>
      <c r="AL112" s="90"/>
      <c r="AM112" s="90"/>
      <c r="AN112" s="90"/>
      <c r="AO112" s="90"/>
      <c r="AP112" s="17">
        <v>13127746</v>
      </c>
      <c r="AQ112" s="17">
        <v>0</v>
      </c>
      <c r="AR112" s="17">
        <v>13127746</v>
      </c>
      <c r="AS112" s="93">
        <v>0</v>
      </c>
      <c r="AT112" s="94"/>
      <c r="AU112" s="93">
        <v>0</v>
      </c>
      <c r="AV112" s="94"/>
      <c r="AW112" s="17">
        <v>0</v>
      </c>
      <c r="AX112" s="17">
        <v>0</v>
      </c>
      <c r="AY112" s="17">
        <v>0</v>
      </c>
      <c r="AZ112" s="17">
        <v>0</v>
      </c>
      <c r="BA112" s="17">
        <v>0</v>
      </c>
      <c r="BB112" s="17">
        <v>0</v>
      </c>
      <c r="BC112" s="17">
        <v>0</v>
      </c>
      <c r="BD112" s="17">
        <v>0</v>
      </c>
      <c r="BE112" s="18">
        <f t="shared" si="11"/>
        <v>0</v>
      </c>
      <c r="BF112" s="18">
        <f t="shared" si="8"/>
        <v>0</v>
      </c>
      <c r="BG112" s="18">
        <f t="shared" si="9"/>
        <v>0</v>
      </c>
      <c r="BH112" s="18">
        <f t="shared" si="10"/>
        <v>0</v>
      </c>
    </row>
    <row r="113" spans="1:190" ht="13.5" x14ac:dyDescent="0.2">
      <c r="A113" s="91" t="s">
        <v>150</v>
      </c>
      <c r="B113" s="90"/>
      <c r="C113" s="91" t="s">
        <v>151</v>
      </c>
      <c r="D113" s="90"/>
      <c r="E113" s="91" t="s">
        <v>152</v>
      </c>
      <c r="F113" s="90"/>
      <c r="G113" s="91" t="s">
        <v>153</v>
      </c>
      <c r="H113" s="90"/>
      <c r="I113" s="91" t="s">
        <v>154</v>
      </c>
      <c r="J113" s="90"/>
      <c r="K113" s="90"/>
      <c r="L113" s="91" t="s">
        <v>162</v>
      </c>
      <c r="M113" s="90"/>
      <c r="N113" s="90"/>
      <c r="O113" s="91" t="s">
        <v>75</v>
      </c>
      <c r="P113" s="90"/>
      <c r="Q113" s="91" t="s">
        <v>12</v>
      </c>
      <c r="R113" s="90"/>
      <c r="S113" s="89" t="s">
        <v>164</v>
      </c>
      <c r="T113" s="90"/>
      <c r="U113" s="90"/>
      <c r="V113" s="90"/>
      <c r="W113" s="90"/>
      <c r="X113" s="90"/>
      <c r="Y113" s="90"/>
      <c r="Z113" s="90"/>
      <c r="AA113" s="91" t="s">
        <v>98</v>
      </c>
      <c r="AB113" s="90"/>
      <c r="AC113" s="90"/>
      <c r="AD113" s="90"/>
      <c r="AE113" s="90"/>
      <c r="AF113" s="91" t="s">
        <v>51</v>
      </c>
      <c r="AG113" s="90"/>
      <c r="AH113" s="90"/>
      <c r="AI113" s="16" t="s">
        <v>165</v>
      </c>
      <c r="AJ113" s="92" t="s">
        <v>166</v>
      </c>
      <c r="AK113" s="90"/>
      <c r="AL113" s="90"/>
      <c r="AM113" s="90"/>
      <c r="AN113" s="90"/>
      <c r="AO113" s="90"/>
      <c r="AP113" s="17">
        <v>13127746</v>
      </c>
      <c r="AQ113" s="17">
        <v>0</v>
      </c>
      <c r="AR113" s="17">
        <v>13127746</v>
      </c>
      <c r="AS113" s="93">
        <v>0</v>
      </c>
      <c r="AT113" s="94"/>
      <c r="AU113" s="93">
        <v>0</v>
      </c>
      <c r="AV113" s="94"/>
      <c r="AW113" s="17">
        <v>0</v>
      </c>
      <c r="AX113" s="17">
        <v>0</v>
      </c>
      <c r="AY113" s="17">
        <v>0</v>
      </c>
      <c r="AZ113" s="17">
        <v>0</v>
      </c>
      <c r="BA113" s="17">
        <v>0</v>
      </c>
      <c r="BB113" s="17">
        <v>0</v>
      </c>
      <c r="BC113" s="17">
        <v>0</v>
      </c>
      <c r="BD113" s="17">
        <v>0</v>
      </c>
      <c r="BE113" s="18">
        <f t="shared" si="11"/>
        <v>0</v>
      </c>
      <c r="BF113" s="18">
        <f t="shared" si="8"/>
        <v>0</v>
      </c>
      <c r="BG113" s="18">
        <f t="shared" si="9"/>
        <v>0</v>
      </c>
      <c r="BH113" s="18">
        <f t="shared" si="10"/>
        <v>0</v>
      </c>
    </row>
    <row r="114" spans="1:190" s="22" customFormat="1" ht="13.5" x14ac:dyDescent="0.2">
      <c r="A114" s="97" t="s">
        <v>150</v>
      </c>
      <c r="B114" s="96"/>
      <c r="C114" s="97" t="s">
        <v>167</v>
      </c>
      <c r="D114" s="96"/>
      <c r="E114" s="97" t="s">
        <v>152</v>
      </c>
      <c r="F114" s="96"/>
      <c r="G114" s="97" t="s">
        <v>168</v>
      </c>
      <c r="H114" s="96"/>
      <c r="I114" s="97" t="s">
        <v>154</v>
      </c>
      <c r="J114" s="96"/>
      <c r="K114" s="96"/>
      <c r="L114" s="97"/>
      <c r="M114" s="96"/>
      <c r="N114" s="96"/>
      <c r="O114" s="97"/>
      <c r="P114" s="96"/>
      <c r="Q114" s="97"/>
      <c r="R114" s="96"/>
      <c r="S114" s="95" t="s">
        <v>169</v>
      </c>
      <c r="T114" s="96"/>
      <c r="U114" s="96"/>
      <c r="V114" s="96"/>
      <c r="W114" s="96"/>
      <c r="X114" s="96"/>
      <c r="Y114" s="96"/>
      <c r="Z114" s="96"/>
      <c r="AA114" s="97" t="s">
        <v>50</v>
      </c>
      <c r="AB114" s="96"/>
      <c r="AC114" s="96"/>
      <c r="AD114" s="96"/>
      <c r="AE114" s="96"/>
      <c r="AF114" s="97" t="s">
        <v>51</v>
      </c>
      <c r="AG114" s="96"/>
      <c r="AH114" s="96"/>
      <c r="AI114" s="19" t="s">
        <v>52</v>
      </c>
      <c r="AJ114" s="98" t="s">
        <v>53</v>
      </c>
      <c r="AK114" s="96"/>
      <c r="AL114" s="96"/>
      <c r="AM114" s="96"/>
      <c r="AN114" s="96"/>
      <c r="AO114" s="96"/>
      <c r="AP114" s="20">
        <v>499603373</v>
      </c>
      <c r="AQ114" s="20">
        <v>198633151</v>
      </c>
      <c r="AR114" s="20">
        <v>300970222</v>
      </c>
      <c r="AS114" s="99">
        <v>0</v>
      </c>
      <c r="AT114" s="100"/>
      <c r="AU114" s="99">
        <v>173767452</v>
      </c>
      <c r="AV114" s="100"/>
      <c r="AW114" s="20">
        <v>24865699</v>
      </c>
      <c r="AX114" s="20">
        <v>15563016</v>
      </c>
      <c r="AY114" s="20">
        <v>158204436</v>
      </c>
      <c r="AZ114" s="20">
        <v>15563016</v>
      </c>
      <c r="BA114" s="20">
        <v>0</v>
      </c>
      <c r="BB114" s="20">
        <v>15563016</v>
      </c>
      <c r="BC114" s="20">
        <v>0</v>
      </c>
      <c r="BD114" s="20">
        <v>0</v>
      </c>
      <c r="BE114" s="21">
        <f t="shared" si="11"/>
        <v>0.39758168526216098</v>
      </c>
      <c r="BF114" s="21">
        <f t="shared" si="8"/>
        <v>0.34781080631335132</v>
      </c>
      <c r="BG114" s="21">
        <f t="shared" si="9"/>
        <v>3.1150742451052267E-2</v>
      </c>
      <c r="BH114" s="21">
        <f t="shared" si="10"/>
        <v>3.1150742451052267E-2</v>
      </c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</row>
    <row r="115" spans="1:190" ht="13.5" x14ac:dyDescent="0.2">
      <c r="A115" s="91" t="s">
        <v>150</v>
      </c>
      <c r="B115" s="90"/>
      <c r="C115" s="91" t="s">
        <v>167</v>
      </c>
      <c r="D115" s="90"/>
      <c r="E115" s="91" t="s">
        <v>152</v>
      </c>
      <c r="F115" s="90"/>
      <c r="G115" s="91" t="s">
        <v>168</v>
      </c>
      <c r="H115" s="90"/>
      <c r="I115" s="91" t="s">
        <v>154</v>
      </c>
      <c r="J115" s="90"/>
      <c r="K115" s="90"/>
      <c r="L115" s="91" t="s">
        <v>170</v>
      </c>
      <c r="M115" s="90"/>
      <c r="N115" s="90"/>
      <c r="O115" s="91"/>
      <c r="P115" s="90"/>
      <c r="Q115" s="91"/>
      <c r="R115" s="90"/>
      <c r="S115" s="89" t="s">
        <v>171</v>
      </c>
      <c r="T115" s="90"/>
      <c r="U115" s="90"/>
      <c r="V115" s="90"/>
      <c r="W115" s="90"/>
      <c r="X115" s="90"/>
      <c r="Y115" s="90"/>
      <c r="Z115" s="90"/>
      <c r="AA115" s="91" t="s">
        <v>50</v>
      </c>
      <c r="AB115" s="90"/>
      <c r="AC115" s="90"/>
      <c r="AD115" s="90"/>
      <c r="AE115" s="90"/>
      <c r="AF115" s="91" t="s">
        <v>51</v>
      </c>
      <c r="AG115" s="90"/>
      <c r="AH115" s="90"/>
      <c r="AI115" s="16" t="s">
        <v>52</v>
      </c>
      <c r="AJ115" s="92" t="s">
        <v>53</v>
      </c>
      <c r="AK115" s="90"/>
      <c r="AL115" s="90"/>
      <c r="AM115" s="90"/>
      <c r="AN115" s="90"/>
      <c r="AO115" s="90"/>
      <c r="AP115" s="17">
        <v>2138739</v>
      </c>
      <c r="AQ115" s="17">
        <v>0</v>
      </c>
      <c r="AR115" s="17">
        <v>2138739</v>
      </c>
      <c r="AS115" s="93">
        <v>0</v>
      </c>
      <c r="AT115" s="94"/>
      <c r="AU115" s="93">
        <v>0</v>
      </c>
      <c r="AV115" s="94"/>
      <c r="AW115" s="17">
        <v>0</v>
      </c>
      <c r="AX115" s="17">
        <v>0</v>
      </c>
      <c r="AY115" s="17">
        <v>0</v>
      </c>
      <c r="AZ115" s="17">
        <v>0</v>
      </c>
      <c r="BA115" s="17">
        <v>0</v>
      </c>
      <c r="BB115" s="17">
        <v>0</v>
      </c>
      <c r="BC115" s="17">
        <v>0</v>
      </c>
      <c r="BD115" s="17">
        <v>0</v>
      </c>
      <c r="BE115" s="18">
        <f t="shared" si="11"/>
        <v>0</v>
      </c>
      <c r="BF115" s="18">
        <f t="shared" si="8"/>
        <v>0</v>
      </c>
      <c r="BG115" s="18">
        <f t="shared" si="9"/>
        <v>0</v>
      </c>
      <c r="BH115" s="18">
        <f t="shared" si="10"/>
        <v>0</v>
      </c>
    </row>
    <row r="116" spans="1:190" ht="13.5" x14ac:dyDescent="0.2">
      <c r="A116" s="91" t="s">
        <v>150</v>
      </c>
      <c r="B116" s="90"/>
      <c r="C116" s="91" t="s">
        <v>167</v>
      </c>
      <c r="D116" s="90"/>
      <c r="E116" s="91" t="s">
        <v>152</v>
      </c>
      <c r="F116" s="90"/>
      <c r="G116" s="91" t="s">
        <v>168</v>
      </c>
      <c r="H116" s="90"/>
      <c r="I116" s="91" t="s">
        <v>154</v>
      </c>
      <c r="J116" s="90"/>
      <c r="K116" s="90"/>
      <c r="L116" s="91" t="s">
        <v>170</v>
      </c>
      <c r="M116" s="90"/>
      <c r="N116" s="90"/>
      <c r="O116" s="91" t="s">
        <v>75</v>
      </c>
      <c r="P116" s="90"/>
      <c r="Q116" s="91"/>
      <c r="R116" s="90"/>
      <c r="S116" s="89" t="s">
        <v>172</v>
      </c>
      <c r="T116" s="90"/>
      <c r="U116" s="90"/>
      <c r="V116" s="90"/>
      <c r="W116" s="90"/>
      <c r="X116" s="90"/>
      <c r="Y116" s="90"/>
      <c r="Z116" s="90"/>
      <c r="AA116" s="91" t="s">
        <v>50</v>
      </c>
      <c r="AB116" s="90"/>
      <c r="AC116" s="90"/>
      <c r="AD116" s="90"/>
      <c r="AE116" s="90"/>
      <c r="AF116" s="91" t="s">
        <v>51</v>
      </c>
      <c r="AG116" s="90"/>
      <c r="AH116" s="90"/>
      <c r="AI116" s="16" t="s">
        <v>52</v>
      </c>
      <c r="AJ116" s="92" t="s">
        <v>53</v>
      </c>
      <c r="AK116" s="90"/>
      <c r="AL116" s="90"/>
      <c r="AM116" s="90"/>
      <c r="AN116" s="90"/>
      <c r="AO116" s="90"/>
      <c r="AP116" s="17">
        <v>2138739</v>
      </c>
      <c r="AQ116" s="17">
        <v>0</v>
      </c>
      <c r="AR116" s="17">
        <v>2138739</v>
      </c>
      <c r="AS116" s="93">
        <v>0</v>
      </c>
      <c r="AT116" s="94"/>
      <c r="AU116" s="93">
        <v>0</v>
      </c>
      <c r="AV116" s="94"/>
      <c r="AW116" s="17">
        <v>0</v>
      </c>
      <c r="AX116" s="17">
        <v>0</v>
      </c>
      <c r="AY116" s="17">
        <v>0</v>
      </c>
      <c r="AZ116" s="17">
        <v>0</v>
      </c>
      <c r="BA116" s="17">
        <v>0</v>
      </c>
      <c r="BB116" s="17">
        <v>0</v>
      </c>
      <c r="BC116" s="17">
        <v>0</v>
      </c>
      <c r="BD116" s="17">
        <v>0</v>
      </c>
      <c r="BE116" s="18">
        <f t="shared" si="11"/>
        <v>0</v>
      </c>
      <c r="BF116" s="18">
        <f t="shared" si="8"/>
        <v>0</v>
      </c>
      <c r="BG116" s="18">
        <f t="shared" si="9"/>
        <v>0</v>
      </c>
      <c r="BH116" s="18">
        <f t="shared" si="10"/>
        <v>0</v>
      </c>
    </row>
    <row r="117" spans="1:190" ht="13.5" x14ac:dyDescent="0.2">
      <c r="A117" s="91" t="s">
        <v>150</v>
      </c>
      <c r="B117" s="90"/>
      <c r="C117" s="91" t="s">
        <v>167</v>
      </c>
      <c r="D117" s="90"/>
      <c r="E117" s="91" t="s">
        <v>152</v>
      </c>
      <c r="F117" s="90"/>
      <c r="G117" s="91" t="s">
        <v>168</v>
      </c>
      <c r="H117" s="90"/>
      <c r="I117" s="91" t="s">
        <v>154</v>
      </c>
      <c r="J117" s="90"/>
      <c r="K117" s="90"/>
      <c r="L117" s="91" t="s">
        <v>173</v>
      </c>
      <c r="M117" s="90"/>
      <c r="N117" s="90"/>
      <c r="O117" s="91"/>
      <c r="P117" s="90"/>
      <c r="Q117" s="91"/>
      <c r="R117" s="90"/>
      <c r="S117" s="89" t="s">
        <v>174</v>
      </c>
      <c r="T117" s="90"/>
      <c r="U117" s="90"/>
      <c r="V117" s="90"/>
      <c r="W117" s="90"/>
      <c r="X117" s="90"/>
      <c r="Y117" s="90"/>
      <c r="Z117" s="90"/>
      <c r="AA117" s="91" t="s">
        <v>50</v>
      </c>
      <c r="AB117" s="90"/>
      <c r="AC117" s="90"/>
      <c r="AD117" s="90"/>
      <c r="AE117" s="90"/>
      <c r="AF117" s="91" t="s">
        <v>51</v>
      </c>
      <c r="AG117" s="90"/>
      <c r="AH117" s="90"/>
      <c r="AI117" s="16" t="s">
        <v>52</v>
      </c>
      <c r="AJ117" s="92" t="s">
        <v>53</v>
      </c>
      <c r="AK117" s="90"/>
      <c r="AL117" s="90"/>
      <c r="AM117" s="90"/>
      <c r="AN117" s="90"/>
      <c r="AO117" s="90"/>
      <c r="AP117" s="17">
        <v>497464634</v>
      </c>
      <c r="AQ117" s="17">
        <v>198633151</v>
      </c>
      <c r="AR117" s="17">
        <v>298831483</v>
      </c>
      <c r="AS117" s="93">
        <v>0</v>
      </c>
      <c r="AT117" s="94"/>
      <c r="AU117" s="93">
        <v>173767452</v>
      </c>
      <c r="AV117" s="94"/>
      <c r="AW117" s="17">
        <v>24865699</v>
      </c>
      <c r="AX117" s="17">
        <v>15563016</v>
      </c>
      <c r="AY117" s="17">
        <v>158204436</v>
      </c>
      <c r="AZ117" s="17">
        <v>15563016</v>
      </c>
      <c r="BA117" s="17">
        <v>0</v>
      </c>
      <c r="BB117" s="17">
        <v>15563016</v>
      </c>
      <c r="BC117" s="17">
        <v>0</v>
      </c>
      <c r="BD117" s="17">
        <v>0</v>
      </c>
      <c r="BE117" s="18">
        <f t="shared" si="11"/>
        <v>0.39929099964923337</v>
      </c>
      <c r="BF117" s="18">
        <f t="shared" si="8"/>
        <v>0.34930614183117992</v>
      </c>
      <c r="BG117" s="18">
        <f t="shared" si="9"/>
        <v>3.1284668167988805E-2</v>
      </c>
      <c r="BH117" s="18">
        <f t="shared" si="10"/>
        <v>3.1284668167988805E-2</v>
      </c>
    </row>
    <row r="118" spans="1:190" ht="13.5" x14ac:dyDescent="0.2">
      <c r="A118" s="91" t="s">
        <v>150</v>
      </c>
      <c r="B118" s="90"/>
      <c r="C118" s="91" t="s">
        <v>167</v>
      </c>
      <c r="D118" s="90"/>
      <c r="E118" s="91" t="s">
        <v>152</v>
      </c>
      <c r="F118" s="90"/>
      <c r="G118" s="91" t="s">
        <v>168</v>
      </c>
      <c r="H118" s="90"/>
      <c r="I118" s="91" t="s">
        <v>154</v>
      </c>
      <c r="J118" s="90"/>
      <c r="K118" s="90"/>
      <c r="L118" s="91" t="s">
        <v>173</v>
      </c>
      <c r="M118" s="90"/>
      <c r="N118" s="90"/>
      <c r="O118" s="91" t="s">
        <v>75</v>
      </c>
      <c r="P118" s="90"/>
      <c r="Q118" s="91"/>
      <c r="R118" s="90"/>
      <c r="S118" s="89" t="s">
        <v>175</v>
      </c>
      <c r="T118" s="90"/>
      <c r="U118" s="90"/>
      <c r="V118" s="90"/>
      <c r="W118" s="90"/>
      <c r="X118" s="90"/>
      <c r="Y118" s="90"/>
      <c r="Z118" s="90"/>
      <c r="AA118" s="91" t="s">
        <v>50</v>
      </c>
      <c r="AB118" s="90"/>
      <c r="AC118" s="90"/>
      <c r="AD118" s="90"/>
      <c r="AE118" s="90"/>
      <c r="AF118" s="91" t="s">
        <v>51</v>
      </c>
      <c r="AG118" s="90"/>
      <c r="AH118" s="90"/>
      <c r="AI118" s="16" t="s">
        <v>52</v>
      </c>
      <c r="AJ118" s="92" t="s">
        <v>53</v>
      </c>
      <c r="AK118" s="90"/>
      <c r="AL118" s="90"/>
      <c r="AM118" s="90"/>
      <c r="AN118" s="90"/>
      <c r="AO118" s="90"/>
      <c r="AP118" s="17">
        <v>497464634</v>
      </c>
      <c r="AQ118" s="17">
        <v>198633151</v>
      </c>
      <c r="AR118" s="17">
        <v>298831483</v>
      </c>
      <c r="AS118" s="93">
        <v>0</v>
      </c>
      <c r="AT118" s="94"/>
      <c r="AU118" s="93">
        <v>173767452</v>
      </c>
      <c r="AV118" s="94"/>
      <c r="AW118" s="17">
        <v>24865699</v>
      </c>
      <c r="AX118" s="17">
        <v>15563016</v>
      </c>
      <c r="AY118" s="17">
        <v>158204436</v>
      </c>
      <c r="AZ118" s="17">
        <v>15563016</v>
      </c>
      <c r="BA118" s="17">
        <v>0</v>
      </c>
      <c r="BB118" s="17">
        <v>15563016</v>
      </c>
      <c r="BC118" s="17">
        <v>0</v>
      </c>
      <c r="BD118" s="17">
        <v>0</v>
      </c>
      <c r="BE118" s="18">
        <f t="shared" si="11"/>
        <v>0.39929099964923337</v>
      </c>
      <c r="BF118" s="18">
        <f t="shared" si="8"/>
        <v>0.34930614183117992</v>
      </c>
      <c r="BG118" s="18">
        <f t="shared" si="9"/>
        <v>3.1284668167988805E-2</v>
      </c>
      <c r="BH118" s="18">
        <f t="shared" si="10"/>
        <v>3.1284668167988805E-2</v>
      </c>
    </row>
    <row r="119" spans="1:190" s="22" customFormat="1" ht="13.5" x14ac:dyDescent="0.2">
      <c r="A119" s="97" t="s">
        <v>150</v>
      </c>
      <c r="B119" s="96"/>
      <c r="C119" s="97" t="s">
        <v>167</v>
      </c>
      <c r="D119" s="96"/>
      <c r="E119" s="97" t="s">
        <v>152</v>
      </c>
      <c r="F119" s="96"/>
      <c r="G119" s="97" t="s">
        <v>168</v>
      </c>
      <c r="H119" s="96"/>
      <c r="I119" s="97" t="s">
        <v>154</v>
      </c>
      <c r="J119" s="96"/>
      <c r="K119" s="96"/>
      <c r="L119" s="97"/>
      <c r="M119" s="96"/>
      <c r="N119" s="96"/>
      <c r="O119" s="97"/>
      <c r="P119" s="96"/>
      <c r="Q119" s="97"/>
      <c r="R119" s="96"/>
      <c r="S119" s="95" t="s">
        <v>169</v>
      </c>
      <c r="T119" s="96"/>
      <c r="U119" s="96"/>
      <c r="V119" s="96"/>
      <c r="W119" s="96"/>
      <c r="X119" s="96"/>
      <c r="Y119" s="96"/>
      <c r="Z119" s="96"/>
      <c r="AA119" s="97" t="s">
        <v>98</v>
      </c>
      <c r="AB119" s="96"/>
      <c r="AC119" s="96"/>
      <c r="AD119" s="96"/>
      <c r="AE119" s="96"/>
      <c r="AF119" s="97" t="s">
        <v>51</v>
      </c>
      <c r="AG119" s="96"/>
      <c r="AH119" s="96"/>
      <c r="AI119" s="19" t="s">
        <v>99</v>
      </c>
      <c r="AJ119" s="98" t="s">
        <v>100</v>
      </c>
      <c r="AK119" s="96"/>
      <c r="AL119" s="96"/>
      <c r="AM119" s="96"/>
      <c r="AN119" s="96"/>
      <c r="AO119" s="96"/>
      <c r="AP119" s="20">
        <v>97466196</v>
      </c>
      <c r="AQ119" s="20">
        <v>61960000</v>
      </c>
      <c r="AR119" s="20">
        <v>35506196</v>
      </c>
      <c r="AS119" s="99">
        <v>0</v>
      </c>
      <c r="AT119" s="100"/>
      <c r="AU119" s="99">
        <v>0</v>
      </c>
      <c r="AV119" s="100"/>
      <c r="AW119" s="20">
        <v>61960000</v>
      </c>
      <c r="AX119" s="20">
        <v>0</v>
      </c>
      <c r="AY119" s="20">
        <v>0</v>
      </c>
      <c r="AZ119" s="20">
        <v>0</v>
      </c>
      <c r="BA119" s="20">
        <v>0</v>
      </c>
      <c r="BB119" s="20">
        <v>0</v>
      </c>
      <c r="BC119" s="20">
        <v>0</v>
      </c>
      <c r="BD119" s="20">
        <v>0</v>
      </c>
      <c r="BE119" s="21">
        <f t="shared" si="11"/>
        <v>0.63570758419667883</v>
      </c>
      <c r="BF119" s="21">
        <f t="shared" si="8"/>
        <v>0</v>
      </c>
      <c r="BG119" s="21">
        <f t="shared" si="9"/>
        <v>0</v>
      </c>
      <c r="BH119" s="21">
        <f t="shared" si="10"/>
        <v>0</v>
      </c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</row>
    <row r="120" spans="1:190" ht="13.5" x14ac:dyDescent="0.2">
      <c r="A120" s="91" t="s">
        <v>150</v>
      </c>
      <c r="B120" s="90"/>
      <c r="C120" s="91" t="s">
        <v>167</v>
      </c>
      <c r="D120" s="90"/>
      <c r="E120" s="91" t="s">
        <v>152</v>
      </c>
      <c r="F120" s="90"/>
      <c r="G120" s="91" t="s">
        <v>168</v>
      </c>
      <c r="H120" s="90"/>
      <c r="I120" s="91" t="s">
        <v>154</v>
      </c>
      <c r="J120" s="90"/>
      <c r="K120" s="90"/>
      <c r="L120" s="91" t="s">
        <v>173</v>
      </c>
      <c r="M120" s="90"/>
      <c r="N120" s="90"/>
      <c r="O120" s="91"/>
      <c r="P120" s="90"/>
      <c r="Q120" s="91"/>
      <c r="R120" s="90"/>
      <c r="S120" s="89" t="s">
        <v>174</v>
      </c>
      <c r="T120" s="90"/>
      <c r="U120" s="90"/>
      <c r="V120" s="90"/>
      <c r="W120" s="90"/>
      <c r="X120" s="90"/>
      <c r="Y120" s="90"/>
      <c r="Z120" s="90"/>
      <c r="AA120" s="91" t="s">
        <v>98</v>
      </c>
      <c r="AB120" s="90"/>
      <c r="AC120" s="90"/>
      <c r="AD120" s="90"/>
      <c r="AE120" s="90"/>
      <c r="AF120" s="91" t="s">
        <v>51</v>
      </c>
      <c r="AG120" s="90"/>
      <c r="AH120" s="90"/>
      <c r="AI120" s="16" t="s">
        <v>99</v>
      </c>
      <c r="AJ120" s="92" t="s">
        <v>100</v>
      </c>
      <c r="AK120" s="90"/>
      <c r="AL120" s="90"/>
      <c r="AM120" s="90"/>
      <c r="AN120" s="90"/>
      <c r="AO120" s="90"/>
      <c r="AP120" s="17">
        <v>87466196</v>
      </c>
      <c r="AQ120" s="17">
        <v>61960000</v>
      </c>
      <c r="AR120" s="17">
        <v>25506196</v>
      </c>
      <c r="AS120" s="93">
        <v>0</v>
      </c>
      <c r="AT120" s="94"/>
      <c r="AU120" s="93">
        <v>0</v>
      </c>
      <c r="AV120" s="94"/>
      <c r="AW120" s="17">
        <v>61960000</v>
      </c>
      <c r="AX120" s="17">
        <v>0</v>
      </c>
      <c r="AY120" s="17">
        <v>0</v>
      </c>
      <c r="AZ120" s="17">
        <v>0</v>
      </c>
      <c r="BA120" s="17">
        <v>0</v>
      </c>
      <c r="BB120" s="17">
        <v>0</v>
      </c>
      <c r="BC120" s="17">
        <v>0</v>
      </c>
      <c r="BD120" s="17">
        <v>0</v>
      </c>
      <c r="BE120" s="18">
        <f t="shared" si="11"/>
        <v>0.70838795824617773</v>
      </c>
      <c r="BF120" s="18">
        <f t="shared" si="8"/>
        <v>0</v>
      </c>
      <c r="BG120" s="18">
        <f t="shared" si="9"/>
        <v>0</v>
      </c>
      <c r="BH120" s="18">
        <f t="shared" si="10"/>
        <v>0</v>
      </c>
    </row>
    <row r="121" spans="1:190" ht="13.5" x14ac:dyDescent="0.2">
      <c r="A121" s="91" t="s">
        <v>150</v>
      </c>
      <c r="B121" s="90"/>
      <c r="C121" s="91" t="s">
        <v>167</v>
      </c>
      <c r="D121" s="90"/>
      <c r="E121" s="91" t="s">
        <v>152</v>
      </c>
      <c r="F121" s="90"/>
      <c r="G121" s="91" t="s">
        <v>168</v>
      </c>
      <c r="H121" s="90"/>
      <c r="I121" s="91" t="s">
        <v>154</v>
      </c>
      <c r="J121" s="90"/>
      <c r="K121" s="90"/>
      <c r="L121" s="91" t="s">
        <v>173</v>
      </c>
      <c r="M121" s="90"/>
      <c r="N121" s="90"/>
      <c r="O121" s="91" t="s">
        <v>75</v>
      </c>
      <c r="P121" s="90"/>
      <c r="Q121" s="91"/>
      <c r="R121" s="90"/>
      <c r="S121" s="89" t="s">
        <v>175</v>
      </c>
      <c r="T121" s="90"/>
      <c r="U121" s="90"/>
      <c r="V121" s="90"/>
      <c r="W121" s="90"/>
      <c r="X121" s="90"/>
      <c r="Y121" s="90"/>
      <c r="Z121" s="90"/>
      <c r="AA121" s="91" t="s">
        <v>98</v>
      </c>
      <c r="AB121" s="90"/>
      <c r="AC121" s="90"/>
      <c r="AD121" s="90"/>
      <c r="AE121" s="90"/>
      <c r="AF121" s="91" t="s">
        <v>51</v>
      </c>
      <c r="AG121" s="90"/>
      <c r="AH121" s="90"/>
      <c r="AI121" s="16" t="s">
        <v>99</v>
      </c>
      <c r="AJ121" s="92" t="s">
        <v>100</v>
      </c>
      <c r="AK121" s="90"/>
      <c r="AL121" s="90"/>
      <c r="AM121" s="90"/>
      <c r="AN121" s="90"/>
      <c r="AO121" s="90"/>
      <c r="AP121" s="17">
        <v>87466196</v>
      </c>
      <c r="AQ121" s="17">
        <v>61960000</v>
      </c>
      <c r="AR121" s="17">
        <v>25506196</v>
      </c>
      <c r="AS121" s="93">
        <v>0</v>
      </c>
      <c r="AT121" s="94"/>
      <c r="AU121" s="93">
        <v>0</v>
      </c>
      <c r="AV121" s="94"/>
      <c r="AW121" s="17">
        <v>61960000</v>
      </c>
      <c r="AX121" s="17">
        <v>0</v>
      </c>
      <c r="AY121" s="17">
        <v>0</v>
      </c>
      <c r="AZ121" s="17">
        <v>0</v>
      </c>
      <c r="BA121" s="17">
        <v>0</v>
      </c>
      <c r="BB121" s="17">
        <v>0</v>
      </c>
      <c r="BC121" s="17">
        <v>0</v>
      </c>
      <c r="BD121" s="17">
        <v>0</v>
      </c>
      <c r="BE121" s="18">
        <f t="shared" si="11"/>
        <v>0.70838795824617773</v>
      </c>
      <c r="BF121" s="18">
        <f t="shared" si="8"/>
        <v>0</v>
      </c>
      <c r="BG121" s="18">
        <f t="shared" si="9"/>
        <v>0</v>
      </c>
      <c r="BH121" s="18">
        <f t="shared" si="10"/>
        <v>0</v>
      </c>
    </row>
    <row r="122" spans="1:190" ht="13.5" x14ac:dyDescent="0.2">
      <c r="A122" s="91" t="s">
        <v>150</v>
      </c>
      <c r="B122" s="90"/>
      <c r="C122" s="91" t="s">
        <v>167</v>
      </c>
      <c r="D122" s="90"/>
      <c r="E122" s="91" t="s">
        <v>152</v>
      </c>
      <c r="F122" s="90"/>
      <c r="G122" s="91" t="s">
        <v>168</v>
      </c>
      <c r="H122" s="90"/>
      <c r="I122" s="91" t="s">
        <v>154</v>
      </c>
      <c r="J122" s="90"/>
      <c r="K122" s="90"/>
      <c r="L122" s="91" t="s">
        <v>170</v>
      </c>
      <c r="M122" s="90"/>
      <c r="N122" s="90"/>
      <c r="O122" s="91"/>
      <c r="P122" s="90"/>
      <c r="Q122" s="91"/>
      <c r="R122" s="90"/>
      <c r="S122" s="89" t="s">
        <v>171</v>
      </c>
      <c r="T122" s="90"/>
      <c r="U122" s="90"/>
      <c r="V122" s="90"/>
      <c r="W122" s="90"/>
      <c r="X122" s="90"/>
      <c r="Y122" s="90"/>
      <c r="Z122" s="90"/>
      <c r="AA122" s="91" t="s">
        <v>98</v>
      </c>
      <c r="AB122" s="90"/>
      <c r="AC122" s="90"/>
      <c r="AD122" s="90"/>
      <c r="AE122" s="90"/>
      <c r="AF122" s="91" t="s">
        <v>51</v>
      </c>
      <c r="AG122" s="90"/>
      <c r="AH122" s="90"/>
      <c r="AI122" s="16" t="s">
        <v>99</v>
      </c>
      <c r="AJ122" s="92" t="s">
        <v>100</v>
      </c>
      <c r="AK122" s="90"/>
      <c r="AL122" s="90"/>
      <c r="AM122" s="90"/>
      <c r="AN122" s="90"/>
      <c r="AO122" s="90"/>
      <c r="AP122" s="17">
        <v>10000000</v>
      </c>
      <c r="AQ122" s="17">
        <v>0</v>
      </c>
      <c r="AR122" s="17">
        <v>10000000</v>
      </c>
      <c r="AS122" s="93">
        <v>0</v>
      </c>
      <c r="AT122" s="94"/>
      <c r="AU122" s="93">
        <v>0</v>
      </c>
      <c r="AV122" s="94"/>
      <c r="AW122" s="17">
        <v>0</v>
      </c>
      <c r="AX122" s="17">
        <v>0</v>
      </c>
      <c r="AY122" s="17">
        <v>0</v>
      </c>
      <c r="AZ122" s="17">
        <v>0</v>
      </c>
      <c r="BA122" s="17">
        <v>0</v>
      </c>
      <c r="BB122" s="17">
        <v>0</v>
      </c>
      <c r="BC122" s="17">
        <v>0</v>
      </c>
      <c r="BD122" s="17">
        <v>0</v>
      </c>
      <c r="BE122" s="18">
        <f t="shared" si="11"/>
        <v>0</v>
      </c>
      <c r="BF122" s="18">
        <f t="shared" si="8"/>
        <v>0</v>
      </c>
      <c r="BG122" s="18">
        <f t="shared" si="9"/>
        <v>0</v>
      </c>
      <c r="BH122" s="18">
        <f t="shared" si="10"/>
        <v>0</v>
      </c>
    </row>
    <row r="123" spans="1:190" ht="13.5" x14ac:dyDescent="0.2">
      <c r="A123" s="91" t="s">
        <v>150</v>
      </c>
      <c r="B123" s="90"/>
      <c r="C123" s="91" t="s">
        <v>167</v>
      </c>
      <c r="D123" s="90"/>
      <c r="E123" s="91" t="s">
        <v>152</v>
      </c>
      <c r="F123" s="90"/>
      <c r="G123" s="91" t="s">
        <v>168</v>
      </c>
      <c r="H123" s="90"/>
      <c r="I123" s="91" t="s">
        <v>154</v>
      </c>
      <c r="J123" s="90"/>
      <c r="K123" s="90"/>
      <c r="L123" s="91" t="s">
        <v>170</v>
      </c>
      <c r="M123" s="90"/>
      <c r="N123" s="90"/>
      <c r="O123" s="91" t="s">
        <v>75</v>
      </c>
      <c r="P123" s="90"/>
      <c r="Q123" s="91"/>
      <c r="R123" s="90"/>
      <c r="S123" s="89" t="s">
        <v>172</v>
      </c>
      <c r="T123" s="90"/>
      <c r="U123" s="90"/>
      <c r="V123" s="90"/>
      <c r="W123" s="90"/>
      <c r="X123" s="90"/>
      <c r="Y123" s="90"/>
      <c r="Z123" s="90"/>
      <c r="AA123" s="91" t="s">
        <v>98</v>
      </c>
      <c r="AB123" s="90"/>
      <c r="AC123" s="90"/>
      <c r="AD123" s="90"/>
      <c r="AE123" s="90"/>
      <c r="AF123" s="91" t="s">
        <v>51</v>
      </c>
      <c r="AG123" s="90"/>
      <c r="AH123" s="90"/>
      <c r="AI123" s="16" t="s">
        <v>99</v>
      </c>
      <c r="AJ123" s="92" t="s">
        <v>100</v>
      </c>
      <c r="AK123" s="90"/>
      <c r="AL123" s="90"/>
      <c r="AM123" s="90"/>
      <c r="AN123" s="90"/>
      <c r="AO123" s="90"/>
      <c r="AP123" s="17">
        <v>10000000</v>
      </c>
      <c r="AQ123" s="17">
        <v>0</v>
      </c>
      <c r="AR123" s="17">
        <v>10000000</v>
      </c>
      <c r="AS123" s="93">
        <v>0</v>
      </c>
      <c r="AT123" s="94"/>
      <c r="AU123" s="93">
        <v>0</v>
      </c>
      <c r="AV123" s="94"/>
      <c r="AW123" s="17">
        <v>0</v>
      </c>
      <c r="AX123" s="17">
        <v>0</v>
      </c>
      <c r="AY123" s="17">
        <v>0</v>
      </c>
      <c r="AZ123" s="17">
        <v>0</v>
      </c>
      <c r="BA123" s="17">
        <v>0</v>
      </c>
      <c r="BB123" s="17">
        <v>0</v>
      </c>
      <c r="BC123" s="17">
        <v>0</v>
      </c>
      <c r="BD123" s="17">
        <v>0</v>
      </c>
      <c r="BE123" s="18">
        <f t="shared" si="11"/>
        <v>0</v>
      </c>
      <c r="BF123" s="18">
        <f t="shared" si="8"/>
        <v>0</v>
      </c>
      <c r="BG123" s="18">
        <f t="shared" si="9"/>
        <v>0</v>
      </c>
      <c r="BH123" s="18">
        <f t="shared" si="10"/>
        <v>0</v>
      </c>
    </row>
    <row r="124" spans="1:190" s="22" customFormat="1" ht="13.5" x14ac:dyDescent="0.2">
      <c r="A124" s="97" t="s">
        <v>150</v>
      </c>
      <c r="B124" s="96"/>
      <c r="C124" s="97" t="s">
        <v>167</v>
      </c>
      <c r="D124" s="96"/>
      <c r="E124" s="97" t="s">
        <v>152</v>
      </c>
      <c r="F124" s="96"/>
      <c r="G124" s="97" t="s">
        <v>168</v>
      </c>
      <c r="H124" s="96"/>
      <c r="I124" s="97" t="s">
        <v>154</v>
      </c>
      <c r="J124" s="96"/>
      <c r="K124" s="96"/>
      <c r="L124" s="97"/>
      <c r="M124" s="96"/>
      <c r="N124" s="96"/>
      <c r="O124" s="97"/>
      <c r="P124" s="96"/>
      <c r="Q124" s="97"/>
      <c r="R124" s="96"/>
      <c r="S124" s="95" t="s">
        <v>169</v>
      </c>
      <c r="T124" s="96"/>
      <c r="U124" s="96"/>
      <c r="V124" s="96"/>
      <c r="W124" s="96"/>
      <c r="X124" s="96"/>
      <c r="Y124" s="96"/>
      <c r="Z124" s="96"/>
      <c r="AA124" s="97" t="s">
        <v>98</v>
      </c>
      <c r="AB124" s="96"/>
      <c r="AC124" s="96"/>
      <c r="AD124" s="96"/>
      <c r="AE124" s="96"/>
      <c r="AF124" s="97" t="s">
        <v>51</v>
      </c>
      <c r="AG124" s="96"/>
      <c r="AH124" s="96"/>
      <c r="AI124" s="19" t="s">
        <v>165</v>
      </c>
      <c r="AJ124" s="98" t="s">
        <v>166</v>
      </c>
      <c r="AK124" s="96"/>
      <c r="AL124" s="96"/>
      <c r="AM124" s="96"/>
      <c r="AN124" s="96"/>
      <c r="AO124" s="96"/>
      <c r="AP124" s="20">
        <v>20000000</v>
      </c>
      <c r="AQ124" s="20">
        <v>0</v>
      </c>
      <c r="AR124" s="20">
        <v>20000000</v>
      </c>
      <c r="AS124" s="99">
        <v>0</v>
      </c>
      <c r="AT124" s="100"/>
      <c r="AU124" s="99">
        <v>0</v>
      </c>
      <c r="AV124" s="100"/>
      <c r="AW124" s="20">
        <v>0</v>
      </c>
      <c r="AX124" s="20">
        <v>0</v>
      </c>
      <c r="AY124" s="20">
        <v>0</v>
      </c>
      <c r="AZ124" s="20">
        <v>0</v>
      </c>
      <c r="BA124" s="20">
        <v>0</v>
      </c>
      <c r="BB124" s="20">
        <v>0</v>
      </c>
      <c r="BC124" s="20">
        <v>0</v>
      </c>
      <c r="BD124" s="20">
        <v>0</v>
      </c>
      <c r="BE124" s="21">
        <f t="shared" si="11"/>
        <v>0</v>
      </c>
      <c r="BF124" s="21">
        <f t="shared" si="8"/>
        <v>0</v>
      </c>
      <c r="BG124" s="21">
        <f t="shared" si="9"/>
        <v>0</v>
      </c>
      <c r="BH124" s="21">
        <f t="shared" si="10"/>
        <v>0</v>
      </c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</row>
    <row r="125" spans="1:190" ht="13.5" x14ac:dyDescent="0.2">
      <c r="A125" s="91" t="s">
        <v>150</v>
      </c>
      <c r="B125" s="90"/>
      <c r="C125" s="91" t="s">
        <v>167</v>
      </c>
      <c r="D125" s="90"/>
      <c r="E125" s="91" t="s">
        <v>152</v>
      </c>
      <c r="F125" s="90"/>
      <c r="G125" s="91" t="s">
        <v>168</v>
      </c>
      <c r="H125" s="90"/>
      <c r="I125" s="91" t="s">
        <v>154</v>
      </c>
      <c r="J125" s="90"/>
      <c r="K125" s="90"/>
      <c r="L125" s="91" t="s">
        <v>170</v>
      </c>
      <c r="M125" s="90"/>
      <c r="N125" s="90"/>
      <c r="O125" s="91"/>
      <c r="P125" s="90"/>
      <c r="Q125" s="91"/>
      <c r="R125" s="90"/>
      <c r="S125" s="89" t="s">
        <v>171</v>
      </c>
      <c r="T125" s="90"/>
      <c r="U125" s="90"/>
      <c r="V125" s="90"/>
      <c r="W125" s="90"/>
      <c r="X125" s="90"/>
      <c r="Y125" s="90"/>
      <c r="Z125" s="90"/>
      <c r="AA125" s="91" t="s">
        <v>98</v>
      </c>
      <c r="AB125" s="90"/>
      <c r="AC125" s="90"/>
      <c r="AD125" s="90"/>
      <c r="AE125" s="90"/>
      <c r="AF125" s="91" t="s">
        <v>51</v>
      </c>
      <c r="AG125" s="90"/>
      <c r="AH125" s="90"/>
      <c r="AI125" s="16" t="s">
        <v>165</v>
      </c>
      <c r="AJ125" s="92" t="s">
        <v>166</v>
      </c>
      <c r="AK125" s="90"/>
      <c r="AL125" s="90"/>
      <c r="AM125" s="90"/>
      <c r="AN125" s="90"/>
      <c r="AO125" s="90"/>
      <c r="AP125" s="17">
        <v>20000000</v>
      </c>
      <c r="AQ125" s="17">
        <v>0</v>
      </c>
      <c r="AR125" s="17">
        <v>20000000</v>
      </c>
      <c r="AS125" s="93">
        <v>0</v>
      </c>
      <c r="AT125" s="94"/>
      <c r="AU125" s="93">
        <v>0</v>
      </c>
      <c r="AV125" s="94"/>
      <c r="AW125" s="17">
        <v>0</v>
      </c>
      <c r="AX125" s="17">
        <v>0</v>
      </c>
      <c r="AY125" s="17">
        <v>0</v>
      </c>
      <c r="AZ125" s="17">
        <v>0</v>
      </c>
      <c r="BA125" s="17">
        <v>0</v>
      </c>
      <c r="BB125" s="17">
        <v>0</v>
      </c>
      <c r="BC125" s="17">
        <v>0</v>
      </c>
      <c r="BD125" s="17">
        <v>0</v>
      </c>
      <c r="BE125" s="18">
        <f t="shared" si="11"/>
        <v>0</v>
      </c>
      <c r="BF125" s="18">
        <f t="shared" si="8"/>
        <v>0</v>
      </c>
      <c r="BG125" s="18">
        <f t="shared" si="9"/>
        <v>0</v>
      </c>
      <c r="BH125" s="18">
        <f t="shared" si="10"/>
        <v>0</v>
      </c>
    </row>
    <row r="126" spans="1:190" ht="13.5" x14ac:dyDescent="0.2">
      <c r="A126" s="91" t="s">
        <v>150</v>
      </c>
      <c r="B126" s="90"/>
      <c r="C126" s="91" t="s">
        <v>167</v>
      </c>
      <c r="D126" s="90"/>
      <c r="E126" s="91" t="s">
        <v>152</v>
      </c>
      <c r="F126" s="90"/>
      <c r="G126" s="91" t="s">
        <v>168</v>
      </c>
      <c r="H126" s="90"/>
      <c r="I126" s="91" t="s">
        <v>154</v>
      </c>
      <c r="J126" s="90"/>
      <c r="K126" s="90"/>
      <c r="L126" s="91" t="s">
        <v>170</v>
      </c>
      <c r="M126" s="90"/>
      <c r="N126" s="90"/>
      <c r="O126" s="91" t="s">
        <v>75</v>
      </c>
      <c r="P126" s="90"/>
      <c r="Q126" s="91"/>
      <c r="R126" s="90"/>
      <c r="S126" s="89" t="s">
        <v>172</v>
      </c>
      <c r="T126" s="90"/>
      <c r="U126" s="90"/>
      <c r="V126" s="90"/>
      <c r="W126" s="90"/>
      <c r="X126" s="90"/>
      <c r="Y126" s="90"/>
      <c r="Z126" s="90"/>
      <c r="AA126" s="91" t="s">
        <v>98</v>
      </c>
      <c r="AB126" s="90"/>
      <c r="AC126" s="90"/>
      <c r="AD126" s="90"/>
      <c r="AE126" s="90"/>
      <c r="AF126" s="91" t="s">
        <v>51</v>
      </c>
      <c r="AG126" s="90"/>
      <c r="AH126" s="90"/>
      <c r="AI126" s="16" t="s">
        <v>165</v>
      </c>
      <c r="AJ126" s="92" t="s">
        <v>166</v>
      </c>
      <c r="AK126" s="90"/>
      <c r="AL126" s="90"/>
      <c r="AM126" s="90"/>
      <c r="AN126" s="90"/>
      <c r="AO126" s="90"/>
      <c r="AP126" s="17">
        <v>20000000</v>
      </c>
      <c r="AQ126" s="17">
        <v>0</v>
      </c>
      <c r="AR126" s="17">
        <v>20000000</v>
      </c>
      <c r="AS126" s="93">
        <v>0</v>
      </c>
      <c r="AT126" s="94"/>
      <c r="AU126" s="93">
        <v>0</v>
      </c>
      <c r="AV126" s="94"/>
      <c r="AW126" s="17">
        <v>0</v>
      </c>
      <c r="AX126" s="17">
        <v>0</v>
      </c>
      <c r="AY126" s="17">
        <v>0</v>
      </c>
      <c r="AZ126" s="17">
        <v>0</v>
      </c>
      <c r="BA126" s="17">
        <v>0</v>
      </c>
      <c r="BB126" s="17">
        <v>0</v>
      </c>
      <c r="BC126" s="17">
        <v>0</v>
      </c>
      <c r="BD126" s="17">
        <v>0</v>
      </c>
      <c r="BE126" s="18">
        <f t="shared" si="11"/>
        <v>0</v>
      </c>
      <c r="BF126" s="18">
        <f t="shared" si="8"/>
        <v>0</v>
      </c>
      <c r="BG126" s="18">
        <f t="shared" si="9"/>
        <v>0</v>
      </c>
      <c r="BH126" s="18">
        <f t="shared" si="10"/>
        <v>0</v>
      </c>
    </row>
    <row r="127" spans="1:190" s="26" customFormat="1" ht="15" x14ac:dyDescent="0.25">
      <c r="A127" s="79" t="s">
        <v>176</v>
      </c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1"/>
      <c r="AP127" s="23">
        <f>+AP124+AP119+AP114+AP107+AP102+AP95</f>
        <v>2220725122</v>
      </c>
      <c r="AQ127" s="23">
        <f t="shared" ref="AQ127" si="16">+AQ124+AQ119+AQ114+AQ107+AQ102+AQ95</f>
        <v>632309802</v>
      </c>
      <c r="AR127" s="23">
        <f>+AR124+AR119+AR114+AR107+AR102+AR95</f>
        <v>1588415320</v>
      </c>
      <c r="AS127" s="82">
        <f>+AS124+AS119+AS114+AS107+AS102+AS95</f>
        <v>0</v>
      </c>
      <c r="AT127" s="83"/>
      <c r="AU127" s="82">
        <f>+AU124+AU119+AU114+AU107+AU102+AU95</f>
        <v>538246492</v>
      </c>
      <c r="AV127" s="83"/>
      <c r="AW127" s="23">
        <f>+AW124+AW119+AW114+AW107+AW102+AW95</f>
        <v>94063310</v>
      </c>
      <c r="AX127" s="23">
        <f t="shared" ref="AX127:BD127" si="17">+AX124+AX119+AX114+AX107+AX102+AX95</f>
        <v>48758992</v>
      </c>
      <c r="AY127" s="23">
        <f t="shared" si="17"/>
        <v>489487500</v>
      </c>
      <c r="AZ127" s="23">
        <f t="shared" si="17"/>
        <v>48758992</v>
      </c>
      <c r="BA127" s="23">
        <f t="shared" si="17"/>
        <v>0</v>
      </c>
      <c r="BB127" s="23">
        <f t="shared" si="17"/>
        <v>48758992</v>
      </c>
      <c r="BC127" s="23">
        <f t="shared" si="17"/>
        <v>0</v>
      </c>
      <c r="BD127" s="23">
        <f t="shared" si="17"/>
        <v>0</v>
      </c>
      <c r="BE127" s="24">
        <f t="shared" si="11"/>
        <v>0.28473123293644625</v>
      </c>
      <c r="BF127" s="24">
        <f t="shared" si="8"/>
        <v>0.24237420771610471</v>
      </c>
      <c r="BG127" s="24">
        <f t="shared" si="9"/>
        <v>2.1956338277511502E-2</v>
      </c>
      <c r="BH127" s="24">
        <f t="shared" si="10"/>
        <v>2.1956338277511502E-2</v>
      </c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</row>
    <row r="128" spans="1:190" s="30" customFormat="1" ht="12.75" x14ac:dyDescent="0.25">
      <c r="AP128" s="31"/>
      <c r="AQ128" s="31"/>
      <c r="AR128" s="31"/>
      <c r="AS128" s="31"/>
      <c r="AT128" s="31"/>
      <c r="AU128" s="32"/>
      <c r="AV128" s="33"/>
      <c r="AW128" s="31"/>
      <c r="AX128" s="31"/>
      <c r="AY128" s="31"/>
      <c r="AZ128" s="31"/>
      <c r="BA128" s="31"/>
      <c r="BB128" s="31"/>
      <c r="BC128" s="34"/>
      <c r="BD128" s="34"/>
      <c r="BE128" s="35"/>
      <c r="BF128" s="35"/>
      <c r="BG128" s="35"/>
      <c r="BH128" s="35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  <c r="DY128" s="36"/>
      <c r="DZ128" s="36"/>
      <c r="EA128" s="36"/>
      <c r="EB128" s="36"/>
      <c r="EC128" s="36"/>
      <c r="ED128" s="36"/>
      <c r="EE128" s="36"/>
      <c r="EF128" s="36"/>
      <c r="EG128" s="36"/>
      <c r="EH128" s="36"/>
      <c r="EI128" s="36"/>
      <c r="EJ128" s="36"/>
      <c r="EK128" s="36"/>
      <c r="EL128" s="36"/>
      <c r="EM128" s="36"/>
      <c r="EN128" s="36"/>
      <c r="EO128" s="36"/>
      <c r="EP128" s="36"/>
      <c r="EQ128" s="36"/>
      <c r="ER128" s="36"/>
      <c r="ES128" s="36"/>
      <c r="ET128" s="36"/>
      <c r="EU128" s="36"/>
      <c r="EV128" s="36"/>
      <c r="EW128" s="36"/>
      <c r="EX128" s="36"/>
      <c r="EY128" s="36"/>
      <c r="EZ128" s="36"/>
      <c r="FA128" s="36"/>
      <c r="FB128" s="36"/>
      <c r="FC128" s="36"/>
      <c r="FD128" s="36"/>
      <c r="FE128" s="36"/>
      <c r="FF128" s="36"/>
      <c r="FG128" s="36"/>
      <c r="FH128" s="36"/>
      <c r="FI128" s="36"/>
      <c r="FJ128" s="36"/>
      <c r="FK128" s="36"/>
      <c r="FL128" s="36"/>
      <c r="FM128" s="36"/>
      <c r="FN128" s="36"/>
      <c r="FO128" s="36"/>
      <c r="FP128" s="36"/>
      <c r="FQ128" s="36"/>
      <c r="FR128" s="36"/>
      <c r="FS128" s="36"/>
      <c r="FT128" s="36"/>
      <c r="FU128" s="36"/>
      <c r="FV128" s="36"/>
      <c r="FW128" s="36"/>
      <c r="FX128" s="36"/>
      <c r="FY128" s="36"/>
      <c r="FZ128" s="36"/>
      <c r="GA128" s="36"/>
      <c r="GB128" s="36"/>
      <c r="GC128" s="36"/>
      <c r="GD128" s="36"/>
      <c r="GE128" s="36"/>
      <c r="GF128" s="36"/>
      <c r="GG128" s="36"/>
      <c r="GH128" s="36"/>
    </row>
    <row r="129" spans="1:96" s="29" customFormat="1" ht="15" x14ac:dyDescent="0.25">
      <c r="A129" s="84" t="s">
        <v>177</v>
      </c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6"/>
      <c r="AP129" s="27">
        <f>+AP127+AP94</f>
        <v>8482707899</v>
      </c>
      <c r="AQ129" s="27">
        <f>+AQ127+AQ94</f>
        <v>2219149702.1999998</v>
      </c>
      <c r="AR129" s="27">
        <f>+AR127+AR94</f>
        <v>6263558196.8000002</v>
      </c>
      <c r="AS129" s="87">
        <f>+AS127+AS94</f>
        <v>0</v>
      </c>
      <c r="AT129" s="88"/>
      <c r="AU129" s="87">
        <f>+AU127+AU94</f>
        <v>2105005273.1800001</v>
      </c>
      <c r="AV129" s="88"/>
      <c r="AW129" s="27">
        <f t="shared" ref="AW129:BD129" si="18">+AW127+AW94</f>
        <v>114144429.02</v>
      </c>
      <c r="AX129" s="27">
        <f t="shared" si="18"/>
        <v>1340165422.3699999</v>
      </c>
      <c r="AY129" s="27">
        <f t="shared" si="18"/>
        <v>764839850.80999994</v>
      </c>
      <c r="AZ129" s="27">
        <f t="shared" si="18"/>
        <v>1340165422.3699999</v>
      </c>
      <c r="BA129" s="27">
        <f t="shared" si="18"/>
        <v>0</v>
      </c>
      <c r="BB129" s="27">
        <f t="shared" si="18"/>
        <v>1340165422.3699999</v>
      </c>
      <c r="BC129" s="27">
        <f t="shared" si="18"/>
        <v>0</v>
      </c>
      <c r="BD129" s="27">
        <f t="shared" si="18"/>
        <v>5511840</v>
      </c>
      <c r="BE129" s="28">
        <f t="shared" ref="BE129" si="19">+AQ129/AP129</f>
        <v>0.2616086429737382</v>
      </c>
      <c r="BF129" s="28">
        <f t="shared" ref="BF129" si="20">+AU129/AP129</f>
        <v>0.24815251193880583</v>
      </c>
      <c r="BG129" s="28">
        <f t="shared" ref="BG129" si="21">+AX129/AP129</f>
        <v>0.15798792535671161</v>
      </c>
      <c r="BH129" s="28">
        <f t="shared" ref="BH129" si="22">+BB129/AP129</f>
        <v>0.15798792535671161</v>
      </c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</row>
    <row r="131" spans="1:96" s="62" customFormat="1" ht="21" customHeight="1" x14ac:dyDescent="0.2"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</row>
    <row r="132" spans="1:96" s="66" customFormat="1" ht="15.75" x14ac:dyDescent="0.25">
      <c r="A132" s="36" t="s">
        <v>184</v>
      </c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63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 t="s">
        <v>185</v>
      </c>
      <c r="AL132" s="36"/>
      <c r="AM132" s="36"/>
      <c r="AN132" s="36"/>
      <c r="AO132" s="36"/>
      <c r="AP132" s="36"/>
      <c r="AQ132" s="36"/>
      <c r="AR132" s="64"/>
      <c r="AS132" s="65"/>
      <c r="AT132" s="64"/>
      <c r="AU132" s="64"/>
      <c r="AV132" s="64"/>
      <c r="AW132" s="64"/>
      <c r="BE132" s="67"/>
      <c r="BF132" s="67"/>
      <c r="BG132" s="67"/>
      <c r="BH132" s="67"/>
    </row>
    <row r="133" spans="1:96" s="66" customFormat="1" ht="13.5" customHeight="1" x14ac:dyDescent="0.25">
      <c r="A133" s="36" t="s">
        <v>186</v>
      </c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63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 t="s">
        <v>187</v>
      </c>
      <c r="AL133" s="36"/>
      <c r="AM133" s="36"/>
      <c r="AN133" s="36"/>
      <c r="AO133" s="36"/>
      <c r="AP133" s="36"/>
      <c r="AQ133" s="36"/>
      <c r="AR133" s="64"/>
      <c r="AS133" s="64"/>
      <c r="AT133" s="64"/>
      <c r="AU133" s="64"/>
      <c r="AV133" s="64"/>
      <c r="AW133" s="64"/>
      <c r="BE133" s="67"/>
      <c r="BF133" s="67"/>
      <c r="BG133" s="67"/>
      <c r="BH133" s="67"/>
    </row>
    <row r="134" spans="1:96" s="62" customFormat="1" x14ac:dyDescent="0.2"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</row>
    <row r="135" spans="1:96" s="62" customFormat="1" x14ac:dyDescent="0.2"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</row>
    <row r="136" spans="1:96" x14ac:dyDescent="0.2">
      <c r="A136" s="37" t="s">
        <v>12</v>
      </c>
      <c r="B136" s="37" t="s">
        <v>12</v>
      </c>
      <c r="C136" s="37" t="s">
        <v>12</v>
      </c>
      <c r="D136" s="37" t="s">
        <v>12</v>
      </c>
      <c r="E136" s="37" t="s">
        <v>12</v>
      </c>
      <c r="F136" s="37" t="s">
        <v>12</v>
      </c>
      <c r="G136" s="37" t="s">
        <v>12</v>
      </c>
      <c r="H136" s="37" t="s">
        <v>12</v>
      </c>
      <c r="I136" s="37" t="s">
        <v>12</v>
      </c>
      <c r="J136" s="77" t="s">
        <v>12</v>
      </c>
      <c r="K136" s="78"/>
      <c r="L136" s="77" t="s">
        <v>12</v>
      </c>
      <c r="M136" s="78"/>
      <c r="N136" s="37" t="s">
        <v>12</v>
      </c>
      <c r="O136" s="37" t="s">
        <v>12</v>
      </c>
      <c r="P136" s="37" t="s">
        <v>12</v>
      </c>
      <c r="Q136" s="37" t="s">
        <v>12</v>
      </c>
      <c r="R136" s="37" t="s">
        <v>12</v>
      </c>
      <c r="S136" s="37" t="s">
        <v>12</v>
      </c>
      <c r="T136" s="37" t="s">
        <v>12</v>
      </c>
      <c r="U136" s="37" t="s">
        <v>12</v>
      </c>
      <c r="V136" s="37" t="s">
        <v>12</v>
      </c>
      <c r="W136" s="37" t="s">
        <v>12</v>
      </c>
      <c r="X136" s="37" t="s">
        <v>12</v>
      </c>
      <c r="Y136" s="37" t="s">
        <v>12</v>
      </c>
      <c r="Z136" s="37" t="s">
        <v>12</v>
      </c>
      <c r="AA136" s="77" t="s">
        <v>12</v>
      </c>
      <c r="AB136" s="78"/>
      <c r="AC136" s="77" t="s">
        <v>12</v>
      </c>
      <c r="AD136" s="78"/>
      <c r="AE136" s="37" t="s">
        <v>12</v>
      </c>
      <c r="AF136" s="37" t="s">
        <v>12</v>
      </c>
      <c r="AG136" s="37" t="s">
        <v>12</v>
      </c>
      <c r="AH136" s="37" t="s">
        <v>12</v>
      </c>
      <c r="AI136" s="37" t="s">
        <v>12</v>
      </c>
      <c r="AJ136" s="37" t="s">
        <v>12</v>
      </c>
      <c r="AK136" s="37" t="s">
        <v>12</v>
      </c>
      <c r="AL136" s="37" t="s">
        <v>12</v>
      </c>
      <c r="AM136" s="77" t="s">
        <v>12</v>
      </c>
      <c r="AN136" s="78"/>
      <c r="AO136" s="78"/>
      <c r="AP136" s="37" t="s">
        <v>12</v>
      </c>
      <c r="AQ136" s="37" t="s">
        <v>12</v>
      </c>
      <c r="AR136" s="37" t="s">
        <v>12</v>
      </c>
      <c r="AS136" s="77" t="s">
        <v>12</v>
      </c>
      <c r="AT136" s="78"/>
      <c r="AU136" s="77" t="s">
        <v>12</v>
      </c>
      <c r="AV136" s="78"/>
      <c r="AW136" s="37" t="s">
        <v>12</v>
      </c>
      <c r="AX136" s="37" t="s">
        <v>12</v>
      </c>
      <c r="AY136" s="37" t="s">
        <v>12</v>
      </c>
      <c r="AZ136" s="37" t="s">
        <v>12</v>
      </c>
      <c r="BA136" s="37" t="s">
        <v>12</v>
      </c>
      <c r="BB136" s="37" t="s">
        <v>12</v>
      </c>
      <c r="BC136" s="37" t="s">
        <v>12</v>
      </c>
      <c r="BD136" s="37" t="s">
        <v>12</v>
      </c>
    </row>
    <row r="164" spans="9:42" ht="123" customHeight="1" thickBot="1" x14ac:dyDescent="0.25"/>
    <row r="165" spans="9:42" x14ac:dyDescent="0.2">
      <c r="I165" s="68" t="s">
        <v>183</v>
      </c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70"/>
    </row>
    <row r="166" spans="9:42" x14ac:dyDescent="0.2">
      <c r="I166" s="71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  <c r="AL166" s="72"/>
      <c r="AM166" s="72"/>
      <c r="AN166" s="72"/>
      <c r="AO166" s="72"/>
      <c r="AP166" s="73"/>
    </row>
    <row r="167" spans="9:42" x14ac:dyDescent="0.2">
      <c r="I167" s="71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72"/>
      <c r="AM167" s="72"/>
      <c r="AN167" s="72"/>
      <c r="AO167" s="72"/>
      <c r="AP167" s="73"/>
    </row>
    <row r="168" spans="9:42" ht="97.5" customHeight="1" thickBot="1" x14ac:dyDescent="0.25">
      <c r="I168" s="74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  <c r="AJ168" s="75"/>
      <c r="AK168" s="75"/>
      <c r="AL168" s="75"/>
      <c r="AM168" s="75"/>
      <c r="AN168" s="75"/>
      <c r="AO168" s="75"/>
      <c r="AP168" s="76"/>
    </row>
  </sheetData>
  <mergeCells count="1536"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Q48:R48"/>
    <mergeCell ref="S48:Z48"/>
    <mergeCell ref="AA48:AE48"/>
    <mergeCell ref="AF48:AH48"/>
    <mergeCell ref="AJ48:AO48"/>
    <mergeCell ref="AS48:AT48"/>
    <mergeCell ref="A47:AO47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AJ50:AO50"/>
    <mergeCell ref="AS50:AT50"/>
    <mergeCell ref="AU50:AV50"/>
    <mergeCell ref="A51:B51"/>
    <mergeCell ref="C51:D51"/>
    <mergeCell ref="E51:F51"/>
    <mergeCell ref="G51:H51"/>
    <mergeCell ref="I51:K51"/>
    <mergeCell ref="L51:N51"/>
    <mergeCell ref="O51:P51"/>
    <mergeCell ref="L50:N50"/>
    <mergeCell ref="O50:P50"/>
    <mergeCell ref="Q50:R50"/>
    <mergeCell ref="S50:Z50"/>
    <mergeCell ref="AA50:AE50"/>
    <mergeCell ref="AF50:AH50"/>
    <mergeCell ref="AA49:AE49"/>
    <mergeCell ref="AF49:AH49"/>
    <mergeCell ref="AJ49:AO49"/>
    <mergeCell ref="AS49:AT49"/>
    <mergeCell ref="AU49:AV49"/>
    <mergeCell ref="A50:B50"/>
    <mergeCell ref="C50:D50"/>
    <mergeCell ref="E50:F50"/>
    <mergeCell ref="G50:H50"/>
    <mergeCell ref="I50:K50"/>
    <mergeCell ref="AA52:AE52"/>
    <mergeCell ref="AF52:AH52"/>
    <mergeCell ref="AJ52:AO52"/>
    <mergeCell ref="AS52:AT52"/>
    <mergeCell ref="AU52:AV52"/>
    <mergeCell ref="A53:B53"/>
    <mergeCell ref="C53:D53"/>
    <mergeCell ref="E53:F53"/>
    <mergeCell ref="G53:H53"/>
    <mergeCell ref="I53:K53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Q51:R51"/>
    <mergeCell ref="S51:Z51"/>
    <mergeCell ref="AA51:AE51"/>
    <mergeCell ref="AF51:AH51"/>
    <mergeCell ref="AJ51:AO51"/>
    <mergeCell ref="AS51:AT51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Q54:R54"/>
    <mergeCell ref="S54:Z54"/>
    <mergeCell ref="AA54:AE54"/>
    <mergeCell ref="AF54:AH54"/>
    <mergeCell ref="AJ54:AO54"/>
    <mergeCell ref="AS54:AT54"/>
    <mergeCell ref="AJ53:AO53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L53:N53"/>
    <mergeCell ref="O53:P53"/>
    <mergeCell ref="Q53:R53"/>
    <mergeCell ref="S53:Z53"/>
    <mergeCell ref="AA53:AE53"/>
    <mergeCell ref="AF53:AH53"/>
    <mergeCell ref="AJ56:AO56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L56:N56"/>
    <mergeCell ref="O56:P56"/>
    <mergeCell ref="Q56:R56"/>
    <mergeCell ref="S56:Z56"/>
    <mergeCell ref="AA56:AE56"/>
    <mergeCell ref="AF56:AH56"/>
    <mergeCell ref="AA55:AE55"/>
    <mergeCell ref="AF55:AH55"/>
    <mergeCell ref="AJ55:AO55"/>
    <mergeCell ref="AS55:AT55"/>
    <mergeCell ref="AU55:AV55"/>
    <mergeCell ref="A56:B56"/>
    <mergeCell ref="C56:D56"/>
    <mergeCell ref="E56:F56"/>
    <mergeCell ref="G56:H56"/>
    <mergeCell ref="I56:K56"/>
    <mergeCell ref="AA58:AE58"/>
    <mergeCell ref="AF58:AH58"/>
    <mergeCell ref="AJ58:AO58"/>
    <mergeCell ref="AS58:AT58"/>
    <mergeCell ref="AU58:AV58"/>
    <mergeCell ref="A59:B59"/>
    <mergeCell ref="C59:D59"/>
    <mergeCell ref="E59:F59"/>
    <mergeCell ref="G59:H59"/>
    <mergeCell ref="I59:K59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Q57:R57"/>
    <mergeCell ref="S57:Z57"/>
    <mergeCell ref="AA57:AE57"/>
    <mergeCell ref="AF57:AH57"/>
    <mergeCell ref="AJ57:AO57"/>
    <mergeCell ref="AS57:AT57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Q60:R60"/>
    <mergeCell ref="S60:Z60"/>
    <mergeCell ref="AA60:AE60"/>
    <mergeCell ref="AF60:AH60"/>
    <mergeCell ref="AJ60:AO60"/>
    <mergeCell ref="AS60:AT60"/>
    <mergeCell ref="AJ59:AO59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L59:N59"/>
    <mergeCell ref="O59:P59"/>
    <mergeCell ref="Q59:R59"/>
    <mergeCell ref="S59:Z59"/>
    <mergeCell ref="AA59:AE59"/>
    <mergeCell ref="AF59:AH59"/>
    <mergeCell ref="AJ62:AO62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L62:N62"/>
    <mergeCell ref="O62:P62"/>
    <mergeCell ref="Q62:R62"/>
    <mergeCell ref="S62:Z62"/>
    <mergeCell ref="AA62:AE62"/>
    <mergeCell ref="AF62:AH62"/>
    <mergeCell ref="AA61:AE61"/>
    <mergeCell ref="AF61:AH61"/>
    <mergeCell ref="AJ61:AO61"/>
    <mergeCell ref="AS61:AT61"/>
    <mergeCell ref="AU61:AV61"/>
    <mergeCell ref="A62:B62"/>
    <mergeCell ref="C62:D62"/>
    <mergeCell ref="E62:F62"/>
    <mergeCell ref="G62:H62"/>
    <mergeCell ref="I62:K62"/>
    <mergeCell ref="AA64:AE64"/>
    <mergeCell ref="AF64:AH64"/>
    <mergeCell ref="AJ64:AO64"/>
    <mergeCell ref="AS64:AT64"/>
    <mergeCell ref="AU64:AV64"/>
    <mergeCell ref="A65:B65"/>
    <mergeCell ref="C65:D65"/>
    <mergeCell ref="E65:F65"/>
    <mergeCell ref="G65:H65"/>
    <mergeCell ref="I65:K65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Q63:R63"/>
    <mergeCell ref="S63:Z63"/>
    <mergeCell ref="AA63:AE63"/>
    <mergeCell ref="AF63:AH63"/>
    <mergeCell ref="AJ63:AO63"/>
    <mergeCell ref="AS63:AT63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Q66:R66"/>
    <mergeCell ref="S66:Z66"/>
    <mergeCell ref="AA66:AE66"/>
    <mergeCell ref="AF66:AH66"/>
    <mergeCell ref="AJ66:AO66"/>
    <mergeCell ref="AS66:AT66"/>
    <mergeCell ref="AJ65:AO65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L65:N65"/>
    <mergeCell ref="O65:P65"/>
    <mergeCell ref="Q65:R65"/>
    <mergeCell ref="S65:Z65"/>
    <mergeCell ref="AA65:AE65"/>
    <mergeCell ref="AF65:AH65"/>
    <mergeCell ref="AJ68:AO68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L68:N68"/>
    <mergeCell ref="O68:P68"/>
    <mergeCell ref="Q68:R68"/>
    <mergeCell ref="S68:Z68"/>
    <mergeCell ref="AA68:AE68"/>
    <mergeCell ref="AF68:AH68"/>
    <mergeCell ref="AA67:AE67"/>
    <mergeCell ref="AF67:AH67"/>
    <mergeCell ref="AJ67:AO67"/>
    <mergeCell ref="AS67:AT67"/>
    <mergeCell ref="AU67:AV67"/>
    <mergeCell ref="A68:B68"/>
    <mergeCell ref="C68:D68"/>
    <mergeCell ref="E68:F68"/>
    <mergeCell ref="G68:H68"/>
    <mergeCell ref="I68:K68"/>
    <mergeCell ref="AA70:AE70"/>
    <mergeCell ref="AF70:AH70"/>
    <mergeCell ref="AJ70:AO70"/>
    <mergeCell ref="AS70:AT70"/>
    <mergeCell ref="AU70:AV70"/>
    <mergeCell ref="A71:B71"/>
    <mergeCell ref="C71:D71"/>
    <mergeCell ref="E71:F71"/>
    <mergeCell ref="G71:H71"/>
    <mergeCell ref="I71:K71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Q69:R69"/>
    <mergeCell ref="S69:Z69"/>
    <mergeCell ref="AA69:AE69"/>
    <mergeCell ref="AF69:AH69"/>
    <mergeCell ref="AJ69:AO69"/>
    <mergeCell ref="AS69:AT69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Q72:R72"/>
    <mergeCell ref="S72:Z72"/>
    <mergeCell ref="AA72:AE72"/>
    <mergeCell ref="AF72:AH72"/>
    <mergeCell ref="AJ72:AO72"/>
    <mergeCell ref="AS72:AT72"/>
    <mergeCell ref="AJ71:AO71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L71:N71"/>
    <mergeCell ref="O71:P71"/>
    <mergeCell ref="Q71:R71"/>
    <mergeCell ref="S71:Z71"/>
    <mergeCell ref="AA71:AE71"/>
    <mergeCell ref="AF71:AH71"/>
    <mergeCell ref="AJ74:AO74"/>
    <mergeCell ref="AS74:AT74"/>
    <mergeCell ref="AU74:AV74"/>
    <mergeCell ref="A75:AO75"/>
    <mergeCell ref="AS75:AT75"/>
    <mergeCell ref="AU75:AV75"/>
    <mergeCell ref="L74:N74"/>
    <mergeCell ref="O74:P74"/>
    <mergeCell ref="Q74:R74"/>
    <mergeCell ref="S74:Z74"/>
    <mergeCell ref="AA74:AE74"/>
    <mergeCell ref="AF74:AH74"/>
    <mergeCell ref="AA73:AE73"/>
    <mergeCell ref="AF73:AH73"/>
    <mergeCell ref="AJ73:AO73"/>
    <mergeCell ref="AS73:AT73"/>
    <mergeCell ref="AU73:AV73"/>
    <mergeCell ref="A74:B74"/>
    <mergeCell ref="C74:D74"/>
    <mergeCell ref="E74:F74"/>
    <mergeCell ref="G74:H74"/>
    <mergeCell ref="I74:K74"/>
    <mergeCell ref="S77:Z77"/>
    <mergeCell ref="AA77:AE77"/>
    <mergeCell ref="AF77:AH77"/>
    <mergeCell ref="AJ77:AO77"/>
    <mergeCell ref="AS77:AT77"/>
    <mergeCell ref="AU77:AV77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S79:Z79"/>
    <mergeCell ref="AA79:AE79"/>
    <mergeCell ref="AF79:AH79"/>
    <mergeCell ref="AJ79:AO79"/>
    <mergeCell ref="AS79:AT79"/>
    <mergeCell ref="AU79:AV79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S81:Z81"/>
    <mergeCell ref="AA81:AE81"/>
    <mergeCell ref="AF81:AH81"/>
    <mergeCell ref="AJ81:AO81"/>
    <mergeCell ref="AS81:AT81"/>
    <mergeCell ref="AU81:AV81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S83:Z83"/>
    <mergeCell ref="AA83:AE83"/>
    <mergeCell ref="AF83:AH83"/>
    <mergeCell ref="AJ83:AO83"/>
    <mergeCell ref="AS83:AT83"/>
    <mergeCell ref="AU83:AV83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S85:Z85"/>
    <mergeCell ref="AA85:AE85"/>
    <mergeCell ref="AF85:AH85"/>
    <mergeCell ref="AJ85:AO85"/>
    <mergeCell ref="AS85:AT85"/>
    <mergeCell ref="AU85:AV85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S87:Z87"/>
    <mergeCell ref="AA87:AE87"/>
    <mergeCell ref="AF87:AH87"/>
    <mergeCell ref="AJ87:AO87"/>
    <mergeCell ref="AS87:AT87"/>
    <mergeCell ref="AU87:AV87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S89:Z89"/>
    <mergeCell ref="AA89:AE89"/>
    <mergeCell ref="AF89:AH89"/>
    <mergeCell ref="AJ89:AO89"/>
    <mergeCell ref="AS89:AT89"/>
    <mergeCell ref="AU89:AV89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S91:Z91"/>
    <mergeCell ref="AA91:AE91"/>
    <mergeCell ref="AF91:AH91"/>
    <mergeCell ref="AJ91:AO91"/>
    <mergeCell ref="AS91:AT91"/>
    <mergeCell ref="AU91:AV91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AS92:AT92"/>
    <mergeCell ref="AU92:AV92"/>
    <mergeCell ref="A93:AO93"/>
    <mergeCell ref="AS93:AT93"/>
    <mergeCell ref="AU93:AV93"/>
    <mergeCell ref="A94:AO94"/>
    <mergeCell ref="AS94:AT94"/>
    <mergeCell ref="AU94:AV94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S96:Z96"/>
    <mergeCell ref="AA96:AE96"/>
    <mergeCell ref="AF96:AH96"/>
    <mergeCell ref="AJ96:AO96"/>
    <mergeCell ref="AS96:AT96"/>
    <mergeCell ref="AU96:AV96"/>
    <mergeCell ref="AS95:AT95"/>
    <mergeCell ref="AU95:AV95"/>
    <mergeCell ref="A96:B96"/>
    <mergeCell ref="C96:D96"/>
    <mergeCell ref="E96:F96"/>
    <mergeCell ref="G96:H96"/>
    <mergeCell ref="I96:K96"/>
    <mergeCell ref="L96:N96"/>
    <mergeCell ref="O96:P96"/>
    <mergeCell ref="Q96:R96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100:Z100"/>
    <mergeCell ref="AA100:AE100"/>
    <mergeCell ref="AF100:AH100"/>
    <mergeCell ref="AJ100:AO100"/>
    <mergeCell ref="AS100:AT100"/>
    <mergeCell ref="AU100:AV100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102:Z102"/>
    <mergeCell ref="AA102:AE102"/>
    <mergeCell ref="AF102:AH102"/>
    <mergeCell ref="AJ102:AO102"/>
    <mergeCell ref="AS102:AT102"/>
    <mergeCell ref="AU102:AV102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6:Z106"/>
    <mergeCell ref="AA106:AE106"/>
    <mergeCell ref="AF106:AH106"/>
    <mergeCell ref="AJ106:AO106"/>
    <mergeCell ref="AS106:AT106"/>
    <mergeCell ref="AU106:AV106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8:Z108"/>
    <mergeCell ref="AA108:AE108"/>
    <mergeCell ref="AF108:AH108"/>
    <mergeCell ref="AJ108:AO108"/>
    <mergeCell ref="AS108:AT108"/>
    <mergeCell ref="AU108:AV108"/>
    <mergeCell ref="AS107:AT107"/>
    <mergeCell ref="AU107:AV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10:Z110"/>
    <mergeCell ref="AA110:AE110"/>
    <mergeCell ref="AF110:AH110"/>
    <mergeCell ref="AJ110:AO110"/>
    <mergeCell ref="AS110:AT110"/>
    <mergeCell ref="AU110:AV110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12:Z112"/>
    <mergeCell ref="AA112:AE112"/>
    <mergeCell ref="AF112:AH112"/>
    <mergeCell ref="AJ112:AO112"/>
    <mergeCell ref="AS112:AT112"/>
    <mergeCell ref="AU112:AV112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4:Z114"/>
    <mergeCell ref="AA114:AE114"/>
    <mergeCell ref="AF114:AH114"/>
    <mergeCell ref="AJ114:AO114"/>
    <mergeCell ref="AS114:AT114"/>
    <mergeCell ref="AU114:AV114"/>
    <mergeCell ref="AS113:AT113"/>
    <mergeCell ref="AU113:AV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6:Z116"/>
    <mergeCell ref="AA116:AE116"/>
    <mergeCell ref="AF116:AH116"/>
    <mergeCell ref="AJ116:AO116"/>
    <mergeCell ref="AS116:AT116"/>
    <mergeCell ref="AU116:AV116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8:Z118"/>
    <mergeCell ref="AA118:AE118"/>
    <mergeCell ref="AF118:AH118"/>
    <mergeCell ref="AJ118:AO118"/>
    <mergeCell ref="AS118:AT118"/>
    <mergeCell ref="AU118:AV118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20:Z120"/>
    <mergeCell ref="AA120:AE120"/>
    <mergeCell ref="AF120:AH120"/>
    <mergeCell ref="AJ120:AO120"/>
    <mergeCell ref="AS120:AT120"/>
    <mergeCell ref="AU120:AV120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22:Z122"/>
    <mergeCell ref="AA122:AE122"/>
    <mergeCell ref="AF122:AH122"/>
    <mergeCell ref="AJ122:AO122"/>
    <mergeCell ref="AS122:AT122"/>
    <mergeCell ref="AU122:AV122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4:Z124"/>
    <mergeCell ref="AA124:AE124"/>
    <mergeCell ref="AF124:AH124"/>
    <mergeCell ref="AJ124:AO124"/>
    <mergeCell ref="AS124:AT124"/>
    <mergeCell ref="AU124:AV124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AS125:AT125"/>
    <mergeCell ref="AU125:AV125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I165:AP168"/>
    <mergeCell ref="AU136:AV136"/>
    <mergeCell ref="J136:K136"/>
    <mergeCell ref="L136:M136"/>
    <mergeCell ref="AA136:AB136"/>
    <mergeCell ref="AC136:AD136"/>
    <mergeCell ref="AM136:AO136"/>
    <mergeCell ref="AS136:AT136"/>
    <mergeCell ref="A127:AO127"/>
    <mergeCell ref="AS127:AT127"/>
    <mergeCell ref="AU127:AV127"/>
    <mergeCell ref="A129:AO129"/>
    <mergeCell ref="AS129:AT129"/>
    <mergeCell ref="AU129:AV129"/>
    <mergeCell ref="S126:Z126"/>
    <mergeCell ref="AA126:AE126"/>
    <mergeCell ref="AF126:AH126"/>
    <mergeCell ref="AJ126:AO126"/>
    <mergeCell ref="AS126:AT126"/>
    <mergeCell ref="AU126:AV126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D131"/>
  <sheetViews>
    <sheetView showGridLines="0" topLeftCell="AH151" workbookViewId="0">
      <selection activeCell="AV128" sqref="AV128"/>
    </sheetView>
  </sheetViews>
  <sheetFormatPr baseColWidth="10" defaultRowHeight="12" x14ac:dyDescent="0.2"/>
  <cols>
    <col min="1" max="1" width="2.85546875" style="39" customWidth="1"/>
    <col min="2" max="5" width="2.7109375" style="39" customWidth="1"/>
    <col min="6" max="6" width="2.85546875" style="39" customWidth="1"/>
    <col min="7" max="9" width="2.7109375" style="39" customWidth="1"/>
    <col min="10" max="10" width="2.42578125" style="39" customWidth="1"/>
    <col min="11" max="11" width="0.28515625" style="39" customWidth="1"/>
    <col min="12" max="12" width="1" style="39" customWidth="1"/>
    <col min="13" max="13" width="1.5703125" style="39" customWidth="1"/>
    <col min="14" max="14" width="5.28515625" style="39" customWidth="1"/>
    <col min="15" max="26" width="2.7109375" style="39" customWidth="1"/>
    <col min="27" max="27" width="2.42578125" style="39" customWidth="1"/>
    <col min="28" max="28" width="0.28515625" style="39" customWidth="1"/>
    <col min="29" max="29" width="1.85546875" style="39" customWidth="1"/>
    <col min="30" max="30" width="0.85546875" style="39" customWidth="1"/>
    <col min="31" max="34" width="2.7109375" style="39" customWidth="1"/>
    <col min="35" max="35" width="3.28515625" style="39" customWidth="1"/>
    <col min="36" max="36" width="3.140625" style="39" customWidth="1"/>
    <col min="37" max="38" width="2.7109375" style="39" customWidth="1"/>
    <col min="39" max="40" width="0.85546875" style="39" customWidth="1"/>
    <col min="41" max="41" width="1" style="39" customWidth="1"/>
    <col min="42" max="46" width="20.28515625" style="39" bestFit="1" customWidth="1"/>
    <col min="47" max="82" width="11.42578125" style="2"/>
    <col min="83" max="16384" width="11.42578125" style="39"/>
  </cols>
  <sheetData>
    <row r="1" spans="1:82" ht="4.3499999999999996" customHeight="1" x14ac:dyDescent="0.2"/>
    <row r="2" spans="1:82" ht="4.3499999999999996" customHeight="1" x14ac:dyDescent="0.2">
      <c r="A2" s="78"/>
      <c r="B2" s="78"/>
      <c r="C2" s="78"/>
      <c r="D2" s="78"/>
      <c r="E2" s="78"/>
      <c r="F2" s="78"/>
      <c r="G2" s="78"/>
      <c r="H2" s="78"/>
      <c r="I2" s="78"/>
      <c r="J2" s="78"/>
    </row>
    <row r="3" spans="1:82" ht="14.1" customHeight="1" x14ac:dyDescent="0.2">
      <c r="A3" s="78"/>
      <c r="B3" s="78"/>
      <c r="C3" s="78"/>
      <c r="D3" s="78"/>
      <c r="E3" s="78"/>
      <c r="F3" s="78"/>
      <c r="G3" s="78"/>
      <c r="H3" s="78"/>
      <c r="I3" s="78"/>
      <c r="J3" s="78"/>
      <c r="M3" s="110" t="s">
        <v>0</v>
      </c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D3" s="111" t="s">
        <v>1</v>
      </c>
      <c r="AE3" s="78"/>
      <c r="AF3" s="78"/>
      <c r="AG3" s="78"/>
      <c r="AH3" s="78"/>
      <c r="AI3" s="78"/>
      <c r="AJ3" s="78"/>
      <c r="AK3" s="78"/>
      <c r="AL3" s="78"/>
      <c r="AM3" s="78"/>
      <c r="AO3" s="112" t="s">
        <v>2</v>
      </c>
      <c r="AP3" s="78"/>
      <c r="AQ3" s="78"/>
    </row>
    <row r="4" spans="1:82" ht="7.15" customHeight="1" x14ac:dyDescent="0.2">
      <c r="A4" s="78"/>
      <c r="B4" s="78"/>
      <c r="C4" s="78"/>
      <c r="D4" s="78"/>
      <c r="E4" s="78"/>
      <c r="F4" s="78"/>
      <c r="G4" s="78"/>
      <c r="H4" s="78"/>
      <c r="I4" s="78"/>
      <c r="J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</row>
    <row r="5" spans="1:82" ht="28.35" customHeight="1" x14ac:dyDescent="0.2">
      <c r="A5" s="78"/>
      <c r="B5" s="78"/>
      <c r="C5" s="78"/>
      <c r="D5" s="78"/>
      <c r="E5" s="78"/>
      <c r="F5" s="78"/>
      <c r="G5" s="78"/>
      <c r="H5" s="78"/>
      <c r="I5" s="78"/>
      <c r="J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D5" s="111" t="s">
        <v>3</v>
      </c>
      <c r="AE5" s="78"/>
      <c r="AF5" s="78"/>
      <c r="AG5" s="78"/>
      <c r="AH5" s="78"/>
      <c r="AI5" s="78"/>
      <c r="AJ5" s="78"/>
      <c r="AK5" s="78"/>
      <c r="AL5" s="78"/>
      <c r="AM5" s="78"/>
      <c r="AO5" s="112" t="s">
        <v>4</v>
      </c>
      <c r="AP5" s="78"/>
      <c r="AQ5" s="78"/>
    </row>
    <row r="6" spans="1:82" ht="2.85" customHeight="1" x14ac:dyDescent="0.2">
      <c r="A6" s="78"/>
      <c r="B6" s="78"/>
      <c r="C6" s="78"/>
      <c r="D6" s="78"/>
      <c r="E6" s="78"/>
      <c r="F6" s="78"/>
      <c r="G6" s="78"/>
      <c r="H6" s="78"/>
      <c r="I6" s="78"/>
      <c r="J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O6" s="78"/>
      <c r="AP6" s="78"/>
      <c r="AQ6" s="78"/>
    </row>
    <row r="7" spans="1:82" x14ac:dyDescent="0.2">
      <c r="AD7" s="78"/>
      <c r="AE7" s="78"/>
      <c r="AF7" s="78"/>
      <c r="AG7" s="78"/>
      <c r="AH7" s="78"/>
      <c r="AI7" s="78"/>
      <c r="AJ7" s="78"/>
      <c r="AK7" s="78"/>
      <c r="AL7" s="78"/>
      <c r="AM7" s="78"/>
      <c r="AO7" s="78"/>
      <c r="AP7" s="78"/>
      <c r="AQ7" s="78"/>
    </row>
    <row r="8" spans="1:82" ht="7.15" customHeight="1" x14ac:dyDescent="0.2"/>
    <row r="9" spans="1:82" ht="14.1" customHeight="1" x14ac:dyDescent="0.2">
      <c r="AD9" s="111" t="s">
        <v>5</v>
      </c>
      <c r="AE9" s="78"/>
      <c r="AF9" s="78"/>
      <c r="AG9" s="78"/>
      <c r="AH9" s="78"/>
      <c r="AI9" s="78"/>
      <c r="AJ9" s="78"/>
      <c r="AK9" s="78"/>
      <c r="AL9" s="78"/>
      <c r="AM9" s="78"/>
      <c r="AO9" s="112"/>
      <c r="AP9" s="78"/>
      <c r="AQ9" s="78"/>
    </row>
    <row r="10" spans="1:82" ht="0" hidden="1" customHeight="1" x14ac:dyDescent="0.2"/>
    <row r="11" spans="1:82" ht="19.899999999999999" customHeight="1" x14ac:dyDescent="0.2"/>
    <row r="12" spans="1:82" ht="0" hidden="1" customHeight="1" x14ac:dyDescent="0.2"/>
    <row r="13" spans="1:82" ht="8.4499999999999993" customHeight="1" x14ac:dyDescent="0.2"/>
    <row r="14" spans="1:82" s="50" customFormat="1" x14ac:dyDescent="0.2">
      <c r="A14" s="122" t="s">
        <v>6</v>
      </c>
      <c r="B14" s="114"/>
      <c r="C14" s="114"/>
      <c r="D14" s="114"/>
      <c r="E14" s="115"/>
      <c r="F14" s="123" t="s">
        <v>7</v>
      </c>
      <c r="G14" s="114"/>
      <c r="H14" s="115"/>
      <c r="I14" s="122" t="s">
        <v>8</v>
      </c>
      <c r="J14" s="114"/>
      <c r="K14" s="114"/>
      <c r="L14" s="114"/>
      <c r="M14" s="114"/>
      <c r="N14" s="114"/>
      <c r="O14" s="114"/>
      <c r="P14" s="115"/>
      <c r="Q14" s="124" t="s">
        <v>9</v>
      </c>
      <c r="R14" s="114"/>
      <c r="S14" s="114"/>
      <c r="T14" s="114"/>
      <c r="U14" s="114"/>
      <c r="V14" s="114"/>
      <c r="W14" s="115"/>
      <c r="X14" s="122" t="s">
        <v>10</v>
      </c>
      <c r="Y14" s="114"/>
      <c r="Z14" s="114"/>
      <c r="AA14" s="114"/>
      <c r="AB14" s="114"/>
      <c r="AC14" s="114"/>
      <c r="AD14" s="115"/>
      <c r="AE14" s="124" t="s">
        <v>11</v>
      </c>
      <c r="AF14" s="114"/>
      <c r="AG14" s="114"/>
      <c r="AH14" s="114"/>
      <c r="AI14" s="114"/>
      <c r="AJ14" s="115"/>
      <c r="AK14" s="49" t="s">
        <v>12</v>
      </c>
      <c r="AL14" s="49" t="s">
        <v>12</v>
      </c>
      <c r="AM14" s="117" t="s">
        <v>12</v>
      </c>
      <c r="AN14" s="118"/>
      <c r="AO14" s="118"/>
      <c r="AP14" s="49" t="s">
        <v>12</v>
      </c>
      <c r="AQ14" s="49" t="s">
        <v>12</v>
      </c>
      <c r="AR14" s="49" t="s">
        <v>12</v>
      </c>
      <c r="AS14" s="49" t="s">
        <v>12</v>
      </c>
      <c r="AT14" s="49" t="s">
        <v>12</v>
      </c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</row>
    <row r="15" spans="1:82" s="50" customFormat="1" x14ac:dyDescent="0.2">
      <c r="A15" s="113" t="s">
        <v>13</v>
      </c>
      <c r="B15" s="114"/>
      <c r="C15" s="114"/>
      <c r="D15" s="114"/>
      <c r="E15" s="114"/>
      <c r="F15" s="115"/>
      <c r="G15" s="116" t="s">
        <v>14</v>
      </c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5"/>
      <c r="AH15" s="51" t="s">
        <v>12</v>
      </c>
      <c r="AI15" s="51" t="s">
        <v>12</v>
      </c>
      <c r="AJ15" s="51" t="s">
        <v>12</v>
      </c>
      <c r="AK15" s="51" t="s">
        <v>12</v>
      </c>
      <c r="AL15" s="51" t="s">
        <v>12</v>
      </c>
      <c r="AM15" s="120" t="s">
        <v>12</v>
      </c>
      <c r="AN15" s="121"/>
      <c r="AO15" s="121"/>
      <c r="AP15" s="49" t="s">
        <v>12</v>
      </c>
      <c r="AQ15" s="49" t="s">
        <v>12</v>
      </c>
      <c r="AR15" s="49" t="s">
        <v>12</v>
      </c>
      <c r="AS15" s="49" t="s">
        <v>12</v>
      </c>
      <c r="AT15" s="49" t="s">
        <v>12</v>
      </c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</row>
    <row r="16" spans="1:82" s="50" customFormat="1" x14ac:dyDescent="0.2">
      <c r="A16" s="113" t="s">
        <v>15</v>
      </c>
      <c r="B16" s="114"/>
      <c r="C16" s="114"/>
      <c r="D16" s="114"/>
      <c r="E16" s="114"/>
      <c r="F16" s="114"/>
      <c r="G16" s="115"/>
      <c r="H16" s="116" t="s">
        <v>16</v>
      </c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5"/>
      <c r="AP16" s="49" t="s">
        <v>12</v>
      </c>
      <c r="AQ16" s="49" t="s">
        <v>12</v>
      </c>
      <c r="AR16" s="51" t="s">
        <v>12</v>
      </c>
      <c r="AS16" s="49" t="s">
        <v>12</v>
      </c>
      <c r="AT16" s="49" t="s">
        <v>12</v>
      </c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</row>
    <row r="17" spans="1:82" s="11" customFormat="1" ht="54" customHeight="1" x14ac:dyDescent="0.25">
      <c r="A17" s="107" t="s">
        <v>17</v>
      </c>
      <c r="B17" s="108"/>
      <c r="C17" s="119" t="s">
        <v>18</v>
      </c>
      <c r="D17" s="108"/>
      <c r="E17" s="107" t="s">
        <v>19</v>
      </c>
      <c r="F17" s="108"/>
      <c r="G17" s="107" t="s">
        <v>20</v>
      </c>
      <c r="H17" s="108"/>
      <c r="I17" s="107" t="s">
        <v>21</v>
      </c>
      <c r="J17" s="109"/>
      <c r="K17" s="108"/>
      <c r="L17" s="107" t="s">
        <v>22</v>
      </c>
      <c r="M17" s="109"/>
      <c r="N17" s="108"/>
      <c r="O17" s="107" t="s">
        <v>23</v>
      </c>
      <c r="P17" s="108"/>
      <c r="Q17" s="107" t="s">
        <v>24</v>
      </c>
      <c r="R17" s="108"/>
      <c r="S17" s="107" t="s">
        <v>25</v>
      </c>
      <c r="T17" s="109"/>
      <c r="U17" s="109"/>
      <c r="V17" s="109"/>
      <c r="W17" s="109"/>
      <c r="X17" s="109"/>
      <c r="Y17" s="109"/>
      <c r="Z17" s="108"/>
      <c r="AA17" s="107" t="s">
        <v>26</v>
      </c>
      <c r="AB17" s="109"/>
      <c r="AC17" s="109"/>
      <c r="AD17" s="109"/>
      <c r="AE17" s="108"/>
      <c r="AF17" s="107" t="s">
        <v>27</v>
      </c>
      <c r="AG17" s="109"/>
      <c r="AH17" s="108"/>
      <c r="AI17" s="48" t="s">
        <v>28</v>
      </c>
      <c r="AJ17" s="107" t="s">
        <v>29</v>
      </c>
      <c r="AK17" s="109"/>
      <c r="AL17" s="109"/>
      <c r="AM17" s="109"/>
      <c r="AN17" s="109"/>
      <c r="AO17" s="108"/>
      <c r="AP17" s="48" t="s">
        <v>30</v>
      </c>
      <c r="AQ17" s="48" t="s">
        <v>31</v>
      </c>
      <c r="AR17" s="52" t="s">
        <v>34</v>
      </c>
      <c r="AS17" s="48" t="s">
        <v>36</v>
      </c>
      <c r="AT17" s="48" t="s">
        <v>38</v>
      </c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</row>
    <row r="18" spans="1:82" s="15" customFormat="1" ht="13.5" x14ac:dyDescent="0.2">
      <c r="A18" s="103" t="s">
        <v>47</v>
      </c>
      <c r="B18" s="102"/>
      <c r="C18" s="103" t="s">
        <v>48</v>
      </c>
      <c r="D18" s="102"/>
      <c r="E18" s="103"/>
      <c r="F18" s="102"/>
      <c r="G18" s="103"/>
      <c r="H18" s="102"/>
      <c r="I18" s="103"/>
      <c r="J18" s="102"/>
      <c r="K18" s="102"/>
      <c r="L18" s="103"/>
      <c r="M18" s="102"/>
      <c r="N18" s="102"/>
      <c r="O18" s="103"/>
      <c r="P18" s="102"/>
      <c r="Q18" s="103"/>
      <c r="R18" s="102"/>
      <c r="S18" s="101" t="s">
        <v>49</v>
      </c>
      <c r="T18" s="102"/>
      <c r="U18" s="102"/>
      <c r="V18" s="102"/>
      <c r="W18" s="102"/>
      <c r="X18" s="102"/>
      <c r="Y18" s="102"/>
      <c r="Z18" s="102"/>
      <c r="AA18" s="103" t="s">
        <v>50</v>
      </c>
      <c r="AB18" s="102"/>
      <c r="AC18" s="102"/>
      <c r="AD18" s="102"/>
      <c r="AE18" s="102"/>
      <c r="AF18" s="103" t="s">
        <v>51</v>
      </c>
      <c r="AG18" s="102"/>
      <c r="AH18" s="102"/>
      <c r="AI18" s="46" t="s">
        <v>52</v>
      </c>
      <c r="AJ18" s="104" t="s">
        <v>53</v>
      </c>
      <c r="AK18" s="102"/>
      <c r="AL18" s="102"/>
      <c r="AM18" s="102"/>
      <c r="AN18" s="102"/>
      <c r="AO18" s="102"/>
      <c r="AP18" s="47">
        <v>5364679108</v>
      </c>
      <c r="AQ18" s="47">
        <v>1155433027</v>
      </c>
      <c r="AR18" s="53">
        <v>1155433027</v>
      </c>
      <c r="AS18" s="47">
        <v>1152154715</v>
      </c>
      <c r="AT18" s="47">
        <v>1152154715</v>
      </c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</row>
    <row r="19" spans="1:82" ht="13.5" x14ac:dyDescent="0.2">
      <c r="A19" s="91" t="s">
        <v>47</v>
      </c>
      <c r="B19" s="90"/>
      <c r="C19" s="91" t="s">
        <v>48</v>
      </c>
      <c r="D19" s="90"/>
      <c r="E19" s="91" t="s">
        <v>48</v>
      </c>
      <c r="F19" s="90"/>
      <c r="G19" s="91"/>
      <c r="H19" s="90"/>
      <c r="I19" s="91"/>
      <c r="J19" s="90"/>
      <c r="K19" s="90"/>
      <c r="L19" s="91"/>
      <c r="M19" s="90"/>
      <c r="N19" s="90"/>
      <c r="O19" s="91"/>
      <c r="P19" s="90"/>
      <c r="Q19" s="91"/>
      <c r="R19" s="90"/>
      <c r="S19" s="89" t="s">
        <v>54</v>
      </c>
      <c r="T19" s="90"/>
      <c r="U19" s="90"/>
      <c r="V19" s="90"/>
      <c r="W19" s="90"/>
      <c r="X19" s="90"/>
      <c r="Y19" s="90"/>
      <c r="Z19" s="90"/>
      <c r="AA19" s="91" t="s">
        <v>50</v>
      </c>
      <c r="AB19" s="90"/>
      <c r="AC19" s="90"/>
      <c r="AD19" s="90"/>
      <c r="AE19" s="90"/>
      <c r="AF19" s="91" t="s">
        <v>51</v>
      </c>
      <c r="AG19" s="90"/>
      <c r="AH19" s="90"/>
      <c r="AI19" s="42" t="s">
        <v>52</v>
      </c>
      <c r="AJ19" s="92" t="s">
        <v>53</v>
      </c>
      <c r="AK19" s="90"/>
      <c r="AL19" s="90"/>
      <c r="AM19" s="90"/>
      <c r="AN19" s="90"/>
      <c r="AO19" s="90"/>
      <c r="AP19" s="43">
        <v>5364679108</v>
      </c>
      <c r="AQ19" s="43">
        <v>1155433027</v>
      </c>
      <c r="AR19" s="54">
        <v>1155433027</v>
      </c>
      <c r="AS19" s="43">
        <v>1152154715</v>
      </c>
      <c r="AT19" s="43">
        <v>1152154715</v>
      </c>
    </row>
    <row r="20" spans="1:82" s="22" customFormat="1" ht="13.5" x14ac:dyDescent="0.2">
      <c r="A20" s="97" t="s">
        <v>47</v>
      </c>
      <c r="B20" s="96"/>
      <c r="C20" s="97" t="s">
        <v>48</v>
      </c>
      <c r="D20" s="96"/>
      <c r="E20" s="97" t="s">
        <v>48</v>
      </c>
      <c r="F20" s="96"/>
      <c r="G20" s="97" t="s">
        <v>48</v>
      </c>
      <c r="H20" s="96"/>
      <c r="I20" s="97"/>
      <c r="J20" s="96"/>
      <c r="K20" s="96"/>
      <c r="L20" s="97"/>
      <c r="M20" s="96"/>
      <c r="N20" s="96"/>
      <c r="O20" s="97"/>
      <c r="P20" s="96"/>
      <c r="Q20" s="97"/>
      <c r="R20" s="96"/>
      <c r="S20" s="95" t="s">
        <v>55</v>
      </c>
      <c r="T20" s="96"/>
      <c r="U20" s="96"/>
      <c r="V20" s="96"/>
      <c r="W20" s="96"/>
      <c r="X20" s="96"/>
      <c r="Y20" s="96"/>
      <c r="Z20" s="96"/>
      <c r="AA20" s="97" t="s">
        <v>50</v>
      </c>
      <c r="AB20" s="96"/>
      <c r="AC20" s="96"/>
      <c r="AD20" s="96"/>
      <c r="AE20" s="96"/>
      <c r="AF20" s="97" t="s">
        <v>51</v>
      </c>
      <c r="AG20" s="96"/>
      <c r="AH20" s="96"/>
      <c r="AI20" s="44" t="s">
        <v>52</v>
      </c>
      <c r="AJ20" s="98" t="s">
        <v>53</v>
      </c>
      <c r="AK20" s="96"/>
      <c r="AL20" s="96"/>
      <c r="AM20" s="96"/>
      <c r="AN20" s="96"/>
      <c r="AO20" s="96"/>
      <c r="AP20" s="45">
        <v>3660419175</v>
      </c>
      <c r="AQ20" s="45">
        <v>758991176</v>
      </c>
      <c r="AR20" s="55">
        <v>758991176</v>
      </c>
      <c r="AS20" s="45">
        <v>756904421</v>
      </c>
      <c r="AT20" s="45">
        <v>756904421</v>
      </c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</row>
    <row r="21" spans="1:82" ht="13.5" x14ac:dyDescent="0.2">
      <c r="A21" s="91" t="s">
        <v>47</v>
      </c>
      <c r="B21" s="90"/>
      <c r="C21" s="91" t="s">
        <v>48</v>
      </c>
      <c r="D21" s="90"/>
      <c r="E21" s="91" t="s">
        <v>48</v>
      </c>
      <c r="F21" s="90"/>
      <c r="G21" s="91" t="s">
        <v>48</v>
      </c>
      <c r="H21" s="90"/>
      <c r="I21" s="91" t="s">
        <v>56</v>
      </c>
      <c r="J21" s="90"/>
      <c r="K21" s="90"/>
      <c r="L21" s="91"/>
      <c r="M21" s="90"/>
      <c r="N21" s="90"/>
      <c r="O21" s="91"/>
      <c r="P21" s="90"/>
      <c r="Q21" s="91"/>
      <c r="R21" s="90"/>
      <c r="S21" s="89" t="s">
        <v>57</v>
      </c>
      <c r="T21" s="90"/>
      <c r="U21" s="90"/>
      <c r="V21" s="90"/>
      <c r="W21" s="90"/>
      <c r="X21" s="90"/>
      <c r="Y21" s="90"/>
      <c r="Z21" s="90"/>
      <c r="AA21" s="91" t="s">
        <v>50</v>
      </c>
      <c r="AB21" s="90"/>
      <c r="AC21" s="90"/>
      <c r="AD21" s="90"/>
      <c r="AE21" s="90"/>
      <c r="AF21" s="91" t="s">
        <v>51</v>
      </c>
      <c r="AG21" s="90"/>
      <c r="AH21" s="90"/>
      <c r="AI21" s="42" t="s">
        <v>52</v>
      </c>
      <c r="AJ21" s="92" t="s">
        <v>53</v>
      </c>
      <c r="AK21" s="90"/>
      <c r="AL21" s="90"/>
      <c r="AM21" s="90"/>
      <c r="AN21" s="90"/>
      <c r="AO21" s="90"/>
      <c r="AP21" s="43">
        <v>3660419175</v>
      </c>
      <c r="AQ21" s="43">
        <v>758991176</v>
      </c>
      <c r="AR21" s="54">
        <v>758991176</v>
      </c>
      <c r="AS21" s="43">
        <v>756904421</v>
      </c>
      <c r="AT21" s="43">
        <v>756904421</v>
      </c>
    </row>
    <row r="22" spans="1:82" ht="13.5" x14ac:dyDescent="0.2">
      <c r="A22" s="91" t="s">
        <v>47</v>
      </c>
      <c r="B22" s="90"/>
      <c r="C22" s="91" t="s">
        <v>48</v>
      </c>
      <c r="D22" s="90"/>
      <c r="E22" s="91" t="s">
        <v>48</v>
      </c>
      <c r="F22" s="90"/>
      <c r="G22" s="91" t="s">
        <v>48</v>
      </c>
      <c r="H22" s="90"/>
      <c r="I22" s="91" t="s">
        <v>56</v>
      </c>
      <c r="J22" s="90"/>
      <c r="K22" s="90"/>
      <c r="L22" s="91" t="s">
        <v>56</v>
      </c>
      <c r="M22" s="90"/>
      <c r="N22" s="90"/>
      <c r="O22" s="91"/>
      <c r="P22" s="90"/>
      <c r="Q22" s="91"/>
      <c r="R22" s="90"/>
      <c r="S22" s="89" t="s">
        <v>58</v>
      </c>
      <c r="T22" s="90"/>
      <c r="U22" s="90"/>
      <c r="V22" s="90"/>
      <c r="W22" s="90"/>
      <c r="X22" s="90"/>
      <c r="Y22" s="90"/>
      <c r="Z22" s="90"/>
      <c r="AA22" s="91" t="s">
        <v>50</v>
      </c>
      <c r="AB22" s="90"/>
      <c r="AC22" s="90"/>
      <c r="AD22" s="90"/>
      <c r="AE22" s="90"/>
      <c r="AF22" s="91" t="s">
        <v>51</v>
      </c>
      <c r="AG22" s="90"/>
      <c r="AH22" s="90"/>
      <c r="AI22" s="42" t="s">
        <v>52</v>
      </c>
      <c r="AJ22" s="92" t="s">
        <v>53</v>
      </c>
      <c r="AK22" s="90"/>
      <c r="AL22" s="90"/>
      <c r="AM22" s="90"/>
      <c r="AN22" s="90"/>
      <c r="AO22" s="90"/>
      <c r="AP22" s="43">
        <v>2837504367</v>
      </c>
      <c r="AQ22" s="43">
        <v>625087438</v>
      </c>
      <c r="AR22" s="54">
        <v>625087438</v>
      </c>
      <c r="AS22" s="43">
        <v>625087438</v>
      </c>
      <c r="AT22" s="43">
        <v>625087438</v>
      </c>
    </row>
    <row r="23" spans="1:82" ht="13.5" x14ac:dyDescent="0.2">
      <c r="A23" s="91" t="s">
        <v>47</v>
      </c>
      <c r="B23" s="90"/>
      <c r="C23" s="91" t="s">
        <v>48</v>
      </c>
      <c r="D23" s="90"/>
      <c r="E23" s="91" t="s">
        <v>48</v>
      </c>
      <c r="F23" s="90"/>
      <c r="G23" s="91" t="s">
        <v>48</v>
      </c>
      <c r="H23" s="90"/>
      <c r="I23" s="91" t="s">
        <v>56</v>
      </c>
      <c r="J23" s="90"/>
      <c r="K23" s="90"/>
      <c r="L23" s="91" t="s">
        <v>59</v>
      </c>
      <c r="M23" s="90"/>
      <c r="N23" s="90"/>
      <c r="O23" s="91"/>
      <c r="P23" s="90"/>
      <c r="Q23" s="91"/>
      <c r="R23" s="90"/>
      <c r="S23" s="89" t="s">
        <v>60</v>
      </c>
      <c r="T23" s="90"/>
      <c r="U23" s="90"/>
      <c r="V23" s="90"/>
      <c r="W23" s="90"/>
      <c r="X23" s="90"/>
      <c r="Y23" s="90"/>
      <c r="Z23" s="90"/>
      <c r="AA23" s="91" t="s">
        <v>50</v>
      </c>
      <c r="AB23" s="90"/>
      <c r="AC23" s="90"/>
      <c r="AD23" s="90"/>
      <c r="AE23" s="90"/>
      <c r="AF23" s="91" t="s">
        <v>51</v>
      </c>
      <c r="AG23" s="90"/>
      <c r="AH23" s="90"/>
      <c r="AI23" s="42" t="s">
        <v>52</v>
      </c>
      <c r="AJ23" s="92" t="s">
        <v>53</v>
      </c>
      <c r="AK23" s="90"/>
      <c r="AL23" s="90"/>
      <c r="AM23" s="90"/>
      <c r="AN23" s="90"/>
      <c r="AO23" s="90"/>
      <c r="AP23" s="43">
        <v>139801751</v>
      </c>
      <c r="AQ23" s="43">
        <v>31617361</v>
      </c>
      <c r="AR23" s="54">
        <v>31617361</v>
      </c>
      <c r="AS23" s="43">
        <v>31617361</v>
      </c>
      <c r="AT23" s="43">
        <v>31617361</v>
      </c>
    </row>
    <row r="24" spans="1:82" ht="13.5" x14ac:dyDescent="0.2">
      <c r="A24" s="91" t="s">
        <v>47</v>
      </c>
      <c r="B24" s="90"/>
      <c r="C24" s="91" t="s">
        <v>48</v>
      </c>
      <c r="D24" s="90"/>
      <c r="E24" s="91" t="s">
        <v>48</v>
      </c>
      <c r="F24" s="90"/>
      <c r="G24" s="91" t="s">
        <v>48</v>
      </c>
      <c r="H24" s="90"/>
      <c r="I24" s="91" t="s">
        <v>56</v>
      </c>
      <c r="J24" s="90"/>
      <c r="K24" s="90"/>
      <c r="L24" s="91" t="s">
        <v>61</v>
      </c>
      <c r="M24" s="90"/>
      <c r="N24" s="90"/>
      <c r="O24" s="91"/>
      <c r="P24" s="90"/>
      <c r="Q24" s="91"/>
      <c r="R24" s="90"/>
      <c r="S24" s="89" t="s">
        <v>62</v>
      </c>
      <c r="T24" s="90"/>
      <c r="U24" s="90"/>
      <c r="V24" s="90"/>
      <c r="W24" s="90"/>
      <c r="X24" s="90"/>
      <c r="Y24" s="90"/>
      <c r="Z24" s="90"/>
      <c r="AA24" s="91" t="s">
        <v>50</v>
      </c>
      <c r="AB24" s="90"/>
      <c r="AC24" s="90"/>
      <c r="AD24" s="90"/>
      <c r="AE24" s="90"/>
      <c r="AF24" s="91" t="s">
        <v>51</v>
      </c>
      <c r="AG24" s="90"/>
      <c r="AH24" s="90"/>
      <c r="AI24" s="42" t="s">
        <v>52</v>
      </c>
      <c r="AJ24" s="92" t="s">
        <v>53</v>
      </c>
      <c r="AK24" s="90"/>
      <c r="AL24" s="90"/>
      <c r="AM24" s="90"/>
      <c r="AN24" s="90"/>
      <c r="AO24" s="90"/>
      <c r="AP24" s="43">
        <v>12670072</v>
      </c>
      <c r="AQ24" s="43">
        <v>2960890</v>
      </c>
      <c r="AR24" s="54">
        <v>2960890</v>
      </c>
      <c r="AS24" s="43">
        <v>2960890</v>
      </c>
      <c r="AT24" s="43">
        <v>2960890</v>
      </c>
    </row>
    <row r="25" spans="1:82" ht="13.5" x14ac:dyDescent="0.2">
      <c r="A25" s="91" t="s">
        <v>47</v>
      </c>
      <c r="B25" s="90"/>
      <c r="C25" s="91" t="s">
        <v>48</v>
      </c>
      <c r="D25" s="90"/>
      <c r="E25" s="91" t="s">
        <v>48</v>
      </c>
      <c r="F25" s="90"/>
      <c r="G25" s="91" t="s">
        <v>48</v>
      </c>
      <c r="H25" s="90"/>
      <c r="I25" s="91" t="s">
        <v>56</v>
      </c>
      <c r="J25" s="90"/>
      <c r="K25" s="90"/>
      <c r="L25" s="91" t="s">
        <v>63</v>
      </c>
      <c r="M25" s="90"/>
      <c r="N25" s="90"/>
      <c r="O25" s="91"/>
      <c r="P25" s="90"/>
      <c r="Q25" s="91"/>
      <c r="R25" s="90"/>
      <c r="S25" s="89" t="s">
        <v>64</v>
      </c>
      <c r="T25" s="90"/>
      <c r="U25" s="90"/>
      <c r="V25" s="90"/>
      <c r="W25" s="90"/>
      <c r="X25" s="90"/>
      <c r="Y25" s="90"/>
      <c r="Z25" s="90"/>
      <c r="AA25" s="91" t="s">
        <v>50</v>
      </c>
      <c r="AB25" s="90"/>
      <c r="AC25" s="90"/>
      <c r="AD25" s="90"/>
      <c r="AE25" s="90"/>
      <c r="AF25" s="91" t="s">
        <v>51</v>
      </c>
      <c r="AG25" s="90"/>
      <c r="AH25" s="90"/>
      <c r="AI25" s="42" t="s">
        <v>52</v>
      </c>
      <c r="AJ25" s="92" t="s">
        <v>53</v>
      </c>
      <c r="AK25" s="90"/>
      <c r="AL25" s="90"/>
      <c r="AM25" s="90"/>
      <c r="AN25" s="90"/>
      <c r="AO25" s="90"/>
      <c r="AP25" s="43">
        <v>21784701</v>
      </c>
      <c r="AQ25" s="43">
        <v>7864572</v>
      </c>
      <c r="AR25" s="54">
        <v>7864572</v>
      </c>
      <c r="AS25" s="43">
        <v>7864572</v>
      </c>
      <c r="AT25" s="43">
        <v>7864572</v>
      </c>
    </row>
    <row r="26" spans="1:82" ht="13.5" x14ac:dyDescent="0.2">
      <c r="A26" s="91" t="s">
        <v>47</v>
      </c>
      <c r="B26" s="90"/>
      <c r="C26" s="91" t="s">
        <v>48</v>
      </c>
      <c r="D26" s="90"/>
      <c r="E26" s="91" t="s">
        <v>48</v>
      </c>
      <c r="F26" s="90"/>
      <c r="G26" s="91" t="s">
        <v>48</v>
      </c>
      <c r="H26" s="90"/>
      <c r="I26" s="91" t="s">
        <v>56</v>
      </c>
      <c r="J26" s="90"/>
      <c r="K26" s="90"/>
      <c r="L26" s="91" t="s">
        <v>65</v>
      </c>
      <c r="M26" s="90"/>
      <c r="N26" s="90"/>
      <c r="O26" s="91"/>
      <c r="P26" s="90"/>
      <c r="Q26" s="91"/>
      <c r="R26" s="90"/>
      <c r="S26" s="89" t="s">
        <v>66</v>
      </c>
      <c r="T26" s="90"/>
      <c r="U26" s="90"/>
      <c r="V26" s="90"/>
      <c r="W26" s="90"/>
      <c r="X26" s="90"/>
      <c r="Y26" s="90"/>
      <c r="Z26" s="90"/>
      <c r="AA26" s="91" t="s">
        <v>50</v>
      </c>
      <c r="AB26" s="90"/>
      <c r="AC26" s="90"/>
      <c r="AD26" s="90"/>
      <c r="AE26" s="90"/>
      <c r="AF26" s="91" t="s">
        <v>51</v>
      </c>
      <c r="AG26" s="90"/>
      <c r="AH26" s="90"/>
      <c r="AI26" s="42" t="s">
        <v>52</v>
      </c>
      <c r="AJ26" s="92" t="s">
        <v>53</v>
      </c>
      <c r="AK26" s="90"/>
      <c r="AL26" s="90"/>
      <c r="AM26" s="90"/>
      <c r="AN26" s="90"/>
      <c r="AO26" s="90"/>
      <c r="AP26" s="43">
        <v>136286819</v>
      </c>
      <c r="AQ26" s="43">
        <v>12147849</v>
      </c>
      <c r="AR26" s="54">
        <v>12147849</v>
      </c>
      <c r="AS26" s="43">
        <v>11482938</v>
      </c>
      <c r="AT26" s="43">
        <v>11482938</v>
      </c>
    </row>
    <row r="27" spans="1:82" ht="13.5" x14ac:dyDescent="0.2">
      <c r="A27" s="91" t="s">
        <v>47</v>
      </c>
      <c r="B27" s="90"/>
      <c r="C27" s="91" t="s">
        <v>48</v>
      </c>
      <c r="D27" s="90"/>
      <c r="E27" s="91" t="s">
        <v>48</v>
      </c>
      <c r="F27" s="90"/>
      <c r="G27" s="91" t="s">
        <v>48</v>
      </c>
      <c r="H27" s="90"/>
      <c r="I27" s="91" t="s">
        <v>56</v>
      </c>
      <c r="J27" s="90"/>
      <c r="K27" s="90"/>
      <c r="L27" s="91" t="s">
        <v>67</v>
      </c>
      <c r="M27" s="90"/>
      <c r="N27" s="90"/>
      <c r="O27" s="91"/>
      <c r="P27" s="90"/>
      <c r="Q27" s="91"/>
      <c r="R27" s="90"/>
      <c r="S27" s="89" t="s">
        <v>68</v>
      </c>
      <c r="T27" s="90"/>
      <c r="U27" s="90"/>
      <c r="V27" s="90"/>
      <c r="W27" s="90"/>
      <c r="X27" s="90"/>
      <c r="Y27" s="90"/>
      <c r="Z27" s="90"/>
      <c r="AA27" s="91" t="s">
        <v>50</v>
      </c>
      <c r="AB27" s="90"/>
      <c r="AC27" s="90"/>
      <c r="AD27" s="90"/>
      <c r="AE27" s="90"/>
      <c r="AF27" s="91" t="s">
        <v>51</v>
      </c>
      <c r="AG27" s="90"/>
      <c r="AH27" s="90"/>
      <c r="AI27" s="42" t="s">
        <v>52</v>
      </c>
      <c r="AJ27" s="92" t="s">
        <v>53</v>
      </c>
      <c r="AK27" s="90"/>
      <c r="AL27" s="90"/>
      <c r="AM27" s="90"/>
      <c r="AN27" s="90"/>
      <c r="AO27" s="90"/>
      <c r="AP27" s="43">
        <v>91454102</v>
      </c>
      <c r="AQ27" s="43">
        <v>48172423</v>
      </c>
      <c r="AR27" s="54">
        <v>48172423</v>
      </c>
      <c r="AS27" s="43">
        <v>47695171</v>
      </c>
      <c r="AT27" s="43">
        <v>47695171</v>
      </c>
    </row>
    <row r="28" spans="1:82" ht="13.5" x14ac:dyDescent="0.2">
      <c r="A28" s="91" t="s">
        <v>47</v>
      </c>
      <c r="B28" s="90"/>
      <c r="C28" s="91" t="s">
        <v>48</v>
      </c>
      <c r="D28" s="90"/>
      <c r="E28" s="91" t="s">
        <v>48</v>
      </c>
      <c r="F28" s="90"/>
      <c r="G28" s="91" t="s">
        <v>48</v>
      </c>
      <c r="H28" s="90"/>
      <c r="I28" s="91" t="s">
        <v>56</v>
      </c>
      <c r="J28" s="90"/>
      <c r="K28" s="90"/>
      <c r="L28" s="91" t="s">
        <v>69</v>
      </c>
      <c r="M28" s="90"/>
      <c r="N28" s="90"/>
      <c r="O28" s="91"/>
      <c r="P28" s="90"/>
      <c r="Q28" s="91"/>
      <c r="R28" s="90"/>
      <c r="S28" s="89" t="s">
        <v>70</v>
      </c>
      <c r="T28" s="90"/>
      <c r="U28" s="90"/>
      <c r="V28" s="90"/>
      <c r="W28" s="90"/>
      <c r="X28" s="90"/>
      <c r="Y28" s="90"/>
      <c r="Z28" s="90"/>
      <c r="AA28" s="91" t="s">
        <v>50</v>
      </c>
      <c r="AB28" s="90"/>
      <c r="AC28" s="90"/>
      <c r="AD28" s="90"/>
      <c r="AE28" s="90"/>
      <c r="AF28" s="91" t="s">
        <v>51</v>
      </c>
      <c r="AG28" s="90"/>
      <c r="AH28" s="90"/>
      <c r="AI28" s="42" t="s">
        <v>52</v>
      </c>
      <c r="AJ28" s="92" t="s">
        <v>53</v>
      </c>
      <c r="AK28" s="90"/>
      <c r="AL28" s="90"/>
      <c r="AM28" s="90"/>
      <c r="AN28" s="90"/>
      <c r="AO28" s="90"/>
      <c r="AP28" s="43">
        <v>176031</v>
      </c>
      <c r="AQ28" s="43">
        <v>176031</v>
      </c>
      <c r="AR28" s="54">
        <v>176031</v>
      </c>
      <c r="AS28" s="43">
        <v>176031</v>
      </c>
      <c r="AT28" s="43">
        <v>176031</v>
      </c>
    </row>
    <row r="29" spans="1:82" ht="13.5" x14ac:dyDescent="0.2">
      <c r="A29" s="91" t="s">
        <v>47</v>
      </c>
      <c r="B29" s="90"/>
      <c r="C29" s="91" t="s">
        <v>48</v>
      </c>
      <c r="D29" s="90"/>
      <c r="E29" s="91" t="s">
        <v>48</v>
      </c>
      <c r="F29" s="90"/>
      <c r="G29" s="91" t="s">
        <v>48</v>
      </c>
      <c r="H29" s="90"/>
      <c r="I29" s="91" t="s">
        <v>56</v>
      </c>
      <c r="J29" s="90"/>
      <c r="K29" s="90"/>
      <c r="L29" s="91" t="s">
        <v>71</v>
      </c>
      <c r="M29" s="90"/>
      <c r="N29" s="90"/>
      <c r="O29" s="91"/>
      <c r="P29" s="90"/>
      <c r="Q29" s="91"/>
      <c r="R29" s="90"/>
      <c r="S29" s="89" t="s">
        <v>72</v>
      </c>
      <c r="T29" s="90"/>
      <c r="U29" s="90"/>
      <c r="V29" s="90"/>
      <c r="W29" s="90"/>
      <c r="X29" s="90"/>
      <c r="Y29" s="90"/>
      <c r="Z29" s="90"/>
      <c r="AA29" s="91" t="s">
        <v>50</v>
      </c>
      <c r="AB29" s="90"/>
      <c r="AC29" s="90"/>
      <c r="AD29" s="90"/>
      <c r="AE29" s="90"/>
      <c r="AF29" s="91" t="s">
        <v>51</v>
      </c>
      <c r="AG29" s="90"/>
      <c r="AH29" s="90"/>
      <c r="AI29" s="42" t="s">
        <v>52</v>
      </c>
      <c r="AJ29" s="92" t="s">
        <v>53</v>
      </c>
      <c r="AK29" s="90"/>
      <c r="AL29" s="90"/>
      <c r="AM29" s="90"/>
      <c r="AN29" s="90"/>
      <c r="AO29" s="90"/>
      <c r="AP29" s="43">
        <v>292955061</v>
      </c>
      <c r="AQ29" s="43">
        <v>4510634</v>
      </c>
      <c r="AR29" s="54">
        <v>4510634</v>
      </c>
      <c r="AS29" s="43">
        <v>4341673</v>
      </c>
      <c r="AT29" s="43">
        <v>4341673</v>
      </c>
    </row>
    <row r="30" spans="1:82" ht="13.5" x14ac:dyDescent="0.2">
      <c r="A30" s="91" t="s">
        <v>47</v>
      </c>
      <c r="B30" s="90"/>
      <c r="C30" s="91" t="s">
        <v>48</v>
      </c>
      <c r="D30" s="90"/>
      <c r="E30" s="91" t="s">
        <v>48</v>
      </c>
      <c r="F30" s="90"/>
      <c r="G30" s="91" t="s">
        <v>48</v>
      </c>
      <c r="H30" s="90"/>
      <c r="I30" s="91" t="s">
        <v>56</v>
      </c>
      <c r="J30" s="90"/>
      <c r="K30" s="90"/>
      <c r="L30" s="91" t="s">
        <v>73</v>
      </c>
      <c r="M30" s="90"/>
      <c r="N30" s="90"/>
      <c r="O30" s="91"/>
      <c r="P30" s="90"/>
      <c r="Q30" s="91"/>
      <c r="R30" s="90"/>
      <c r="S30" s="89" t="s">
        <v>74</v>
      </c>
      <c r="T30" s="90"/>
      <c r="U30" s="90"/>
      <c r="V30" s="90"/>
      <c r="W30" s="90"/>
      <c r="X30" s="90"/>
      <c r="Y30" s="90"/>
      <c r="Z30" s="90"/>
      <c r="AA30" s="91" t="s">
        <v>50</v>
      </c>
      <c r="AB30" s="90"/>
      <c r="AC30" s="90"/>
      <c r="AD30" s="90"/>
      <c r="AE30" s="90"/>
      <c r="AF30" s="91" t="s">
        <v>51</v>
      </c>
      <c r="AG30" s="90"/>
      <c r="AH30" s="90"/>
      <c r="AI30" s="42" t="s">
        <v>52</v>
      </c>
      <c r="AJ30" s="92" t="s">
        <v>53</v>
      </c>
      <c r="AK30" s="90"/>
      <c r="AL30" s="90"/>
      <c r="AM30" s="90"/>
      <c r="AN30" s="90"/>
      <c r="AO30" s="90"/>
      <c r="AP30" s="43">
        <v>127786271</v>
      </c>
      <c r="AQ30" s="43">
        <v>26453978</v>
      </c>
      <c r="AR30" s="54">
        <v>26453978</v>
      </c>
      <c r="AS30" s="43">
        <v>25678347</v>
      </c>
      <c r="AT30" s="43">
        <v>25678347</v>
      </c>
    </row>
    <row r="31" spans="1:82" s="22" customFormat="1" ht="13.5" x14ac:dyDescent="0.2">
      <c r="A31" s="97" t="s">
        <v>47</v>
      </c>
      <c r="B31" s="96"/>
      <c r="C31" s="97" t="s">
        <v>48</v>
      </c>
      <c r="D31" s="96"/>
      <c r="E31" s="97" t="s">
        <v>48</v>
      </c>
      <c r="F31" s="96"/>
      <c r="G31" s="97" t="s">
        <v>75</v>
      </c>
      <c r="H31" s="96"/>
      <c r="I31" s="97"/>
      <c r="J31" s="96"/>
      <c r="K31" s="96"/>
      <c r="L31" s="97"/>
      <c r="M31" s="96"/>
      <c r="N31" s="96"/>
      <c r="O31" s="97"/>
      <c r="P31" s="96"/>
      <c r="Q31" s="97"/>
      <c r="R31" s="96"/>
      <c r="S31" s="95" t="s">
        <v>76</v>
      </c>
      <c r="T31" s="96"/>
      <c r="U31" s="96"/>
      <c r="V31" s="96"/>
      <c r="W31" s="96"/>
      <c r="X31" s="96"/>
      <c r="Y31" s="96"/>
      <c r="Z31" s="96"/>
      <c r="AA31" s="97" t="s">
        <v>50</v>
      </c>
      <c r="AB31" s="96"/>
      <c r="AC31" s="96"/>
      <c r="AD31" s="96"/>
      <c r="AE31" s="96"/>
      <c r="AF31" s="97" t="s">
        <v>51</v>
      </c>
      <c r="AG31" s="96"/>
      <c r="AH31" s="96"/>
      <c r="AI31" s="44" t="s">
        <v>52</v>
      </c>
      <c r="AJ31" s="98" t="s">
        <v>53</v>
      </c>
      <c r="AK31" s="96"/>
      <c r="AL31" s="96"/>
      <c r="AM31" s="96"/>
      <c r="AN31" s="96"/>
      <c r="AO31" s="96"/>
      <c r="AP31" s="45">
        <v>1296664020</v>
      </c>
      <c r="AQ31" s="45">
        <v>302502321</v>
      </c>
      <c r="AR31" s="55">
        <v>302502321</v>
      </c>
      <c r="AS31" s="45">
        <v>302502321</v>
      </c>
      <c r="AT31" s="45">
        <v>302502321</v>
      </c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</row>
    <row r="32" spans="1:82" ht="13.5" x14ac:dyDescent="0.2">
      <c r="A32" s="91" t="s">
        <v>47</v>
      </c>
      <c r="B32" s="90"/>
      <c r="C32" s="91" t="s">
        <v>48</v>
      </c>
      <c r="D32" s="90"/>
      <c r="E32" s="91" t="s">
        <v>48</v>
      </c>
      <c r="F32" s="90"/>
      <c r="G32" s="91" t="s">
        <v>75</v>
      </c>
      <c r="H32" s="90"/>
      <c r="I32" s="91" t="s">
        <v>56</v>
      </c>
      <c r="J32" s="90"/>
      <c r="K32" s="90"/>
      <c r="L32" s="91"/>
      <c r="M32" s="90"/>
      <c r="N32" s="90"/>
      <c r="O32" s="91"/>
      <c r="P32" s="90"/>
      <c r="Q32" s="91"/>
      <c r="R32" s="90"/>
      <c r="S32" s="89" t="s">
        <v>77</v>
      </c>
      <c r="T32" s="90"/>
      <c r="U32" s="90"/>
      <c r="V32" s="90"/>
      <c r="W32" s="90"/>
      <c r="X32" s="90"/>
      <c r="Y32" s="90"/>
      <c r="Z32" s="90"/>
      <c r="AA32" s="91" t="s">
        <v>50</v>
      </c>
      <c r="AB32" s="90"/>
      <c r="AC32" s="90"/>
      <c r="AD32" s="90"/>
      <c r="AE32" s="90"/>
      <c r="AF32" s="91" t="s">
        <v>51</v>
      </c>
      <c r="AG32" s="90"/>
      <c r="AH32" s="90"/>
      <c r="AI32" s="42" t="s">
        <v>52</v>
      </c>
      <c r="AJ32" s="92" t="s">
        <v>53</v>
      </c>
      <c r="AK32" s="90"/>
      <c r="AL32" s="90"/>
      <c r="AM32" s="90"/>
      <c r="AN32" s="90"/>
      <c r="AO32" s="90"/>
      <c r="AP32" s="43">
        <v>360996354</v>
      </c>
      <c r="AQ32" s="43">
        <v>89682086</v>
      </c>
      <c r="AR32" s="54">
        <v>89682086</v>
      </c>
      <c r="AS32" s="43">
        <v>89682086</v>
      </c>
      <c r="AT32" s="43">
        <v>89682086</v>
      </c>
    </row>
    <row r="33" spans="1:82" ht="13.5" x14ac:dyDescent="0.2">
      <c r="A33" s="91" t="s">
        <v>47</v>
      </c>
      <c r="B33" s="90"/>
      <c r="C33" s="91" t="s">
        <v>48</v>
      </c>
      <c r="D33" s="90"/>
      <c r="E33" s="91" t="s">
        <v>48</v>
      </c>
      <c r="F33" s="90"/>
      <c r="G33" s="91" t="s">
        <v>75</v>
      </c>
      <c r="H33" s="90"/>
      <c r="I33" s="91" t="s">
        <v>78</v>
      </c>
      <c r="J33" s="90"/>
      <c r="K33" s="90"/>
      <c r="L33" s="91"/>
      <c r="M33" s="90"/>
      <c r="N33" s="90"/>
      <c r="O33" s="91"/>
      <c r="P33" s="90"/>
      <c r="Q33" s="91"/>
      <c r="R33" s="90"/>
      <c r="S33" s="89" t="s">
        <v>79</v>
      </c>
      <c r="T33" s="90"/>
      <c r="U33" s="90"/>
      <c r="V33" s="90"/>
      <c r="W33" s="90"/>
      <c r="X33" s="90"/>
      <c r="Y33" s="90"/>
      <c r="Z33" s="90"/>
      <c r="AA33" s="91" t="s">
        <v>50</v>
      </c>
      <c r="AB33" s="90"/>
      <c r="AC33" s="90"/>
      <c r="AD33" s="90"/>
      <c r="AE33" s="90"/>
      <c r="AF33" s="91" t="s">
        <v>51</v>
      </c>
      <c r="AG33" s="90"/>
      <c r="AH33" s="90"/>
      <c r="AI33" s="42" t="s">
        <v>52</v>
      </c>
      <c r="AJ33" s="92" t="s">
        <v>53</v>
      </c>
      <c r="AK33" s="90"/>
      <c r="AL33" s="90"/>
      <c r="AM33" s="90"/>
      <c r="AN33" s="90"/>
      <c r="AO33" s="90"/>
      <c r="AP33" s="43">
        <v>274396745</v>
      </c>
      <c r="AQ33" s="43">
        <v>68333092</v>
      </c>
      <c r="AR33" s="54">
        <v>68333092</v>
      </c>
      <c r="AS33" s="43">
        <v>68333092</v>
      </c>
      <c r="AT33" s="43">
        <v>68333092</v>
      </c>
    </row>
    <row r="34" spans="1:82" ht="13.5" x14ac:dyDescent="0.2">
      <c r="A34" s="91" t="s">
        <v>47</v>
      </c>
      <c r="B34" s="90"/>
      <c r="C34" s="91" t="s">
        <v>48</v>
      </c>
      <c r="D34" s="90"/>
      <c r="E34" s="91" t="s">
        <v>48</v>
      </c>
      <c r="F34" s="90"/>
      <c r="G34" s="91" t="s">
        <v>75</v>
      </c>
      <c r="H34" s="90"/>
      <c r="I34" s="91" t="s">
        <v>59</v>
      </c>
      <c r="J34" s="90"/>
      <c r="K34" s="90"/>
      <c r="L34" s="91"/>
      <c r="M34" s="90"/>
      <c r="N34" s="90"/>
      <c r="O34" s="91"/>
      <c r="P34" s="90"/>
      <c r="Q34" s="91"/>
      <c r="R34" s="90"/>
      <c r="S34" s="89" t="s">
        <v>80</v>
      </c>
      <c r="T34" s="90"/>
      <c r="U34" s="90"/>
      <c r="V34" s="90"/>
      <c r="W34" s="90"/>
      <c r="X34" s="90"/>
      <c r="Y34" s="90"/>
      <c r="Z34" s="90"/>
      <c r="AA34" s="91" t="s">
        <v>50</v>
      </c>
      <c r="AB34" s="90"/>
      <c r="AC34" s="90"/>
      <c r="AD34" s="90"/>
      <c r="AE34" s="90"/>
      <c r="AF34" s="91" t="s">
        <v>51</v>
      </c>
      <c r="AG34" s="90"/>
      <c r="AH34" s="90"/>
      <c r="AI34" s="42" t="s">
        <v>52</v>
      </c>
      <c r="AJ34" s="92" t="s">
        <v>53</v>
      </c>
      <c r="AK34" s="90"/>
      <c r="AL34" s="90"/>
      <c r="AM34" s="90"/>
      <c r="AN34" s="90"/>
      <c r="AO34" s="90"/>
      <c r="AP34" s="43">
        <v>319919909</v>
      </c>
      <c r="AQ34" s="43">
        <v>66404243</v>
      </c>
      <c r="AR34" s="54">
        <v>66404243</v>
      </c>
      <c r="AS34" s="43">
        <v>66404243</v>
      </c>
      <c r="AT34" s="43">
        <v>66404243</v>
      </c>
    </row>
    <row r="35" spans="1:82" ht="13.5" x14ac:dyDescent="0.2">
      <c r="A35" s="91" t="s">
        <v>47</v>
      </c>
      <c r="B35" s="90"/>
      <c r="C35" s="91" t="s">
        <v>48</v>
      </c>
      <c r="D35" s="90"/>
      <c r="E35" s="91" t="s">
        <v>48</v>
      </c>
      <c r="F35" s="90"/>
      <c r="G35" s="91" t="s">
        <v>75</v>
      </c>
      <c r="H35" s="90"/>
      <c r="I35" s="91" t="s">
        <v>61</v>
      </c>
      <c r="J35" s="90"/>
      <c r="K35" s="90"/>
      <c r="L35" s="91"/>
      <c r="M35" s="90"/>
      <c r="N35" s="90"/>
      <c r="O35" s="91"/>
      <c r="P35" s="90"/>
      <c r="Q35" s="91"/>
      <c r="R35" s="90"/>
      <c r="S35" s="89" t="s">
        <v>81</v>
      </c>
      <c r="T35" s="90"/>
      <c r="U35" s="90"/>
      <c r="V35" s="90"/>
      <c r="W35" s="90"/>
      <c r="X35" s="90"/>
      <c r="Y35" s="90"/>
      <c r="Z35" s="90"/>
      <c r="AA35" s="91" t="s">
        <v>50</v>
      </c>
      <c r="AB35" s="90"/>
      <c r="AC35" s="90"/>
      <c r="AD35" s="90"/>
      <c r="AE35" s="90"/>
      <c r="AF35" s="91" t="s">
        <v>51</v>
      </c>
      <c r="AG35" s="90"/>
      <c r="AH35" s="90"/>
      <c r="AI35" s="42" t="s">
        <v>52</v>
      </c>
      <c r="AJ35" s="92" t="s">
        <v>53</v>
      </c>
      <c r="AK35" s="90"/>
      <c r="AL35" s="90"/>
      <c r="AM35" s="90"/>
      <c r="AN35" s="90"/>
      <c r="AO35" s="90"/>
      <c r="AP35" s="43">
        <v>139216136</v>
      </c>
      <c r="AQ35" s="43">
        <v>32436300</v>
      </c>
      <c r="AR35" s="54">
        <v>32436300</v>
      </c>
      <c r="AS35" s="43">
        <v>32436300</v>
      </c>
      <c r="AT35" s="43">
        <v>32436300</v>
      </c>
    </row>
    <row r="36" spans="1:82" ht="13.5" x14ac:dyDescent="0.2">
      <c r="A36" s="91" t="s">
        <v>47</v>
      </c>
      <c r="B36" s="90"/>
      <c r="C36" s="91" t="s">
        <v>48</v>
      </c>
      <c r="D36" s="90"/>
      <c r="E36" s="91" t="s">
        <v>48</v>
      </c>
      <c r="F36" s="90"/>
      <c r="G36" s="91" t="s">
        <v>75</v>
      </c>
      <c r="H36" s="90"/>
      <c r="I36" s="91" t="s">
        <v>63</v>
      </c>
      <c r="J36" s="90"/>
      <c r="K36" s="90"/>
      <c r="L36" s="91"/>
      <c r="M36" s="90"/>
      <c r="N36" s="90"/>
      <c r="O36" s="91"/>
      <c r="P36" s="90"/>
      <c r="Q36" s="91"/>
      <c r="R36" s="90"/>
      <c r="S36" s="89" t="s">
        <v>82</v>
      </c>
      <c r="T36" s="90"/>
      <c r="U36" s="90"/>
      <c r="V36" s="90"/>
      <c r="W36" s="90"/>
      <c r="X36" s="90"/>
      <c r="Y36" s="90"/>
      <c r="Z36" s="90"/>
      <c r="AA36" s="91" t="s">
        <v>50</v>
      </c>
      <c r="AB36" s="90"/>
      <c r="AC36" s="90"/>
      <c r="AD36" s="90"/>
      <c r="AE36" s="90"/>
      <c r="AF36" s="91" t="s">
        <v>51</v>
      </c>
      <c r="AG36" s="90"/>
      <c r="AH36" s="90"/>
      <c r="AI36" s="42" t="s">
        <v>52</v>
      </c>
      <c r="AJ36" s="92" t="s">
        <v>53</v>
      </c>
      <c r="AK36" s="90"/>
      <c r="AL36" s="90"/>
      <c r="AM36" s="90"/>
      <c r="AN36" s="90"/>
      <c r="AO36" s="90"/>
      <c r="AP36" s="43">
        <v>28087684</v>
      </c>
      <c r="AQ36" s="43">
        <v>5094500</v>
      </c>
      <c r="AR36" s="54">
        <v>5094500</v>
      </c>
      <c r="AS36" s="43">
        <v>5094500</v>
      </c>
      <c r="AT36" s="43">
        <v>5094500</v>
      </c>
    </row>
    <row r="37" spans="1:82" ht="13.5" x14ac:dyDescent="0.2">
      <c r="A37" s="91" t="s">
        <v>47</v>
      </c>
      <c r="B37" s="90"/>
      <c r="C37" s="91" t="s">
        <v>48</v>
      </c>
      <c r="D37" s="90"/>
      <c r="E37" s="91" t="s">
        <v>48</v>
      </c>
      <c r="F37" s="90"/>
      <c r="G37" s="91" t="s">
        <v>75</v>
      </c>
      <c r="H37" s="90"/>
      <c r="I37" s="91" t="s">
        <v>65</v>
      </c>
      <c r="J37" s="90"/>
      <c r="K37" s="90"/>
      <c r="L37" s="91"/>
      <c r="M37" s="90"/>
      <c r="N37" s="90"/>
      <c r="O37" s="91"/>
      <c r="P37" s="90"/>
      <c r="Q37" s="91"/>
      <c r="R37" s="90"/>
      <c r="S37" s="89" t="s">
        <v>83</v>
      </c>
      <c r="T37" s="90"/>
      <c r="U37" s="90"/>
      <c r="V37" s="90"/>
      <c r="W37" s="90"/>
      <c r="X37" s="90"/>
      <c r="Y37" s="90"/>
      <c r="Z37" s="90"/>
      <c r="AA37" s="91" t="s">
        <v>50</v>
      </c>
      <c r="AB37" s="90"/>
      <c r="AC37" s="90"/>
      <c r="AD37" s="90"/>
      <c r="AE37" s="90"/>
      <c r="AF37" s="91" t="s">
        <v>51</v>
      </c>
      <c r="AG37" s="90"/>
      <c r="AH37" s="90"/>
      <c r="AI37" s="42" t="s">
        <v>52</v>
      </c>
      <c r="AJ37" s="92" t="s">
        <v>53</v>
      </c>
      <c r="AK37" s="90"/>
      <c r="AL37" s="90"/>
      <c r="AM37" s="90"/>
      <c r="AN37" s="90"/>
      <c r="AO37" s="90"/>
      <c r="AP37" s="43">
        <v>104416788</v>
      </c>
      <c r="AQ37" s="43">
        <v>24327900</v>
      </c>
      <c r="AR37" s="54">
        <v>24327900</v>
      </c>
      <c r="AS37" s="43">
        <v>24327900</v>
      </c>
      <c r="AT37" s="43">
        <v>24327900</v>
      </c>
    </row>
    <row r="38" spans="1:82" ht="13.5" x14ac:dyDescent="0.2">
      <c r="A38" s="91" t="s">
        <v>47</v>
      </c>
      <c r="B38" s="90"/>
      <c r="C38" s="91" t="s">
        <v>48</v>
      </c>
      <c r="D38" s="90"/>
      <c r="E38" s="91" t="s">
        <v>48</v>
      </c>
      <c r="F38" s="90"/>
      <c r="G38" s="91" t="s">
        <v>75</v>
      </c>
      <c r="H38" s="90"/>
      <c r="I38" s="91" t="s">
        <v>67</v>
      </c>
      <c r="J38" s="90"/>
      <c r="K38" s="90"/>
      <c r="L38" s="91"/>
      <c r="M38" s="90"/>
      <c r="N38" s="90"/>
      <c r="O38" s="91"/>
      <c r="P38" s="90"/>
      <c r="Q38" s="91"/>
      <c r="R38" s="90"/>
      <c r="S38" s="89" t="s">
        <v>84</v>
      </c>
      <c r="T38" s="90"/>
      <c r="U38" s="90"/>
      <c r="V38" s="90"/>
      <c r="W38" s="90"/>
      <c r="X38" s="90"/>
      <c r="Y38" s="90"/>
      <c r="Z38" s="90"/>
      <c r="AA38" s="91" t="s">
        <v>50</v>
      </c>
      <c r="AB38" s="90"/>
      <c r="AC38" s="90"/>
      <c r="AD38" s="90"/>
      <c r="AE38" s="90"/>
      <c r="AF38" s="91" t="s">
        <v>51</v>
      </c>
      <c r="AG38" s="90"/>
      <c r="AH38" s="90"/>
      <c r="AI38" s="42" t="s">
        <v>52</v>
      </c>
      <c r="AJ38" s="92" t="s">
        <v>53</v>
      </c>
      <c r="AK38" s="90"/>
      <c r="AL38" s="90"/>
      <c r="AM38" s="90"/>
      <c r="AN38" s="90"/>
      <c r="AO38" s="90"/>
      <c r="AP38" s="43">
        <v>69630404</v>
      </c>
      <c r="AQ38" s="43">
        <v>16224200</v>
      </c>
      <c r="AR38" s="54">
        <v>16224200</v>
      </c>
      <c r="AS38" s="43">
        <v>16224200</v>
      </c>
      <c r="AT38" s="43">
        <v>16224200</v>
      </c>
    </row>
    <row r="39" spans="1:82" s="22" customFormat="1" ht="13.5" x14ac:dyDescent="0.2">
      <c r="A39" s="97" t="s">
        <v>47</v>
      </c>
      <c r="B39" s="96"/>
      <c r="C39" s="97" t="s">
        <v>48</v>
      </c>
      <c r="D39" s="96"/>
      <c r="E39" s="97" t="s">
        <v>48</v>
      </c>
      <c r="F39" s="96"/>
      <c r="G39" s="97" t="s">
        <v>85</v>
      </c>
      <c r="H39" s="96"/>
      <c r="I39" s="97"/>
      <c r="J39" s="96"/>
      <c r="K39" s="96"/>
      <c r="L39" s="97"/>
      <c r="M39" s="96"/>
      <c r="N39" s="96"/>
      <c r="O39" s="97"/>
      <c r="P39" s="96"/>
      <c r="Q39" s="97"/>
      <c r="R39" s="96"/>
      <c r="S39" s="95" t="s">
        <v>86</v>
      </c>
      <c r="T39" s="96"/>
      <c r="U39" s="96"/>
      <c r="V39" s="96"/>
      <c r="W39" s="96"/>
      <c r="X39" s="96"/>
      <c r="Y39" s="96"/>
      <c r="Z39" s="96"/>
      <c r="AA39" s="97" t="s">
        <v>50</v>
      </c>
      <c r="AB39" s="96"/>
      <c r="AC39" s="96"/>
      <c r="AD39" s="96"/>
      <c r="AE39" s="96"/>
      <c r="AF39" s="97" t="s">
        <v>51</v>
      </c>
      <c r="AG39" s="96"/>
      <c r="AH39" s="96"/>
      <c r="AI39" s="44" t="s">
        <v>52</v>
      </c>
      <c r="AJ39" s="98" t="s">
        <v>53</v>
      </c>
      <c r="AK39" s="96"/>
      <c r="AL39" s="96"/>
      <c r="AM39" s="96"/>
      <c r="AN39" s="96"/>
      <c r="AO39" s="96"/>
      <c r="AP39" s="45">
        <v>407595913</v>
      </c>
      <c r="AQ39" s="45">
        <v>93939530</v>
      </c>
      <c r="AR39" s="55">
        <v>93939530</v>
      </c>
      <c r="AS39" s="45">
        <v>92747973</v>
      </c>
      <c r="AT39" s="45">
        <v>92747973</v>
      </c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</row>
    <row r="40" spans="1:82" ht="13.5" x14ac:dyDescent="0.2">
      <c r="A40" s="91" t="s">
        <v>47</v>
      </c>
      <c r="B40" s="90"/>
      <c r="C40" s="91" t="s">
        <v>48</v>
      </c>
      <c r="D40" s="90"/>
      <c r="E40" s="91" t="s">
        <v>48</v>
      </c>
      <c r="F40" s="90"/>
      <c r="G40" s="91" t="s">
        <v>85</v>
      </c>
      <c r="H40" s="90"/>
      <c r="I40" s="91" t="s">
        <v>56</v>
      </c>
      <c r="J40" s="90"/>
      <c r="K40" s="90"/>
      <c r="L40" s="91"/>
      <c r="M40" s="90"/>
      <c r="N40" s="90"/>
      <c r="O40" s="91"/>
      <c r="P40" s="90"/>
      <c r="Q40" s="91"/>
      <c r="R40" s="90"/>
      <c r="S40" s="89" t="s">
        <v>87</v>
      </c>
      <c r="T40" s="90"/>
      <c r="U40" s="90"/>
      <c r="V40" s="90"/>
      <c r="W40" s="90"/>
      <c r="X40" s="90"/>
      <c r="Y40" s="90"/>
      <c r="Z40" s="90"/>
      <c r="AA40" s="91" t="s">
        <v>50</v>
      </c>
      <c r="AB40" s="90"/>
      <c r="AC40" s="90"/>
      <c r="AD40" s="90"/>
      <c r="AE40" s="90"/>
      <c r="AF40" s="91" t="s">
        <v>51</v>
      </c>
      <c r="AG40" s="90"/>
      <c r="AH40" s="90"/>
      <c r="AI40" s="42" t="s">
        <v>52</v>
      </c>
      <c r="AJ40" s="92" t="s">
        <v>53</v>
      </c>
      <c r="AK40" s="90"/>
      <c r="AL40" s="90"/>
      <c r="AM40" s="90"/>
      <c r="AN40" s="90"/>
      <c r="AO40" s="90"/>
      <c r="AP40" s="43">
        <v>179847625</v>
      </c>
      <c r="AQ40" s="43">
        <v>43623799</v>
      </c>
      <c r="AR40" s="54">
        <v>43623799</v>
      </c>
      <c r="AS40" s="43">
        <v>42432242</v>
      </c>
      <c r="AT40" s="43">
        <v>42432242</v>
      </c>
    </row>
    <row r="41" spans="1:82" ht="13.5" x14ac:dyDescent="0.2">
      <c r="A41" s="91" t="s">
        <v>47</v>
      </c>
      <c r="B41" s="90"/>
      <c r="C41" s="91" t="s">
        <v>48</v>
      </c>
      <c r="D41" s="90"/>
      <c r="E41" s="91" t="s">
        <v>48</v>
      </c>
      <c r="F41" s="90"/>
      <c r="G41" s="91" t="s">
        <v>85</v>
      </c>
      <c r="H41" s="90"/>
      <c r="I41" s="91" t="s">
        <v>56</v>
      </c>
      <c r="J41" s="90"/>
      <c r="K41" s="90"/>
      <c r="L41" s="91" t="s">
        <v>56</v>
      </c>
      <c r="M41" s="90"/>
      <c r="N41" s="90"/>
      <c r="O41" s="91"/>
      <c r="P41" s="90"/>
      <c r="Q41" s="91"/>
      <c r="R41" s="90"/>
      <c r="S41" s="89" t="s">
        <v>88</v>
      </c>
      <c r="T41" s="90"/>
      <c r="U41" s="90"/>
      <c r="V41" s="90"/>
      <c r="W41" s="90"/>
      <c r="X41" s="90"/>
      <c r="Y41" s="90"/>
      <c r="Z41" s="90"/>
      <c r="AA41" s="91" t="s">
        <v>50</v>
      </c>
      <c r="AB41" s="90"/>
      <c r="AC41" s="90"/>
      <c r="AD41" s="90"/>
      <c r="AE41" s="90"/>
      <c r="AF41" s="91" t="s">
        <v>51</v>
      </c>
      <c r="AG41" s="90"/>
      <c r="AH41" s="90"/>
      <c r="AI41" s="42" t="s">
        <v>52</v>
      </c>
      <c r="AJ41" s="92" t="s">
        <v>53</v>
      </c>
      <c r="AK41" s="90"/>
      <c r="AL41" s="90"/>
      <c r="AM41" s="90"/>
      <c r="AN41" s="90"/>
      <c r="AO41" s="90"/>
      <c r="AP41" s="43">
        <v>117295552</v>
      </c>
      <c r="AQ41" s="43">
        <v>1479968</v>
      </c>
      <c r="AR41" s="54">
        <v>1479968</v>
      </c>
      <c r="AS41" s="43">
        <v>1479968</v>
      </c>
      <c r="AT41" s="43">
        <v>1479968</v>
      </c>
    </row>
    <row r="42" spans="1:82" ht="13.5" x14ac:dyDescent="0.2">
      <c r="A42" s="91" t="s">
        <v>47</v>
      </c>
      <c r="B42" s="90"/>
      <c r="C42" s="91" t="s">
        <v>48</v>
      </c>
      <c r="D42" s="90"/>
      <c r="E42" s="91" t="s">
        <v>48</v>
      </c>
      <c r="F42" s="90"/>
      <c r="G42" s="91" t="s">
        <v>85</v>
      </c>
      <c r="H42" s="90"/>
      <c r="I42" s="91" t="s">
        <v>56</v>
      </c>
      <c r="J42" s="90"/>
      <c r="K42" s="90"/>
      <c r="L42" s="91" t="s">
        <v>78</v>
      </c>
      <c r="M42" s="90"/>
      <c r="N42" s="90"/>
      <c r="O42" s="91"/>
      <c r="P42" s="90"/>
      <c r="Q42" s="91"/>
      <c r="R42" s="90"/>
      <c r="S42" s="89" t="s">
        <v>89</v>
      </c>
      <c r="T42" s="90"/>
      <c r="U42" s="90"/>
      <c r="V42" s="90"/>
      <c r="W42" s="90"/>
      <c r="X42" s="90"/>
      <c r="Y42" s="90"/>
      <c r="Z42" s="90"/>
      <c r="AA42" s="91" t="s">
        <v>50</v>
      </c>
      <c r="AB42" s="90"/>
      <c r="AC42" s="90"/>
      <c r="AD42" s="90"/>
      <c r="AE42" s="90"/>
      <c r="AF42" s="91" t="s">
        <v>51</v>
      </c>
      <c r="AG42" s="90"/>
      <c r="AH42" s="90"/>
      <c r="AI42" s="42" t="s">
        <v>52</v>
      </c>
      <c r="AJ42" s="92" t="s">
        <v>53</v>
      </c>
      <c r="AK42" s="90"/>
      <c r="AL42" s="90"/>
      <c r="AM42" s="90"/>
      <c r="AN42" s="90"/>
      <c r="AO42" s="90"/>
      <c r="AP42" s="43">
        <v>49590936</v>
      </c>
      <c r="AQ42" s="43">
        <v>38936620</v>
      </c>
      <c r="AR42" s="54">
        <v>38936620</v>
      </c>
      <c r="AS42" s="43">
        <v>37835968</v>
      </c>
      <c r="AT42" s="43">
        <v>37835968</v>
      </c>
    </row>
    <row r="43" spans="1:82" ht="13.5" x14ac:dyDescent="0.2">
      <c r="A43" s="91" t="s">
        <v>47</v>
      </c>
      <c r="B43" s="90"/>
      <c r="C43" s="91" t="s">
        <v>48</v>
      </c>
      <c r="D43" s="90"/>
      <c r="E43" s="91" t="s">
        <v>48</v>
      </c>
      <c r="F43" s="90"/>
      <c r="G43" s="91" t="s">
        <v>85</v>
      </c>
      <c r="H43" s="90"/>
      <c r="I43" s="91" t="s">
        <v>56</v>
      </c>
      <c r="J43" s="90"/>
      <c r="K43" s="90"/>
      <c r="L43" s="91" t="s">
        <v>59</v>
      </c>
      <c r="M43" s="90"/>
      <c r="N43" s="90"/>
      <c r="O43" s="91"/>
      <c r="P43" s="90"/>
      <c r="Q43" s="91"/>
      <c r="R43" s="90"/>
      <c r="S43" s="89" t="s">
        <v>90</v>
      </c>
      <c r="T43" s="90"/>
      <c r="U43" s="90"/>
      <c r="V43" s="90"/>
      <c r="W43" s="90"/>
      <c r="X43" s="90"/>
      <c r="Y43" s="90"/>
      <c r="Z43" s="90"/>
      <c r="AA43" s="91" t="s">
        <v>50</v>
      </c>
      <c r="AB43" s="90"/>
      <c r="AC43" s="90"/>
      <c r="AD43" s="90"/>
      <c r="AE43" s="90"/>
      <c r="AF43" s="91" t="s">
        <v>51</v>
      </c>
      <c r="AG43" s="90"/>
      <c r="AH43" s="90"/>
      <c r="AI43" s="42" t="s">
        <v>52</v>
      </c>
      <c r="AJ43" s="92" t="s">
        <v>53</v>
      </c>
      <c r="AK43" s="90"/>
      <c r="AL43" s="90"/>
      <c r="AM43" s="90"/>
      <c r="AN43" s="90"/>
      <c r="AO43" s="90"/>
      <c r="AP43" s="43">
        <v>12961137</v>
      </c>
      <c r="AQ43" s="43">
        <v>3207211</v>
      </c>
      <c r="AR43" s="54">
        <v>3207211</v>
      </c>
      <c r="AS43" s="43">
        <v>3116306</v>
      </c>
      <c r="AT43" s="43">
        <v>3116306</v>
      </c>
    </row>
    <row r="44" spans="1:82" ht="13.5" x14ac:dyDescent="0.2">
      <c r="A44" s="91" t="s">
        <v>47</v>
      </c>
      <c r="B44" s="90"/>
      <c r="C44" s="91" t="s">
        <v>48</v>
      </c>
      <c r="D44" s="90"/>
      <c r="E44" s="91" t="s">
        <v>48</v>
      </c>
      <c r="F44" s="90"/>
      <c r="G44" s="91" t="s">
        <v>85</v>
      </c>
      <c r="H44" s="90"/>
      <c r="I44" s="91" t="s">
        <v>78</v>
      </c>
      <c r="J44" s="90"/>
      <c r="K44" s="90"/>
      <c r="L44" s="91"/>
      <c r="M44" s="90"/>
      <c r="N44" s="90"/>
      <c r="O44" s="91"/>
      <c r="P44" s="90"/>
      <c r="Q44" s="91"/>
      <c r="R44" s="90"/>
      <c r="S44" s="89" t="s">
        <v>91</v>
      </c>
      <c r="T44" s="90"/>
      <c r="U44" s="90"/>
      <c r="V44" s="90"/>
      <c r="W44" s="90"/>
      <c r="X44" s="90"/>
      <c r="Y44" s="90"/>
      <c r="Z44" s="90"/>
      <c r="AA44" s="91" t="s">
        <v>50</v>
      </c>
      <c r="AB44" s="90"/>
      <c r="AC44" s="90"/>
      <c r="AD44" s="90"/>
      <c r="AE44" s="90"/>
      <c r="AF44" s="91" t="s">
        <v>51</v>
      </c>
      <c r="AG44" s="90"/>
      <c r="AH44" s="90"/>
      <c r="AI44" s="42" t="s">
        <v>52</v>
      </c>
      <c r="AJ44" s="92" t="s">
        <v>53</v>
      </c>
      <c r="AK44" s="90"/>
      <c r="AL44" s="90"/>
      <c r="AM44" s="90"/>
      <c r="AN44" s="90"/>
      <c r="AO44" s="90"/>
      <c r="AP44" s="43">
        <v>133357804</v>
      </c>
      <c r="AQ44" s="43">
        <v>38954178</v>
      </c>
      <c r="AR44" s="54">
        <v>38954178</v>
      </c>
      <c r="AS44" s="43">
        <v>38954178</v>
      </c>
      <c r="AT44" s="43">
        <v>38954178</v>
      </c>
    </row>
    <row r="45" spans="1:82" ht="13.5" x14ac:dyDescent="0.2">
      <c r="A45" s="91" t="s">
        <v>47</v>
      </c>
      <c r="B45" s="90"/>
      <c r="C45" s="91" t="s">
        <v>48</v>
      </c>
      <c r="D45" s="90"/>
      <c r="E45" s="91" t="s">
        <v>48</v>
      </c>
      <c r="F45" s="90"/>
      <c r="G45" s="91" t="s">
        <v>85</v>
      </c>
      <c r="H45" s="90"/>
      <c r="I45" s="91" t="s">
        <v>92</v>
      </c>
      <c r="J45" s="90"/>
      <c r="K45" s="90"/>
      <c r="L45" s="91"/>
      <c r="M45" s="90"/>
      <c r="N45" s="90"/>
      <c r="O45" s="91"/>
      <c r="P45" s="90"/>
      <c r="Q45" s="91"/>
      <c r="R45" s="90"/>
      <c r="S45" s="89" t="s">
        <v>93</v>
      </c>
      <c r="T45" s="90"/>
      <c r="U45" s="90"/>
      <c r="V45" s="90"/>
      <c r="W45" s="90"/>
      <c r="X45" s="90"/>
      <c r="Y45" s="90"/>
      <c r="Z45" s="90"/>
      <c r="AA45" s="91" t="s">
        <v>50</v>
      </c>
      <c r="AB45" s="90"/>
      <c r="AC45" s="90"/>
      <c r="AD45" s="90"/>
      <c r="AE45" s="90"/>
      <c r="AF45" s="91" t="s">
        <v>51</v>
      </c>
      <c r="AG45" s="90"/>
      <c r="AH45" s="90"/>
      <c r="AI45" s="42" t="s">
        <v>52</v>
      </c>
      <c r="AJ45" s="92" t="s">
        <v>53</v>
      </c>
      <c r="AK45" s="90"/>
      <c r="AL45" s="90"/>
      <c r="AM45" s="90"/>
      <c r="AN45" s="90"/>
      <c r="AO45" s="90"/>
      <c r="AP45" s="43">
        <v>52661533</v>
      </c>
      <c r="AQ45" s="43">
        <v>11361553</v>
      </c>
      <c r="AR45" s="54">
        <v>11361553</v>
      </c>
      <c r="AS45" s="43">
        <v>11361553</v>
      </c>
      <c r="AT45" s="43">
        <v>11361553</v>
      </c>
    </row>
    <row r="46" spans="1:82" ht="13.5" x14ac:dyDescent="0.2">
      <c r="A46" s="91" t="s">
        <v>47</v>
      </c>
      <c r="B46" s="90"/>
      <c r="C46" s="91" t="s">
        <v>48</v>
      </c>
      <c r="D46" s="90"/>
      <c r="E46" s="91" t="s">
        <v>48</v>
      </c>
      <c r="F46" s="90"/>
      <c r="G46" s="91" t="s">
        <v>85</v>
      </c>
      <c r="H46" s="90"/>
      <c r="I46" s="91" t="s">
        <v>94</v>
      </c>
      <c r="J46" s="90"/>
      <c r="K46" s="90"/>
      <c r="L46" s="91"/>
      <c r="M46" s="90"/>
      <c r="N46" s="90"/>
      <c r="O46" s="91"/>
      <c r="P46" s="90"/>
      <c r="Q46" s="91"/>
      <c r="R46" s="90"/>
      <c r="S46" s="89" t="s">
        <v>95</v>
      </c>
      <c r="T46" s="90"/>
      <c r="U46" s="90"/>
      <c r="V46" s="90"/>
      <c r="W46" s="90"/>
      <c r="X46" s="90"/>
      <c r="Y46" s="90"/>
      <c r="Z46" s="90"/>
      <c r="AA46" s="91" t="s">
        <v>50</v>
      </c>
      <c r="AB46" s="90"/>
      <c r="AC46" s="90"/>
      <c r="AD46" s="90"/>
      <c r="AE46" s="90"/>
      <c r="AF46" s="91" t="s">
        <v>51</v>
      </c>
      <c r="AG46" s="90"/>
      <c r="AH46" s="90"/>
      <c r="AI46" s="42" t="s">
        <v>52</v>
      </c>
      <c r="AJ46" s="92" t="s">
        <v>53</v>
      </c>
      <c r="AK46" s="90"/>
      <c r="AL46" s="90"/>
      <c r="AM46" s="90"/>
      <c r="AN46" s="90"/>
      <c r="AO46" s="90"/>
      <c r="AP46" s="43">
        <v>41728951</v>
      </c>
      <c r="AQ46" s="43">
        <v>0</v>
      </c>
      <c r="AR46" s="54">
        <v>0</v>
      </c>
      <c r="AS46" s="43">
        <v>0</v>
      </c>
      <c r="AT46" s="43">
        <v>0</v>
      </c>
    </row>
    <row r="47" spans="1:82" s="26" customFormat="1" ht="15" x14ac:dyDescent="0.25">
      <c r="A47" s="79" t="s">
        <v>96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1"/>
      <c r="AP47" s="23">
        <f>+AP39+AP31+AP20</f>
        <v>5364679108</v>
      </c>
      <c r="AQ47" s="23">
        <f t="shared" ref="AQ47" si="0">+AQ39+AQ31+AQ20</f>
        <v>1155433027</v>
      </c>
      <c r="AR47" s="40">
        <f>+AR39+AR31+AR20</f>
        <v>1155433027</v>
      </c>
      <c r="AS47" s="23">
        <f t="shared" ref="AS47:AT47" si="1">+AS39+AS31+AS20</f>
        <v>1152154715</v>
      </c>
      <c r="AT47" s="23">
        <f t="shared" si="1"/>
        <v>1152154715</v>
      </c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</row>
    <row r="48" spans="1:82" ht="13.5" x14ac:dyDescent="0.2">
      <c r="A48" s="91" t="s">
        <v>47</v>
      </c>
      <c r="B48" s="90"/>
      <c r="C48" s="91" t="s">
        <v>75</v>
      </c>
      <c r="D48" s="90"/>
      <c r="E48" s="91"/>
      <c r="F48" s="90"/>
      <c r="G48" s="91"/>
      <c r="H48" s="90"/>
      <c r="I48" s="91"/>
      <c r="J48" s="90"/>
      <c r="K48" s="90"/>
      <c r="L48" s="91"/>
      <c r="M48" s="90"/>
      <c r="N48" s="90"/>
      <c r="O48" s="91"/>
      <c r="P48" s="90"/>
      <c r="Q48" s="91"/>
      <c r="R48" s="90"/>
      <c r="S48" s="89" t="s">
        <v>97</v>
      </c>
      <c r="T48" s="90"/>
      <c r="U48" s="90"/>
      <c r="V48" s="90"/>
      <c r="W48" s="90"/>
      <c r="X48" s="90"/>
      <c r="Y48" s="90"/>
      <c r="Z48" s="90"/>
      <c r="AA48" s="91" t="s">
        <v>50</v>
      </c>
      <c r="AB48" s="90"/>
      <c r="AC48" s="90"/>
      <c r="AD48" s="90"/>
      <c r="AE48" s="90"/>
      <c r="AF48" s="91" t="s">
        <v>51</v>
      </c>
      <c r="AG48" s="90"/>
      <c r="AH48" s="90"/>
      <c r="AI48" s="42" t="s">
        <v>52</v>
      </c>
      <c r="AJ48" s="92" t="s">
        <v>53</v>
      </c>
      <c r="AK48" s="90"/>
      <c r="AL48" s="90"/>
      <c r="AM48" s="90"/>
      <c r="AN48" s="90"/>
      <c r="AO48" s="90"/>
      <c r="AP48" s="43">
        <v>708952682</v>
      </c>
      <c r="AQ48" s="43">
        <v>400630256.19999999</v>
      </c>
      <c r="AR48" s="54">
        <v>384892587.18000001</v>
      </c>
      <c r="AS48" s="43">
        <v>121877687.37</v>
      </c>
      <c r="AT48" s="43">
        <v>121877687.37</v>
      </c>
    </row>
    <row r="49" spans="1:82" ht="13.5" x14ac:dyDescent="0.2">
      <c r="A49" s="91" t="s">
        <v>47</v>
      </c>
      <c r="B49" s="90"/>
      <c r="C49" s="91" t="s">
        <v>75</v>
      </c>
      <c r="D49" s="90"/>
      <c r="E49" s="91"/>
      <c r="F49" s="90"/>
      <c r="G49" s="91"/>
      <c r="H49" s="90"/>
      <c r="I49" s="91"/>
      <c r="J49" s="90"/>
      <c r="K49" s="90"/>
      <c r="L49" s="91"/>
      <c r="M49" s="90"/>
      <c r="N49" s="90"/>
      <c r="O49" s="91"/>
      <c r="P49" s="90"/>
      <c r="Q49" s="91"/>
      <c r="R49" s="90"/>
      <c r="S49" s="89" t="s">
        <v>97</v>
      </c>
      <c r="T49" s="90"/>
      <c r="U49" s="90"/>
      <c r="V49" s="90"/>
      <c r="W49" s="90"/>
      <c r="X49" s="90"/>
      <c r="Y49" s="90"/>
      <c r="Z49" s="90"/>
      <c r="AA49" s="91" t="s">
        <v>98</v>
      </c>
      <c r="AB49" s="90"/>
      <c r="AC49" s="90"/>
      <c r="AD49" s="90"/>
      <c r="AE49" s="90"/>
      <c r="AF49" s="91" t="s">
        <v>51</v>
      </c>
      <c r="AG49" s="90"/>
      <c r="AH49" s="90"/>
      <c r="AI49" s="42" t="s">
        <v>99</v>
      </c>
      <c r="AJ49" s="92" t="s">
        <v>100</v>
      </c>
      <c r="AK49" s="90"/>
      <c r="AL49" s="90"/>
      <c r="AM49" s="90"/>
      <c r="AN49" s="90"/>
      <c r="AO49" s="90"/>
      <c r="AP49" s="43">
        <v>23818628</v>
      </c>
      <c r="AQ49" s="43">
        <v>14097909</v>
      </c>
      <c r="AR49" s="54">
        <v>9754459</v>
      </c>
      <c r="AS49" s="43">
        <v>695320</v>
      </c>
      <c r="AT49" s="43">
        <v>695320</v>
      </c>
    </row>
    <row r="50" spans="1:82" s="22" customFormat="1" ht="13.5" x14ac:dyDescent="0.2">
      <c r="A50" s="97" t="s">
        <v>47</v>
      </c>
      <c r="B50" s="96"/>
      <c r="C50" s="97" t="s">
        <v>75</v>
      </c>
      <c r="D50" s="96"/>
      <c r="E50" s="97" t="s">
        <v>75</v>
      </c>
      <c r="F50" s="96"/>
      <c r="G50" s="97" t="s">
        <v>48</v>
      </c>
      <c r="H50" s="96"/>
      <c r="I50" s="97"/>
      <c r="J50" s="96"/>
      <c r="K50" s="96"/>
      <c r="L50" s="97"/>
      <c r="M50" s="96"/>
      <c r="N50" s="96"/>
      <c r="O50" s="97"/>
      <c r="P50" s="96"/>
      <c r="Q50" s="97"/>
      <c r="R50" s="96"/>
      <c r="S50" s="95" t="s">
        <v>101</v>
      </c>
      <c r="T50" s="96"/>
      <c r="U50" s="96"/>
      <c r="V50" s="96"/>
      <c r="W50" s="96"/>
      <c r="X50" s="96"/>
      <c r="Y50" s="96"/>
      <c r="Z50" s="96"/>
      <c r="AA50" s="97" t="s">
        <v>50</v>
      </c>
      <c r="AB50" s="96"/>
      <c r="AC50" s="96"/>
      <c r="AD50" s="96"/>
      <c r="AE50" s="96"/>
      <c r="AF50" s="97" t="s">
        <v>51</v>
      </c>
      <c r="AG50" s="96"/>
      <c r="AH50" s="96"/>
      <c r="AI50" s="44" t="s">
        <v>52</v>
      </c>
      <c r="AJ50" s="98" t="s">
        <v>53</v>
      </c>
      <c r="AK50" s="96"/>
      <c r="AL50" s="96"/>
      <c r="AM50" s="96"/>
      <c r="AN50" s="96"/>
      <c r="AO50" s="96"/>
      <c r="AP50" s="45">
        <v>39314503</v>
      </c>
      <c r="AQ50" s="45">
        <v>6099036.3700000001</v>
      </c>
      <c r="AR50" s="55">
        <v>4584190.54</v>
      </c>
      <c r="AS50" s="45">
        <v>551117</v>
      </c>
      <c r="AT50" s="45">
        <v>551117</v>
      </c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</row>
    <row r="51" spans="1:82" ht="13.5" x14ac:dyDescent="0.2">
      <c r="A51" s="91" t="s">
        <v>47</v>
      </c>
      <c r="B51" s="90"/>
      <c r="C51" s="91" t="s">
        <v>75</v>
      </c>
      <c r="D51" s="90"/>
      <c r="E51" s="91" t="s">
        <v>75</v>
      </c>
      <c r="F51" s="90"/>
      <c r="G51" s="91" t="s">
        <v>48</v>
      </c>
      <c r="H51" s="90"/>
      <c r="I51" s="91" t="s">
        <v>102</v>
      </c>
      <c r="J51" s="90"/>
      <c r="K51" s="90"/>
      <c r="L51" s="91" t="s">
        <v>56</v>
      </c>
      <c r="M51" s="90"/>
      <c r="N51" s="90"/>
      <c r="O51" s="91"/>
      <c r="P51" s="90"/>
      <c r="Q51" s="91"/>
      <c r="R51" s="90"/>
      <c r="S51" s="89" t="s">
        <v>103</v>
      </c>
      <c r="T51" s="90"/>
      <c r="U51" s="90"/>
      <c r="V51" s="90"/>
      <c r="W51" s="90"/>
      <c r="X51" s="90"/>
      <c r="Y51" s="90"/>
      <c r="Z51" s="90"/>
      <c r="AA51" s="91" t="s">
        <v>50</v>
      </c>
      <c r="AB51" s="90"/>
      <c r="AC51" s="90"/>
      <c r="AD51" s="90"/>
      <c r="AE51" s="90"/>
      <c r="AF51" s="91" t="s">
        <v>51</v>
      </c>
      <c r="AG51" s="90"/>
      <c r="AH51" s="90"/>
      <c r="AI51" s="42" t="s">
        <v>52</v>
      </c>
      <c r="AJ51" s="92" t="s">
        <v>53</v>
      </c>
      <c r="AK51" s="90"/>
      <c r="AL51" s="90"/>
      <c r="AM51" s="90"/>
      <c r="AN51" s="90"/>
      <c r="AO51" s="90"/>
      <c r="AP51" s="43">
        <v>105947</v>
      </c>
      <c r="AQ51" s="43">
        <v>105947</v>
      </c>
      <c r="AR51" s="54">
        <v>13958.41</v>
      </c>
      <c r="AS51" s="43">
        <v>0</v>
      </c>
      <c r="AT51" s="43">
        <v>0</v>
      </c>
    </row>
    <row r="52" spans="1:82" ht="13.5" x14ac:dyDescent="0.2">
      <c r="A52" s="91" t="s">
        <v>47</v>
      </c>
      <c r="B52" s="90"/>
      <c r="C52" s="91" t="s">
        <v>75</v>
      </c>
      <c r="D52" s="90"/>
      <c r="E52" s="91" t="s">
        <v>75</v>
      </c>
      <c r="F52" s="90"/>
      <c r="G52" s="91" t="s">
        <v>48</v>
      </c>
      <c r="H52" s="90"/>
      <c r="I52" s="91" t="s">
        <v>78</v>
      </c>
      <c r="J52" s="90"/>
      <c r="K52" s="90"/>
      <c r="L52" s="91" t="s">
        <v>59</v>
      </c>
      <c r="M52" s="90"/>
      <c r="N52" s="90"/>
      <c r="O52" s="91"/>
      <c r="P52" s="90"/>
      <c r="Q52" s="91"/>
      <c r="R52" s="90"/>
      <c r="S52" s="89" t="s">
        <v>104</v>
      </c>
      <c r="T52" s="90"/>
      <c r="U52" s="90"/>
      <c r="V52" s="90"/>
      <c r="W52" s="90"/>
      <c r="X52" s="90"/>
      <c r="Y52" s="90"/>
      <c r="Z52" s="90"/>
      <c r="AA52" s="91" t="s">
        <v>50</v>
      </c>
      <c r="AB52" s="90"/>
      <c r="AC52" s="90"/>
      <c r="AD52" s="90"/>
      <c r="AE52" s="90"/>
      <c r="AF52" s="91" t="s">
        <v>51</v>
      </c>
      <c r="AG52" s="90"/>
      <c r="AH52" s="90"/>
      <c r="AI52" s="42" t="s">
        <v>52</v>
      </c>
      <c r="AJ52" s="92" t="s">
        <v>53</v>
      </c>
      <c r="AK52" s="90"/>
      <c r="AL52" s="90"/>
      <c r="AM52" s="90"/>
      <c r="AN52" s="90"/>
      <c r="AO52" s="90"/>
      <c r="AP52" s="43">
        <v>1507000</v>
      </c>
      <c r="AQ52" s="43">
        <v>1057000</v>
      </c>
      <c r="AR52" s="54">
        <v>521096.2</v>
      </c>
      <c r="AS52" s="43">
        <v>50000</v>
      </c>
      <c r="AT52" s="43">
        <v>50000</v>
      </c>
    </row>
    <row r="53" spans="1:82" ht="13.5" x14ac:dyDescent="0.2">
      <c r="A53" s="91" t="s">
        <v>47</v>
      </c>
      <c r="B53" s="90"/>
      <c r="C53" s="91" t="s">
        <v>75</v>
      </c>
      <c r="D53" s="90"/>
      <c r="E53" s="91" t="s">
        <v>75</v>
      </c>
      <c r="F53" s="90"/>
      <c r="G53" s="91" t="s">
        <v>48</v>
      </c>
      <c r="H53" s="90"/>
      <c r="I53" s="91" t="s">
        <v>78</v>
      </c>
      <c r="J53" s="90"/>
      <c r="K53" s="90"/>
      <c r="L53" s="91" t="s">
        <v>67</v>
      </c>
      <c r="M53" s="90"/>
      <c r="N53" s="90"/>
      <c r="O53" s="91"/>
      <c r="P53" s="90"/>
      <c r="Q53" s="91"/>
      <c r="R53" s="90"/>
      <c r="S53" s="89" t="s">
        <v>105</v>
      </c>
      <c r="T53" s="90"/>
      <c r="U53" s="90"/>
      <c r="V53" s="90"/>
      <c r="W53" s="90"/>
      <c r="X53" s="90"/>
      <c r="Y53" s="90"/>
      <c r="Z53" s="90"/>
      <c r="AA53" s="91" t="s">
        <v>50</v>
      </c>
      <c r="AB53" s="90"/>
      <c r="AC53" s="90"/>
      <c r="AD53" s="90"/>
      <c r="AE53" s="90"/>
      <c r="AF53" s="91" t="s">
        <v>51</v>
      </c>
      <c r="AG53" s="90"/>
      <c r="AH53" s="90"/>
      <c r="AI53" s="42" t="s">
        <v>52</v>
      </c>
      <c r="AJ53" s="92" t="s">
        <v>53</v>
      </c>
      <c r="AK53" s="90"/>
      <c r="AL53" s="90"/>
      <c r="AM53" s="90"/>
      <c r="AN53" s="90"/>
      <c r="AO53" s="90"/>
      <c r="AP53" s="43">
        <v>455260</v>
      </c>
      <c r="AQ53" s="43">
        <v>0</v>
      </c>
      <c r="AR53" s="54">
        <v>0</v>
      </c>
      <c r="AS53" s="43">
        <v>0</v>
      </c>
      <c r="AT53" s="43">
        <v>0</v>
      </c>
    </row>
    <row r="54" spans="1:82" ht="13.5" x14ac:dyDescent="0.2">
      <c r="A54" s="91" t="s">
        <v>47</v>
      </c>
      <c r="B54" s="90"/>
      <c r="C54" s="91" t="s">
        <v>75</v>
      </c>
      <c r="D54" s="90"/>
      <c r="E54" s="91" t="s">
        <v>75</v>
      </c>
      <c r="F54" s="90"/>
      <c r="G54" s="91" t="s">
        <v>48</v>
      </c>
      <c r="H54" s="90"/>
      <c r="I54" s="91" t="s">
        <v>78</v>
      </c>
      <c r="J54" s="90"/>
      <c r="K54" s="90"/>
      <c r="L54" s="91" t="s">
        <v>69</v>
      </c>
      <c r="M54" s="90"/>
      <c r="N54" s="90"/>
      <c r="O54" s="91"/>
      <c r="P54" s="90"/>
      <c r="Q54" s="91"/>
      <c r="R54" s="90"/>
      <c r="S54" s="89" t="s">
        <v>106</v>
      </c>
      <c r="T54" s="90"/>
      <c r="U54" s="90"/>
      <c r="V54" s="90"/>
      <c r="W54" s="90"/>
      <c r="X54" s="90"/>
      <c r="Y54" s="90"/>
      <c r="Z54" s="90"/>
      <c r="AA54" s="91" t="s">
        <v>50</v>
      </c>
      <c r="AB54" s="90"/>
      <c r="AC54" s="90"/>
      <c r="AD54" s="90"/>
      <c r="AE54" s="90"/>
      <c r="AF54" s="91" t="s">
        <v>51</v>
      </c>
      <c r="AG54" s="90"/>
      <c r="AH54" s="90"/>
      <c r="AI54" s="42" t="s">
        <v>52</v>
      </c>
      <c r="AJ54" s="92" t="s">
        <v>53</v>
      </c>
      <c r="AK54" s="90"/>
      <c r="AL54" s="90"/>
      <c r="AM54" s="90"/>
      <c r="AN54" s="90"/>
      <c r="AO54" s="90"/>
      <c r="AP54" s="43">
        <v>18025000</v>
      </c>
      <c r="AQ54" s="43">
        <v>0</v>
      </c>
      <c r="AR54" s="54">
        <v>0</v>
      </c>
      <c r="AS54" s="43">
        <v>0</v>
      </c>
      <c r="AT54" s="43">
        <v>0</v>
      </c>
    </row>
    <row r="55" spans="1:82" ht="13.5" x14ac:dyDescent="0.2">
      <c r="A55" s="91" t="s">
        <v>47</v>
      </c>
      <c r="B55" s="90"/>
      <c r="C55" s="91" t="s">
        <v>75</v>
      </c>
      <c r="D55" s="90"/>
      <c r="E55" s="91" t="s">
        <v>75</v>
      </c>
      <c r="F55" s="90"/>
      <c r="G55" s="91" t="s">
        <v>48</v>
      </c>
      <c r="H55" s="90"/>
      <c r="I55" s="91" t="s">
        <v>59</v>
      </c>
      <c r="J55" s="90"/>
      <c r="K55" s="90"/>
      <c r="L55" s="91" t="s">
        <v>78</v>
      </c>
      <c r="M55" s="90"/>
      <c r="N55" s="90"/>
      <c r="O55" s="91"/>
      <c r="P55" s="90"/>
      <c r="Q55" s="91"/>
      <c r="R55" s="90"/>
      <c r="S55" s="89" t="s">
        <v>107</v>
      </c>
      <c r="T55" s="90"/>
      <c r="U55" s="90"/>
      <c r="V55" s="90"/>
      <c r="W55" s="90"/>
      <c r="X55" s="90"/>
      <c r="Y55" s="90"/>
      <c r="Z55" s="90"/>
      <c r="AA55" s="91" t="s">
        <v>50</v>
      </c>
      <c r="AB55" s="90"/>
      <c r="AC55" s="90"/>
      <c r="AD55" s="90"/>
      <c r="AE55" s="90"/>
      <c r="AF55" s="91" t="s">
        <v>51</v>
      </c>
      <c r="AG55" s="90"/>
      <c r="AH55" s="90"/>
      <c r="AI55" s="42" t="s">
        <v>52</v>
      </c>
      <c r="AJ55" s="92" t="s">
        <v>53</v>
      </c>
      <c r="AK55" s="90"/>
      <c r="AL55" s="90"/>
      <c r="AM55" s="90"/>
      <c r="AN55" s="90"/>
      <c r="AO55" s="90"/>
      <c r="AP55" s="43">
        <v>6275119</v>
      </c>
      <c r="AQ55" s="43">
        <v>1089865.3700000001</v>
      </c>
      <c r="AR55" s="54">
        <v>648914.93000000005</v>
      </c>
      <c r="AS55" s="43">
        <v>110000</v>
      </c>
      <c r="AT55" s="43">
        <v>110000</v>
      </c>
    </row>
    <row r="56" spans="1:82" ht="13.5" x14ac:dyDescent="0.2">
      <c r="A56" s="91" t="s">
        <v>47</v>
      </c>
      <c r="B56" s="90"/>
      <c r="C56" s="91" t="s">
        <v>75</v>
      </c>
      <c r="D56" s="90"/>
      <c r="E56" s="91" t="s">
        <v>75</v>
      </c>
      <c r="F56" s="90"/>
      <c r="G56" s="91" t="s">
        <v>48</v>
      </c>
      <c r="H56" s="90"/>
      <c r="I56" s="91" t="s">
        <v>59</v>
      </c>
      <c r="J56" s="90"/>
      <c r="K56" s="90"/>
      <c r="L56" s="91" t="s">
        <v>59</v>
      </c>
      <c r="M56" s="90"/>
      <c r="N56" s="90"/>
      <c r="O56" s="91"/>
      <c r="P56" s="90"/>
      <c r="Q56" s="91"/>
      <c r="R56" s="90"/>
      <c r="S56" s="89" t="s">
        <v>108</v>
      </c>
      <c r="T56" s="90"/>
      <c r="U56" s="90"/>
      <c r="V56" s="90"/>
      <c r="W56" s="90"/>
      <c r="X56" s="90"/>
      <c r="Y56" s="90"/>
      <c r="Z56" s="90"/>
      <c r="AA56" s="91" t="s">
        <v>50</v>
      </c>
      <c r="AB56" s="90"/>
      <c r="AC56" s="90"/>
      <c r="AD56" s="90"/>
      <c r="AE56" s="90"/>
      <c r="AF56" s="91" t="s">
        <v>51</v>
      </c>
      <c r="AG56" s="90"/>
      <c r="AH56" s="90"/>
      <c r="AI56" s="42" t="s">
        <v>52</v>
      </c>
      <c r="AJ56" s="92" t="s">
        <v>53</v>
      </c>
      <c r="AK56" s="90"/>
      <c r="AL56" s="90"/>
      <c r="AM56" s="90"/>
      <c r="AN56" s="90"/>
      <c r="AO56" s="90"/>
      <c r="AP56" s="43">
        <v>3600000</v>
      </c>
      <c r="AQ56" s="43">
        <v>3030048</v>
      </c>
      <c r="AR56" s="54">
        <v>3030048</v>
      </c>
      <c r="AS56" s="43">
        <v>391117</v>
      </c>
      <c r="AT56" s="43">
        <v>391117</v>
      </c>
    </row>
    <row r="57" spans="1:82" ht="13.5" x14ac:dyDescent="0.2">
      <c r="A57" s="91" t="s">
        <v>47</v>
      </c>
      <c r="B57" s="90"/>
      <c r="C57" s="91" t="s">
        <v>75</v>
      </c>
      <c r="D57" s="90"/>
      <c r="E57" s="91" t="s">
        <v>75</v>
      </c>
      <c r="F57" s="90"/>
      <c r="G57" s="91" t="s">
        <v>48</v>
      </c>
      <c r="H57" s="90"/>
      <c r="I57" s="91" t="s">
        <v>59</v>
      </c>
      <c r="J57" s="90"/>
      <c r="K57" s="90"/>
      <c r="L57" s="91" t="s">
        <v>63</v>
      </c>
      <c r="M57" s="90"/>
      <c r="N57" s="90"/>
      <c r="O57" s="91"/>
      <c r="P57" s="90"/>
      <c r="Q57" s="91"/>
      <c r="R57" s="90"/>
      <c r="S57" s="89" t="s">
        <v>109</v>
      </c>
      <c r="T57" s="90"/>
      <c r="U57" s="90"/>
      <c r="V57" s="90"/>
      <c r="W57" s="90"/>
      <c r="X57" s="90"/>
      <c r="Y57" s="90"/>
      <c r="Z57" s="90"/>
      <c r="AA57" s="91" t="s">
        <v>50</v>
      </c>
      <c r="AB57" s="90"/>
      <c r="AC57" s="90"/>
      <c r="AD57" s="90"/>
      <c r="AE57" s="90"/>
      <c r="AF57" s="91" t="s">
        <v>51</v>
      </c>
      <c r="AG57" s="90"/>
      <c r="AH57" s="90"/>
      <c r="AI57" s="42" t="s">
        <v>52</v>
      </c>
      <c r="AJ57" s="92" t="s">
        <v>53</v>
      </c>
      <c r="AK57" s="90"/>
      <c r="AL57" s="90"/>
      <c r="AM57" s="90"/>
      <c r="AN57" s="90"/>
      <c r="AO57" s="90"/>
      <c r="AP57" s="43">
        <v>8440093</v>
      </c>
      <c r="AQ57" s="43">
        <v>410092</v>
      </c>
      <c r="AR57" s="54">
        <v>221121.39</v>
      </c>
      <c r="AS57" s="43">
        <v>0</v>
      </c>
      <c r="AT57" s="43">
        <v>0</v>
      </c>
    </row>
    <row r="58" spans="1:82" ht="13.5" x14ac:dyDescent="0.2">
      <c r="A58" s="91" t="s">
        <v>47</v>
      </c>
      <c r="B58" s="90"/>
      <c r="C58" s="91" t="s">
        <v>75</v>
      </c>
      <c r="D58" s="90"/>
      <c r="E58" s="91" t="s">
        <v>75</v>
      </c>
      <c r="F58" s="90"/>
      <c r="G58" s="91" t="s">
        <v>48</v>
      </c>
      <c r="H58" s="90"/>
      <c r="I58" s="91" t="s">
        <v>59</v>
      </c>
      <c r="J58" s="90"/>
      <c r="K58" s="90"/>
      <c r="L58" s="91" t="s">
        <v>65</v>
      </c>
      <c r="M58" s="90"/>
      <c r="N58" s="90"/>
      <c r="O58" s="91"/>
      <c r="P58" s="90"/>
      <c r="Q58" s="91"/>
      <c r="R58" s="90"/>
      <c r="S58" s="89" t="s">
        <v>110</v>
      </c>
      <c r="T58" s="90"/>
      <c r="U58" s="90"/>
      <c r="V58" s="90"/>
      <c r="W58" s="90"/>
      <c r="X58" s="90"/>
      <c r="Y58" s="90"/>
      <c r="Z58" s="90"/>
      <c r="AA58" s="91" t="s">
        <v>50</v>
      </c>
      <c r="AB58" s="90"/>
      <c r="AC58" s="90"/>
      <c r="AD58" s="90"/>
      <c r="AE58" s="90"/>
      <c r="AF58" s="91" t="s">
        <v>51</v>
      </c>
      <c r="AG58" s="90"/>
      <c r="AH58" s="90"/>
      <c r="AI58" s="42" t="s">
        <v>52</v>
      </c>
      <c r="AJ58" s="92" t="s">
        <v>53</v>
      </c>
      <c r="AK58" s="90"/>
      <c r="AL58" s="90"/>
      <c r="AM58" s="90"/>
      <c r="AN58" s="90"/>
      <c r="AO58" s="90"/>
      <c r="AP58" s="43">
        <v>906084</v>
      </c>
      <c r="AQ58" s="43">
        <v>406084</v>
      </c>
      <c r="AR58" s="54">
        <v>149051.60999999999</v>
      </c>
      <c r="AS58" s="43">
        <v>0</v>
      </c>
      <c r="AT58" s="43">
        <v>0</v>
      </c>
    </row>
    <row r="59" spans="1:82" s="22" customFormat="1" ht="13.5" x14ac:dyDescent="0.2">
      <c r="A59" s="97" t="s">
        <v>47</v>
      </c>
      <c r="B59" s="96"/>
      <c r="C59" s="97" t="s">
        <v>75</v>
      </c>
      <c r="D59" s="96"/>
      <c r="E59" s="97" t="s">
        <v>75</v>
      </c>
      <c r="F59" s="96"/>
      <c r="G59" s="97" t="s">
        <v>75</v>
      </c>
      <c r="H59" s="96"/>
      <c r="I59" s="97"/>
      <c r="J59" s="96"/>
      <c r="K59" s="96"/>
      <c r="L59" s="97"/>
      <c r="M59" s="96"/>
      <c r="N59" s="96"/>
      <c r="O59" s="97"/>
      <c r="P59" s="96"/>
      <c r="Q59" s="97"/>
      <c r="R59" s="96"/>
      <c r="S59" s="95" t="s">
        <v>111</v>
      </c>
      <c r="T59" s="96"/>
      <c r="U59" s="96"/>
      <c r="V59" s="96"/>
      <c r="W59" s="96"/>
      <c r="X59" s="96"/>
      <c r="Y59" s="96"/>
      <c r="Z59" s="96"/>
      <c r="AA59" s="97" t="s">
        <v>50</v>
      </c>
      <c r="AB59" s="96"/>
      <c r="AC59" s="96"/>
      <c r="AD59" s="96"/>
      <c r="AE59" s="96"/>
      <c r="AF59" s="97" t="s">
        <v>51</v>
      </c>
      <c r="AG59" s="96"/>
      <c r="AH59" s="96"/>
      <c r="AI59" s="44" t="s">
        <v>52</v>
      </c>
      <c r="AJ59" s="98" t="s">
        <v>53</v>
      </c>
      <c r="AK59" s="96"/>
      <c r="AL59" s="96"/>
      <c r="AM59" s="96"/>
      <c r="AN59" s="96"/>
      <c r="AO59" s="96"/>
      <c r="AP59" s="45">
        <v>669638179</v>
      </c>
      <c r="AQ59" s="45">
        <v>394531219.82999998</v>
      </c>
      <c r="AR59" s="55">
        <v>380308396.63999999</v>
      </c>
      <c r="AS59" s="45">
        <v>121326570.37</v>
      </c>
      <c r="AT59" s="45">
        <v>121326570.37</v>
      </c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</row>
    <row r="60" spans="1:82" s="22" customFormat="1" ht="13.5" x14ac:dyDescent="0.2">
      <c r="A60" s="97" t="s">
        <v>47</v>
      </c>
      <c r="B60" s="96"/>
      <c r="C60" s="97" t="s">
        <v>75</v>
      </c>
      <c r="D60" s="96"/>
      <c r="E60" s="97" t="s">
        <v>75</v>
      </c>
      <c r="F60" s="96"/>
      <c r="G60" s="97" t="s">
        <v>75</v>
      </c>
      <c r="H60" s="96"/>
      <c r="I60" s="97"/>
      <c r="J60" s="96"/>
      <c r="K60" s="96"/>
      <c r="L60" s="97"/>
      <c r="M60" s="96"/>
      <c r="N60" s="96"/>
      <c r="O60" s="97"/>
      <c r="P60" s="96"/>
      <c r="Q60" s="97"/>
      <c r="R60" s="96"/>
      <c r="S60" s="95" t="s">
        <v>111</v>
      </c>
      <c r="T60" s="96"/>
      <c r="U60" s="96"/>
      <c r="V60" s="96"/>
      <c r="W60" s="96"/>
      <c r="X60" s="96"/>
      <c r="Y60" s="96"/>
      <c r="Z60" s="96"/>
      <c r="AA60" s="97" t="s">
        <v>98</v>
      </c>
      <c r="AB60" s="96"/>
      <c r="AC60" s="96"/>
      <c r="AD60" s="96"/>
      <c r="AE60" s="96"/>
      <c r="AF60" s="97" t="s">
        <v>51</v>
      </c>
      <c r="AG60" s="96"/>
      <c r="AH60" s="96"/>
      <c r="AI60" s="44" t="s">
        <v>99</v>
      </c>
      <c r="AJ60" s="98" t="s">
        <v>100</v>
      </c>
      <c r="AK60" s="96"/>
      <c r="AL60" s="96"/>
      <c r="AM60" s="96"/>
      <c r="AN60" s="96"/>
      <c r="AO60" s="96"/>
      <c r="AP60" s="45">
        <v>23818628</v>
      </c>
      <c r="AQ60" s="45">
        <v>14097909</v>
      </c>
      <c r="AR60" s="55">
        <v>9754459</v>
      </c>
      <c r="AS60" s="45">
        <v>695320</v>
      </c>
      <c r="AT60" s="45">
        <v>695320</v>
      </c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</row>
    <row r="61" spans="1:82" ht="13.5" x14ac:dyDescent="0.2">
      <c r="A61" s="91" t="s">
        <v>47</v>
      </c>
      <c r="B61" s="90"/>
      <c r="C61" s="91" t="s">
        <v>75</v>
      </c>
      <c r="D61" s="90"/>
      <c r="E61" s="91" t="s">
        <v>75</v>
      </c>
      <c r="F61" s="90"/>
      <c r="G61" s="91" t="s">
        <v>75</v>
      </c>
      <c r="H61" s="90"/>
      <c r="I61" s="91" t="s">
        <v>65</v>
      </c>
      <c r="J61" s="90"/>
      <c r="K61" s="90"/>
      <c r="L61" s="91" t="s">
        <v>61</v>
      </c>
      <c r="M61" s="90"/>
      <c r="N61" s="90"/>
      <c r="O61" s="91"/>
      <c r="P61" s="90"/>
      <c r="Q61" s="91"/>
      <c r="R61" s="90"/>
      <c r="S61" s="89" t="s">
        <v>112</v>
      </c>
      <c r="T61" s="90"/>
      <c r="U61" s="90"/>
      <c r="V61" s="90"/>
      <c r="W61" s="90"/>
      <c r="X61" s="90"/>
      <c r="Y61" s="90"/>
      <c r="Z61" s="90"/>
      <c r="AA61" s="91" t="s">
        <v>50</v>
      </c>
      <c r="AB61" s="90"/>
      <c r="AC61" s="90"/>
      <c r="AD61" s="90"/>
      <c r="AE61" s="90"/>
      <c r="AF61" s="91" t="s">
        <v>51</v>
      </c>
      <c r="AG61" s="90"/>
      <c r="AH61" s="90"/>
      <c r="AI61" s="42" t="s">
        <v>52</v>
      </c>
      <c r="AJ61" s="92" t="s">
        <v>53</v>
      </c>
      <c r="AK61" s="90"/>
      <c r="AL61" s="90"/>
      <c r="AM61" s="90"/>
      <c r="AN61" s="90"/>
      <c r="AO61" s="90"/>
      <c r="AP61" s="43">
        <v>1200000</v>
      </c>
      <c r="AQ61" s="43">
        <v>149500</v>
      </c>
      <c r="AR61" s="54">
        <v>149500</v>
      </c>
      <c r="AS61" s="43">
        <v>120000</v>
      </c>
      <c r="AT61" s="43">
        <v>120000</v>
      </c>
    </row>
    <row r="62" spans="1:82" ht="13.5" x14ac:dyDescent="0.2">
      <c r="A62" s="91" t="s">
        <v>47</v>
      </c>
      <c r="B62" s="90"/>
      <c r="C62" s="91" t="s">
        <v>75</v>
      </c>
      <c r="D62" s="90"/>
      <c r="E62" s="91" t="s">
        <v>75</v>
      </c>
      <c r="F62" s="90"/>
      <c r="G62" s="91" t="s">
        <v>75</v>
      </c>
      <c r="H62" s="90"/>
      <c r="I62" s="91" t="s">
        <v>65</v>
      </c>
      <c r="J62" s="90"/>
      <c r="K62" s="90"/>
      <c r="L62" s="91" t="s">
        <v>71</v>
      </c>
      <c r="M62" s="90"/>
      <c r="N62" s="90"/>
      <c r="O62" s="91"/>
      <c r="P62" s="90"/>
      <c r="Q62" s="91"/>
      <c r="R62" s="90"/>
      <c r="S62" s="89" t="s">
        <v>113</v>
      </c>
      <c r="T62" s="90"/>
      <c r="U62" s="90"/>
      <c r="V62" s="90"/>
      <c r="W62" s="90"/>
      <c r="X62" s="90"/>
      <c r="Y62" s="90"/>
      <c r="Z62" s="90"/>
      <c r="AA62" s="91" t="s">
        <v>50</v>
      </c>
      <c r="AB62" s="90"/>
      <c r="AC62" s="90"/>
      <c r="AD62" s="90"/>
      <c r="AE62" s="90"/>
      <c r="AF62" s="91" t="s">
        <v>51</v>
      </c>
      <c r="AG62" s="90"/>
      <c r="AH62" s="90"/>
      <c r="AI62" s="42" t="s">
        <v>52</v>
      </c>
      <c r="AJ62" s="92" t="s">
        <v>53</v>
      </c>
      <c r="AK62" s="90"/>
      <c r="AL62" s="90"/>
      <c r="AM62" s="90"/>
      <c r="AN62" s="90"/>
      <c r="AO62" s="90"/>
      <c r="AP62" s="43">
        <v>37530425</v>
      </c>
      <c r="AQ62" s="43">
        <v>8225070</v>
      </c>
      <c r="AR62" s="54">
        <v>8225070</v>
      </c>
      <c r="AS62" s="43">
        <v>8225070</v>
      </c>
      <c r="AT62" s="43">
        <v>8225070</v>
      </c>
    </row>
    <row r="63" spans="1:82" ht="13.5" x14ac:dyDescent="0.2">
      <c r="A63" s="91" t="s">
        <v>47</v>
      </c>
      <c r="B63" s="90"/>
      <c r="C63" s="91" t="s">
        <v>75</v>
      </c>
      <c r="D63" s="90"/>
      <c r="E63" s="91" t="s">
        <v>75</v>
      </c>
      <c r="F63" s="90"/>
      <c r="G63" s="91" t="s">
        <v>75</v>
      </c>
      <c r="H63" s="90"/>
      <c r="I63" s="91" t="s">
        <v>65</v>
      </c>
      <c r="J63" s="90"/>
      <c r="K63" s="90"/>
      <c r="L63" s="91" t="s">
        <v>71</v>
      </c>
      <c r="M63" s="90"/>
      <c r="N63" s="90"/>
      <c r="O63" s="91"/>
      <c r="P63" s="90"/>
      <c r="Q63" s="91"/>
      <c r="R63" s="90"/>
      <c r="S63" s="89" t="s">
        <v>113</v>
      </c>
      <c r="T63" s="90"/>
      <c r="U63" s="90"/>
      <c r="V63" s="90"/>
      <c r="W63" s="90"/>
      <c r="X63" s="90"/>
      <c r="Y63" s="90"/>
      <c r="Z63" s="90"/>
      <c r="AA63" s="91" t="s">
        <v>98</v>
      </c>
      <c r="AB63" s="90"/>
      <c r="AC63" s="90"/>
      <c r="AD63" s="90"/>
      <c r="AE63" s="90"/>
      <c r="AF63" s="91" t="s">
        <v>51</v>
      </c>
      <c r="AG63" s="90"/>
      <c r="AH63" s="90"/>
      <c r="AI63" s="42" t="s">
        <v>99</v>
      </c>
      <c r="AJ63" s="92" t="s">
        <v>100</v>
      </c>
      <c r="AK63" s="90"/>
      <c r="AL63" s="90"/>
      <c r="AM63" s="90"/>
      <c r="AN63" s="90"/>
      <c r="AO63" s="90"/>
      <c r="AP63" s="43">
        <v>6000000</v>
      </c>
      <c r="AQ63" s="43">
        <v>0</v>
      </c>
      <c r="AR63" s="54">
        <v>0</v>
      </c>
      <c r="AS63" s="43">
        <v>0</v>
      </c>
      <c r="AT63" s="43">
        <v>0</v>
      </c>
    </row>
    <row r="64" spans="1:82" ht="13.5" x14ac:dyDescent="0.2">
      <c r="A64" s="91" t="s">
        <v>47</v>
      </c>
      <c r="B64" s="90"/>
      <c r="C64" s="91" t="s">
        <v>75</v>
      </c>
      <c r="D64" s="90"/>
      <c r="E64" s="91" t="s">
        <v>75</v>
      </c>
      <c r="F64" s="90"/>
      <c r="G64" s="91" t="s">
        <v>75</v>
      </c>
      <c r="H64" s="90"/>
      <c r="I64" s="91" t="s">
        <v>67</v>
      </c>
      <c r="J64" s="90"/>
      <c r="K64" s="90"/>
      <c r="L64" s="91" t="s">
        <v>56</v>
      </c>
      <c r="M64" s="90"/>
      <c r="N64" s="90"/>
      <c r="O64" s="91"/>
      <c r="P64" s="90"/>
      <c r="Q64" s="91"/>
      <c r="R64" s="90"/>
      <c r="S64" s="89" t="s">
        <v>114</v>
      </c>
      <c r="T64" s="90"/>
      <c r="U64" s="90"/>
      <c r="V64" s="90"/>
      <c r="W64" s="90"/>
      <c r="X64" s="90"/>
      <c r="Y64" s="90"/>
      <c r="Z64" s="90"/>
      <c r="AA64" s="91" t="s">
        <v>50</v>
      </c>
      <c r="AB64" s="90"/>
      <c r="AC64" s="90"/>
      <c r="AD64" s="90"/>
      <c r="AE64" s="90"/>
      <c r="AF64" s="91" t="s">
        <v>51</v>
      </c>
      <c r="AG64" s="90"/>
      <c r="AH64" s="90"/>
      <c r="AI64" s="42" t="s">
        <v>52</v>
      </c>
      <c r="AJ64" s="92" t="s">
        <v>53</v>
      </c>
      <c r="AK64" s="90"/>
      <c r="AL64" s="90"/>
      <c r="AM64" s="90"/>
      <c r="AN64" s="90"/>
      <c r="AO64" s="90"/>
      <c r="AP64" s="43">
        <v>59814203</v>
      </c>
      <c r="AQ64" s="43">
        <v>53751126</v>
      </c>
      <c r="AR64" s="54">
        <v>53751126</v>
      </c>
      <c r="AS64" s="43">
        <v>45898607</v>
      </c>
      <c r="AT64" s="43">
        <v>45898607</v>
      </c>
    </row>
    <row r="65" spans="1:82" ht="13.5" x14ac:dyDescent="0.2">
      <c r="A65" s="91" t="s">
        <v>47</v>
      </c>
      <c r="B65" s="90"/>
      <c r="C65" s="91" t="s">
        <v>75</v>
      </c>
      <c r="D65" s="90"/>
      <c r="E65" s="91" t="s">
        <v>75</v>
      </c>
      <c r="F65" s="90"/>
      <c r="G65" s="91" t="s">
        <v>75</v>
      </c>
      <c r="H65" s="90"/>
      <c r="I65" s="91" t="s">
        <v>69</v>
      </c>
      <c r="J65" s="90"/>
      <c r="K65" s="90"/>
      <c r="L65" s="91" t="s">
        <v>78</v>
      </c>
      <c r="M65" s="90"/>
      <c r="N65" s="90"/>
      <c r="O65" s="91"/>
      <c r="P65" s="90"/>
      <c r="Q65" s="91"/>
      <c r="R65" s="90"/>
      <c r="S65" s="89" t="s">
        <v>115</v>
      </c>
      <c r="T65" s="90"/>
      <c r="U65" s="90"/>
      <c r="V65" s="90"/>
      <c r="W65" s="90"/>
      <c r="X65" s="90"/>
      <c r="Y65" s="90"/>
      <c r="Z65" s="90"/>
      <c r="AA65" s="91" t="s">
        <v>50</v>
      </c>
      <c r="AB65" s="90"/>
      <c r="AC65" s="90"/>
      <c r="AD65" s="90"/>
      <c r="AE65" s="90"/>
      <c r="AF65" s="91" t="s">
        <v>51</v>
      </c>
      <c r="AG65" s="90"/>
      <c r="AH65" s="90"/>
      <c r="AI65" s="42" t="s">
        <v>52</v>
      </c>
      <c r="AJ65" s="92" t="s">
        <v>53</v>
      </c>
      <c r="AK65" s="90"/>
      <c r="AL65" s="90"/>
      <c r="AM65" s="90"/>
      <c r="AN65" s="90"/>
      <c r="AO65" s="90"/>
      <c r="AP65" s="43">
        <v>440000</v>
      </c>
      <c r="AQ65" s="43">
        <v>44000</v>
      </c>
      <c r="AR65" s="54">
        <v>44000</v>
      </c>
      <c r="AS65" s="43">
        <v>44000</v>
      </c>
      <c r="AT65" s="43">
        <v>44000</v>
      </c>
    </row>
    <row r="66" spans="1:82" ht="13.5" x14ac:dyDescent="0.2">
      <c r="A66" s="91" t="s">
        <v>47</v>
      </c>
      <c r="B66" s="90"/>
      <c r="C66" s="91" t="s">
        <v>75</v>
      </c>
      <c r="D66" s="90"/>
      <c r="E66" s="91" t="s">
        <v>75</v>
      </c>
      <c r="F66" s="90"/>
      <c r="G66" s="91" t="s">
        <v>75</v>
      </c>
      <c r="H66" s="90"/>
      <c r="I66" s="91" t="s">
        <v>69</v>
      </c>
      <c r="J66" s="90"/>
      <c r="K66" s="90"/>
      <c r="L66" s="91" t="s">
        <v>59</v>
      </c>
      <c r="M66" s="90"/>
      <c r="N66" s="90"/>
      <c r="O66" s="91"/>
      <c r="P66" s="90"/>
      <c r="Q66" s="91"/>
      <c r="R66" s="90"/>
      <c r="S66" s="89" t="s">
        <v>116</v>
      </c>
      <c r="T66" s="90"/>
      <c r="U66" s="90"/>
      <c r="V66" s="90"/>
      <c r="W66" s="90"/>
      <c r="X66" s="90"/>
      <c r="Y66" s="90"/>
      <c r="Z66" s="90"/>
      <c r="AA66" s="91" t="s">
        <v>50</v>
      </c>
      <c r="AB66" s="90"/>
      <c r="AC66" s="90"/>
      <c r="AD66" s="90"/>
      <c r="AE66" s="90"/>
      <c r="AF66" s="91" t="s">
        <v>51</v>
      </c>
      <c r="AG66" s="90"/>
      <c r="AH66" s="90"/>
      <c r="AI66" s="42" t="s">
        <v>52</v>
      </c>
      <c r="AJ66" s="92" t="s">
        <v>53</v>
      </c>
      <c r="AK66" s="90"/>
      <c r="AL66" s="90"/>
      <c r="AM66" s="90"/>
      <c r="AN66" s="90"/>
      <c r="AO66" s="90"/>
      <c r="AP66" s="43">
        <v>288490406</v>
      </c>
      <c r="AQ66" s="43">
        <v>121204265</v>
      </c>
      <c r="AR66" s="54">
        <v>118825352</v>
      </c>
      <c r="AS66" s="43">
        <v>25299374</v>
      </c>
      <c r="AT66" s="43">
        <v>25299374</v>
      </c>
    </row>
    <row r="67" spans="1:82" ht="13.5" x14ac:dyDescent="0.2">
      <c r="A67" s="91" t="s">
        <v>47</v>
      </c>
      <c r="B67" s="90"/>
      <c r="C67" s="91" t="s">
        <v>75</v>
      </c>
      <c r="D67" s="90"/>
      <c r="E67" s="91" t="s">
        <v>75</v>
      </c>
      <c r="F67" s="90"/>
      <c r="G67" s="91" t="s">
        <v>75</v>
      </c>
      <c r="H67" s="90"/>
      <c r="I67" s="91" t="s">
        <v>69</v>
      </c>
      <c r="J67" s="90"/>
      <c r="K67" s="90"/>
      <c r="L67" s="91" t="s">
        <v>61</v>
      </c>
      <c r="M67" s="90"/>
      <c r="N67" s="90"/>
      <c r="O67" s="91"/>
      <c r="P67" s="90"/>
      <c r="Q67" s="91"/>
      <c r="R67" s="90"/>
      <c r="S67" s="89" t="s">
        <v>117</v>
      </c>
      <c r="T67" s="90"/>
      <c r="U67" s="90"/>
      <c r="V67" s="90"/>
      <c r="W67" s="90"/>
      <c r="X67" s="90"/>
      <c r="Y67" s="90"/>
      <c r="Z67" s="90"/>
      <c r="AA67" s="91" t="s">
        <v>50</v>
      </c>
      <c r="AB67" s="90"/>
      <c r="AC67" s="90"/>
      <c r="AD67" s="90"/>
      <c r="AE67" s="90"/>
      <c r="AF67" s="91" t="s">
        <v>51</v>
      </c>
      <c r="AG67" s="90"/>
      <c r="AH67" s="90"/>
      <c r="AI67" s="42" t="s">
        <v>52</v>
      </c>
      <c r="AJ67" s="92" t="s">
        <v>53</v>
      </c>
      <c r="AK67" s="90"/>
      <c r="AL67" s="90"/>
      <c r="AM67" s="90"/>
      <c r="AN67" s="90"/>
      <c r="AO67" s="90"/>
      <c r="AP67" s="43">
        <v>25672980</v>
      </c>
      <c r="AQ67" s="43">
        <v>13862557.83</v>
      </c>
      <c r="AR67" s="54">
        <v>13862557.83</v>
      </c>
      <c r="AS67" s="43">
        <v>3559004.19</v>
      </c>
      <c r="AT67" s="43">
        <v>3559004.19</v>
      </c>
    </row>
    <row r="68" spans="1:82" ht="13.5" x14ac:dyDescent="0.2">
      <c r="A68" s="91" t="s">
        <v>47</v>
      </c>
      <c r="B68" s="90"/>
      <c r="C68" s="91" t="s">
        <v>75</v>
      </c>
      <c r="D68" s="90"/>
      <c r="E68" s="91" t="s">
        <v>75</v>
      </c>
      <c r="F68" s="90"/>
      <c r="G68" s="91" t="s">
        <v>75</v>
      </c>
      <c r="H68" s="90"/>
      <c r="I68" s="91" t="s">
        <v>69</v>
      </c>
      <c r="J68" s="90"/>
      <c r="K68" s="90"/>
      <c r="L68" s="91" t="s">
        <v>63</v>
      </c>
      <c r="M68" s="90"/>
      <c r="N68" s="90"/>
      <c r="O68" s="91"/>
      <c r="P68" s="90"/>
      <c r="Q68" s="91"/>
      <c r="R68" s="90"/>
      <c r="S68" s="89" t="s">
        <v>118</v>
      </c>
      <c r="T68" s="90"/>
      <c r="U68" s="90"/>
      <c r="V68" s="90"/>
      <c r="W68" s="90"/>
      <c r="X68" s="90"/>
      <c r="Y68" s="90"/>
      <c r="Z68" s="90"/>
      <c r="AA68" s="91" t="s">
        <v>50</v>
      </c>
      <c r="AB68" s="90"/>
      <c r="AC68" s="90"/>
      <c r="AD68" s="90"/>
      <c r="AE68" s="90"/>
      <c r="AF68" s="91" t="s">
        <v>51</v>
      </c>
      <c r="AG68" s="90"/>
      <c r="AH68" s="90"/>
      <c r="AI68" s="42" t="s">
        <v>52</v>
      </c>
      <c r="AJ68" s="92" t="s">
        <v>53</v>
      </c>
      <c r="AK68" s="90"/>
      <c r="AL68" s="90"/>
      <c r="AM68" s="90"/>
      <c r="AN68" s="90"/>
      <c r="AO68" s="90"/>
      <c r="AP68" s="43">
        <v>183694701</v>
      </c>
      <c r="AQ68" s="43">
        <v>183694701</v>
      </c>
      <c r="AR68" s="54">
        <v>181850790.81</v>
      </c>
      <c r="AS68" s="43">
        <v>37880515.18</v>
      </c>
      <c r="AT68" s="43">
        <v>37880515.18</v>
      </c>
    </row>
    <row r="69" spans="1:82" ht="13.5" x14ac:dyDescent="0.2">
      <c r="A69" s="91" t="s">
        <v>47</v>
      </c>
      <c r="B69" s="90"/>
      <c r="C69" s="91" t="s">
        <v>75</v>
      </c>
      <c r="D69" s="90"/>
      <c r="E69" s="91" t="s">
        <v>75</v>
      </c>
      <c r="F69" s="90"/>
      <c r="G69" s="91" t="s">
        <v>75</v>
      </c>
      <c r="H69" s="90"/>
      <c r="I69" s="91" t="s">
        <v>69</v>
      </c>
      <c r="J69" s="90"/>
      <c r="K69" s="90"/>
      <c r="L69" s="91" t="s">
        <v>63</v>
      </c>
      <c r="M69" s="90"/>
      <c r="N69" s="90"/>
      <c r="O69" s="91"/>
      <c r="P69" s="90"/>
      <c r="Q69" s="91"/>
      <c r="R69" s="90"/>
      <c r="S69" s="89" t="s">
        <v>118</v>
      </c>
      <c r="T69" s="90"/>
      <c r="U69" s="90"/>
      <c r="V69" s="90"/>
      <c r="W69" s="90"/>
      <c r="X69" s="90"/>
      <c r="Y69" s="90"/>
      <c r="Z69" s="90"/>
      <c r="AA69" s="91" t="s">
        <v>98</v>
      </c>
      <c r="AB69" s="90"/>
      <c r="AC69" s="90"/>
      <c r="AD69" s="90"/>
      <c r="AE69" s="90"/>
      <c r="AF69" s="91" t="s">
        <v>51</v>
      </c>
      <c r="AG69" s="90"/>
      <c r="AH69" s="90"/>
      <c r="AI69" s="42" t="s">
        <v>99</v>
      </c>
      <c r="AJ69" s="92" t="s">
        <v>100</v>
      </c>
      <c r="AK69" s="90"/>
      <c r="AL69" s="90"/>
      <c r="AM69" s="90"/>
      <c r="AN69" s="90"/>
      <c r="AO69" s="90"/>
      <c r="AP69" s="43">
        <v>13532444</v>
      </c>
      <c r="AQ69" s="43">
        <v>13402589</v>
      </c>
      <c r="AR69" s="54">
        <v>9059139</v>
      </c>
      <c r="AS69" s="43">
        <v>0</v>
      </c>
      <c r="AT69" s="43">
        <v>0</v>
      </c>
    </row>
    <row r="70" spans="1:82" ht="13.5" x14ac:dyDescent="0.2">
      <c r="A70" s="91" t="s">
        <v>47</v>
      </c>
      <c r="B70" s="90"/>
      <c r="C70" s="91" t="s">
        <v>75</v>
      </c>
      <c r="D70" s="90"/>
      <c r="E70" s="91" t="s">
        <v>75</v>
      </c>
      <c r="F70" s="90"/>
      <c r="G70" s="91" t="s">
        <v>75</v>
      </c>
      <c r="H70" s="90"/>
      <c r="I70" s="91" t="s">
        <v>69</v>
      </c>
      <c r="J70" s="90"/>
      <c r="K70" s="90"/>
      <c r="L70" s="91" t="s">
        <v>67</v>
      </c>
      <c r="M70" s="90"/>
      <c r="N70" s="90"/>
      <c r="O70" s="91"/>
      <c r="P70" s="90"/>
      <c r="Q70" s="91"/>
      <c r="R70" s="90"/>
      <c r="S70" s="89" t="s">
        <v>119</v>
      </c>
      <c r="T70" s="90"/>
      <c r="U70" s="90"/>
      <c r="V70" s="90"/>
      <c r="W70" s="90"/>
      <c r="X70" s="90"/>
      <c r="Y70" s="90"/>
      <c r="Z70" s="90"/>
      <c r="AA70" s="91" t="s">
        <v>50</v>
      </c>
      <c r="AB70" s="90"/>
      <c r="AC70" s="90"/>
      <c r="AD70" s="90"/>
      <c r="AE70" s="90"/>
      <c r="AF70" s="91" t="s">
        <v>51</v>
      </c>
      <c r="AG70" s="90"/>
      <c r="AH70" s="90"/>
      <c r="AI70" s="42" t="s">
        <v>52</v>
      </c>
      <c r="AJ70" s="92" t="s">
        <v>53</v>
      </c>
      <c r="AK70" s="90"/>
      <c r="AL70" s="90"/>
      <c r="AM70" s="90"/>
      <c r="AN70" s="90"/>
      <c r="AO70" s="90"/>
      <c r="AP70" s="43">
        <v>64500000</v>
      </c>
      <c r="AQ70" s="43">
        <v>13600000</v>
      </c>
      <c r="AR70" s="54">
        <v>3600000</v>
      </c>
      <c r="AS70" s="43">
        <v>300000</v>
      </c>
      <c r="AT70" s="43">
        <v>300000</v>
      </c>
    </row>
    <row r="71" spans="1:82" ht="13.5" x14ac:dyDescent="0.2">
      <c r="A71" s="91" t="s">
        <v>47</v>
      </c>
      <c r="B71" s="90"/>
      <c r="C71" s="91" t="s">
        <v>75</v>
      </c>
      <c r="D71" s="90"/>
      <c r="E71" s="91" t="s">
        <v>75</v>
      </c>
      <c r="F71" s="90"/>
      <c r="G71" s="91" t="s">
        <v>75</v>
      </c>
      <c r="H71" s="90"/>
      <c r="I71" s="91" t="s">
        <v>71</v>
      </c>
      <c r="J71" s="90"/>
      <c r="K71" s="90"/>
      <c r="L71" s="91" t="s">
        <v>61</v>
      </c>
      <c r="M71" s="90"/>
      <c r="N71" s="90"/>
      <c r="O71" s="91"/>
      <c r="P71" s="90"/>
      <c r="Q71" s="91"/>
      <c r="R71" s="90"/>
      <c r="S71" s="89" t="s">
        <v>120</v>
      </c>
      <c r="T71" s="90"/>
      <c r="U71" s="90"/>
      <c r="V71" s="90"/>
      <c r="W71" s="90"/>
      <c r="X71" s="90"/>
      <c r="Y71" s="90"/>
      <c r="Z71" s="90"/>
      <c r="AA71" s="91" t="s">
        <v>50</v>
      </c>
      <c r="AB71" s="90"/>
      <c r="AC71" s="90"/>
      <c r="AD71" s="90"/>
      <c r="AE71" s="90"/>
      <c r="AF71" s="91" t="s">
        <v>51</v>
      </c>
      <c r="AG71" s="90"/>
      <c r="AH71" s="90"/>
      <c r="AI71" s="42" t="s">
        <v>52</v>
      </c>
      <c r="AJ71" s="92" t="s">
        <v>53</v>
      </c>
      <c r="AK71" s="90"/>
      <c r="AL71" s="90"/>
      <c r="AM71" s="90"/>
      <c r="AN71" s="90"/>
      <c r="AO71" s="90"/>
      <c r="AP71" s="43">
        <v>115464</v>
      </c>
      <c r="AQ71" s="43">
        <v>0</v>
      </c>
      <c r="AR71" s="54">
        <v>0</v>
      </c>
      <c r="AS71" s="43">
        <v>0</v>
      </c>
      <c r="AT71" s="43">
        <v>0</v>
      </c>
    </row>
    <row r="72" spans="1:82" ht="13.5" x14ac:dyDescent="0.2">
      <c r="A72" s="91" t="s">
        <v>47</v>
      </c>
      <c r="B72" s="90"/>
      <c r="C72" s="91" t="s">
        <v>75</v>
      </c>
      <c r="D72" s="90"/>
      <c r="E72" s="91" t="s">
        <v>75</v>
      </c>
      <c r="F72" s="90"/>
      <c r="G72" s="91" t="s">
        <v>75</v>
      </c>
      <c r="H72" s="90"/>
      <c r="I72" s="91" t="s">
        <v>71</v>
      </c>
      <c r="J72" s="90"/>
      <c r="K72" s="90"/>
      <c r="L72" s="91" t="s">
        <v>61</v>
      </c>
      <c r="M72" s="90"/>
      <c r="N72" s="90"/>
      <c r="O72" s="91"/>
      <c r="P72" s="90"/>
      <c r="Q72" s="91"/>
      <c r="R72" s="90"/>
      <c r="S72" s="89" t="s">
        <v>120</v>
      </c>
      <c r="T72" s="90"/>
      <c r="U72" s="90"/>
      <c r="V72" s="90"/>
      <c r="W72" s="90"/>
      <c r="X72" s="90"/>
      <c r="Y72" s="90"/>
      <c r="Z72" s="90"/>
      <c r="AA72" s="91" t="s">
        <v>98</v>
      </c>
      <c r="AB72" s="90"/>
      <c r="AC72" s="90"/>
      <c r="AD72" s="90"/>
      <c r="AE72" s="90"/>
      <c r="AF72" s="91" t="s">
        <v>51</v>
      </c>
      <c r="AG72" s="90"/>
      <c r="AH72" s="90"/>
      <c r="AI72" s="42" t="s">
        <v>99</v>
      </c>
      <c r="AJ72" s="92" t="s">
        <v>100</v>
      </c>
      <c r="AK72" s="90"/>
      <c r="AL72" s="90"/>
      <c r="AM72" s="90"/>
      <c r="AN72" s="90"/>
      <c r="AO72" s="90"/>
      <c r="AP72" s="43">
        <v>4286184</v>
      </c>
      <c r="AQ72" s="43">
        <v>695320</v>
      </c>
      <c r="AR72" s="54">
        <v>695320</v>
      </c>
      <c r="AS72" s="43">
        <v>695320</v>
      </c>
      <c r="AT72" s="43">
        <v>695320</v>
      </c>
    </row>
    <row r="73" spans="1:82" ht="13.5" x14ac:dyDescent="0.2">
      <c r="A73" s="91" t="s">
        <v>47</v>
      </c>
      <c r="B73" s="90"/>
      <c r="C73" s="91" t="s">
        <v>75</v>
      </c>
      <c r="D73" s="90"/>
      <c r="E73" s="91" t="s">
        <v>75</v>
      </c>
      <c r="F73" s="90"/>
      <c r="G73" s="91" t="s">
        <v>75</v>
      </c>
      <c r="H73" s="90"/>
      <c r="I73" s="91" t="s">
        <v>71</v>
      </c>
      <c r="J73" s="90"/>
      <c r="K73" s="90"/>
      <c r="L73" s="91" t="s">
        <v>65</v>
      </c>
      <c r="M73" s="90"/>
      <c r="N73" s="90"/>
      <c r="O73" s="91"/>
      <c r="P73" s="90"/>
      <c r="Q73" s="91"/>
      <c r="R73" s="90"/>
      <c r="S73" s="89" t="s">
        <v>121</v>
      </c>
      <c r="T73" s="90"/>
      <c r="U73" s="90"/>
      <c r="V73" s="90"/>
      <c r="W73" s="90"/>
      <c r="X73" s="90"/>
      <c r="Y73" s="90"/>
      <c r="Z73" s="90"/>
      <c r="AA73" s="91" t="s">
        <v>50</v>
      </c>
      <c r="AB73" s="90"/>
      <c r="AC73" s="90"/>
      <c r="AD73" s="90"/>
      <c r="AE73" s="90"/>
      <c r="AF73" s="91" t="s">
        <v>51</v>
      </c>
      <c r="AG73" s="90"/>
      <c r="AH73" s="90"/>
      <c r="AI73" s="42" t="s">
        <v>52</v>
      </c>
      <c r="AJ73" s="92" t="s">
        <v>53</v>
      </c>
      <c r="AK73" s="90"/>
      <c r="AL73" s="90"/>
      <c r="AM73" s="90"/>
      <c r="AN73" s="90"/>
      <c r="AO73" s="90"/>
      <c r="AP73" s="43">
        <v>6180000</v>
      </c>
      <c r="AQ73" s="43">
        <v>0</v>
      </c>
      <c r="AR73" s="54">
        <v>0</v>
      </c>
      <c r="AS73" s="43">
        <v>0</v>
      </c>
      <c r="AT73" s="43">
        <v>0</v>
      </c>
    </row>
    <row r="74" spans="1:82" ht="13.5" x14ac:dyDescent="0.2">
      <c r="A74" s="91" t="s">
        <v>47</v>
      </c>
      <c r="B74" s="90"/>
      <c r="C74" s="91" t="s">
        <v>75</v>
      </c>
      <c r="D74" s="90"/>
      <c r="E74" s="91" t="s">
        <v>75</v>
      </c>
      <c r="F74" s="90"/>
      <c r="G74" s="91" t="s">
        <v>75</v>
      </c>
      <c r="H74" s="90"/>
      <c r="I74" s="91" t="s">
        <v>71</v>
      </c>
      <c r="J74" s="90"/>
      <c r="K74" s="90"/>
      <c r="L74" s="91" t="s">
        <v>67</v>
      </c>
      <c r="M74" s="90"/>
      <c r="N74" s="90"/>
      <c r="O74" s="91"/>
      <c r="P74" s="90"/>
      <c r="Q74" s="91"/>
      <c r="R74" s="90"/>
      <c r="S74" s="89" t="s">
        <v>122</v>
      </c>
      <c r="T74" s="90"/>
      <c r="U74" s="90"/>
      <c r="V74" s="90"/>
      <c r="W74" s="90"/>
      <c r="X74" s="90"/>
      <c r="Y74" s="90"/>
      <c r="Z74" s="90"/>
      <c r="AA74" s="91" t="s">
        <v>50</v>
      </c>
      <c r="AB74" s="90"/>
      <c r="AC74" s="90"/>
      <c r="AD74" s="90"/>
      <c r="AE74" s="90"/>
      <c r="AF74" s="91" t="s">
        <v>51</v>
      </c>
      <c r="AG74" s="90"/>
      <c r="AH74" s="90"/>
      <c r="AI74" s="42" t="s">
        <v>52</v>
      </c>
      <c r="AJ74" s="92" t="s">
        <v>53</v>
      </c>
      <c r="AK74" s="90"/>
      <c r="AL74" s="90"/>
      <c r="AM74" s="90"/>
      <c r="AN74" s="90"/>
      <c r="AO74" s="90"/>
      <c r="AP74" s="43">
        <v>2000000</v>
      </c>
      <c r="AQ74" s="43">
        <v>0</v>
      </c>
      <c r="AR74" s="54">
        <v>0</v>
      </c>
      <c r="AS74" s="43">
        <v>0</v>
      </c>
      <c r="AT74" s="43">
        <v>0</v>
      </c>
    </row>
    <row r="75" spans="1:82" s="26" customFormat="1" ht="15" x14ac:dyDescent="0.25">
      <c r="A75" s="79" t="s">
        <v>123</v>
      </c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  <c r="AJ75" s="80"/>
      <c r="AK75" s="80"/>
      <c r="AL75" s="80"/>
      <c r="AM75" s="80"/>
      <c r="AN75" s="80"/>
      <c r="AO75" s="81"/>
      <c r="AP75" s="23">
        <f>+AP60+AP59+AP50</f>
        <v>732771310</v>
      </c>
      <c r="AQ75" s="23">
        <f t="shared" ref="AQ75" si="2">+AQ60+AQ59+AQ50</f>
        <v>414728165.19999999</v>
      </c>
      <c r="AR75" s="40">
        <f>+AR60+AR59+AR50</f>
        <v>394647046.18000001</v>
      </c>
      <c r="AS75" s="23">
        <f t="shared" ref="AS75:AT75" si="3">+AS60+AS59+AS50</f>
        <v>122573007.37</v>
      </c>
      <c r="AT75" s="23">
        <f t="shared" si="3"/>
        <v>122573007.37</v>
      </c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</row>
    <row r="76" spans="1:82" ht="13.5" x14ac:dyDescent="0.2">
      <c r="A76" s="91" t="s">
        <v>47</v>
      </c>
      <c r="B76" s="90"/>
      <c r="C76" s="91" t="s">
        <v>85</v>
      </c>
      <c r="D76" s="90"/>
      <c r="E76" s="91" t="s">
        <v>124</v>
      </c>
      <c r="F76" s="90"/>
      <c r="G76" s="91"/>
      <c r="H76" s="90"/>
      <c r="I76" s="91"/>
      <c r="J76" s="90"/>
      <c r="K76" s="90"/>
      <c r="L76" s="91"/>
      <c r="M76" s="90"/>
      <c r="N76" s="90"/>
      <c r="O76" s="91"/>
      <c r="P76" s="90"/>
      <c r="Q76" s="91"/>
      <c r="R76" s="90"/>
      <c r="S76" s="89" t="s">
        <v>125</v>
      </c>
      <c r="T76" s="90"/>
      <c r="U76" s="90"/>
      <c r="V76" s="90"/>
      <c r="W76" s="90"/>
      <c r="X76" s="90"/>
      <c r="Y76" s="90"/>
      <c r="Z76" s="90"/>
      <c r="AA76" s="91" t="s">
        <v>50</v>
      </c>
      <c r="AB76" s="90"/>
      <c r="AC76" s="90"/>
      <c r="AD76" s="90"/>
      <c r="AE76" s="90"/>
      <c r="AF76" s="91" t="s">
        <v>51</v>
      </c>
      <c r="AG76" s="90"/>
      <c r="AH76" s="90"/>
      <c r="AI76" s="42" t="s">
        <v>52</v>
      </c>
      <c r="AJ76" s="92" t="s">
        <v>53</v>
      </c>
      <c r="AK76" s="90"/>
      <c r="AL76" s="90"/>
      <c r="AM76" s="90"/>
      <c r="AN76" s="90"/>
      <c r="AO76" s="90"/>
      <c r="AP76" s="43">
        <v>18035300</v>
      </c>
      <c r="AQ76" s="43">
        <v>16678708</v>
      </c>
      <c r="AR76" s="54">
        <v>16678708</v>
      </c>
      <c r="AS76" s="43">
        <v>16678708</v>
      </c>
      <c r="AT76" s="43">
        <v>16678708</v>
      </c>
    </row>
    <row r="77" spans="1:82" ht="13.5" x14ac:dyDescent="0.2">
      <c r="A77" s="91" t="s">
        <v>47</v>
      </c>
      <c r="B77" s="90"/>
      <c r="C77" s="91" t="s">
        <v>85</v>
      </c>
      <c r="D77" s="90"/>
      <c r="E77" s="91" t="s">
        <v>124</v>
      </c>
      <c r="F77" s="90"/>
      <c r="G77" s="91" t="s">
        <v>75</v>
      </c>
      <c r="H77" s="90"/>
      <c r="I77" s="91"/>
      <c r="J77" s="90"/>
      <c r="K77" s="90"/>
      <c r="L77" s="91"/>
      <c r="M77" s="90"/>
      <c r="N77" s="90"/>
      <c r="O77" s="91"/>
      <c r="P77" s="90"/>
      <c r="Q77" s="91"/>
      <c r="R77" s="90"/>
      <c r="S77" s="89" t="s">
        <v>126</v>
      </c>
      <c r="T77" s="90"/>
      <c r="U77" s="90"/>
      <c r="V77" s="90"/>
      <c r="W77" s="90"/>
      <c r="X77" s="90"/>
      <c r="Y77" s="90"/>
      <c r="Z77" s="90"/>
      <c r="AA77" s="91" t="s">
        <v>50</v>
      </c>
      <c r="AB77" s="90"/>
      <c r="AC77" s="90"/>
      <c r="AD77" s="90"/>
      <c r="AE77" s="90"/>
      <c r="AF77" s="91" t="s">
        <v>51</v>
      </c>
      <c r="AG77" s="90"/>
      <c r="AH77" s="90"/>
      <c r="AI77" s="42" t="s">
        <v>52</v>
      </c>
      <c r="AJ77" s="92" t="s">
        <v>53</v>
      </c>
      <c r="AK77" s="90"/>
      <c r="AL77" s="90"/>
      <c r="AM77" s="90"/>
      <c r="AN77" s="90"/>
      <c r="AO77" s="90"/>
      <c r="AP77" s="43">
        <v>18035300</v>
      </c>
      <c r="AQ77" s="43">
        <v>16678708</v>
      </c>
      <c r="AR77" s="54">
        <v>16678708</v>
      </c>
      <c r="AS77" s="43">
        <v>16678708</v>
      </c>
      <c r="AT77" s="43">
        <v>16678708</v>
      </c>
    </row>
    <row r="78" spans="1:82" s="22" customFormat="1" ht="13.5" x14ac:dyDescent="0.2">
      <c r="A78" s="97" t="s">
        <v>47</v>
      </c>
      <c r="B78" s="96"/>
      <c r="C78" s="97" t="s">
        <v>85</v>
      </c>
      <c r="D78" s="96"/>
      <c r="E78" s="97" t="s">
        <v>124</v>
      </c>
      <c r="F78" s="96"/>
      <c r="G78" s="97" t="s">
        <v>75</v>
      </c>
      <c r="H78" s="96"/>
      <c r="I78" s="97" t="s">
        <v>127</v>
      </c>
      <c r="J78" s="96"/>
      <c r="K78" s="96"/>
      <c r="L78" s="97"/>
      <c r="M78" s="96"/>
      <c r="N78" s="96"/>
      <c r="O78" s="97"/>
      <c r="P78" s="96"/>
      <c r="Q78" s="97"/>
      <c r="R78" s="96"/>
      <c r="S78" s="95" t="s">
        <v>128</v>
      </c>
      <c r="T78" s="96"/>
      <c r="U78" s="96"/>
      <c r="V78" s="96"/>
      <c r="W78" s="96"/>
      <c r="X78" s="96"/>
      <c r="Y78" s="96"/>
      <c r="Z78" s="96"/>
      <c r="AA78" s="97" t="s">
        <v>50</v>
      </c>
      <c r="AB78" s="96"/>
      <c r="AC78" s="96"/>
      <c r="AD78" s="96"/>
      <c r="AE78" s="96"/>
      <c r="AF78" s="97" t="s">
        <v>51</v>
      </c>
      <c r="AG78" s="96"/>
      <c r="AH78" s="96"/>
      <c r="AI78" s="44" t="s">
        <v>52</v>
      </c>
      <c r="AJ78" s="98" t="s">
        <v>53</v>
      </c>
      <c r="AK78" s="96"/>
      <c r="AL78" s="96"/>
      <c r="AM78" s="96"/>
      <c r="AN78" s="96"/>
      <c r="AO78" s="96"/>
      <c r="AP78" s="45">
        <v>18035300</v>
      </c>
      <c r="AQ78" s="45">
        <v>16678708</v>
      </c>
      <c r="AR78" s="55">
        <v>16678708</v>
      </c>
      <c r="AS78" s="45">
        <v>16678708</v>
      </c>
      <c r="AT78" s="45">
        <v>16678708</v>
      </c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</row>
    <row r="79" spans="1:82" ht="13.5" x14ac:dyDescent="0.2">
      <c r="A79" s="91" t="s">
        <v>47</v>
      </c>
      <c r="B79" s="90"/>
      <c r="C79" s="91" t="s">
        <v>85</v>
      </c>
      <c r="D79" s="90"/>
      <c r="E79" s="91" t="s">
        <v>124</v>
      </c>
      <c r="F79" s="90"/>
      <c r="G79" s="91" t="s">
        <v>75</v>
      </c>
      <c r="H79" s="90"/>
      <c r="I79" s="91" t="s">
        <v>127</v>
      </c>
      <c r="J79" s="90"/>
      <c r="K79" s="90"/>
      <c r="L79" s="91" t="s">
        <v>56</v>
      </c>
      <c r="M79" s="90"/>
      <c r="N79" s="90"/>
      <c r="O79" s="91"/>
      <c r="P79" s="90"/>
      <c r="Q79" s="91"/>
      <c r="R79" s="90"/>
      <c r="S79" s="89" t="s">
        <v>129</v>
      </c>
      <c r="T79" s="90"/>
      <c r="U79" s="90"/>
      <c r="V79" s="90"/>
      <c r="W79" s="90"/>
      <c r="X79" s="90"/>
      <c r="Y79" s="90"/>
      <c r="Z79" s="90"/>
      <c r="AA79" s="91" t="s">
        <v>50</v>
      </c>
      <c r="AB79" s="90"/>
      <c r="AC79" s="90"/>
      <c r="AD79" s="90"/>
      <c r="AE79" s="90"/>
      <c r="AF79" s="91" t="s">
        <v>51</v>
      </c>
      <c r="AG79" s="90"/>
      <c r="AH79" s="90"/>
      <c r="AI79" s="42" t="s">
        <v>52</v>
      </c>
      <c r="AJ79" s="92" t="s">
        <v>53</v>
      </c>
      <c r="AK79" s="90"/>
      <c r="AL79" s="90"/>
      <c r="AM79" s="90"/>
      <c r="AN79" s="90"/>
      <c r="AO79" s="90"/>
      <c r="AP79" s="43">
        <v>8988513</v>
      </c>
      <c r="AQ79" s="43">
        <v>7984881</v>
      </c>
      <c r="AR79" s="54">
        <v>7984881</v>
      </c>
      <c r="AS79" s="43">
        <v>7984881</v>
      </c>
      <c r="AT79" s="43">
        <v>7984881</v>
      </c>
    </row>
    <row r="80" spans="1:82" ht="13.5" x14ac:dyDescent="0.2">
      <c r="A80" s="91" t="s">
        <v>47</v>
      </c>
      <c r="B80" s="90"/>
      <c r="C80" s="91" t="s">
        <v>85</v>
      </c>
      <c r="D80" s="90"/>
      <c r="E80" s="91" t="s">
        <v>124</v>
      </c>
      <c r="F80" s="90"/>
      <c r="G80" s="91" t="s">
        <v>75</v>
      </c>
      <c r="H80" s="90"/>
      <c r="I80" s="91" t="s">
        <v>127</v>
      </c>
      <c r="J80" s="90"/>
      <c r="K80" s="90"/>
      <c r="L80" s="91" t="s">
        <v>78</v>
      </c>
      <c r="M80" s="90"/>
      <c r="N80" s="90"/>
      <c r="O80" s="91"/>
      <c r="P80" s="90"/>
      <c r="Q80" s="91"/>
      <c r="R80" s="90"/>
      <c r="S80" s="89" t="s">
        <v>130</v>
      </c>
      <c r="T80" s="90"/>
      <c r="U80" s="90"/>
      <c r="V80" s="90"/>
      <c r="W80" s="90"/>
      <c r="X80" s="90"/>
      <c r="Y80" s="90"/>
      <c r="Z80" s="90"/>
      <c r="AA80" s="91" t="s">
        <v>50</v>
      </c>
      <c r="AB80" s="90"/>
      <c r="AC80" s="90"/>
      <c r="AD80" s="90"/>
      <c r="AE80" s="90"/>
      <c r="AF80" s="91" t="s">
        <v>51</v>
      </c>
      <c r="AG80" s="90"/>
      <c r="AH80" s="90"/>
      <c r="AI80" s="42" t="s">
        <v>52</v>
      </c>
      <c r="AJ80" s="92" t="s">
        <v>53</v>
      </c>
      <c r="AK80" s="90"/>
      <c r="AL80" s="90"/>
      <c r="AM80" s="90"/>
      <c r="AN80" s="90"/>
      <c r="AO80" s="90"/>
      <c r="AP80" s="43">
        <v>9046787</v>
      </c>
      <c r="AQ80" s="43">
        <v>8693827</v>
      </c>
      <c r="AR80" s="54">
        <v>8693827</v>
      </c>
      <c r="AS80" s="43">
        <v>8693827</v>
      </c>
      <c r="AT80" s="43">
        <v>8693827</v>
      </c>
    </row>
    <row r="81" spans="1:82" s="22" customFormat="1" ht="13.5" x14ac:dyDescent="0.2">
      <c r="A81" s="97" t="s">
        <v>47</v>
      </c>
      <c r="B81" s="96"/>
      <c r="C81" s="97" t="s">
        <v>85</v>
      </c>
      <c r="D81" s="96"/>
      <c r="E81" s="97" t="s">
        <v>52</v>
      </c>
      <c r="F81" s="96"/>
      <c r="G81" s="97"/>
      <c r="H81" s="96"/>
      <c r="I81" s="97"/>
      <c r="J81" s="96"/>
      <c r="K81" s="96"/>
      <c r="L81" s="97"/>
      <c r="M81" s="96"/>
      <c r="N81" s="96"/>
      <c r="O81" s="97"/>
      <c r="P81" s="96"/>
      <c r="Q81" s="97"/>
      <c r="R81" s="96"/>
      <c r="S81" s="95" t="s">
        <v>131</v>
      </c>
      <c r="T81" s="96"/>
      <c r="U81" s="96"/>
      <c r="V81" s="96"/>
      <c r="W81" s="96"/>
      <c r="X81" s="96"/>
      <c r="Y81" s="96"/>
      <c r="Z81" s="96"/>
      <c r="AA81" s="97" t="s">
        <v>50</v>
      </c>
      <c r="AB81" s="96"/>
      <c r="AC81" s="96"/>
      <c r="AD81" s="96"/>
      <c r="AE81" s="96"/>
      <c r="AF81" s="97" t="s">
        <v>51</v>
      </c>
      <c r="AG81" s="96"/>
      <c r="AH81" s="96"/>
      <c r="AI81" s="44" t="s">
        <v>52</v>
      </c>
      <c r="AJ81" s="98" t="s">
        <v>53</v>
      </c>
      <c r="AK81" s="96"/>
      <c r="AL81" s="96"/>
      <c r="AM81" s="96"/>
      <c r="AN81" s="96"/>
      <c r="AO81" s="96"/>
      <c r="AP81" s="45">
        <v>98713275</v>
      </c>
      <c r="AQ81" s="45">
        <v>0</v>
      </c>
      <c r="AR81" s="55">
        <v>0</v>
      </c>
      <c r="AS81" s="45">
        <v>0</v>
      </c>
      <c r="AT81" s="45">
        <v>0</v>
      </c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</row>
    <row r="82" spans="1:82" ht="13.5" x14ac:dyDescent="0.2">
      <c r="A82" s="91" t="s">
        <v>47</v>
      </c>
      <c r="B82" s="90"/>
      <c r="C82" s="91" t="s">
        <v>85</v>
      </c>
      <c r="D82" s="90"/>
      <c r="E82" s="91" t="s">
        <v>52</v>
      </c>
      <c r="F82" s="90"/>
      <c r="G82" s="91" t="s">
        <v>48</v>
      </c>
      <c r="H82" s="90"/>
      <c r="I82" s="91"/>
      <c r="J82" s="90"/>
      <c r="K82" s="90"/>
      <c r="L82" s="91"/>
      <c r="M82" s="90"/>
      <c r="N82" s="90"/>
      <c r="O82" s="91"/>
      <c r="P82" s="90"/>
      <c r="Q82" s="91"/>
      <c r="R82" s="90"/>
      <c r="S82" s="89" t="s">
        <v>132</v>
      </c>
      <c r="T82" s="90"/>
      <c r="U82" s="90"/>
      <c r="V82" s="90"/>
      <c r="W82" s="90"/>
      <c r="X82" s="90"/>
      <c r="Y82" s="90"/>
      <c r="Z82" s="90"/>
      <c r="AA82" s="91" t="s">
        <v>50</v>
      </c>
      <c r="AB82" s="90"/>
      <c r="AC82" s="90"/>
      <c r="AD82" s="90"/>
      <c r="AE82" s="90"/>
      <c r="AF82" s="91" t="s">
        <v>51</v>
      </c>
      <c r="AG82" s="90"/>
      <c r="AH82" s="90"/>
      <c r="AI82" s="42" t="s">
        <v>52</v>
      </c>
      <c r="AJ82" s="92" t="s">
        <v>53</v>
      </c>
      <c r="AK82" s="90"/>
      <c r="AL82" s="90"/>
      <c r="AM82" s="90"/>
      <c r="AN82" s="90"/>
      <c r="AO82" s="90"/>
      <c r="AP82" s="43">
        <v>98713275</v>
      </c>
      <c r="AQ82" s="43">
        <v>0</v>
      </c>
      <c r="AR82" s="54">
        <v>0</v>
      </c>
      <c r="AS82" s="43">
        <v>0</v>
      </c>
      <c r="AT82" s="43">
        <v>0</v>
      </c>
    </row>
    <row r="83" spans="1:82" ht="13.5" x14ac:dyDescent="0.2">
      <c r="A83" s="91" t="s">
        <v>47</v>
      </c>
      <c r="B83" s="90"/>
      <c r="C83" s="91" t="s">
        <v>85</v>
      </c>
      <c r="D83" s="90"/>
      <c r="E83" s="91" t="s">
        <v>52</v>
      </c>
      <c r="F83" s="90"/>
      <c r="G83" s="91" t="s">
        <v>48</v>
      </c>
      <c r="H83" s="90"/>
      <c r="I83" s="91" t="s">
        <v>56</v>
      </c>
      <c r="J83" s="90"/>
      <c r="K83" s="90"/>
      <c r="L83" s="91"/>
      <c r="M83" s="90"/>
      <c r="N83" s="90"/>
      <c r="O83" s="91"/>
      <c r="P83" s="90"/>
      <c r="Q83" s="91"/>
      <c r="R83" s="90"/>
      <c r="S83" s="89" t="s">
        <v>133</v>
      </c>
      <c r="T83" s="90"/>
      <c r="U83" s="90"/>
      <c r="V83" s="90"/>
      <c r="W83" s="90"/>
      <c r="X83" s="90"/>
      <c r="Y83" s="90"/>
      <c r="Z83" s="90"/>
      <c r="AA83" s="91" t="s">
        <v>50</v>
      </c>
      <c r="AB83" s="90"/>
      <c r="AC83" s="90"/>
      <c r="AD83" s="90"/>
      <c r="AE83" s="90"/>
      <c r="AF83" s="91" t="s">
        <v>51</v>
      </c>
      <c r="AG83" s="90"/>
      <c r="AH83" s="90"/>
      <c r="AI83" s="42" t="s">
        <v>52</v>
      </c>
      <c r="AJ83" s="92" t="s">
        <v>53</v>
      </c>
      <c r="AK83" s="90"/>
      <c r="AL83" s="90"/>
      <c r="AM83" s="90"/>
      <c r="AN83" s="90"/>
      <c r="AO83" s="90"/>
      <c r="AP83" s="43">
        <v>98713275</v>
      </c>
      <c r="AQ83" s="43">
        <v>0</v>
      </c>
      <c r="AR83" s="54">
        <v>0</v>
      </c>
      <c r="AS83" s="43">
        <v>0</v>
      </c>
      <c r="AT83" s="43">
        <v>0</v>
      </c>
    </row>
    <row r="84" spans="1:82" s="22" customFormat="1" ht="13.5" x14ac:dyDescent="0.2">
      <c r="A84" s="97" t="s">
        <v>47</v>
      </c>
      <c r="B84" s="96"/>
      <c r="C84" s="97" t="s">
        <v>134</v>
      </c>
      <c r="D84" s="96"/>
      <c r="E84" s="97" t="s">
        <v>48</v>
      </c>
      <c r="F84" s="96"/>
      <c r="G84" s="97"/>
      <c r="H84" s="96"/>
      <c r="I84" s="97"/>
      <c r="J84" s="96"/>
      <c r="K84" s="96"/>
      <c r="L84" s="97"/>
      <c r="M84" s="96"/>
      <c r="N84" s="96"/>
      <c r="O84" s="97"/>
      <c r="P84" s="96"/>
      <c r="Q84" s="97"/>
      <c r="R84" s="96"/>
      <c r="S84" s="95" t="s">
        <v>135</v>
      </c>
      <c r="T84" s="96"/>
      <c r="U84" s="96"/>
      <c r="V84" s="96"/>
      <c r="W84" s="96"/>
      <c r="X84" s="96"/>
      <c r="Y84" s="96"/>
      <c r="Z84" s="96"/>
      <c r="AA84" s="97" t="s">
        <v>50</v>
      </c>
      <c r="AB84" s="96"/>
      <c r="AC84" s="96"/>
      <c r="AD84" s="96"/>
      <c r="AE84" s="96"/>
      <c r="AF84" s="97" t="s">
        <v>51</v>
      </c>
      <c r="AG84" s="96"/>
      <c r="AH84" s="96"/>
      <c r="AI84" s="44" t="s">
        <v>52</v>
      </c>
      <c r="AJ84" s="98" t="s">
        <v>53</v>
      </c>
      <c r="AK84" s="96"/>
      <c r="AL84" s="96"/>
      <c r="AM84" s="96"/>
      <c r="AN84" s="96"/>
      <c r="AO84" s="96"/>
      <c r="AP84" s="45">
        <v>26245717</v>
      </c>
      <c r="AQ84" s="45">
        <v>0</v>
      </c>
      <c r="AR84" s="55">
        <v>0</v>
      </c>
      <c r="AS84" s="45">
        <v>0</v>
      </c>
      <c r="AT84" s="45">
        <v>0</v>
      </c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</row>
    <row r="85" spans="1:82" ht="13.5" x14ac:dyDescent="0.2">
      <c r="A85" s="91" t="s">
        <v>47</v>
      </c>
      <c r="B85" s="90"/>
      <c r="C85" s="91" t="s">
        <v>134</v>
      </c>
      <c r="D85" s="90"/>
      <c r="E85" s="91" t="s">
        <v>48</v>
      </c>
      <c r="F85" s="90"/>
      <c r="G85" s="91" t="s">
        <v>75</v>
      </c>
      <c r="H85" s="90"/>
      <c r="I85" s="91"/>
      <c r="J85" s="90"/>
      <c r="K85" s="90"/>
      <c r="L85" s="91"/>
      <c r="M85" s="90"/>
      <c r="N85" s="90"/>
      <c r="O85" s="91"/>
      <c r="P85" s="90"/>
      <c r="Q85" s="91"/>
      <c r="R85" s="90"/>
      <c r="S85" s="89" t="s">
        <v>136</v>
      </c>
      <c r="T85" s="90"/>
      <c r="U85" s="90"/>
      <c r="V85" s="90"/>
      <c r="W85" s="90"/>
      <c r="X85" s="90"/>
      <c r="Y85" s="90"/>
      <c r="Z85" s="90"/>
      <c r="AA85" s="91" t="s">
        <v>50</v>
      </c>
      <c r="AB85" s="90"/>
      <c r="AC85" s="90"/>
      <c r="AD85" s="90"/>
      <c r="AE85" s="90"/>
      <c r="AF85" s="91" t="s">
        <v>51</v>
      </c>
      <c r="AG85" s="90"/>
      <c r="AH85" s="90"/>
      <c r="AI85" s="42" t="s">
        <v>52</v>
      </c>
      <c r="AJ85" s="92" t="s">
        <v>53</v>
      </c>
      <c r="AK85" s="90"/>
      <c r="AL85" s="90"/>
      <c r="AM85" s="90"/>
      <c r="AN85" s="90"/>
      <c r="AO85" s="90"/>
      <c r="AP85" s="43">
        <v>26245717</v>
      </c>
      <c r="AQ85" s="43">
        <v>0</v>
      </c>
      <c r="AR85" s="54">
        <v>0</v>
      </c>
      <c r="AS85" s="43">
        <v>0</v>
      </c>
      <c r="AT85" s="43">
        <v>0</v>
      </c>
    </row>
    <row r="86" spans="1:82" ht="13.5" x14ac:dyDescent="0.2">
      <c r="A86" s="91" t="s">
        <v>47</v>
      </c>
      <c r="B86" s="90"/>
      <c r="C86" s="91" t="s">
        <v>134</v>
      </c>
      <c r="D86" s="90"/>
      <c r="E86" s="91" t="s">
        <v>48</v>
      </c>
      <c r="F86" s="90"/>
      <c r="G86" s="91" t="s">
        <v>75</v>
      </c>
      <c r="H86" s="90"/>
      <c r="I86" s="91" t="s">
        <v>56</v>
      </c>
      <c r="J86" s="90"/>
      <c r="K86" s="90"/>
      <c r="L86" s="91"/>
      <c r="M86" s="90"/>
      <c r="N86" s="90"/>
      <c r="O86" s="91"/>
      <c r="P86" s="90"/>
      <c r="Q86" s="91"/>
      <c r="R86" s="90"/>
      <c r="S86" s="89" t="s">
        <v>137</v>
      </c>
      <c r="T86" s="90"/>
      <c r="U86" s="90"/>
      <c r="V86" s="90"/>
      <c r="W86" s="90"/>
      <c r="X86" s="90"/>
      <c r="Y86" s="90"/>
      <c r="Z86" s="90"/>
      <c r="AA86" s="91" t="s">
        <v>50</v>
      </c>
      <c r="AB86" s="90"/>
      <c r="AC86" s="90"/>
      <c r="AD86" s="90"/>
      <c r="AE86" s="90"/>
      <c r="AF86" s="91" t="s">
        <v>51</v>
      </c>
      <c r="AG86" s="90"/>
      <c r="AH86" s="90"/>
      <c r="AI86" s="42" t="s">
        <v>52</v>
      </c>
      <c r="AJ86" s="92" t="s">
        <v>53</v>
      </c>
      <c r="AK86" s="90"/>
      <c r="AL86" s="90"/>
      <c r="AM86" s="90"/>
      <c r="AN86" s="90"/>
      <c r="AO86" s="90"/>
      <c r="AP86" s="43">
        <v>26170717</v>
      </c>
      <c r="AQ86" s="43">
        <v>0</v>
      </c>
      <c r="AR86" s="54">
        <v>0</v>
      </c>
      <c r="AS86" s="43">
        <v>0</v>
      </c>
      <c r="AT86" s="43">
        <v>0</v>
      </c>
    </row>
    <row r="87" spans="1:82" ht="13.5" x14ac:dyDescent="0.2">
      <c r="A87" s="91" t="s">
        <v>47</v>
      </c>
      <c r="B87" s="90"/>
      <c r="C87" s="91" t="s">
        <v>134</v>
      </c>
      <c r="D87" s="90"/>
      <c r="E87" s="91" t="s">
        <v>48</v>
      </c>
      <c r="F87" s="90"/>
      <c r="G87" s="91" t="s">
        <v>75</v>
      </c>
      <c r="H87" s="90"/>
      <c r="I87" s="91" t="s">
        <v>65</v>
      </c>
      <c r="J87" s="90"/>
      <c r="K87" s="90"/>
      <c r="L87" s="91"/>
      <c r="M87" s="90"/>
      <c r="N87" s="90"/>
      <c r="O87" s="91"/>
      <c r="P87" s="90"/>
      <c r="Q87" s="91"/>
      <c r="R87" s="90"/>
      <c r="S87" s="89" t="s">
        <v>138</v>
      </c>
      <c r="T87" s="90"/>
      <c r="U87" s="90"/>
      <c r="V87" s="90"/>
      <c r="W87" s="90"/>
      <c r="X87" s="90"/>
      <c r="Y87" s="90"/>
      <c r="Z87" s="90"/>
      <c r="AA87" s="91" t="s">
        <v>50</v>
      </c>
      <c r="AB87" s="90"/>
      <c r="AC87" s="90"/>
      <c r="AD87" s="90"/>
      <c r="AE87" s="90"/>
      <c r="AF87" s="91" t="s">
        <v>51</v>
      </c>
      <c r="AG87" s="90"/>
      <c r="AH87" s="90"/>
      <c r="AI87" s="42" t="s">
        <v>52</v>
      </c>
      <c r="AJ87" s="92" t="s">
        <v>53</v>
      </c>
      <c r="AK87" s="90"/>
      <c r="AL87" s="90"/>
      <c r="AM87" s="90"/>
      <c r="AN87" s="90"/>
      <c r="AO87" s="90"/>
      <c r="AP87" s="43">
        <v>75000</v>
      </c>
      <c r="AQ87" s="43">
        <v>0</v>
      </c>
      <c r="AR87" s="54">
        <v>0</v>
      </c>
      <c r="AS87" s="43">
        <v>0</v>
      </c>
      <c r="AT87" s="43">
        <v>0</v>
      </c>
    </row>
    <row r="88" spans="1:82" s="22" customFormat="1" ht="13.5" x14ac:dyDescent="0.2">
      <c r="A88" s="97" t="s">
        <v>47</v>
      </c>
      <c r="B88" s="96"/>
      <c r="C88" s="97" t="s">
        <v>134</v>
      </c>
      <c r="D88" s="96"/>
      <c r="E88" s="97" t="s">
        <v>124</v>
      </c>
      <c r="F88" s="96"/>
      <c r="G88" s="97"/>
      <c r="H88" s="96"/>
      <c r="I88" s="97"/>
      <c r="J88" s="96"/>
      <c r="K88" s="96"/>
      <c r="L88" s="97"/>
      <c r="M88" s="96"/>
      <c r="N88" s="96"/>
      <c r="O88" s="97"/>
      <c r="P88" s="96"/>
      <c r="Q88" s="97"/>
      <c r="R88" s="96"/>
      <c r="S88" s="95" t="s">
        <v>139</v>
      </c>
      <c r="T88" s="96"/>
      <c r="U88" s="96"/>
      <c r="V88" s="96"/>
      <c r="W88" s="96"/>
      <c r="X88" s="96"/>
      <c r="Y88" s="96"/>
      <c r="Z88" s="96"/>
      <c r="AA88" s="97" t="s">
        <v>50</v>
      </c>
      <c r="AB88" s="96"/>
      <c r="AC88" s="96"/>
      <c r="AD88" s="96"/>
      <c r="AE88" s="96"/>
      <c r="AF88" s="97" t="s">
        <v>140</v>
      </c>
      <c r="AG88" s="96"/>
      <c r="AH88" s="96"/>
      <c r="AI88" s="44" t="s">
        <v>141</v>
      </c>
      <c r="AJ88" s="98" t="s">
        <v>142</v>
      </c>
      <c r="AK88" s="96"/>
      <c r="AL88" s="96"/>
      <c r="AM88" s="96"/>
      <c r="AN88" s="96"/>
      <c r="AO88" s="96"/>
      <c r="AP88" s="45">
        <v>18000000</v>
      </c>
      <c r="AQ88" s="45">
        <v>0</v>
      </c>
      <c r="AR88" s="55">
        <v>0</v>
      </c>
      <c r="AS88" s="45">
        <v>0</v>
      </c>
      <c r="AT88" s="45">
        <v>0</v>
      </c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</row>
    <row r="89" spans="1:82" ht="13.5" x14ac:dyDescent="0.2">
      <c r="A89" s="91" t="s">
        <v>47</v>
      </c>
      <c r="B89" s="90"/>
      <c r="C89" s="91" t="s">
        <v>134</v>
      </c>
      <c r="D89" s="90"/>
      <c r="E89" s="91" t="s">
        <v>124</v>
      </c>
      <c r="F89" s="90"/>
      <c r="G89" s="91" t="s">
        <v>48</v>
      </c>
      <c r="H89" s="90"/>
      <c r="I89" s="91"/>
      <c r="J89" s="90"/>
      <c r="K89" s="90"/>
      <c r="L89" s="91"/>
      <c r="M89" s="90"/>
      <c r="N89" s="90"/>
      <c r="O89" s="91"/>
      <c r="P89" s="90"/>
      <c r="Q89" s="91"/>
      <c r="R89" s="90"/>
      <c r="S89" s="89" t="s">
        <v>143</v>
      </c>
      <c r="T89" s="90"/>
      <c r="U89" s="90"/>
      <c r="V89" s="90"/>
      <c r="W89" s="90"/>
      <c r="X89" s="90"/>
      <c r="Y89" s="90"/>
      <c r="Z89" s="90"/>
      <c r="AA89" s="91" t="s">
        <v>50</v>
      </c>
      <c r="AB89" s="90"/>
      <c r="AC89" s="90"/>
      <c r="AD89" s="90"/>
      <c r="AE89" s="90"/>
      <c r="AF89" s="91" t="s">
        <v>140</v>
      </c>
      <c r="AG89" s="90"/>
      <c r="AH89" s="90"/>
      <c r="AI89" s="42" t="s">
        <v>141</v>
      </c>
      <c r="AJ89" s="92" t="s">
        <v>142</v>
      </c>
      <c r="AK89" s="90"/>
      <c r="AL89" s="90"/>
      <c r="AM89" s="90"/>
      <c r="AN89" s="90"/>
      <c r="AO89" s="90"/>
      <c r="AP89" s="43">
        <v>18000000</v>
      </c>
      <c r="AQ89" s="43">
        <v>0</v>
      </c>
      <c r="AR89" s="54">
        <v>0</v>
      </c>
      <c r="AS89" s="43">
        <v>0</v>
      </c>
      <c r="AT89" s="43">
        <v>0</v>
      </c>
    </row>
    <row r="90" spans="1:82" s="22" customFormat="1" ht="13.5" x14ac:dyDescent="0.2">
      <c r="A90" s="97" t="s">
        <v>144</v>
      </c>
      <c r="B90" s="96"/>
      <c r="C90" s="97" t="s">
        <v>52</v>
      </c>
      <c r="D90" s="96"/>
      <c r="E90" s="97"/>
      <c r="F90" s="96"/>
      <c r="G90" s="97"/>
      <c r="H90" s="96"/>
      <c r="I90" s="97"/>
      <c r="J90" s="96"/>
      <c r="K90" s="96"/>
      <c r="L90" s="97"/>
      <c r="M90" s="96"/>
      <c r="N90" s="96"/>
      <c r="O90" s="97"/>
      <c r="P90" s="96"/>
      <c r="Q90" s="97"/>
      <c r="R90" s="96"/>
      <c r="S90" s="95" t="s">
        <v>145</v>
      </c>
      <c r="T90" s="96"/>
      <c r="U90" s="96"/>
      <c r="V90" s="96"/>
      <c r="W90" s="96"/>
      <c r="X90" s="96"/>
      <c r="Y90" s="96"/>
      <c r="Z90" s="96"/>
      <c r="AA90" s="97" t="s">
        <v>50</v>
      </c>
      <c r="AB90" s="96"/>
      <c r="AC90" s="96"/>
      <c r="AD90" s="96"/>
      <c r="AE90" s="96"/>
      <c r="AF90" s="97" t="s">
        <v>51</v>
      </c>
      <c r="AG90" s="96"/>
      <c r="AH90" s="96"/>
      <c r="AI90" s="44" t="s">
        <v>141</v>
      </c>
      <c r="AJ90" s="98" t="s">
        <v>142</v>
      </c>
      <c r="AK90" s="96"/>
      <c r="AL90" s="96"/>
      <c r="AM90" s="96"/>
      <c r="AN90" s="96"/>
      <c r="AO90" s="96"/>
      <c r="AP90" s="45">
        <v>3538067</v>
      </c>
      <c r="AQ90" s="45">
        <v>0</v>
      </c>
      <c r="AR90" s="55">
        <v>0</v>
      </c>
      <c r="AS90" s="45">
        <v>0</v>
      </c>
      <c r="AT90" s="45">
        <v>0</v>
      </c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</row>
    <row r="91" spans="1:82" ht="13.5" x14ac:dyDescent="0.2">
      <c r="A91" s="91" t="s">
        <v>144</v>
      </c>
      <c r="B91" s="90"/>
      <c r="C91" s="91" t="s">
        <v>52</v>
      </c>
      <c r="D91" s="90"/>
      <c r="E91" s="91" t="s">
        <v>124</v>
      </c>
      <c r="F91" s="90"/>
      <c r="G91" s="91"/>
      <c r="H91" s="90"/>
      <c r="I91" s="91"/>
      <c r="J91" s="90"/>
      <c r="K91" s="90"/>
      <c r="L91" s="91"/>
      <c r="M91" s="90"/>
      <c r="N91" s="90"/>
      <c r="O91" s="91"/>
      <c r="P91" s="90"/>
      <c r="Q91" s="91"/>
      <c r="R91" s="90"/>
      <c r="S91" s="89" t="s">
        <v>146</v>
      </c>
      <c r="T91" s="90"/>
      <c r="U91" s="90"/>
      <c r="V91" s="90"/>
      <c r="W91" s="90"/>
      <c r="X91" s="90"/>
      <c r="Y91" s="90"/>
      <c r="Z91" s="90"/>
      <c r="AA91" s="91" t="s">
        <v>50</v>
      </c>
      <c r="AB91" s="90"/>
      <c r="AC91" s="90"/>
      <c r="AD91" s="90"/>
      <c r="AE91" s="90"/>
      <c r="AF91" s="91" t="s">
        <v>51</v>
      </c>
      <c r="AG91" s="90"/>
      <c r="AH91" s="90"/>
      <c r="AI91" s="42" t="s">
        <v>141</v>
      </c>
      <c r="AJ91" s="92" t="s">
        <v>142</v>
      </c>
      <c r="AK91" s="90"/>
      <c r="AL91" s="90"/>
      <c r="AM91" s="90"/>
      <c r="AN91" s="90"/>
      <c r="AO91" s="90"/>
      <c r="AP91" s="43">
        <v>3538067</v>
      </c>
      <c r="AQ91" s="43">
        <v>0</v>
      </c>
      <c r="AR91" s="54">
        <v>0</v>
      </c>
      <c r="AS91" s="43">
        <v>0</v>
      </c>
      <c r="AT91" s="43">
        <v>0</v>
      </c>
    </row>
    <row r="92" spans="1:82" ht="13.5" x14ac:dyDescent="0.2">
      <c r="A92" s="91" t="s">
        <v>144</v>
      </c>
      <c r="B92" s="90"/>
      <c r="C92" s="91" t="s">
        <v>52</v>
      </c>
      <c r="D92" s="90"/>
      <c r="E92" s="91" t="s">
        <v>124</v>
      </c>
      <c r="F92" s="90"/>
      <c r="G92" s="91" t="s">
        <v>48</v>
      </c>
      <c r="H92" s="90"/>
      <c r="I92" s="91"/>
      <c r="J92" s="90"/>
      <c r="K92" s="90"/>
      <c r="L92" s="91"/>
      <c r="M92" s="90"/>
      <c r="N92" s="90"/>
      <c r="O92" s="91"/>
      <c r="P92" s="90"/>
      <c r="Q92" s="91"/>
      <c r="R92" s="90"/>
      <c r="S92" s="89" t="s">
        <v>147</v>
      </c>
      <c r="T92" s="90"/>
      <c r="U92" s="90"/>
      <c r="V92" s="90"/>
      <c r="W92" s="90"/>
      <c r="X92" s="90"/>
      <c r="Y92" s="90"/>
      <c r="Z92" s="90"/>
      <c r="AA92" s="91" t="s">
        <v>50</v>
      </c>
      <c r="AB92" s="90"/>
      <c r="AC92" s="90"/>
      <c r="AD92" s="90"/>
      <c r="AE92" s="90"/>
      <c r="AF92" s="91" t="s">
        <v>51</v>
      </c>
      <c r="AG92" s="90"/>
      <c r="AH92" s="90"/>
      <c r="AI92" s="42" t="s">
        <v>141</v>
      </c>
      <c r="AJ92" s="92" t="s">
        <v>142</v>
      </c>
      <c r="AK92" s="90"/>
      <c r="AL92" s="90"/>
      <c r="AM92" s="90"/>
      <c r="AN92" s="90"/>
      <c r="AO92" s="90"/>
      <c r="AP92" s="43">
        <v>3538067</v>
      </c>
      <c r="AQ92" s="43">
        <v>0</v>
      </c>
      <c r="AR92" s="54">
        <v>0</v>
      </c>
      <c r="AS92" s="43">
        <v>0</v>
      </c>
      <c r="AT92" s="43">
        <v>0</v>
      </c>
    </row>
    <row r="93" spans="1:82" s="26" customFormat="1" ht="15" x14ac:dyDescent="0.25">
      <c r="A93" s="79" t="s">
        <v>148</v>
      </c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1"/>
      <c r="AP93" s="23">
        <f>+AP90+AP88+AP84+AP81+AP78</f>
        <v>164532359</v>
      </c>
      <c r="AQ93" s="23">
        <f t="shared" ref="AQ93" si="4">+AQ90+AQ88+AQ84+AQ81+AQ78</f>
        <v>16678708</v>
      </c>
      <c r="AR93" s="40">
        <f>+AR90+AR88+AR84+AR81+AR78</f>
        <v>16678708</v>
      </c>
      <c r="AS93" s="23">
        <f t="shared" ref="AS93:AT93" si="5">+AS90+AS88+AS84+AS81+AS78</f>
        <v>16678708</v>
      </c>
      <c r="AT93" s="23">
        <f t="shared" si="5"/>
        <v>16678708</v>
      </c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</row>
    <row r="94" spans="1:82" s="29" customFormat="1" ht="15" x14ac:dyDescent="0.25">
      <c r="A94" s="84" t="s">
        <v>149</v>
      </c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6"/>
      <c r="AP94" s="27">
        <f>+AP93+AP75+AP47</f>
        <v>6261982777</v>
      </c>
      <c r="AQ94" s="27">
        <f t="shared" ref="AQ94" si="6">+AQ93+AQ75+AQ47</f>
        <v>1586839900.2</v>
      </c>
      <c r="AR94" s="41">
        <f>+AR93+AR75+AR47</f>
        <v>1566758781.1800001</v>
      </c>
      <c r="AS94" s="27">
        <f t="shared" ref="AS94:AT94" si="7">+AS93+AS75+AS47</f>
        <v>1291406430.3699999</v>
      </c>
      <c r="AT94" s="27">
        <f t="shared" si="7"/>
        <v>1291406430.3699999</v>
      </c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</row>
    <row r="95" spans="1:82" s="22" customFormat="1" ht="13.5" x14ac:dyDescent="0.2">
      <c r="A95" s="97" t="s">
        <v>150</v>
      </c>
      <c r="B95" s="96"/>
      <c r="C95" s="97" t="s">
        <v>151</v>
      </c>
      <c r="D95" s="96"/>
      <c r="E95" s="97" t="s">
        <v>152</v>
      </c>
      <c r="F95" s="96"/>
      <c r="G95" s="97" t="s">
        <v>153</v>
      </c>
      <c r="H95" s="96"/>
      <c r="I95" s="97" t="s">
        <v>154</v>
      </c>
      <c r="J95" s="96"/>
      <c r="K95" s="96"/>
      <c r="L95" s="97"/>
      <c r="M95" s="96"/>
      <c r="N95" s="96"/>
      <c r="O95" s="97"/>
      <c r="P95" s="96"/>
      <c r="Q95" s="97"/>
      <c r="R95" s="96"/>
      <c r="S95" s="95" t="s">
        <v>155</v>
      </c>
      <c r="T95" s="96"/>
      <c r="U95" s="96"/>
      <c r="V95" s="96"/>
      <c r="W95" s="96"/>
      <c r="X95" s="96"/>
      <c r="Y95" s="96"/>
      <c r="Z95" s="96"/>
      <c r="AA95" s="97" t="s">
        <v>50</v>
      </c>
      <c r="AB95" s="96"/>
      <c r="AC95" s="96"/>
      <c r="AD95" s="96"/>
      <c r="AE95" s="96"/>
      <c r="AF95" s="97" t="s">
        <v>51</v>
      </c>
      <c r="AG95" s="96"/>
      <c r="AH95" s="96"/>
      <c r="AI95" s="44" t="s">
        <v>52</v>
      </c>
      <c r="AJ95" s="98" t="s">
        <v>53</v>
      </c>
      <c r="AK95" s="96"/>
      <c r="AL95" s="96"/>
      <c r="AM95" s="96"/>
      <c r="AN95" s="96"/>
      <c r="AO95" s="96"/>
      <c r="AP95" s="45">
        <v>1277763001</v>
      </c>
      <c r="AQ95" s="45">
        <v>369483925</v>
      </c>
      <c r="AR95" s="55">
        <v>362246314</v>
      </c>
      <c r="AS95" s="45">
        <v>33046544</v>
      </c>
      <c r="AT95" s="45">
        <v>33046544</v>
      </c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</row>
    <row r="96" spans="1:82" ht="13.5" x14ac:dyDescent="0.2">
      <c r="A96" s="91" t="s">
        <v>150</v>
      </c>
      <c r="B96" s="90"/>
      <c r="C96" s="91" t="s">
        <v>151</v>
      </c>
      <c r="D96" s="90"/>
      <c r="E96" s="91" t="s">
        <v>152</v>
      </c>
      <c r="F96" s="90"/>
      <c r="G96" s="91" t="s">
        <v>153</v>
      </c>
      <c r="H96" s="90"/>
      <c r="I96" s="91" t="s">
        <v>154</v>
      </c>
      <c r="J96" s="90"/>
      <c r="K96" s="90"/>
      <c r="L96" s="91" t="s">
        <v>156</v>
      </c>
      <c r="M96" s="90"/>
      <c r="N96" s="90"/>
      <c r="O96" s="91"/>
      <c r="P96" s="90"/>
      <c r="Q96" s="91"/>
      <c r="R96" s="90"/>
      <c r="S96" s="89" t="s">
        <v>157</v>
      </c>
      <c r="T96" s="90"/>
      <c r="U96" s="90"/>
      <c r="V96" s="90"/>
      <c r="W96" s="90"/>
      <c r="X96" s="90"/>
      <c r="Y96" s="90"/>
      <c r="Z96" s="90"/>
      <c r="AA96" s="91" t="s">
        <v>50</v>
      </c>
      <c r="AB96" s="90"/>
      <c r="AC96" s="90"/>
      <c r="AD96" s="90"/>
      <c r="AE96" s="90"/>
      <c r="AF96" s="91" t="s">
        <v>51</v>
      </c>
      <c r="AG96" s="90"/>
      <c r="AH96" s="90"/>
      <c r="AI96" s="42" t="s">
        <v>52</v>
      </c>
      <c r="AJ96" s="92" t="s">
        <v>53</v>
      </c>
      <c r="AK96" s="90"/>
      <c r="AL96" s="90"/>
      <c r="AM96" s="90"/>
      <c r="AN96" s="90"/>
      <c r="AO96" s="90"/>
      <c r="AP96" s="43">
        <v>681013837</v>
      </c>
      <c r="AQ96" s="43">
        <v>218093966</v>
      </c>
      <c r="AR96" s="54">
        <v>215065445</v>
      </c>
      <c r="AS96" s="43">
        <v>25236073</v>
      </c>
      <c r="AT96" s="43">
        <v>25236073</v>
      </c>
    </row>
    <row r="97" spans="1:82" ht="13.5" x14ac:dyDescent="0.2">
      <c r="A97" s="91" t="s">
        <v>150</v>
      </c>
      <c r="B97" s="90"/>
      <c r="C97" s="91" t="s">
        <v>151</v>
      </c>
      <c r="D97" s="90"/>
      <c r="E97" s="91" t="s">
        <v>152</v>
      </c>
      <c r="F97" s="90"/>
      <c r="G97" s="91" t="s">
        <v>153</v>
      </c>
      <c r="H97" s="90"/>
      <c r="I97" s="91" t="s">
        <v>154</v>
      </c>
      <c r="J97" s="90"/>
      <c r="K97" s="90"/>
      <c r="L97" s="91" t="s">
        <v>156</v>
      </c>
      <c r="M97" s="90"/>
      <c r="N97" s="90"/>
      <c r="O97" s="91" t="s">
        <v>75</v>
      </c>
      <c r="P97" s="90"/>
      <c r="Q97" s="91"/>
      <c r="R97" s="90"/>
      <c r="S97" s="89" t="s">
        <v>158</v>
      </c>
      <c r="T97" s="90"/>
      <c r="U97" s="90"/>
      <c r="V97" s="90"/>
      <c r="W97" s="90"/>
      <c r="X97" s="90"/>
      <c r="Y97" s="90"/>
      <c r="Z97" s="90"/>
      <c r="AA97" s="91" t="s">
        <v>50</v>
      </c>
      <c r="AB97" s="90"/>
      <c r="AC97" s="90"/>
      <c r="AD97" s="90"/>
      <c r="AE97" s="90"/>
      <c r="AF97" s="91" t="s">
        <v>51</v>
      </c>
      <c r="AG97" s="90"/>
      <c r="AH97" s="90"/>
      <c r="AI97" s="42" t="s">
        <v>52</v>
      </c>
      <c r="AJ97" s="92" t="s">
        <v>53</v>
      </c>
      <c r="AK97" s="90"/>
      <c r="AL97" s="90"/>
      <c r="AM97" s="90"/>
      <c r="AN97" s="90"/>
      <c r="AO97" s="90"/>
      <c r="AP97" s="43">
        <v>681013837</v>
      </c>
      <c r="AQ97" s="43">
        <v>218093966</v>
      </c>
      <c r="AR97" s="54">
        <v>215065445</v>
      </c>
      <c r="AS97" s="43">
        <v>25236073</v>
      </c>
      <c r="AT97" s="43">
        <v>25236073</v>
      </c>
    </row>
    <row r="98" spans="1:82" ht="13.5" x14ac:dyDescent="0.2">
      <c r="A98" s="91" t="s">
        <v>150</v>
      </c>
      <c r="B98" s="90"/>
      <c r="C98" s="91" t="s">
        <v>151</v>
      </c>
      <c r="D98" s="90"/>
      <c r="E98" s="91" t="s">
        <v>152</v>
      </c>
      <c r="F98" s="90"/>
      <c r="G98" s="91" t="s">
        <v>153</v>
      </c>
      <c r="H98" s="90"/>
      <c r="I98" s="91" t="s">
        <v>154</v>
      </c>
      <c r="J98" s="90"/>
      <c r="K98" s="90"/>
      <c r="L98" s="91" t="s">
        <v>159</v>
      </c>
      <c r="M98" s="90"/>
      <c r="N98" s="90"/>
      <c r="O98" s="91"/>
      <c r="P98" s="90"/>
      <c r="Q98" s="91"/>
      <c r="R98" s="90"/>
      <c r="S98" s="89" t="s">
        <v>160</v>
      </c>
      <c r="T98" s="90"/>
      <c r="U98" s="90"/>
      <c r="V98" s="90"/>
      <c r="W98" s="90"/>
      <c r="X98" s="90"/>
      <c r="Y98" s="90"/>
      <c r="Z98" s="90"/>
      <c r="AA98" s="91" t="s">
        <v>50</v>
      </c>
      <c r="AB98" s="90"/>
      <c r="AC98" s="90"/>
      <c r="AD98" s="90"/>
      <c r="AE98" s="90"/>
      <c r="AF98" s="91" t="s">
        <v>51</v>
      </c>
      <c r="AG98" s="90"/>
      <c r="AH98" s="90"/>
      <c r="AI98" s="42" t="s">
        <v>52</v>
      </c>
      <c r="AJ98" s="92" t="s">
        <v>53</v>
      </c>
      <c r="AK98" s="90"/>
      <c r="AL98" s="90"/>
      <c r="AM98" s="90"/>
      <c r="AN98" s="90"/>
      <c r="AO98" s="90"/>
      <c r="AP98" s="43">
        <v>120635220</v>
      </c>
      <c r="AQ98" s="43">
        <v>44991606</v>
      </c>
      <c r="AR98" s="54">
        <v>43900084</v>
      </c>
      <c r="AS98" s="43">
        <v>0</v>
      </c>
      <c r="AT98" s="43">
        <v>0</v>
      </c>
    </row>
    <row r="99" spans="1:82" ht="13.5" x14ac:dyDescent="0.2">
      <c r="A99" s="91" t="s">
        <v>150</v>
      </c>
      <c r="B99" s="90"/>
      <c r="C99" s="91" t="s">
        <v>151</v>
      </c>
      <c r="D99" s="90"/>
      <c r="E99" s="91" t="s">
        <v>152</v>
      </c>
      <c r="F99" s="90"/>
      <c r="G99" s="91" t="s">
        <v>153</v>
      </c>
      <c r="H99" s="90"/>
      <c r="I99" s="91" t="s">
        <v>154</v>
      </c>
      <c r="J99" s="90"/>
      <c r="K99" s="90"/>
      <c r="L99" s="91" t="s">
        <v>159</v>
      </c>
      <c r="M99" s="90"/>
      <c r="N99" s="90"/>
      <c r="O99" s="91" t="s">
        <v>75</v>
      </c>
      <c r="P99" s="90"/>
      <c r="Q99" s="91"/>
      <c r="R99" s="90"/>
      <c r="S99" s="89" t="s">
        <v>161</v>
      </c>
      <c r="T99" s="90"/>
      <c r="U99" s="90"/>
      <c r="V99" s="90"/>
      <c r="W99" s="90"/>
      <c r="X99" s="90"/>
      <c r="Y99" s="90"/>
      <c r="Z99" s="90"/>
      <c r="AA99" s="91" t="s">
        <v>50</v>
      </c>
      <c r="AB99" s="90"/>
      <c r="AC99" s="90"/>
      <c r="AD99" s="90"/>
      <c r="AE99" s="90"/>
      <c r="AF99" s="91" t="s">
        <v>51</v>
      </c>
      <c r="AG99" s="90"/>
      <c r="AH99" s="90"/>
      <c r="AI99" s="42" t="s">
        <v>52</v>
      </c>
      <c r="AJ99" s="92" t="s">
        <v>53</v>
      </c>
      <c r="AK99" s="90"/>
      <c r="AL99" s="90"/>
      <c r="AM99" s="90"/>
      <c r="AN99" s="90"/>
      <c r="AO99" s="90"/>
      <c r="AP99" s="43">
        <v>120635220</v>
      </c>
      <c r="AQ99" s="43">
        <v>44991606</v>
      </c>
      <c r="AR99" s="54">
        <v>43900084</v>
      </c>
      <c r="AS99" s="43">
        <v>0</v>
      </c>
      <c r="AT99" s="43">
        <v>0</v>
      </c>
    </row>
    <row r="100" spans="1:82" ht="13.5" x14ac:dyDescent="0.2">
      <c r="A100" s="91" t="s">
        <v>150</v>
      </c>
      <c r="B100" s="90"/>
      <c r="C100" s="91" t="s">
        <v>151</v>
      </c>
      <c r="D100" s="90"/>
      <c r="E100" s="91" t="s">
        <v>152</v>
      </c>
      <c r="F100" s="90"/>
      <c r="G100" s="91" t="s">
        <v>153</v>
      </c>
      <c r="H100" s="90"/>
      <c r="I100" s="91" t="s">
        <v>154</v>
      </c>
      <c r="J100" s="90"/>
      <c r="K100" s="90"/>
      <c r="L100" s="91" t="s">
        <v>162</v>
      </c>
      <c r="M100" s="90"/>
      <c r="N100" s="90"/>
      <c r="O100" s="91" t="s">
        <v>12</v>
      </c>
      <c r="P100" s="90"/>
      <c r="Q100" s="91" t="s">
        <v>12</v>
      </c>
      <c r="R100" s="90"/>
      <c r="S100" s="89" t="s">
        <v>163</v>
      </c>
      <c r="T100" s="90"/>
      <c r="U100" s="90"/>
      <c r="V100" s="90"/>
      <c r="W100" s="90"/>
      <c r="X100" s="90"/>
      <c r="Y100" s="90"/>
      <c r="Z100" s="90"/>
      <c r="AA100" s="91" t="s">
        <v>50</v>
      </c>
      <c r="AB100" s="90"/>
      <c r="AC100" s="90"/>
      <c r="AD100" s="90"/>
      <c r="AE100" s="90"/>
      <c r="AF100" s="91" t="s">
        <v>51</v>
      </c>
      <c r="AG100" s="90"/>
      <c r="AH100" s="90"/>
      <c r="AI100" s="42" t="s">
        <v>52</v>
      </c>
      <c r="AJ100" s="92" t="s">
        <v>53</v>
      </c>
      <c r="AK100" s="90"/>
      <c r="AL100" s="90"/>
      <c r="AM100" s="90"/>
      <c r="AN100" s="90"/>
      <c r="AO100" s="90"/>
      <c r="AP100" s="43">
        <v>476113944</v>
      </c>
      <c r="AQ100" s="43">
        <v>106398353</v>
      </c>
      <c r="AR100" s="54">
        <v>103280785</v>
      </c>
      <c r="AS100" s="43">
        <v>7810471</v>
      </c>
      <c r="AT100" s="43">
        <v>7810471</v>
      </c>
    </row>
    <row r="101" spans="1:82" ht="13.5" x14ac:dyDescent="0.2">
      <c r="A101" s="91" t="s">
        <v>150</v>
      </c>
      <c r="B101" s="90"/>
      <c r="C101" s="91" t="s">
        <v>151</v>
      </c>
      <c r="D101" s="90"/>
      <c r="E101" s="91" t="s">
        <v>152</v>
      </c>
      <c r="F101" s="90"/>
      <c r="G101" s="91" t="s">
        <v>153</v>
      </c>
      <c r="H101" s="90"/>
      <c r="I101" s="91" t="s">
        <v>154</v>
      </c>
      <c r="J101" s="90"/>
      <c r="K101" s="90"/>
      <c r="L101" s="91" t="s">
        <v>162</v>
      </c>
      <c r="M101" s="90"/>
      <c r="N101" s="90"/>
      <c r="O101" s="91" t="s">
        <v>75</v>
      </c>
      <c r="P101" s="90"/>
      <c r="Q101" s="91" t="s">
        <v>12</v>
      </c>
      <c r="R101" s="90"/>
      <c r="S101" s="89" t="s">
        <v>164</v>
      </c>
      <c r="T101" s="90"/>
      <c r="U101" s="90"/>
      <c r="V101" s="90"/>
      <c r="W101" s="90"/>
      <c r="X101" s="90"/>
      <c r="Y101" s="90"/>
      <c r="Z101" s="90"/>
      <c r="AA101" s="91" t="s">
        <v>50</v>
      </c>
      <c r="AB101" s="90"/>
      <c r="AC101" s="90"/>
      <c r="AD101" s="90"/>
      <c r="AE101" s="90"/>
      <c r="AF101" s="91" t="s">
        <v>51</v>
      </c>
      <c r="AG101" s="90"/>
      <c r="AH101" s="90"/>
      <c r="AI101" s="42" t="s">
        <v>52</v>
      </c>
      <c r="AJ101" s="92" t="s">
        <v>53</v>
      </c>
      <c r="AK101" s="90"/>
      <c r="AL101" s="90"/>
      <c r="AM101" s="90"/>
      <c r="AN101" s="90"/>
      <c r="AO101" s="90"/>
      <c r="AP101" s="43">
        <v>476113944</v>
      </c>
      <c r="AQ101" s="43">
        <v>106398353</v>
      </c>
      <c r="AR101" s="54">
        <v>103280785</v>
      </c>
      <c r="AS101" s="43">
        <v>7810471</v>
      </c>
      <c r="AT101" s="43">
        <v>7810471</v>
      </c>
    </row>
    <row r="102" spans="1:82" s="22" customFormat="1" ht="13.5" x14ac:dyDescent="0.2">
      <c r="A102" s="97" t="s">
        <v>150</v>
      </c>
      <c r="B102" s="96"/>
      <c r="C102" s="97" t="s">
        <v>151</v>
      </c>
      <c r="D102" s="96"/>
      <c r="E102" s="97" t="s">
        <v>152</v>
      </c>
      <c r="F102" s="96"/>
      <c r="G102" s="97" t="s">
        <v>153</v>
      </c>
      <c r="H102" s="96"/>
      <c r="I102" s="97" t="s">
        <v>154</v>
      </c>
      <c r="J102" s="96"/>
      <c r="K102" s="96"/>
      <c r="L102" s="97"/>
      <c r="M102" s="96"/>
      <c r="N102" s="96"/>
      <c r="O102" s="97"/>
      <c r="P102" s="96"/>
      <c r="Q102" s="97"/>
      <c r="R102" s="96"/>
      <c r="S102" s="95" t="s">
        <v>155</v>
      </c>
      <c r="T102" s="96"/>
      <c r="U102" s="96"/>
      <c r="V102" s="96"/>
      <c r="W102" s="96"/>
      <c r="X102" s="96"/>
      <c r="Y102" s="96"/>
      <c r="Z102" s="96"/>
      <c r="AA102" s="97" t="s">
        <v>98</v>
      </c>
      <c r="AB102" s="96"/>
      <c r="AC102" s="96"/>
      <c r="AD102" s="96"/>
      <c r="AE102" s="96"/>
      <c r="AF102" s="97" t="s">
        <v>51</v>
      </c>
      <c r="AG102" s="96"/>
      <c r="AH102" s="96"/>
      <c r="AI102" s="44" t="s">
        <v>99</v>
      </c>
      <c r="AJ102" s="98" t="s">
        <v>100</v>
      </c>
      <c r="AK102" s="96"/>
      <c r="AL102" s="96"/>
      <c r="AM102" s="96"/>
      <c r="AN102" s="96"/>
      <c r="AO102" s="96"/>
      <c r="AP102" s="45">
        <v>186715176</v>
      </c>
      <c r="AQ102" s="45">
        <v>1041184</v>
      </c>
      <c r="AR102" s="55">
        <v>1041184</v>
      </c>
      <c r="AS102" s="45">
        <v>149432</v>
      </c>
      <c r="AT102" s="45">
        <v>149432</v>
      </c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</row>
    <row r="103" spans="1:82" ht="13.5" x14ac:dyDescent="0.2">
      <c r="A103" s="91" t="s">
        <v>150</v>
      </c>
      <c r="B103" s="90"/>
      <c r="C103" s="91" t="s">
        <v>151</v>
      </c>
      <c r="D103" s="90"/>
      <c r="E103" s="91" t="s">
        <v>152</v>
      </c>
      <c r="F103" s="90"/>
      <c r="G103" s="91" t="s">
        <v>153</v>
      </c>
      <c r="H103" s="90"/>
      <c r="I103" s="91" t="s">
        <v>154</v>
      </c>
      <c r="J103" s="90"/>
      <c r="K103" s="90"/>
      <c r="L103" s="91" t="s">
        <v>156</v>
      </c>
      <c r="M103" s="90"/>
      <c r="N103" s="90"/>
      <c r="O103" s="91"/>
      <c r="P103" s="90"/>
      <c r="Q103" s="91"/>
      <c r="R103" s="90"/>
      <c r="S103" s="89" t="s">
        <v>157</v>
      </c>
      <c r="T103" s="90"/>
      <c r="U103" s="90"/>
      <c r="V103" s="90"/>
      <c r="W103" s="90"/>
      <c r="X103" s="90"/>
      <c r="Y103" s="90"/>
      <c r="Z103" s="90"/>
      <c r="AA103" s="91" t="s">
        <v>98</v>
      </c>
      <c r="AB103" s="90"/>
      <c r="AC103" s="90"/>
      <c r="AD103" s="90"/>
      <c r="AE103" s="90"/>
      <c r="AF103" s="91" t="s">
        <v>51</v>
      </c>
      <c r="AG103" s="90"/>
      <c r="AH103" s="90"/>
      <c r="AI103" s="42" t="s">
        <v>99</v>
      </c>
      <c r="AJ103" s="92" t="s">
        <v>100</v>
      </c>
      <c r="AK103" s="90"/>
      <c r="AL103" s="90"/>
      <c r="AM103" s="90"/>
      <c r="AN103" s="90"/>
      <c r="AO103" s="90"/>
      <c r="AP103" s="43">
        <v>113716646</v>
      </c>
      <c r="AQ103" s="43">
        <v>0</v>
      </c>
      <c r="AR103" s="54">
        <v>0</v>
      </c>
      <c r="AS103" s="43">
        <v>0</v>
      </c>
      <c r="AT103" s="43">
        <v>0</v>
      </c>
    </row>
    <row r="104" spans="1:82" ht="13.5" x14ac:dyDescent="0.2">
      <c r="A104" s="91" t="s">
        <v>150</v>
      </c>
      <c r="B104" s="90"/>
      <c r="C104" s="91" t="s">
        <v>151</v>
      </c>
      <c r="D104" s="90"/>
      <c r="E104" s="91" t="s">
        <v>152</v>
      </c>
      <c r="F104" s="90"/>
      <c r="G104" s="91" t="s">
        <v>153</v>
      </c>
      <c r="H104" s="90"/>
      <c r="I104" s="91" t="s">
        <v>154</v>
      </c>
      <c r="J104" s="90"/>
      <c r="K104" s="90"/>
      <c r="L104" s="91" t="s">
        <v>156</v>
      </c>
      <c r="M104" s="90"/>
      <c r="N104" s="90"/>
      <c r="O104" s="91" t="s">
        <v>75</v>
      </c>
      <c r="P104" s="90"/>
      <c r="Q104" s="91"/>
      <c r="R104" s="90"/>
      <c r="S104" s="89" t="s">
        <v>158</v>
      </c>
      <c r="T104" s="90"/>
      <c r="U104" s="90"/>
      <c r="V104" s="90"/>
      <c r="W104" s="90"/>
      <c r="X104" s="90"/>
      <c r="Y104" s="90"/>
      <c r="Z104" s="90"/>
      <c r="AA104" s="91" t="s">
        <v>98</v>
      </c>
      <c r="AB104" s="90"/>
      <c r="AC104" s="90"/>
      <c r="AD104" s="90"/>
      <c r="AE104" s="90"/>
      <c r="AF104" s="91" t="s">
        <v>51</v>
      </c>
      <c r="AG104" s="90"/>
      <c r="AH104" s="90"/>
      <c r="AI104" s="42" t="s">
        <v>99</v>
      </c>
      <c r="AJ104" s="92" t="s">
        <v>100</v>
      </c>
      <c r="AK104" s="90"/>
      <c r="AL104" s="90"/>
      <c r="AM104" s="90"/>
      <c r="AN104" s="90"/>
      <c r="AO104" s="90"/>
      <c r="AP104" s="43">
        <v>113716646</v>
      </c>
      <c r="AQ104" s="43">
        <v>0</v>
      </c>
      <c r="AR104" s="54">
        <v>0</v>
      </c>
      <c r="AS104" s="43">
        <v>0</v>
      </c>
      <c r="AT104" s="43">
        <v>0</v>
      </c>
    </row>
    <row r="105" spans="1:82" ht="13.5" x14ac:dyDescent="0.2">
      <c r="A105" s="91" t="s">
        <v>150</v>
      </c>
      <c r="B105" s="90"/>
      <c r="C105" s="91" t="s">
        <v>151</v>
      </c>
      <c r="D105" s="90"/>
      <c r="E105" s="91" t="s">
        <v>152</v>
      </c>
      <c r="F105" s="90"/>
      <c r="G105" s="91" t="s">
        <v>153</v>
      </c>
      <c r="H105" s="90"/>
      <c r="I105" s="91" t="s">
        <v>154</v>
      </c>
      <c r="J105" s="90"/>
      <c r="K105" s="90"/>
      <c r="L105" s="91" t="s">
        <v>162</v>
      </c>
      <c r="M105" s="90"/>
      <c r="N105" s="90"/>
      <c r="O105" s="91" t="s">
        <v>12</v>
      </c>
      <c r="P105" s="90"/>
      <c r="Q105" s="91" t="s">
        <v>12</v>
      </c>
      <c r="R105" s="90"/>
      <c r="S105" s="89" t="s">
        <v>163</v>
      </c>
      <c r="T105" s="90"/>
      <c r="U105" s="90"/>
      <c r="V105" s="90"/>
      <c r="W105" s="90"/>
      <c r="X105" s="90"/>
      <c r="Y105" s="90"/>
      <c r="Z105" s="90"/>
      <c r="AA105" s="91" t="s">
        <v>98</v>
      </c>
      <c r="AB105" s="90"/>
      <c r="AC105" s="90"/>
      <c r="AD105" s="90"/>
      <c r="AE105" s="90"/>
      <c r="AF105" s="91" t="s">
        <v>51</v>
      </c>
      <c r="AG105" s="90"/>
      <c r="AH105" s="90"/>
      <c r="AI105" s="42" t="s">
        <v>99</v>
      </c>
      <c r="AJ105" s="92" t="s">
        <v>100</v>
      </c>
      <c r="AK105" s="90"/>
      <c r="AL105" s="90"/>
      <c r="AM105" s="90"/>
      <c r="AN105" s="90"/>
      <c r="AO105" s="90"/>
      <c r="AP105" s="43">
        <v>72998530</v>
      </c>
      <c r="AQ105" s="43">
        <v>1041184</v>
      </c>
      <c r="AR105" s="54">
        <v>1041184</v>
      </c>
      <c r="AS105" s="43">
        <v>149432</v>
      </c>
      <c r="AT105" s="43">
        <v>149432</v>
      </c>
    </row>
    <row r="106" spans="1:82" ht="13.5" x14ac:dyDescent="0.2">
      <c r="A106" s="91" t="s">
        <v>150</v>
      </c>
      <c r="B106" s="90"/>
      <c r="C106" s="91" t="s">
        <v>151</v>
      </c>
      <c r="D106" s="90"/>
      <c r="E106" s="91" t="s">
        <v>152</v>
      </c>
      <c r="F106" s="90"/>
      <c r="G106" s="91" t="s">
        <v>153</v>
      </c>
      <c r="H106" s="90"/>
      <c r="I106" s="91" t="s">
        <v>154</v>
      </c>
      <c r="J106" s="90"/>
      <c r="K106" s="90"/>
      <c r="L106" s="91" t="s">
        <v>162</v>
      </c>
      <c r="M106" s="90"/>
      <c r="N106" s="90"/>
      <c r="O106" s="91" t="s">
        <v>75</v>
      </c>
      <c r="P106" s="90"/>
      <c r="Q106" s="91" t="s">
        <v>12</v>
      </c>
      <c r="R106" s="90"/>
      <c r="S106" s="89" t="s">
        <v>164</v>
      </c>
      <c r="T106" s="90"/>
      <c r="U106" s="90"/>
      <c r="V106" s="90"/>
      <c r="W106" s="90"/>
      <c r="X106" s="90"/>
      <c r="Y106" s="90"/>
      <c r="Z106" s="90"/>
      <c r="AA106" s="91" t="s">
        <v>98</v>
      </c>
      <c r="AB106" s="90"/>
      <c r="AC106" s="90"/>
      <c r="AD106" s="90"/>
      <c r="AE106" s="90"/>
      <c r="AF106" s="91" t="s">
        <v>51</v>
      </c>
      <c r="AG106" s="90"/>
      <c r="AH106" s="90"/>
      <c r="AI106" s="42" t="s">
        <v>99</v>
      </c>
      <c r="AJ106" s="92" t="s">
        <v>100</v>
      </c>
      <c r="AK106" s="90"/>
      <c r="AL106" s="90"/>
      <c r="AM106" s="90"/>
      <c r="AN106" s="90"/>
      <c r="AO106" s="90"/>
      <c r="AP106" s="43">
        <v>72998530</v>
      </c>
      <c r="AQ106" s="43">
        <v>1041184</v>
      </c>
      <c r="AR106" s="54">
        <v>1041184</v>
      </c>
      <c r="AS106" s="43">
        <v>149432</v>
      </c>
      <c r="AT106" s="43">
        <v>149432</v>
      </c>
    </row>
    <row r="107" spans="1:82" s="22" customFormat="1" ht="13.5" x14ac:dyDescent="0.2">
      <c r="A107" s="97" t="s">
        <v>150</v>
      </c>
      <c r="B107" s="96"/>
      <c r="C107" s="97" t="s">
        <v>151</v>
      </c>
      <c r="D107" s="96"/>
      <c r="E107" s="97" t="s">
        <v>152</v>
      </c>
      <c r="F107" s="96"/>
      <c r="G107" s="97" t="s">
        <v>153</v>
      </c>
      <c r="H107" s="96"/>
      <c r="I107" s="97" t="s">
        <v>154</v>
      </c>
      <c r="J107" s="96"/>
      <c r="K107" s="96"/>
      <c r="L107" s="97"/>
      <c r="M107" s="96"/>
      <c r="N107" s="96"/>
      <c r="O107" s="97"/>
      <c r="P107" s="96"/>
      <c r="Q107" s="97"/>
      <c r="R107" s="96"/>
      <c r="S107" s="95" t="s">
        <v>155</v>
      </c>
      <c r="T107" s="96"/>
      <c r="U107" s="96"/>
      <c r="V107" s="96"/>
      <c r="W107" s="96"/>
      <c r="X107" s="96"/>
      <c r="Y107" s="96"/>
      <c r="Z107" s="96"/>
      <c r="AA107" s="97" t="s">
        <v>98</v>
      </c>
      <c r="AB107" s="96"/>
      <c r="AC107" s="96"/>
      <c r="AD107" s="96"/>
      <c r="AE107" s="96"/>
      <c r="AF107" s="97" t="s">
        <v>51</v>
      </c>
      <c r="AG107" s="96"/>
      <c r="AH107" s="96"/>
      <c r="AI107" s="44" t="s">
        <v>165</v>
      </c>
      <c r="AJ107" s="98" t="s">
        <v>166</v>
      </c>
      <c r="AK107" s="96"/>
      <c r="AL107" s="96"/>
      <c r="AM107" s="96"/>
      <c r="AN107" s="96"/>
      <c r="AO107" s="96"/>
      <c r="AP107" s="45">
        <v>139177376</v>
      </c>
      <c r="AQ107" s="45">
        <v>1191542</v>
      </c>
      <c r="AR107" s="55">
        <v>1191542</v>
      </c>
      <c r="AS107" s="45">
        <v>0</v>
      </c>
      <c r="AT107" s="45">
        <v>0</v>
      </c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</row>
    <row r="108" spans="1:82" ht="13.5" x14ac:dyDescent="0.2">
      <c r="A108" s="91" t="s">
        <v>150</v>
      </c>
      <c r="B108" s="90"/>
      <c r="C108" s="91" t="s">
        <v>151</v>
      </c>
      <c r="D108" s="90"/>
      <c r="E108" s="91" t="s">
        <v>152</v>
      </c>
      <c r="F108" s="90"/>
      <c r="G108" s="91" t="s">
        <v>153</v>
      </c>
      <c r="H108" s="90"/>
      <c r="I108" s="91" t="s">
        <v>154</v>
      </c>
      <c r="J108" s="90"/>
      <c r="K108" s="90"/>
      <c r="L108" s="91" t="s">
        <v>156</v>
      </c>
      <c r="M108" s="90"/>
      <c r="N108" s="90"/>
      <c r="O108" s="91"/>
      <c r="P108" s="90"/>
      <c r="Q108" s="91"/>
      <c r="R108" s="90"/>
      <c r="S108" s="89" t="s">
        <v>157</v>
      </c>
      <c r="T108" s="90"/>
      <c r="U108" s="90"/>
      <c r="V108" s="90"/>
      <c r="W108" s="90"/>
      <c r="X108" s="90"/>
      <c r="Y108" s="90"/>
      <c r="Z108" s="90"/>
      <c r="AA108" s="91" t="s">
        <v>98</v>
      </c>
      <c r="AB108" s="90"/>
      <c r="AC108" s="90"/>
      <c r="AD108" s="90"/>
      <c r="AE108" s="90"/>
      <c r="AF108" s="91" t="s">
        <v>51</v>
      </c>
      <c r="AG108" s="90"/>
      <c r="AH108" s="90"/>
      <c r="AI108" s="42" t="s">
        <v>165</v>
      </c>
      <c r="AJ108" s="92" t="s">
        <v>166</v>
      </c>
      <c r="AK108" s="90"/>
      <c r="AL108" s="90"/>
      <c r="AM108" s="90"/>
      <c r="AN108" s="90"/>
      <c r="AO108" s="90"/>
      <c r="AP108" s="43">
        <v>106049630</v>
      </c>
      <c r="AQ108" s="43">
        <v>0</v>
      </c>
      <c r="AR108" s="54">
        <v>0</v>
      </c>
      <c r="AS108" s="43">
        <v>0</v>
      </c>
      <c r="AT108" s="43">
        <v>0</v>
      </c>
    </row>
    <row r="109" spans="1:82" ht="13.5" x14ac:dyDescent="0.2">
      <c r="A109" s="91" t="s">
        <v>150</v>
      </c>
      <c r="B109" s="90"/>
      <c r="C109" s="91" t="s">
        <v>151</v>
      </c>
      <c r="D109" s="90"/>
      <c r="E109" s="91" t="s">
        <v>152</v>
      </c>
      <c r="F109" s="90"/>
      <c r="G109" s="91" t="s">
        <v>153</v>
      </c>
      <c r="H109" s="90"/>
      <c r="I109" s="91" t="s">
        <v>154</v>
      </c>
      <c r="J109" s="90"/>
      <c r="K109" s="90"/>
      <c r="L109" s="91" t="s">
        <v>156</v>
      </c>
      <c r="M109" s="90"/>
      <c r="N109" s="90"/>
      <c r="O109" s="91" t="s">
        <v>75</v>
      </c>
      <c r="P109" s="90"/>
      <c r="Q109" s="91"/>
      <c r="R109" s="90"/>
      <c r="S109" s="89" t="s">
        <v>158</v>
      </c>
      <c r="T109" s="90"/>
      <c r="U109" s="90"/>
      <c r="V109" s="90"/>
      <c r="W109" s="90"/>
      <c r="X109" s="90"/>
      <c r="Y109" s="90"/>
      <c r="Z109" s="90"/>
      <c r="AA109" s="91" t="s">
        <v>98</v>
      </c>
      <c r="AB109" s="90"/>
      <c r="AC109" s="90"/>
      <c r="AD109" s="90"/>
      <c r="AE109" s="90"/>
      <c r="AF109" s="91" t="s">
        <v>51</v>
      </c>
      <c r="AG109" s="90"/>
      <c r="AH109" s="90"/>
      <c r="AI109" s="42" t="s">
        <v>165</v>
      </c>
      <c r="AJ109" s="92" t="s">
        <v>166</v>
      </c>
      <c r="AK109" s="90"/>
      <c r="AL109" s="90"/>
      <c r="AM109" s="90"/>
      <c r="AN109" s="90"/>
      <c r="AO109" s="90"/>
      <c r="AP109" s="43">
        <v>106049630</v>
      </c>
      <c r="AQ109" s="43">
        <v>0</v>
      </c>
      <c r="AR109" s="54">
        <v>0</v>
      </c>
      <c r="AS109" s="43">
        <v>0</v>
      </c>
      <c r="AT109" s="43">
        <v>0</v>
      </c>
    </row>
    <row r="110" spans="1:82" ht="13.5" x14ac:dyDescent="0.2">
      <c r="A110" s="91" t="s">
        <v>150</v>
      </c>
      <c r="B110" s="90"/>
      <c r="C110" s="91" t="s">
        <v>151</v>
      </c>
      <c r="D110" s="90"/>
      <c r="E110" s="91" t="s">
        <v>152</v>
      </c>
      <c r="F110" s="90"/>
      <c r="G110" s="91" t="s">
        <v>153</v>
      </c>
      <c r="H110" s="90"/>
      <c r="I110" s="91" t="s">
        <v>154</v>
      </c>
      <c r="J110" s="90"/>
      <c r="K110" s="90"/>
      <c r="L110" s="91" t="s">
        <v>159</v>
      </c>
      <c r="M110" s="90"/>
      <c r="N110" s="90"/>
      <c r="O110" s="91"/>
      <c r="P110" s="90"/>
      <c r="Q110" s="91"/>
      <c r="R110" s="90"/>
      <c r="S110" s="89" t="s">
        <v>160</v>
      </c>
      <c r="T110" s="90"/>
      <c r="U110" s="90"/>
      <c r="V110" s="90"/>
      <c r="W110" s="90"/>
      <c r="X110" s="90"/>
      <c r="Y110" s="90"/>
      <c r="Z110" s="90"/>
      <c r="AA110" s="91" t="s">
        <v>98</v>
      </c>
      <c r="AB110" s="90"/>
      <c r="AC110" s="90"/>
      <c r="AD110" s="90"/>
      <c r="AE110" s="90"/>
      <c r="AF110" s="91" t="s">
        <v>51</v>
      </c>
      <c r="AG110" s="90"/>
      <c r="AH110" s="90"/>
      <c r="AI110" s="42" t="s">
        <v>165</v>
      </c>
      <c r="AJ110" s="92" t="s">
        <v>166</v>
      </c>
      <c r="AK110" s="90"/>
      <c r="AL110" s="90"/>
      <c r="AM110" s="90"/>
      <c r="AN110" s="90"/>
      <c r="AO110" s="90"/>
      <c r="AP110" s="43">
        <v>20000000</v>
      </c>
      <c r="AQ110" s="43">
        <v>1191542</v>
      </c>
      <c r="AR110" s="54">
        <v>1191542</v>
      </c>
      <c r="AS110" s="43">
        <v>0</v>
      </c>
      <c r="AT110" s="43">
        <v>0</v>
      </c>
    </row>
    <row r="111" spans="1:82" ht="13.5" x14ac:dyDescent="0.2">
      <c r="A111" s="91" t="s">
        <v>150</v>
      </c>
      <c r="B111" s="90"/>
      <c r="C111" s="91" t="s">
        <v>151</v>
      </c>
      <c r="D111" s="90"/>
      <c r="E111" s="91" t="s">
        <v>152</v>
      </c>
      <c r="F111" s="90"/>
      <c r="G111" s="91" t="s">
        <v>153</v>
      </c>
      <c r="H111" s="90"/>
      <c r="I111" s="91" t="s">
        <v>154</v>
      </c>
      <c r="J111" s="90"/>
      <c r="K111" s="90"/>
      <c r="L111" s="91" t="s">
        <v>159</v>
      </c>
      <c r="M111" s="90"/>
      <c r="N111" s="90"/>
      <c r="O111" s="91" t="s">
        <v>75</v>
      </c>
      <c r="P111" s="90"/>
      <c r="Q111" s="91"/>
      <c r="R111" s="90"/>
      <c r="S111" s="89" t="s">
        <v>161</v>
      </c>
      <c r="T111" s="90"/>
      <c r="U111" s="90"/>
      <c r="V111" s="90"/>
      <c r="W111" s="90"/>
      <c r="X111" s="90"/>
      <c r="Y111" s="90"/>
      <c r="Z111" s="90"/>
      <c r="AA111" s="91" t="s">
        <v>98</v>
      </c>
      <c r="AB111" s="90"/>
      <c r="AC111" s="90"/>
      <c r="AD111" s="90"/>
      <c r="AE111" s="90"/>
      <c r="AF111" s="91" t="s">
        <v>51</v>
      </c>
      <c r="AG111" s="90"/>
      <c r="AH111" s="90"/>
      <c r="AI111" s="42" t="s">
        <v>165</v>
      </c>
      <c r="AJ111" s="92" t="s">
        <v>166</v>
      </c>
      <c r="AK111" s="90"/>
      <c r="AL111" s="90"/>
      <c r="AM111" s="90"/>
      <c r="AN111" s="90"/>
      <c r="AO111" s="90"/>
      <c r="AP111" s="43">
        <v>20000000</v>
      </c>
      <c r="AQ111" s="43">
        <v>1191542</v>
      </c>
      <c r="AR111" s="54">
        <v>1191542</v>
      </c>
      <c r="AS111" s="43">
        <v>0</v>
      </c>
      <c r="AT111" s="43">
        <v>0</v>
      </c>
    </row>
    <row r="112" spans="1:82" ht="13.5" x14ac:dyDescent="0.2">
      <c r="A112" s="91" t="s">
        <v>150</v>
      </c>
      <c r="B112" s="90"/>
      <c r="C112" s="91" t="s">
        <v>151</v>
      </c>
      <c r="D112" s="90"/>
      <c r="E112" s="91" t="s">
        <v>152</v>
      </c>
      <c r="F112" s="90"/>
      <c r="G112" s="91" t="s">
        <v>153</v>
      </c>
      <c r="H112" s="90"/>
      <c r="I112" s="91" t="s">
        <v>154</v>
      </c>
      <c r="J112" s="90"/>
      <c r="K112" s="90"/>
      <c r="L112" s="91" t="s">
        <v>162</v>
      </c>
      <c r="M112" s="90"/>
      <c r="N112" s="90"/>
      <c r="O112" s="91" t="s">
        <v>12</v>
      </c>
      <c r="P112" s="90"/>
      <c r="Q112" s="91" t="s">
        <v>12</v>
      </c>
      <c r="R112" s="90"/>
      <c r="S112" s="89" t="s">
        <v>163</v>
      </c>
      <c r="T112" s="90"/>
      <c r="U112" s="90"/>
      <c r="V112" s="90"/>
      <c r="W112" s="90"/>
      <c r="X112" s="90"/>
      <c r="Y112" s="90"/>
      <c r="Z112" s="90"/>
      <c r="AA112" s="91" t="s">
        <v>98</v>
      </c>
      <c r="AB112" s="90"/>
      <c r="AC112" s="90"/>
      <c r="AD112" s="90"/>
      <c r="AE112" s="90"/>
      <c r="AF112" s="91" t="s">
        <v>51</v>
      </c>
      <c r="AG112" s="90"/>
      <c r="AH112" s="90"/>
      <c r="AI112" s="42" t="s">
        <v>165</v>
      </c>
      <c r="AJ112" s="92" t="s">
        <v>166</v>
      </c>
      <c r="AK112" s="90"/>
      <c r="AL112" s="90"/>
      <c r="AM112" s="90"/>
      <c r="AN112" s="90"/>
      <c r="AO112" s="90"/>
      <c r="AP112" s="43">
        <v>13127746</v>
      </c>
      <c r="AQ112" s="43">
        <v>0</v>
      </c>
      <c r="AR112" s="54">
        <v>0</v>
      </c>
      <c r="AS112" s="43">
        <v>0</v>
      </c>
      <c r="AT112" s="43">
        <v>0</v>
      </c>
    </row>
    <row r="113" spans="1:82" ht="13.5" x14ac:dyDescent="0.2">
      <c r="A113" s="91" t="s">
        <v>150</v>
      </c>
      <c r="B113" s="90"/>
      <c r="C113" s="91" t="s">
        <v>151</v>
      </c>
      <c r="D113" s="90"/>
      <c r="E113" s="91" t="s">
        <v>152</v>
      </c>
      <c r="F113" s="90"/>
      <c r="G113" s="91" t="s">
        <v>153</v>
      </c>
      <c r="H113" s="90"/>
      <c r="I113" s="91" t="s">
        <v>154</v>
      </c>
      <c r="J113" s="90"/>
      <c r="K113" s="90"/>
      <c r="L113" s="91" t="s">
        <v>162</v>
      </c>
      <c r="M113" s="90"/>
      <c r="N113" s="90"/>
      <c r="O113" s="91" t="s">
        <v>75</v>
      </c>
      <c r="P113" s="90"/>
      <c r="Q113" s="91" t="s">
        <v>12</v>
      </c>
      <c r="R113" s="90"/>
      <c r="S113" s="89" t="s">
        <v>164</v>
      </c>
      <c r="T113" s="90"/>
      <c r="U113" s="90"/>
      <c r="V113" s="90"/>
      <c r="W113" s="90"/>
      <c r="X113" s="90"/>
      <c r="Y113" s="90"/>
      <c r="Z113" s="90"/>
      <c r="AA113" s="91" t="s">
        <v>98</v>
      </c>
      <c r="AB113" s="90"/>
      <c r="AC113" s="90"/>
      <c r="AD113" s="90"/>
      <c r="AE113" s="90"/>
      <c r="AF113" s="91" t="s">
        <v>51</v>
      </c>
      <c r="AG113" s="90"/>
      <c r="AH113" s="90"/>
      <c r="AI113" s="42" t="s">
        <v>165</v>
      </c>
      <c r="AJ113" s="92" t="s">
        <v>166</v>
      </c>
      <c r="AK113" s="90"/>
      <c r="AL113" s="90"/>
      <c r="AM113" s="90"/>
      <c r="AN113" s="90"/>
      <c r="AO113" s="90"/>
      <c r="AP113" s="43">
        <v>13127746</v>
      </c>
      <c r="AQ113" s="43">
        <v>0</v>
      </c>
      <c r="AR113" s="54">
        <v>0</v>
      </c>
      <c r="AS113" s="43">
        <v>0</v>
      </c>
      <c r="AT113" s="43">
        <v>0</v>
      </c>
    </row>
    <row r="114" spans="1:82" s="22" customFormat="1" ht="13.5" x14ac:dyDescent="0.2">
      <c r="A114" s="97" t="s">
        <v>150</v>
      </c>
      <c r="B114" s="96"/>
      <c r="C114" s="97" t="s">
        <v>167</v>
      </c>
      <c r="D114" s="96"/>
      <c r="E114" s="97" t="s">
        <v>152</v>
      </c>
      <c r="F114" s="96"/>
      <c r="G114" s="97" t="s">
        <v>168</v>
      </c>
      <c r="H114" s="96"/>
      <c r="I114" s="97" t="s">
        <v>154</v>
      </c>
      <c r="J114" s="96"/>
      <c r="K114" s="96"/>
      <c r="L114" s="97"/>
      <c r="M114" s="96"/>
      <c r="N114" s="96"/>
      <c r="O114" s="97"/>
      <c r="P114" s="96"/>
      <c r="Q114" s="97"/>
      <c r="R114" s="96"/>
      <c r="S114" s="95" t="s">
        <v>169</v>
      </c>
      <c r="T114" s="96"/>
      <c r="U114" s="96"/>
      <c r="V114" s="96"/>
      <c r="W114" s="96"/>
      <c r="X114" s="96"/>
      <c r="Y114" s="96"/>
      <c r="Z114" s="96"/>
      <c r="AA114" s="97" t="s">
        <v>50</v>
      </c>
      <c r="AB114" s="96"/>
      <c r="AC114" s="96"/>
      <c r="AD114" s="96"/>
      <c r="AE114" s="96"/>
      <c r="AF114" s="97" t="s">
        <v>51</v>
      </c>
      <c r="AG114" s="96"/>
      <c r="AH114" s="96"/>
      <c r="AI114" s="44" t="s">
        <v>52</v>
      </c>
      <c r="AJ114" s="98" t="s">
        <v>53</v>
      </c>
      <c r="AK114" s="96"/>
      <c r="AL114" s="96"/>
      <c r="AM114" s="96"/>
      <c r="AN114" s="96"/>
      <c r="AO114" s="96"/>
      <c r="AP114" s="45">
        <v>499603373</v>
      </c>
      <c r="AQ114" s="45">
        <v>198633151</v>
      </c>
      <c r="AR114" s="55">
        <v>173767452</v>
      </c>
      <c r="AS114" s="45">
        <v>15563016</v>
      </c>
      <c r="AT114" s="45">
        <v>15563016</v>
      </c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</row>
    <row r="115" spans="1:82" ht="13.5" x14ac:dyDescent="0.2">
      <c r="A115" s="91" t="s">
        <v>150</v>
      </c>
      <c r="B115" s="90"/>
      <c r="C115" s="91" t="s">
        <v>167</v>
      </c>
      <c r="D115" s="90"/>
      <c r="E115" s="91" t="s">
        <v>152</v>
      </c>
      <c r="F115" s="90"/>
      <c r="G115" s="91" t="s">
        <v>168</v>
      </c>
      <c r="H115" s="90"/>
      <c r="I115" s="91" t="s">
        <v>154</v>
      </c>
      <c r="J115" s="90"/>
      <c r="K115" s="90"/>
      <c r="L115" s="91" t="s">
        <v>170</v>
      </c>
      <c r="M115" s="90"/>
      <c r="N115" s="90"/>
      <c r="O115" s="91"/>
      <c r="P115" s="90"/>
      <c r="Q115" s="91"/>
      <c r="R115" s="90"/>
      <c r="S115" s="89" t="s">
        <v>171</v>
      </c>
      <c r="T115" s="90"/>
      <c r="U115" s="90"/>
      <c r="V115" s="90"/>
      <c r="W115" s="90"/>
      <c r="X115" s="90"/>
      <c r="Y115" s="90"/>
      <c r="Z115" s="90"/>
      <c r="AA115" s="91" t="s">
        <v>50</v>
      </c>
      <c r="AB115" s="90"/>
      <c r="AC115" s="90"/>
      <c r="AD115" s="90"/>
      <c r="AE115" s="90"/>
      <c r="AF115" s="91" t="s">
        <v>51</v>
      </c>
      <c r="AG115" s="90"/>
      <c r="AH115" s="90"/>
      <c r="AI115" s="42" t="s">
        <v>52</v>
      </c>
      <c r="AJ115" s="92" t="s">
        <v>53</v>
      </c>
      <c r="AK115" s="90"/>
      <c r="AL115" s="90"/>
      <c r="AM115" s="90"/>
      <c r="AN115" s="90"/>
      <c r="AO115" s="90"/>
      <c r="AP115" s="43">
        <v>2138739</v>
      </c>
      <c r="AQ115" s="43">
        <v>0</v>
      </c>
      <c r="AR115" s="54">
        <v>0</v>
      </c>
      <c r="AS115" s="43">
        <v>0</v>
      </c>
      <c r="AT115" s="43">
        <v>0</v>
      </c>
    </row>
    <row r="116" spans="1:82" ht="13.5" x14ac:dyDescent="0.2">
      <c r="A116" s="91" t="s">
        <v>150</v>
      </c>
      <c r="B116" s="90"/>
      <c r="C116" s="91" t="s">
        <v>167</v>
      </c>
      <c r="D116" s="90"/>
      <c r="E116" s="91" t="s">
        <v>152</v>
      </c>
      <c r="F116" s="90"/>
      <c r="G116" s="91" t="s">
        <v>168</v>
      </c>
      <c r="H116" s="90"/>
      <c r="I116" s="91" t="s">
        <v>154</v>
      </c>
      <c r="J116" s="90"/>
      <c r="K116" s="90"/>
      <c r="L116" s="91" t="s">
        <v>170</v>
      </c>
      <c r="M116" s="90"/>
      <c r="N116" s="90"/>
      <c r="O116" s="91" t="s">
        <v>75</v>
      </c>
      <c r="P116" s="90"/>
      <c r="Q116" s="91"/>
      <c r="R116" s="90"/>
      <c r="S116" s="89" t="s">
        <v>172</v>
      </c>
      <c r="T116" s="90"/>
      <c r="U116" s="90"/>
      <c r="V116" s="90"/>
      <c r="W116" s="90"/>
      <c r="X116" s="90"/>
      <c r="Y116" s="90"/>
      <c r="Z116" s="90"/>
      <c r="AA116" s="91" t="s">
        <v>50</v>
      </c>
      <c r="AB116" s="90"/>
      <c r="AC116" s="90"/>
      <c r="AD116" s="90"/>
      <c r="AE116" s="90"/>
      <c r="AF116" s="91" t="s">
        <v>51</v>
      </c>
      <c r="AG116" s="90"/>
      <c r="AH116" s="90"/>
      <c r="AI116" s="42" t="s">
        <v>52</v>
      </c>
      <c r="AJ116" s="92" t="s">
        <v>53</v>
      </c>
      <c r="AK116" s="90"/>
      <c r="AL116" s="90"/>
      <c r="AM116" s="90"/>
      <c r="AN116" s="90"/>
      <c r="AO116" s="90"/>
      <c r="AP116" s="43">
        <v>2138739</v>
      </c>
      <c r="AQ116" s="43">
        <v>0</v>
      </c>
      <c r="AR116" s="54">
        <v>0</v>
      </c>
      <c r="AS116" s="43">
        <v>0</v>
      </c>
      <c r="AT116" s="43">
        <v>0</v>
      </c>
    </row>
    <row r="117" spans="1:82" ht="13.5" x14ac:dyDescent="0.2">
      <c r="A117" s="91" t="s">
        <v>150</v>
      </c>
      <c r="B117" s="90"/>
      <c r="C117" s="91" t="s">
        <v>167</v>
      </c>
      <c r="D117" s="90"/>
      <c r="E117" s="91" t="s">
        <v>152</v>
      </c>
      <c r="F117" s="90"/>
      <c r="G117" s="91" t="s">
        <v>168</v>
      </c>
      <c r="H117" s="90"/>
      <c r="I117" s="91" t="s">
        <v>154</v>
      </c>
      <c r="J117" s="90"/>
      <c r="K117" s="90"/>
      <c r="L117" s="91" t="s">
        <v>173</v>
      </c>
      <c r="M117" s="90"/>
      <c r="N117" s="90"/>
      <c r="O117" s="91"/>
      <c r="P117" s="90"/>
      <c r="Q117" s="91"/>
      <c r="R117" s="90"/>
      <c r="S117" s="89" t="s">
        <v>174</v>
      </c>
      <c r="T117" s="90"/>
      <c r="U117" s="90"/>
      <c r="V117" s="90"/>
      <c r="W117" s="90"/>
      <c r="X117" s="90"/>
      <c r="Y117" s="90"/>
      <c r="Z117" s="90"/>
      <c r="AA117" s="91" t="s">
        <v>50</v>
      </c>
      <c r="AB117" s="90"/>
      <c r="AC117" s="90"/>
      <c r="AD117" s="90"/>
      <c r="AE117" s="90"/>
      <c r="AF117" s="91" t="s">
        <v>51</v>
      </c>
      <c r="AG117" s="90"/>
      <c r="AH117" s="90"/>
      <c r="AI117" s="42" t="s">
        <v>52</v>
      </c>
      <c r="AJ117" s="92" t="s">
        <v>53</v>
      </c>
      <c r="AK117" s="90"/>
      <c r="AL117" s="90"/>
      <c r="AM117" s="90"/>
      <c r="AN117" s="90"/>
      <c r="AO117" s="90"/>
      <c r="AP117" s="43">
        <v>497464634</v>
      </c>
      <c r="AQ117" s="43">
        <v>198633151</v>
      </c>
      <c r="AR117" s="54">
        <v>173767452</v>
      </c>
      <c r="AS117" s="43">
        <v>15563016</v>
      </c>
      <c r="AT117" s="43">
        <v>15563016</v>
      </c>
    </row>
    <row r="118" spans="1:82" ht="13.5" x14ac:dyDescent="0.2">
      <c r="A118" s="91" t="s">
        <v>150</v>
      </c>
      <c r="B118" s="90"/>
      <c r="C118" s="91" t="s">
        <v>167</v>
      </c>
      <c r="D118" s="90"/>
      <c r="E118" s="91" t="s">
        <v>152</v>
      </c>
      <c r="F118" s="90"/>
      <c r="G118" s="91" t="s">
        <v>168</v>
      </c>
      <c r="H118" s="90"/>
      <c r="I118" s="91" t="s">
        <v>154</v>
      </c>
      <c r="J118" s="90"/>
      <c r="K118" s="90"/>
      <c r="L118" s="91" t="s">
        <v>173</v>
      </c>
      <c r="M118" s="90"/>
      <c r="N118" s="90"/>
      <c r="O118" s="91" t="s">
        <v>75</v>
      </c>
      <c r="P118" s="90"/>
      <c r="Q118" s="91"/>
      <c r="R118" s="90"/>
      <c r="S118" s="89" t="s">
        <v>175</v>
      </c>
      <c r="T118" s="90"/>
      <c r="U118" s="90"/>
      <c r="V118" s="90"/>
      <c r="W118" s="90"/>
      <c r="X118" s="90"/>
      <c r="Y118" s="90"/>
      <c r="Z118" s="90"/>
      <c r="AA118" s="91" t="s">
        <v>50</v>
      </c>
      <c r="AB118" s="90"/>
      <c r="AC118" s="90"/>
      <c r="AD118" s="90"/>
      <c r="AE118" s="90"/>
      <c r="AF118" s="91" t="s">
        <v>51</v>
      </c>
      <c r="AG118" s="90"/>
      <c r="AH118" s="90"/>
      <c r="AI118" s="42" t="s">
        <v>52</v>
      </c>
      <c r="AJ118" s="92" t="s">
        <v>53</v>
      </c>
      <c r="AK118" s="90"/>
      <c r="AL118" s="90"/>
      <c r="AM118" s="90"/>
      <c r="AN118" s="90"/>
      <c r="AO118" s="90"/>
      <c r="AP118" s="43">
        <v>497464634</v>
      </c>
      <c r="AQ118" s="43">
        <v>198633151</v>
      </c>
      <c r="AR118" s="54">
        <v>173767452</v>
      </c>
      <c r="AS118" s="43">
        <v>15563016</v>
      </c>
      <c r="AT118" s="43">
        <v>15563016</v>
      </c>
    </row>
    <row r="119" spans="1:82" s="22" customFormat="1" ht="13.5" x14ac:dyDescent="0.2">
      <c r="A119" s="97" t="s">
        <v>150</v>
      </c>
      <c r="B119" s="96"/>
      <c r="C119" s="97" t="s">
        <v>167</v>
      </c>
      <c r="D119" s="96"/>
      <c r="E119" s="97" t="s">
        <v>152</v>
      </c>
      <c r="F119" s="96"/>
      <c r="G119" s="97" t="s">
        <v>168</v>
      </c>
      <c r="H119" s="96"/>
      <c r="I119" s="97" t="s">
        <v>154</v>
      </c>
      <c r="J119" s="96"/>
      <c r="K119" s="96"/>
      <c r="L119" s="97"/>
      <c r="M119" s="96"/>
      <c r="N119" s="96"/>
      <c r="O119" s="97"/>
      <c r="P119" s="96"/>
      <c r="Q119" s="97"/>
      <c r="R119" s="96"/>
      <c r="S119" s="95" t="s">
        <v>169</v>
      </c>
      <c r="T119" s="96"/>
      <c r="U119" s="96"/>
      <c r="V119" s="96"/>
      <c r="W119" s="96"/>
      <c r="X119" s="96"/>
      <c r="Y119" s="96"/>
      <c r="Z119" s="96"/>
      <c r="AA119" s="97" t="s">
        <v>98</v>
      </c>
      <c r="AB119" s="96"/>
      <c r="AC119" s="96"/>
      <c r="AD119" s="96"/>
      <c r="AE119" s="96"/>
      <c r="AF119" s="97" t="s">
        <v>51</v>
      </c>
      <c r="AG119" s="96"/>
      <c r="AH119" s="96"/>
      <c r="AI119" s="44" t="s">
        <v>99</v>
      </c>
      <c r="AJ119" s="98" t="s">
        <v>100</v>
      </c>
      <c r="AK119" s="96"/>
      <c r="AL119" s="96"/>
      <c r="AM119" s="96"/>
      <c r="AN119" s="96"/>
      <c r="AO119" s="96"/>
      <c r="AP119" s="45">
        <v>97466196</v>
      </c>
      <c r="AQ119" s="45">
        <v>61960000</v>
      </c>
      <c r="AR119" s="55">
        <v>0</v>
      </c>
      <c r="AS119" s="45">
        <v>0</v>
      </c>
      <c r="AT119" s="45">
        <v>0</v>
      </c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</row>
    <row r="120" spans="1:82" ht="13.5" x14ac:dyDescent="0.2">
      <c r="A120" s="91" t="s">
        <v>150</v>
      </c>
      <c r="B120" s="90"/>
      <c r="C120" s="91" t="s">
        <v>167</v>
      </c>
      <c r="D120" s="90"/>
      <c r="E120" s="91" t="s">
        <v>152</v>
      </c>
      <c r="F120" s="90"/>
      <c r="G120" s="91" t="s">
        <v>168</v>
      </c>
      <c r="H120" s="90"/>
      <c r="I120" s="91" t="s">
        <v>154</v>
      </c>
      <c r="J120" s="90"/>
      <c r="K120" s="90"/>
      <c r="L120" s="91" t="s">
        <v>173</v>
      </c>
      <c r="M120" s="90"/>
      <c r="N120" s="90"/>
      <c r="O120" s="91"/>
      <c r="P120" s="90"/>
      <c r="Q120" s="91"/>
      <c r="R120" s="90"/>
      <c r="S120" s="89" t="s">
        <v>174</v>
      </c>
      <c r="T120" s="90"/>
      <c r="U120" s="90"/>
      <c r="V120" s="90"/>
      <c r="W120" s="90"/>
      <c r="X120" s="90"/>
      <c r="Y120" s="90"/>
      <c r="Z120" s="90"/>
      <c r="AA120" s="91" t="s">
        <v>98</v>
      </c>
      <c r="AB120" s="90"/>
      <c r="AC120" s="90"/>
      <c r="AD120" s="90"/>
      <c r="AE120" s="90"/>
      <c r="AF120" s="91" t="s">
        <v>51</v>
      </c>
      <c r="AG120" s="90"/>
      <c r="AH120" s="90"/>
      <c r="AI120" s="42" t="s">
        <v>99</v>
      </c>
      <c r="AJ120" s="92" t="s">
        <v>100</v>
      </c>
      <c r="AK120" s="90"/>
      <c r="AL120" s="90"/>
      <c r="AM120" s="90"/>
      <c r="AN120" s="90"/>
      <c r="AO120" s="90"/>
      <c r="AP120" s="43">
        <v>87466196</v>
      </c>
      <c r="AQ120" s="43">
        <v>61960000</v>
      </c>
      <c r="AR120" s="54">
        <v>0</v>
      </c>
      <c r="AS120" s="43">
        <v>0</v>
      </c>
      <c r="AT120" s="43">
        <v>0</v>
      </c>
    </row>
    <row r="121" spans="1:82" ht="13.5" x14ac:dyDescent="0.2">
      <c r="A121" s="91" t="s">
        <v>150</v>
      </c>
      <c r="B121" s="90"/>
      <c r="C121" s="91" t="s">
        <v>167</v>
      </c>
      <c r="D121" s="90"/>
      <c r="E121" s="91" t="s">
        <v>152</v>
      </c>
      <c r="F121" s="90"/>
      <c r="G121" s="91" t="s">
        <v>168</v>
      </c>
      <c r="H121" s="90"/>
      <c r="I121" s="91" t="s">
        <v>154</v>
      </c>
      <c r="J121" s="90"/>
      <c r="K121" s="90"/>
      <c r="L121" s="91" t="s">
        <v>173</v>
      </c>
      <c r="M121" s="90"/>
      <c r="N121" s="90"/>
      <c r="O121" s="91" t="s">
        <v>75</v>
      </c>
      <c r="P121" s="90"/>
      <c r="Q121" s="91"/>
      <c r="R121" s="90"/>
      <c r="S121" s="89" t="s">
        <v>175</v>
      </c>
      <c r="T121" s="90"/>
      <c r="U121" s="90"/>
      <c r="V121" s="90"/>
      <c r="W121" s="90"/>
      <c r="X121" s="90"/>
      <c r="Y121" s="90"/>
      <c r="Z121" s="90"/>
      <c r="AA121" s="91" t="s">
        <v>98</v>
      </c>
      <c r="AB121" s="90"/>
      <c r="AC121" s="90"/>
      <c r="AD121" s="90"/>
      <c r="AE121" s="90"/>
      <c r="AF121" s="91" t="s">
        <v>51</v>
      </c>
      <c r="AG121" s="90"/>
      <c r="AH121" s="90"/>
      <c r="AI121" s="42" t="s">
        <v>99</v>
      </c>
      <c r="AJ121" s="92" t="s">
        <v>100</v>
      </c>
      <c r="AK121" s="90"/>
      <c r="AL121" s="90"/>
      <c r="AM121" s="90"/>
      <c r="AN121" s="90"/>
      <c r="AO121" s="90"/>
      <c r="AP121" s="43">
        <v>87466196</v>
      </c>
      <c r="AQ121" s="43">
        <v>61960000</v>
      </c>
      <c r="AR121" s="54">
        <v>0</v>
      </c>
      <c r="AS121" s="43">
        <v>0</v>
      </c>
      <c r="AT121" s="43">
        <v>0</v>
      </c>
    </row>
    <row r="122" spans="1:82" ht="13.5" x14ac:dyDescent="0.2">
      <c r="A122" s="91" t="s">
        <v>150</v>
      </c>
      <c r="B122" s="90"/>
      <c r="C122" s="91" t="s">
        <v>167</v>
      </c>
      <c r="D122" s="90"/>
      <c r="E122" s="91" t="s">
        <v>152</v>
      </c>
      <c r="F122" s="90"/>
      <c r="G122" s="91" t="s">
        <v>168</v>
      </c>
      <c r="H122" s="90"/>
      <c r="I122" s="91" t="s">
        <v>154</v>
      </c>
      <c r="J122" s="90"/>
      <c r="K122" s="90"/>
      <c r="L122" s="91" t="s">
        <v>170</v>
      </c>
      <c r="M122" s="90"/>
      <c r="N122" s="90"/>
      <c r="O122" s="91"/>
      <c r="P122" s="90"/>
      <c r="Q122" s="91"/>
      <c r="R122" s="90"/>
      <c r="S122" s="89" t="s">
        <v>171</v>
      </c>
      <c r="T122" s="90"/>
      <c r="U122" s="90"/>
      <c r="V122" s="90"/>
      <c r="W122" s="90"/>
      <c r="X122" s="90"/>
      <c r="Y122" s="90"/>
      <c r="Z122" s="90"/>
      <c r="AA122" s="91" t="s">
        <v>98</v>
      </c>
      <c r="AB122" s="90"/>
      <c r="AC122" s="90"/>
      <c r="AD122" s="90"/>
      <c r="AE122" s="90"/>
      <c r="AF122" s="91" t="s">
        <v>51</v>
      </c>
      <c r="AG122" s="90"/>
      <c r="AH122" s="90"/>
      <c r="AI122" s="42" t="s">
        <v>99</v>
      </c>
      <c r="AJ122" s="92" t="s">
        <v>100</v>
      </c>
      <c r="AK122" s="90"/>
      <c r="AL122" s="90"/>
      <c r="AM122" s="90"/>
      <c r="AN122" s="90"/>
      <c r="AO122" s="90"/>
      <c r="AP122" s="43">
        <v>10000000</v>
      </c>
      <c r="AQ122" s="43">
        <v>0</v>
      </c>
      <c r="AR122" s="54">
        <v>0</v>
      </c>
      <c r="AS122" s="43">
        <v>0</v>
      </c>
      <c r="AT122" s="43">
        <v>0</v>
      </c>
    </row>
    <row r="123" spans="1:82" ht="13.5" x14ac:dyDescent="0.2">
      <c r="A123" s="91" t="s">
        <v>150</v>
      </c>
      <c r="B123" s="90"/>
      <c r="C123" s="91" t="s">
        <v>167</v>
      </c>
      <c r="D123" s="90"/>
      <c r="E123" s="91" t="s">
        <v>152</v>
      </c>
      <c r="F123" s="90"/>
      <c r="G123" s="91" t="s">
        <v>168</v>
      </c>
      <c r="H123" s="90"/>
      <c r="I123" s="91" t="s">
        <v>154</v>
      </c>
      <c r="J123" s="90"/>
      <c r="K123" s="90"/>
      <c r="L123" s="91" t="s">
        <v>170</v>
      </c>
      <c r="M123" s="90"/>
      <c r="N123" s="90"/>
      <c r="O123" s="91" t="s">
        <v>75</v>
      </c>
      <c r="P123" s="90"/>
      <c r="Q123" s="91"/>
      <c r="R123" s="90"/>
      <c r="S123" s="89" t="s">
        <v>172</v>
      </c>
      <c r="T123" s="90"/>
      <c r="U123" s="90"/>
      <c r="V123" s="90"/>
      <c r="W123" s="90"/>
      <c r="X123" s="90"/>
      <c r="Y123" s="90"/>
      <c r="Z123" s="90"/>
      <c r="AA123" s="91" t="s">
        <v>98</v>
      </c>
      <c r="AB123" s="90"/>
      <c r="AC123" s="90"/>
      <c r="AD123" s="90"/>
      <c r="AE123" s="90"/>
      <c r="AF123" s="91" t="s">
        <v>51</v>
      </c>
      <c r="AG123" s="90"/>
      <c r="AH123" s="90"/>
      <c r="AI123" s="42" t="s">
        <v>99</v>
      </c>
      <c r="AJ123" s="92" t="s">
        <v>100</v>
      </c>
      <c r="AK123" s="90"/>
      <c r="AL123" s="90"/>
      <c r="AM123" s="90"/>
      <c r="AN123" s="90"/>
      <c r="AO123" s="90"/>
      <c r="AP123" s="43">
        <v>10000000</v>
      </c>
      <c r="AQ123" s="43">
        <v>0</v>
      </c>
      <c r="AR123" s="54">
        <v>0</v>
      </c>
      <c r="AS123" s="43">
        <v>0</v>
      </c>
      <c r="AT123" s="43">
        <v>0</v>
      </c>
    </row>
    <row r="124" spans="1:82" s="22" customFormat="1" ht="13.5" x14ac:dyDescent="0.2">
      <c r="A124" s="97" t="s">
        <v>150</v>
      </c>
      <c r="B124" s="96"/>
      <c r="C124" s="97" t="s">
        <v>167</v>
      </c>
      <c r="D124" s="96"/>
      <c r="E124" s="97" t="s">
        <v>152</v>
      </c>
      <c r="F124" s="96"/>
      <c r="G124" s="97" t="s">
        <v>168</v>
      </c>
      <c r="H124" s="96"/>
      <c r="I124" s="97" t="s">
        <v>154</v>
      </c>
      <c r="J124" s="96"/>
      <c r="K124" s="96"/>
      <c r="L124" s="97"/>
      <c r="M124" s="96"/>
      <c r="N124" s="96"/>
      <c r="O124" s="97"/>
      <c r="P124" s="96"/>
      <c r="Q124" s="97"/>
      <c r="R124" s="96"/>
      <c r="S124" s="95" t="s">
        <v>169</v>
      </c>
      <c r="T124" s="96"/>
      <c r="U124" s="96"/>
      <c r="V124" s="96"/>
      <c r="W124" s="96"/>
      <c r="X124" s="96"/>
      <c r="Y124" s="96"/>
      <c r="Z124" s="96"/>
      <c r="AA124" s="97" t="s">
        <v>98</v>
      </c>
      <c r="AB124" s="96"/>
      <c r="AC124" s="96"/>
      <c r="AD124" s="96"/>
      <c r="AE124" s="96"/>
      <c r="AF124" s="97" t="s">
        <v>51</v>
      </c>
      <c r="AG124" s="96"/>
      <c r="AH124" s="96"/>
      <c r="AI124" s="44" t="s">
        <v>165</v>
      </c>
      <c r="AJ124" s="98" t="s">
        <v>166</v>
      </c>
      <c r="AK124" s="96"/>
      <c r="AL124" s="96"/>
      <c r="AM124" s="96"/>
      <c r="AN124" s="96"/>
      <c r="AO124" s="96"/>
      <c r="AP124" s="45">
        <v>20000000</v>
      </c>
      <c r="AQ124" s="45">
        <v>0</v>
      </c>
      <c r="AR124" s="55">
        <v>0</v>
      </c>
      <c r="AS124" s="45">
        <v>0</v>
      </c>
      <c r="AT124" s="45">
        <v>0</v>
      </c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</row>
    <row r="125" spans="1:82" ht="13.5" x14ac:dyDescent="0.2">
      <c r="A125" s="91" t="s">
        <v>150</v>
      </c>
      <c r="B125" s="90"/>
      <c r="C125" s="91" t="s">
        <v>167</v>
      </c>
      <c r="D125" s="90"/>
      <c r="E125" s="91" t="s">
        <v>152</v>
      </c>
      <c r="F125" s="90"/>
      <c r="G125" s="91" t="s">
        <v>168</v>
      </c>
      <c r="H125" s="90"/>
      <c r="I125" s="91" t="s">
        <v>154</v>
      </c>
      <c r="J125" s="90"/>
      <c r="K125" s="90"/>
      <c r="L125" s="91" t="s">
        <v>170</v>
      </c>
      <c r="M125" s="90"/>
      <c r="N125" s="90"/>
      <c r="O125" s="91"/>
      <c r="P125" s="90"/>
      <c r="Q125" s="91"/>
      <c r="R125" s="90"/>
      <c r="S125" s="89" t="s">
        <v>171</v>
      </c>
      <c r="T125" s="90"/>
      <c r="U125" s="90"/>
      <c r="V125" s="90"/>
      <c r="W125" s="90"/>
      <c r="X125" s="90"/>
      <c r="Y125" s="90"/>
      <c r="Z125" s="90"/>
      <c r="AA125" s="91" t="s">
        <v>98</v>
      </c>
      <c r="AB125" s="90"/>
      <c r="AC125" s="90"/>
      <c r="AD125" s="90"/>
      <c r="AE125" s="90"/>
      <c r="AF125" s="91" t="s">
        <v>51</v>
      </c>
      <c r="AG125" s="90"/>
      <c r="AH125" s="90"/>
      <c r="AI125" s="42" t="s">
        <v>165</v>
      </c>
      <c r="AJ125" s="92" t="s">
        <v>166</v>
      </c>
      <c r="AK125" s="90"/>
      <c r="AL125" s="90"/>
      <c r="AM125" s="90"/>
      <c r="AN125" s="90"/>
      <c r="AO125" s="90"/>
      <c r="AP125" s="43">
        <v>20000000</v>
      </c>
      <c r="AQ125" s="43">
        <v>0</v>
      </c>
      <c r="AR125" s="54">
        <v>0</v>
      </c>
      <c r="AS125" s="43">
        <v>0</v>
      </c>
      <c r="AT125" s="43">
        <v>0</v>
      </c>
    </row>
    <row r="126" spans="1:82" ht="13.5" x14ac:dyDescent="0.2">
      <c r="A126" s="91" t="s">
        <v>150</v>
      </c>
      <c r="B126" s="90"/>
      <c r="C126" s="91" t="s">
        <v>167</v>
      </c>
      <c r="D126" s="90"/>
      <c r="E126" s="91" t="s">
        <v>152</v>
      </c>
      <c r="F126" s="90"/>
      <c r="G126" s="91" t="s">
        <v>168</v>
      </c>
      <c r="H126" s="90"/>
      <c r="I126" s="91" t="s">
        <v>154</v>
      </c>
      <c r="J126" s="90"/>
      <c r="K126" s="90"/>
      <c r="L126" s="91" t="s">
        <v>170</v>
      </c>
      <c r="M126" s="90"/>
      <c r="N126" s="90"/>
      <c r="O126" s="91" t="s">
        <v>75</v>
      </c>
      <c r="P126" s="90"/>
      <c r="Q126" s="91"/>
      <c r="R126" s="90"/>
      <c r="S126" s="89" t="s">
        <v>172</v>
      </c>
      <c r="T126" s="90"/>
      <c r="U126" s="90"/>
      <c r="V126" s="90"/>
      <c r="W126" s="90"/>
      <c r="X126" s="90"/>
      <c r="Y126" s="90"/>
      <c r="Z126" s="90"/>
      <c r="AA126" s="91" t="s">
        <v>98</v>
      </c>
      <c r="AB126" s="90"/>
      <c r="AC126" s="90"/>
      <c r="AD126" s="90"/>
      <c r="AE126" s="90"/>
      <c r="AF126" s="91" t="s">
        <v>51</v>
      </c>
      <c r="AG126" s="90"/>
      <c r="AH126" s="90"/>
      <c r="AI126" s="42" t="s">
        <v>165</v>
      </c>
      <c r="AJ126" s="92" t="s">
        <v>166</v>
      </c>
      <c r="AK126" s="90"/>
      <c r="AL126" s="90"/>
      <c r="AM126" s="90"/>
      <c r="AN126" s="90"/>
      <c r="AO126" s="90"/>
      <c r="AP126" s="43">
        <v>20000000</v>
      </c>
      <c r="AQ126" s="43">
        <v>0</v>
      </c>
      <c r="AR126" s="54">
        <v>0</v>
      </c>
      <c r="AS126" s="43">
        <v>0</v>
      </c>
      <c r="AT126" s="43">
        <v>0</v>
      </c>
    </row>
    <row r="127" spans="1:82" s="26" customFormat="1" ht="15" x14ac:dyDescent="0.25">
      <c r="A127" s="79" t="s">
        <v>176</v>
      </c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  <c r="AJ127" s="80"/>
      <c r="AK127" s="80"/>
      <c r="AL127" s="80"/>
      <c r="AM127" s="80"/>
      <c r="AN127" s="80"/>
      <c r="AO127" s="81"/>
      <c r="AP127" s="23">
        <f>+AP124+AP119+AP114+AP107+AP102+AP95</f>
        <v>2220725122</v>
      </c>
      <c r="AQ127" s="23">
        <f t="shared" ref="AQ127" si="8">+AQ124+AQ119+AQ114+AQ107+AQ102+AQ95</f>
        <v>632309802</v>
      </c>
      <c r="AR127" s="40">
        <f>+AR124+AR119+AR114+AR107+AR102+AR95</f>
        <v>538246492</v>
      </c>
      <c r="AS127" s="23">
        <f t="shared" ref="AS127:AT127" si="9">+AS124+AS119+AS114+AS107+AS102+AS95</f>
        <v>48758992</v>
      </c>
      <c r="AT127" s="23">
        <f t="shared" si="9"/>
        <v>48758992</v>
      </c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</row>
    <row r="128" spans="1:82" s="11" customFormat="1" ht="54" customHeight="1" x14ac:dyDescent="0.25">
      <c r="A128" s="125" t="s">
        <v>17</v>
      </c>
      <c r="B128" s="126"/>
      <c r="C128" s="126"/>
      <c r="D128" s="126"/>
      <c r="E128" s="126"/>
      <c r="F128" s="126"/>
      <c r="G128" s="126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26"/>
      <c r="T128" s="126"/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  <c r="AF128" s="126"/>
      <c r="AG128" s="126"/>
      <c r="AH128" s="126"/>
      <c r="AI128" s="126"/>
      <c r="AJ128" s="126"/>
      <c r="AK128" s="126"/>
      <c r="AL128" s="126"/>
      <c r="AM128" s="126"/>
      <c r="AN128" s="126"/>
      <c r="AO128" s="127"/>
      <c r="AP128" s="60" t="s">
        <v>178</v>
      </c>
      <c r="AQ128" s="60" t="s">
        <v>182</v>
      </c>
      <c r="AR128" s="61" t="s">
        <v>179</v>
      </c>
      <c r="AS128" s="60" t="s">
        <v>180</v>
      </c>
      <c r="AT128" s="60" t="s">
        <v>181</v>
      </c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</row>
    <row r="129" spans="1:82" s="29" customFormat="1" ht="31.5" customHeight="1" x14ac:dyDescent="0.25">
      <c r="A129" s="84" t="s">
        <v>177</v>
      </c>
      <c r="B129" s="85"/>
      <c r="C129" s="85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85"/>
      <c r="T129" s="85"/>
      <c r="U129" s="85"/>
      <c r="V129" s="85"/>
      <c r="W129" s="85"/>
      <c r="X129" s="85"/>
      <c r="Y129" s="85"/>
      <c r="Z129" s="85"/>
      <c r="AA129" s="85"/>
      <c r="AB129" s="85"/>
      <c r="AC129" s="85"/>
      <c r="AD129" s="85"/>
      <c r="AE129" s="85"/>
      <c r="AF129" s="85"/>
      <c r="AG129" s="85"/>
      <c r="AH129" s="85"/>
      <c r="AI129" s="85"/>
      <c r="AJ129" s="85"/>
      <c r="AK129" s="85"/>
      <c r="AL129" s="85"/>
      <c r="AM129" s="85"/>
      <c r="AN129" s="85"/>
      <c r="AO129" s="85"/>
      <c r="AP129" s="58">
        <f>+AP127+AP94</f>
        <v>8482707899</v>
      </c>
      <c r="AQ129" s="58">
        <f>+AQ127+AQ94</f>
        <v>2219149702.1999998</v>
      </c>
      <c r="AR129" s="59">
        <f>+AR127+AR94</f>
        <v>2105005273.1800001</v>
      </c>
      <c r="AS129" s="58">
        <f t="shared" ref="AS129:AT129" si="10">+AS127+AS94</f>
        <v>1340165422.3699999</v>
      </c>
      <c r="AT129" s="58">
        <f t="shared" si="10"/>
        <v>1340165422.3699999</v>
      </c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</row>
    <row r="130" spans="1:82" ht="21" customHeight="1" x14ac:dyDescent="0.25">
      <c r="AP130" s="56">
        <v>1</v>
      </c>
      <c r="AQ130" s="57">
        <f>+AQ129/AP129</f>
        <v>0.2616086429737382</v>
      </c>
      <c r="AR130" s="57">
        <f>+AR129/AP129</f>
        <v>0.24815251193880583</v>
      </c>
      <c r="AS130" s="57">
        <f>AS129/AP129</f>
        <v>0.15798792535671161</v>
      </c>
      <c r="AT130" s="57">
        <f>AT129/AP129</f>
        <v>0.15798792535671161</v>
      </c>
    </row>
    <row r="131" spans="1:82" x14ac:dyDescent="0.2">
      <c r="A131" s="38" t="s">
        <v>12</v>
      </c>
      <c r="B131" s="38" t="s">
        <v>12</v>
      </c>
      <c r="C131" s="38" t="s">
        <v>12</v>
      </c>
      <c r="D131" s="38" t="s">
        <v>12</v>
      </c>
      <c r="E131" s="38" t="s">
        <v>12</v>
      </c>
      <c r="F131" s="38" t="s">
        <v>12</v>
      </c>
      <c r="G131" s="38" t="s">
        <v>12</v>
      </c>
      <c r="H131" s="38" t="s">
        <v>12</v>
      </c>
      <c r="I131" s="38" t="s">
        <v>12</v>
      </c>
      <c r="J131" s="77" t="s">
        <v>12</v>
      </c>
      <c r="K131" s="78"/>
      <c r="L131" s="77" t="s">
        <v>12</v>
      </c>
      <c r="M131" s="78"/>
      <c r="N131" s="38" t="s">
        <v>12</v>
      </c>
      <c r="O131" s="38" t="s">
        <v>12</v>
      </c>
      <c r="P131" s="38" t="s">
        <v>12</v>
      </c>
      <c r="Q131" s="38" t="s">
        <v>12</v>
      </c>
      <c r="R131" s="38" t="s">
        <v>12</v>
      </c>
      <c r="S131" s="38" t="s">
        <v>12</v>
      </c>
      <c r="T131" s="38" t="s">
        <v>12</v>
      </c>
      <c r="U131" s="38" t="s">
        <v>12</v>
      </c>
      <c r="V131" s="38" t="s">
        <v>12</v>
      </c>
      <c r="W131" s="38" t="s">
        <v>12</v>
      </c>
      <c r="X131" s="38" t="s">
        <v>12</v>
      </c>
      <c r="Y131" s="38" t="s">
        <v>12</v>
      </c>
      <c r="Z131" s="38" t="s">
        <v>12</v>
      </c>
      <c r="AA131" s="77" t="s">
        <v>12</v>
      </c>
      <c r="AB131" s="78"/>
      <c r="AC131" s="77" t="s">
        <v>12</v>
      </c>
      <c r="AD131" s="78"/>
      <c r="AE131" s="38" t="s">
        <v>12</v>
      </c>
      <c r="AF131" s="38" t="s">
        <v>12</v>
      </c>
      <c r="AG131" s="38" t="s">
        <v>12</v>
      </c>
      <c r="AH131" s="38" t="s">
        <v>12</v>
      </c>
      <c r="AI131" s="38" t="s">
        <v>12</v>
      </c>
      <c r="AJ131" s="38" t="s">
        <v>12</v>
      </c>
      <c r="AK131" s="38" t="s">
        <v>12</v>
      </c>
      <c r="AL131" s="38" t="s">
        <v>12</v>
      </c>
      <c r="AM131" s="77" t="s">
        <v>12</v>
      </c>
      <c r="AN131" s="78"/>
      <c r="AO131" s="78"/>
      <c r="AP131" s="38" t="s">
        <v>12</v>
      </c>
      <c r="AQ131" s="38" t="s">
        <v>12</v>
      </c>
      <c r="AR131" s="38" t="s">
        <v>12</v>
      </c>
      <c r="AS131" s="38" t="s">
        <v>12</v>
      </c>
      <c r="AT131" s="38" t="s">
        <v>12</v>
      </c>
    </row>
  </sheetData>
  <mergeCells count="1304">
    <mergeCell ref="AD9:AM9"/>
    <mergeCell ref="AO9:AQ9"/>
    <mergeCell ref="A14:E14"/>
    <mergeCell ref="F14:H14"/>
    <mergeCell ref="I14:P14"/>
    <mergeCell ref="Q14:W14"/>
    <mergeCell ref="X14:AD14"/>
    <mergeCell ref="AE14:AJ14"/>
    <mergeCell ref="AM14:AO14"/>
    <mergeCell ref="A2:J6"/>
    <mergeCell ref="M3:AA5"/>
    <mergeCell ref="AD3:AM3"/>
    <mergeCell ref="AO3:AQ3"/>
    <mergeCell ref="AD5:AM7"/>
    <mergeCell ref="AO5:AQ7"/>
    <mergeCell ref="O17:P17"/>
    <mergeCell ref="Q17:R17"/>
    <mergeCell ref="S17:Z17"/>
    <mergeCell ref="AA17:AE17"/>
    <mergeCell ref="AF17:AH17"/>
    <mergeCell ref="AJ17:AO17"/>
    <mergeCell ref="A16:G16"/>
    <mergeCell ref="H16:AO16"/>
    <mergeCell ref="A17:B17"/>
    <mergeCell ref="C17:D17"/>
    <mergeCell ref="E17:F17"/>
    <mergeCell ref="G17:H17"/>
    <mergeCell ref="I17:K17"/>
    <mergeCell ref="L17:N17"/>
    <mergeCell ref="A15:F15"/>
    <mergeCell ref="G15:AG15"/>
    <mergeCell ref="AM15:AO15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O18:P18"/>
    <mergeCell ref="Q18:R18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O20:P20"/>
    <mergeCell ref="Q20:R20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O22:P22"/>
    <mergeCell ref="Q22:R22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O24:P24"/>
    <mergeCell ref="Q24:R24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O26:P26"/>
    <mergeCell ref="Q26:R26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O28:P28"/>
    <mergeCell ref="Q28:R28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O30:P30"/>
    <mergeCell ref="Q30:R30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O32:P32"/>
    <mergeCell ref="Q32:R32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O34:P34"/>
    <mergeCell ref="Q34:R34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O36:P36"/>
    <mergeCell ref="Q36:R36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O38:P38"/>
    <mergeCell ref="Q38:R38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O40:P40"/>
    <mergeCell ref="Q40:R40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O42:P42"/>
    <mergeCell ref="Q42:R42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O44:P44"/>
    <mergeCell ref="Q44:R44"/>
    <mergeCell ref="Q48:R48"/>
    <mergeCell ref="S48:Z48"/>
    <mergeCell ref="AA48:AE48"/>
    <mergeCell ref="AF48:AH48"/>
    <mergeCell ref="AJ48:AO48"/>
    <mergeCell ref="A47:AO47"/>
    <mergeCell ref="A48:B48"/>
    <mergeCell ref="C48:D48"/>
    <mergeCell ref="E48:F48"/>
    <mergeCell ref="G48:H48"/>
    <mergeCell ref="I48:K48"/>
    <mergeCell ref="L48:N48"/>
    <mergeCell ref="O48:P48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O46:P46"/>
    <mergeCell ref="Q46:R46"/>
    <mergeCell ref="AA49:AE49"/>
    <mergeCell ref="AF49:AH49"/>
    <mergeCell ref="AJ49:AO49"/>
    <mergeCell ref="A50:B50"/>
    <mergeCell ref="C50:D50"/>
    <mergeCell ref="E50:F50"/>
    <mergeCell ref="G50:H50"/>
    <mergeCell ref="I50:K50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Q51:R51"/>
    <mergeCell ref="S51:Z51"/>
    <mergeCell ref="AA51:AE51"/>
    <mergeCell ref="AF51:AH51"/>
    <mergeCell ref="AJ51:AO51"/>
    <mergeCell ref="AJ50:AO50"/>
    <mergeCell ref="A51:B51"/>
    <mergeCell ref="C51:D51"/>
    <mergeCell ref="E51:F51"/>
    <mergeCell ref="G51:H51"/>
    <mergeCell ref="I51:K51"/>
    <mergeCell ref="L51:N51"/>
    <mergeCell ref="O51:P51"/>
    <mergeCell ref="L50:N50"/>
    <mergeCell ref="O50:P50"/>
    <mergeCell ref="Q50:R50"/>
    <mergeCell ref="S50:Z50"/>
    <mergeCell ref="AA50:AE50"/>
    <mergeCell ref="AF50:AH50"/>
    <mergeCell ref="AA52:AE52"/>
    <mergeCell ref="AF52:AH52"/>
    <mergeCell ref="AJ52:AO52"/>
    <mergeCell ref="A53:B53"/>
    <mergeCell ref="C53:D53"/>
    <mergeCell ref="E53:F53"/>
    <mergeCell ref="G53:H53"/>
    <mergeCell ref="I53:K53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Q54:R54"/>
    <mergeCell ref="S54:Z54"/>
    <mergeCell ref="AA54:AE54"/>
    <mergeCell ref="AF54:AH54"/>
    <mergeCell ref="AJ54:AO54"/>
    <mergeCell ref="AJ53:AO53"/>
    <mergeCell ref="A54:B54"/>
    <mergeCell ref="C54:D54"/>
    <mergeCell ref="E54:F54"/>
    <mergeCell ref="G54:H54"/>
    <mergeCell ref="I54:K54"/>
    <mergeCell ref="L54:N54"/>
    <mergeCell ref="O54:P54"/>
    <mergeCell ref="L53:N53"/>
    <mergeCell ref="O53:P53"/>
    <mergeCell ref="Q53:R53"/>
    <mergeCell ref="S53:Z53"/>
    <mergeCell ref="AA53:AE53"/>
    <mergeCell ref="AF53:AH53"/>
    <mergeCell ref="AA55:AE55"/>
    <mergeCell ref="AF55:AH55"/>
    <mergeCell ref="AJ55:AO55"/>
    <mergeCell ref="A56:B56"/>
    <mergeCell ref="C56:D56"/>
    <mergeCell ref="E56:F56"/>
    <mergeCell ref="G56:H56"/>
    <mergeCell ref="I56:K56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Q57:R57"/>
    <mergeCell ref="S57:Z57"/>
    <mergeCell ref="AA57:AE57"/>
    <mergeCell ref="AF57:AH57"/>
    <mergeCell ref="AJ57:AO57"/>
    <mergeCell ref="AJ56:AO56"/>
    <mergeCell ref="A57:B57"/>
    <mergeCell ref="C57:D57"/>
    <mergeCell ref="E57:F57"/>
    <mergeCell ref="G57:H57"/>
    <mergeCell ref="I57:K57"/>
    <mergeCell ref="L57:N57"/>
    <mergeCell ref="O57:P57"/>
    <mergeCell ref="L56:N56"/>
    <mergeCell ref="O56:P56"/>
    <mergeCell ref="Q56:R56"/>
    <mergeCell ref="S56:Z56"/>
    <mergeCell ref="AA56:AE56"/>
    <mergeCell ref="AF56:AH56"/>
    <mergeCell ref="AA58:AE58"/>
    <mergeCell ref="AF58:AH58"/>
    <mergeCell ref="AJ58:AO58"/>
    <mergeCell ref="A59:B59"/>
    <mergeCell ref="C59:D59"/>
    <mergeCell ref="E59:F59"/>
    <mergeCell ref="G59:H59"/>
    <mergeCell ref="I59:K59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Q60:R60"/>
    <mergeCell ref="S60:Z60"/>
    <mergeCell ref="AA60:AE60"/>
    <mergeCell ref="AF60:AH60"/>
    <mergeCell ref="AJ60:AO60"/>
    <mergeCell ref="AJ59:AO59"/>
    <mergeCell ref="A60:B60"/>
    <mergeCell ref="C60:D60"/>
    <mergeCell ref="E60:F60"/>
    <mergeCell ref="G60:H60"/>
    <mergeCell ref="I60:K60"/>
    <mergeCell ref="L60:N60"/>
    <mergeCell ref="O60:P60"/>
    <mergeCell ref="L59:N59"/>
    <mergeCell ref="O59:P59"/>
    <mergeCell ref="Q59:R59"/>
    <mergeCell ref="S59:Z59"/>
    <mergeCell ref="AA59:AE59"/>
    <mergeCell ref="AF59:AH59"/>
    <mergeCell ref="AA61:AE61"/>
    <mergeCell ref="AF61:AH61"/>
    <mergeCell ref="AJ61:AO61"/>
    <mergeCell ref="A62:B62"/>
    <mergeCell ref="C62:D62"/>
    <mergeCell ref="E62:F62"/>
    <mergeCell ref="G62:H62"/>
    <mergeCell ref="I62:K62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Q63:R63"/>
    <mergeCell ref="S63:Z63"/>
    <mergeCell ref="AA63:AE63"/>
    <mergeCell ref="AF63:AH63"/>
    <mergeCell ref="AJ63:AO63"/>
    <mergeCell ref="AJ62:AO62"/>
    <mergeCell ref="A63:B63"/>
    <mergeCell ref="C63:D63"/>
    <mergeCell ref="E63:F63"/>
    <mergeCell ref="G63:H63"/>
    <mergeCell ref="I63:K63"/>
    <mergeCell ref="L63:N63"/>
    <mergeCell ref="O63:P63"/>
    <mergeCell ref="L62:N62"/>
    <mergeCell ref="O62:P62"/>
    <mergeCell ref="Q62:R62"/>
    <mergeCell ref="S62:Z62"/>
    <mergeCell ref="AA62:AE62"/>
    <mergeCell ref="AF62:AH62"/>
    <mergeCell ref="AA64:AE64"/>
    <mergeCell ref="AF64:AH64"/>
    <mergeCell ref="AJ64:AO64"/>
    <mergeCell ref="A65:B65"/>
    <mergeCell ref="C65:D65"/>
    <mergeCell ref="E65:F65"/>
    <mergeCell ref="G65:H65"/>
    <mergeCell ref="I65:K65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Q66:R66"/>
    <mergeCell ref="S66:Z66"/>
    <mergeCell ref="AA66:AE66"/>
    <mergeCell ref="AF66:AH66"/>
    <mergeCell ref="AJ66:AO66"/>
    <mergeCell ref="AJ65:AO65"/>
    <mergeCell ref="A66:B66"/>
    <mergeCell ref="C66:D66"/>
    <mergeCell ref="E66:F66"/>
    <mergeCell ref="G66:H66"/>
    <mergeCell ref="I66:K66"/>
    <mergeCell ref="L66:N66"/>
    <mergeCell ref="O66:P66"/>
    <mergeCell ref="L65:N65"/>
    <mergeCell ref="O65:P65"/>
    <mergeCell ref="Q65:R65"/>
    <mergeCell ref="S65:Z65"/>
    <mergeCell ref="AA65:AE65"/>
    <mergeCell ref="AF65:AH65"/>
    <mergeCell ref="AA67:AE67"/>
    <mergeCell ref="AF67:AH67"/>
    <mergeCell ref="AJ67:AO67"/>
    <mergeCell ref="A68:B68"/>
    <mergeCell ref="C68:D68"/>
    <mergeCell ref="E68:F68"/>
    <mergeCell ref="G68:H68"/>
    <mergeCell ref="I68:K68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Q69:R69"/>
    <mergeCell ref="S69:Z69"/>
    <mergeCell ref="AA69:AE69"/>
    <mergeCell ref="AF69:AH69"/>
    <mergeCell ref="AJ69:AO69"/>
    <mergeCell ref="AJ68:AO68"/>
    <mergeCell ref="A69:B69"/>
    <mergeCell ref="C69:D69"/>
    <mergeCell ref="E69:F69"/>
    <mergeCell ref="G69:H69"/>
    <mergeCell ref="I69:K69"/>
    <mergeCell ref="L69:N69"/>
    <mergeCell ref="O69:P69"/>
    <mergeCell ref="L68:N68"/>
    <mergeCell ref="O68:P68"/>
    <mergeCell ref="Q68:R68"/>
    <mergeCell ref="S68:Z68"/>
    <mergeCell ref="AA68:AE68"/>
    <mergeCell ref="AF68:AH68"/>
    <mergeCell ref="AA70:AE70"/>
    <mergeCell ref="AF70:AH70"/>
    <mergeCell ref="AJ70:AO70"/>
    <mergeCell ref="A71:B71"/>
    <mergeCell ref="C71:D71"/>
    <mergeCell ref="E71:F71"/>
    <mergeCell ref="G71:H71"/>
    <mergeCell ref="I71:K71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Q72:R72"/>
    <mergeCell ref="S72:Z72"/>
    <mergeCell ref="AA72:AE72"/>
    <mergeCell ref="AF72:AH72"/>
    <mergeCell ref="AJ72:AO72"/>
    <mergeCell ref="AJ71:AO71"/>
    <mergeCell ref="A72:B72"/>
    <mergeCell ref="C72:D72"/>
    <mergeCell ref="E72:F72"/>
    <mergeCell ref="G72:H72"/>
    <mergeCell ref="I72:K72"/>
    <mergeCell ref="L72:N72"/>
    <mergeCell ref="O72:P72"/>
    <mergeCell ref="L71:N71"/>
    <mergeCell ref="O71:P71"/>
    <mergeCell ref="Q71:R71"/>
    <mergeCell ref="S71:Z71"/>
    <mergeCell ref="AA71:AE71"/>
    <mergeCell ref="AF71:AH71"/>
    <mergeCell ref="AJ74:AO74"/>
    <mergeCell ref="A75:AO75"/>
    <mergeCell ref="L74:N74"/>
    <mergeCell ref="O74:P74"/>
    <mergeCell ref="Q74:R74"/>
    <mergeCell ref="S74:Z74"/>
    <mergeCell ref="AA74:AE74"/>
    <mergeCell ref="AF74:AH74"/>
    <mergeCell ref="AA73:AE73"/>
    <mergeCell ref="AF73:AH73"/>
    <mergeCell ref="AJ73:AO73"/>
    <mergeCell ref="A74:B74"/>
    <mergeCell ref="C74:D74"/>
    <mergeCell ref="E74:F74"/>
    <mergeCell ref="G74:H74"/>
    <mergeCell ref="I74:K74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O77:P77"/>
    <mergeCell ref="Q77:R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O79:P79"/>
    <mergeCell ref="Q79:R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O81:P81"/>
    <mergeCell ref="Q81:R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O83:P83"/>
    <mergeCell ref="Q83:R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O85:P85"/>
    <mergeCell ref="Q85:R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O87:P87"/>
    <mergeCell ref="Q87:R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O89:P89"/>
    <mergeCell ref="Q89:R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O91:P91"/>
    <mergeCell ref="Q91:R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O95:P95"/>
    <mergeCell ref="Q95:R95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A93:AO93"/>
    <mergeCell ref="A94:AO94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O97:P97"/>
    <mergeCell ref="Q97:R97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O96:P96"/>
    <mergeCell ref="Q96:R96"/>
    <mergeCell ref="O99:P99"/>
    <mergeCell ref="Q99:R99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O98:P98"/>
    <mergeCell ref="Q98:R98"/>
    <mergeCell ref="O101:P101"/>
    <mergeCell ref="Q101:R101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O103:P103"/>
    <mergeCell ref="Q103:R103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O105:P105"/>
    <mergeCell ref="Q105:R105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O107:P107"/>
    <mergeCell ref="Q107:R107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O109:P109"/>
    <mergeCell ref="Q109:R109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O111:P111"/>
    <mergeCell ref="Q111:R111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O113:P113"/>
    <mergeCell ref="Q113:R113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S112:Z112"/>
    <mergeCell ref="AA112:AE112"/>
    <mergeCell ref="AF112:AH112"/>
    <mergeCell ref="AJ112:AO112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O115:P115"/>
    <mergeCell ref="Q115:R115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S114:Z114"/>
    <mergeCell ref="AA114:AE114"/>
    <mergeCell ref="AF114:AH114"/>
    <mergeCell ref="AJ114:AO114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O117:P117"/>
    <mergeCell ref="Q117:R117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S116:Z116"/>
    <mergeCell ref="AA116:AE116"/>
    <mergeCell ref="AF116:AH116"/>
    <mergeCell ref="AJ116:AO116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O119:P119"/>
    <mergeCell ref="Q119:R119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S118:Z118"/>
    <mergeCell ref="AA118:AE118"/>
    <mergeCell ref="AF118:AH118"/>
    <mergeCell ref="AJ118:AO118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O121:P121"/>
    <mergeCell ref="Q121:R121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S120:Z120"/>
    <mergeCell ref="AA120:AE120"/>
    <mergeCell ref="AF120:AH120"/>
    <mergeCell ref="AJ120:AO120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O123:P123"/>
    <mergeCell ref="Q123:R123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S122:Z122"/>
    <mergeCell ref="AA122:AE122"/>
    <mergeCell ref="AF122:AH122"/>
    <mergeCell ref="AJ122:AO122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O125:P125"/>
    <mergeCell ref="Q125:R125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S124:Z124"/>
    <mergeCell ref="AA124:AE124"/>
    <mergeCell ref="AF124:AH124"/>
    <mergeCell ref="AJ124:AO124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A128:AO128"/>
    <mergeCell ref="J131:K131"/>
    <mergeCell ref="L131:M131"/>
    <mergeCell ref="AA131:AB131"/>
    <mergeCell ref="AC131:AD131"/>
    <mergeCell ref="AM131:AO131"/>
    <mergeCell ref="A127:AO127"/>
    <mergeCell ref="A129:AO129"/>
    <mergeCell ref="S126:Z126"/>
    <mergeCell ref="AA126:AE126"/>
    <mergeCell ref="AF126:AH126"/>
    <mergeCell ref="AJ126:AO126"/>
    <mergeCell ref="A126:B126"/>
    <mergeCell ref="C126:D126"/>
    <mergeCell ref="E126:F126"/>
    <mergeCell ref="G126:H126"/>
    <mergeCell ref="I126:K126"/>
    <mergeCell ref="L126:N126"/>
    <mergeCell ref="O126:P126"/>
    <mergeCell ref="Q126:R126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PRESUPUESTAL</vt:lpstr>
      <vt:lpstr>BASE GRAF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Martha  Gomez</cp:lastModifiedBy>
  <cp:lastPrinted>2023-04-10T16:23:39Z</cp:lastPrinted>
  <dcterms:created xsi:type="dcterms:W3CDTF">2023-04-10T16:23:15Z</dcterms:created>
  <dcterms:modified xsi:type="dcterms:W3CDTF">2023-04-17T12:47:27Z</dcterms:modified>
</cp:coreProperties>
</file>