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1\PLAN ACCION ANUAL\EJECUCION PRESUPUESTAL\GASTOS\SEGUNDO TRIMESTRE\"/>
    </mc:Choice>
  </mc:AlternateContent>
  <bookViews>
    <workbookView xWindow="0" yWindow="0" windowWidth="20490" windowHeight="7350"/>
  </bookViews>
  <sheets>
    <sheet name="EJECUCION PRESUPUESTAL" sheetId="3" r:id="rId1"/>
    <sheet name="ANALISIS" sheetId="5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D123" i="5" l="1"/>
  <c r="BC123" i="5"/>
  <c r="BB123" i="5"/>
  <c r="BA123" i="5"/>
  <c r="AZ123" i="5"/>
  <c r="AY123" i="5"/>
  <c r="AX123" i="5"/>
  <c r="AW123" i="5"/>
  <c r="AU123" i="5"/>
  <c r="AS123" i="5"/>
  <c r="AR123" i="5"/>
  <c r="AQ123" i="5"/>
  <c r="BE123" i="5" s="1"/>
  <c r="AP123" i="5"/>
  <c r="BH123" i="5" s="1"/>
  <c r="BH122" i="5"/>
  <c r="BG122" i="5"/>
  <c r="BF122" i="5"/>
  <c r="BE122" i="5"/>
  <c r="BH121" i="5"/>
  <c r="BG121" i="5"/>
  <c r="BF121" i="5"/>
  <c r="BE121" i="5"/>
  <c r="BH120" i="5"/>
  <c r="BG120" i="5"/>
  <c r="BF120" i="5"/>
  <c r="BE120" i="5"/>
  <c r="BH119" i="5"/>
  <c r="BG119" i="5"/>
  <c r="BF119" i="5"/>
  <c r="BE119" i="5"/>
  <c r="BH118" i="5"/>
  <c r="BG118" i="5"/>
  <c r="BF118" i="5"/>
  <c r="BE118" i="5"/>
  <c r="BH117" i="5"/>
  <c r="BG117" i="5"/>
  <c r="BF117" i="5"/>
  <c r="BE117" i="5"/>
  <c r="BH116" i="5"/>
  <c r="BG116" i="5"/>
  <c r="BF116" i="5"/>
  <c r="BE116" i="5"/>
  <c r="BH115" i="5"/>
  <c r="BG115" i="5"/>
  <c r="BF115" i="5"/>
  <c r="BE115" i="5"/>
  <c r="BH114" i="5"/>
  <c r="BG114" i="5"/>
  <c r="BF114" i="5"/>
  <c r="BE114" i="5"/>
  <c r="BH113" i="5"/>
  <c r="BG113" i="5"/>
  <c r="BF113" i="5"/>
  <c r="BE113" i="5"/>
  <c r="BH112" i="5"/>
  <c r="BG112" i="5"/>
  <c r="BF112" i="5"/>
  <c r="BE112" i="5"/>
  <c r="BH111" i="5"/>
  <c r="BG111" i="5"/>
  <c r="BF111" i="5"/>
  <c r="BE111" i="5"/>
  <c r="BH110" i="5"/>
  <c r="BG110" i="5"/>
  <c r="BF110" i="5"/>
  <c r="BE110" i="5"/>
  <c r="BH109" i="5"/>
  <c r="BG109" i="5"/>
  <c r="BF109" i="5"/>
  <c r="BE109" i="5"/>
  <c r="BH108" i="5"/>
  <c r="BG108" i="5"/>
  <c r="BF108" i="5"/>
  <c r="BE108" i="5"/>
  <c r="BH107" i="5"/>
  <c r="BG107" i="5"/>
  <c r="BF107" i="5"/>
  <c r="BE107" i="5"/>
  <c r="BH106" i="5"/>
  <c r="BG106" i="5"/>
  <c r="BF106" i="5"/>
  <c r="BE106" i="5"/>
  <c r="BH105" i="5"/>
  <c r="BG105" i="5"/>
  <c r="BF105" i="5"/>
  <c r="BE105" i="5"/>
  <c r="BH104" i="5"/>
  <c r="BG104" i="5"/>
  <c r="BF104" i="5"/>
  <c r="BE104" i="5"/>
  <c r="BH103" i="5"/>
  <c r="BG103" i="5"/>
  <c r="BF103" i="5"/>
  <c r="BE103" i="5"/>
  <c r="BH102" i="5"/>
  <c r="BG102" i="5"/>
  <c r="BF102" i="5"/>
  <c r="BE102" i="5"/>
  <c r="BH101" i="5"/>
  <c r="BG101" i="5"/>
  <c r="BF101" i="5"/>
  <c r="BE101" i="5"/>
  <c r="BH100" i="5"/>
  <c r="BG100" i="5"/>
  <c r="BF100" i="5"/>
  <c r="BE100" i="5"/>
  <c r="BH99" i="5"/>
  <c r="BG99" i="5"/>
  <c r="BF99" i="5"/>
  <c r="BE99" i="5"/>
  <c r="BH98" i="5"/>
  <c r="BG98" i="5"/>
  <c r="BF98" i="5"/>
  <c r="BE98" i="5"/>
  <c r="BH97" i="5"/>
  <c r="BG97" i="5"/>
  <c r="BF97" i="5"/>
  <c r="BE97" i="5"/>
  <c r="BH96" i="5"/>
  <c r="BG96" i="5"/>
  <c r="BF96" i="5"/>
  <c r="BE96" i="5"/>
  <c r="BD94" i="5"/>
  <c r="BC94" i="5"/>
  <c r="BB94" i="5"/>
  <c r="BA94" i="5"/>
  <c r="AZ94" i="5"/>
  <c r="AY94" i="5"/>
  <c r="AX94" i="5"/>
  <c r="BG94" i="5" s="1"/>
  <c r="AW94" i="5"/>
  <c r="AU94" i="5"/>
  <c r="AS94" i="5"/>
  <c r="AR94" i="5"/>
  <c r="AQ94" i="5"/>
  <c r="AP94" i="5"/>
  <c r="BH93" i="5"/>
  <c r="BG93" i="5"/>
  <c r="BF93" i="5"/>
  <c r="BE93" i="5"/>
  <c r="BH92" i="5"/>
  <c r="BG92" i="5"/>
  <c r="BF92" i="5"/>
  <c r="BE92" i="5"/>
  <c r="BH91" i="5"/>
  <c r="BG91" i="5"/>
  <c r="BF91" i="5"/>
  <c r="BE91" i="5"/>
  <c r="BH90" i="5"/>
  <c r="BG90" i="5"/>
  <c r="BF90" i="5"/>
  <c r="BE90" i="5"/>
  <c r="BH89" i="5"/>
  <c r="BG89" i="5"/>
  <c r="BF89" i="5"/>
  <c r="BE89" i="5"/>
  <c r="BH88" i="5"/>
  <c r="BG88" i="5"/>
  <c r="BF88" i="5"/>
  <c r="BE88" i="5"/>
  <c r="BH87" i="5"/>
  <c r="BG87" i="5"/>
  <c r="BF87" i="5"/>
  <c r="BE87" i="5"/>
  <c r="BH86" i="5"/>
  <c r="BG86" i="5"/>
  <c r="BF86" i="5"/>
  <c r="BE86" i="5"/>
  <c r="BH85" i="5"/>
  <c r="BG85" i="5"/>
  <c r="BF85" i="5"/>
  <c r="BE85" i="5"/>
  <c r="BH84" i="5"/>
  <c r="BG84" i="5"/>
  <c r="BF84" i="5"/>
  <c r="BE84" i="5"/>
  <c r="BH83" i="5"/>
  <c r="BG83" i="5"/>
  <c r="BF83" i="5"/>
  <c r="BE83" i="5"/>
  <c r="BH82" i="5"/>
  <c r="BG82" i="5"/>
  <c r="BF82" i="5"/>
  <c r="BE82" i="5"/>
  <c r="BH81" i="5"/>
  <c r="BG81" i="5"/>
  <c r="BF81" i="5"/>
  <c r="BE81" i="5"/>
  <c r="BH80" i="5"/>
  <c r="BG80" i="5"/>
  <c r="BF80" i="5"/>
  <c r="BE80" i="5"/>
  <c r="BH79" i="5"/>
  <c r="BG79" i="5"/>
  <c r="BF79" i="5"/>
  <c r="BE79" i="5"/>
  <c r="BH78" i="5"/>
  <c r="BG78" i="5"/>
  <c r="BF78" i="5"/>
  <c r="BE78" i="5"/>
  <c r="BH77" i="5"/>
  <c r="BG77" i="5"/>
  <c r="BF77" i="5"/>
  <c r="BE77" i="5"/>
  <c r="BD76" i="5"/>
  <c r="BC76" i="5"/>
  <c r="BB76" i="5"/>
  <c r="BA76" i="5"/>
  <c r="AZ76" i="5"/>
  <c r="AY76" i="5"/>
  <c r="AX76" i="5"/>
  <c r="AW76" i="5"/>
  <c r="AU76" i="5"/>
  <c r="AS76" i="5"/>
  <c r="AR76" i="5"/>
  <c r="AQ76" i="5"/>
  <c r="AP76" i="5"/>
  <c r="BG76" i="5" s="1"/>
  <c r="BH75" i="5"/>
  <c r="BG75" i="5"/>
  <c r="BF75" i="5"/>
  <c r="BE75" i="5"/>
  <c r="BH74" i="5"/>
  <c r="BG74" i="5"/>
  <c r="BF74" i="5"/>
  <c r="BE74" i="5"/>
  <c r="BH73" i="5"/>
  <c r="BG73" i="5"/>
  <c r="BF73" i="5"/>
  <c r="BE73" i="5"/>
  <c r="BH72" i="5"/>
  <c r="BG72" i="5"/>
  <c r="BF72" i="5"/>
  <c r="BE72" i="5"/>
  <c r="BH71" i="5"/>
  <c r="BG71" i="5"/>
  <c r="BF71" i="5"/>
  <c r="BE71" i="5"/>
  <c r="BH70" i="5"/>
  <c r="BG70" i="5"/>
  <c r="BF70" i="5"/>
  <c r="BE70" i="5"/>
  <c r="BH69" i="5"/>
  <c r="BG69" i="5"/>
  <c r="BF69" i="5"/>
  <c r="BE69" i="5"/>
  <c r="BH68" i="5"/>
  <c r="BG68" i="5"/>
  <c r="BF68" i="5"/>
  <c r="BE68" i="5"/>
  <c r="BH67" i="5"/>
  <c r="BG67" i="5"/>
  <c r="BF67" i="5"/>
  <c r="BE67" i="5"/>
  <c r="BH66" i="5"/>
  <c r="BG66" i="5"/>
  <c r="BF66" i="5"/>
  <c r="BE66" i="5"/>
  <c r="BH65" i="5"/>
  <c r="BG65" i="5"/>
  <c r="BF65" i="5"/>
  <c r="BE65" i="5"/>
  <c r="BH64" i="5"/>
  <c r="BG64" i="5"/>
  <c r="BF64" i="5"/>
  <c r="BE64" i="5"/>
  <c r="BH63" i="5"/>
  <c r="BG63" i="5"/>
  <c r="BF63" i="5"/>
  <c r="BE63" i="5"/>
  <c r="BH62" i="5"/>
  <c r="BG62" i="5"/>
  <c r="BF62" i="5"/>
  <c r="BE62" i="5"/>
  <c r="BH61" i="5"/>
  <c r="BG61" i="5"/>
  <c r="BF61" i="5"/>
  <c r="BE61" i="5"/>
  <c r="BH60" i="5"/>
  <c r="BG60" i="5"/>
  <c r="BF60" i="5"/>
  <c r="BE60" i="5"/>
  <c r="BH59" i="5"/>
  <c r="BG59" i="5"/>
  <c r="BF59" i="5"/>
  <c r="BE59" i="5"/>
  <c r="BH58" i="5"/>
  <c r="BG58" i="5"/>
  <c r="BF58" i="5"/>
  <c r="BE58" i="5"/>
  <c r="BH57" i="5"/>
  <c r="BG57" i="5"/>
  <c r="BF57" i="5"/>
  <c r="BE57" i="5"/>
  <c r="BH56" i="5"/>
  <c r="BG56" i="5"/>
  <c r="BF56" i="5"/>
  <c r="BE56" i="5"/>
  <c r="BH55" i="5"/>
  <c r="BG55" i="5"/>
  <c r="BF55" i="5"/>
  <c r="BE55" i="5"/>
  <c r="BH54" i="5"/>
  <c r="BG54" i="5"/>
  <c r="BF54" i="5"/>
  <c r="BE54" i="5"/>
  <c r="BH53" i="5"/>
  <c r="BG53" i="5"/>
  <c r="BF53" i="5"/>
  <c r="BE53" i="5"/>
  <c r="BH52" i="5"/>
  <c r="BG52" i="5"/>
  <c r="BF52" i="5"/>
  <c r="BE52" i="5"/>
  <c r="BH51" i="5"/>
  <c r="BG51" i="5"/>
  <c r="BF51" i="5"/>
  <c r="BE51" i="5"/>
  <c r="BH50" i="5"/>
  <c r="BG50" i="5"/>
  <c r="BF50" i="5"/>
  <c r="BE50" i="5"/>
  <c r="BH49" i="5"/>
  <c r="BG49" i="5"/>
  <c r="BF49" i="5"/>
  <c r="BE49" i="5"/>
  <c r="BH48" i="5"/>
  <c r="BG48" i="5"/>
  <c r="BF48" i="5"/>
  <c r="BE48" i="5"/>
  <c r="BH47" i="5"/>
  <c r="BG47" i="5"/>
  <c r="BF47" i="5"/>
  <c r="BE47" i="5"/>
  <c r="BH46" i="5"/>
  <c r="BG46" i="5"/>
  <c r="BF46" i="5"/>
  <c r="BE46" i="5"/>
  <c r="BH45" i="5"/>
  <c r="BG45" i="5"/>
  <c r="BF45" i="5"/>
  <c r="BE45" i="5"/>
  <c r="BH44" i="5"/>
  <c r="BG44" i="5"/>
  <c r="BF44" i="5"/>
  <c r="BE44" i="5"/>
  <c r="BH43" i="5"/>
  <c r="BG43" i="5"/>
  <c r="BF43" i="5"/>
  <c r="BE43" i="5"/>
  <c r="BH42" i="5"/>
  <c r="BG42" i="5"/>
  <c r="BF42" i="5"/>
  <c r="BE42" i="5"/>
  <c r="BH41" i="5"/>
  <c r="BG41" i="5"/>
  <c r="BF41" i="5"/>
  <c r="BE41" i="5"/>
  <c r="BH40" i="5"/>
  <c r="BG40" i="5"/>
  <c r="BF40" i="5"/>
  <c r="BE40" i="5"/>
  <c r="BH39" i="5"/>
  <c r="BG39" i="5"/>
  <c r="BF39" i="5"/>
  <c r="BE39" i="5"/>
  <c r="BH38" i="5"/>
  <c r="BG38" i="5"/>
  <c r="BF38" i="5"/>
  <c r="BE38" i="5"/>
  <c r="BH37" i="5"/>
  <c r="BG37" i="5"/>
  <c r="BF37" i="5"/>
  <c r="BE37" i="5"/>
  <c r="BD32" i="5"/>
  <c r="BC32" i="5"/>
  <c r="BB32" i="5"/>
  <c r="BA32" i="5"/>
  <c r="BA95" i="5" s="1"/>
  <c r="AZ32" i="5"/>
  <c r="AY32" i="5"/>
  <c r="AX32" i="5"/>
  <c r="AW32" i="5"/>
  <c r="AW95" i="5" s="1"/>
  <c r="AU32" i="5"/>
  <c r="AS32" i="5"/>
  <c r="AR32" i="5"/>
  <c r="AQ32" i="5"/>
  <c r="AQ95" i="5" s="1"/>
  <c r="AP32" i="5"/>
  <c r="BH32" i="5" s="1"/>
  <c r="BH31" i="5"/>
  <c r="BG31" i="5"/>
  <c r="BF31" i="5"/>
  <c r="BE31" i="5"/>
  <c r="BH30" i="5"/>
  <c r="BG30" i="5"/>
  <c r="BF30" i="5"/>
  <c r="BE30" i="5"/>
  <c r="BH29" i="5"/>
  <c r="BG29" i="5"/>
  <c r="BF29" i="5"/>
  <c r="BE29" i="5"/>
  <c r="BH28" i="5"/>
  <c r="BG28" i="5"/>
  <c r="BF28" i="5"/>
  <c r="BE28" i="5"/>
  <c r="BH27" i="5"/>
  <c r="BG27" i="5"/>
  <c r="BF27" i="5"/>
  <c r="BE27" i="5"/>
  <c r="BH26" i="5"/>
  <c r="BG26" i="5"/>
  <c r="BF26" i="5"/>
  <c r="BE26" i="5"/>
  <c r="BH25" i="5"/>
  <c r="BG25" i="5"/>
  <c r="BF25" i="5"/>
  <c r="BE25" i="5"/>
  <c r="BH24" i="5"/>
  <c r="BG24" i="5"/>
  <c r="BF24" i="5"/>
  <c r="BE24" i="5"/>
  <c r="BH23" i="5"/>
  <c r="BG23" i="5"/>
  <c r="BF23" i="5"/>
  <c r="BE23" i="5"/>
  <c r="BH22" i="5"/>
  <c r="BG22" i="5"/>
  <c r="BF22" i="5"/>
  <c r="BE22" i="5"/>
  <c r="BH21" i="5"/>
  <c r="BG21" i="5"/>
  <c r="BF21" i="5"/>
  <c r="BE21" i="5"/>
  <c r="BH20" i="5"/>
  <c r="BG20" i="5"/>
  <c r="BF20" i="5"/>
  <c r="BE20" i="5"/>
  <c r="BH19" i="5"/>
  <c r="BG19" i="5"/>
  <c r="BF19" i="5"/>
  <c r="BE19" i="5"/>
  <c r="BH18" i="5"/>
  <c r="BG18" i="5"/>
  <c r="BF18" i="5"/>
  <c r="BE18" i="5"/>
  <c r="BH17" i="5"/>
  <c r="BG17" i="5"/>
  <c r="BF17" i="5"/>
  <c r="BE17" i="5"/>
  <c r="BH16" i="5"/>
  <c r="BG16" i="5"/>
  <c r="BF16" i="5"/>
  <c r="BE16" i="5"/>
  <c r="BH15" i="5"/>
  <c r="BG15" i="5"/>
  <c r="BF15" i="5"/>
  <c r="BE15" i="5"/>
  <c r="BH14" i="5"/>
  <c r="BG14" i="5"/>
  <c r="BF14" i="5"/>
  <c r="BE14" i="5"/>
  <c r="BH13" i="5"/>
  <c r="BG13" i="5"/>
  <c r="BF13" i="5"/>
  <c r="BE13" i="5"/>
  <c r="BH12" i="5"/>
  <c r="BG12" i="5"/>
  <c r="BF12" i="5"/>
  <c r="BE12" i="5"/>
  <c r="BH11" i="5"/>
  <c r="BG11" i="5"/>
  <c r="BF11" i="5"/>
  <c r="BE11" i="5"/>
  <c r="BH10" i="5"/>
  <c r="BG10" i="5"/>
  <c r="BF10" i="5"/>
  <c r="BE10" i="5"/>
  <c r="BH9" i="5"/>
  <c r="BG9" i="5"/>
  <c r="BF9" i="5"/>
  <c r="BE9" i="5"/>
  <c r="BH8" i="5"/>
  <c r="BG8" i="5"/>
  <c r="BF8" i="5"/>
  <c r="BE8" i="5"/>
  <c r="BH7" i="5"/>
  <c r="BG7" i="5"/>
  <c r="BF7" i="5"/>
  <c r="BE7" i="5"/>
  <c r="BH6" i="5"/>
  <c r="BG6" i="5"/>
  <c r="BF6" i="5"/>
  <c r="BE6" i="5"/>
  <c r="BH5" i="5"/>
  <c r="BG5" i="5"/>
  <c r="BF5" i="5"/>
  <c r="BE5" i="5"/>
  <c r="BH4" i="5"/>
  <c r="BG4" i="5"/>
  <c r="BF4" i="5"/>
  <c r="BE4" i="5"/>
  <c r="BH3" i="5"/>
  <c r="BG3" i="5"/>
  <c r="BF3" i="5"/>
  <c r="BE3" i="5"/>
  <c r="BH2" i="5"/>
  <c r="BG2" i="5"/>
  <c r="BF2" i="5"/>
  <c r="BE2" i="5"/>
  <c r="AR95" i="5" l="1"/>
  <c r="AR125" i="5" s="1"/>
  <c r="AS95" i="5"/>
  <c r="AS125" i="5" s="1"/>
  <c r="AY95" i="5"/>
  <c r="AY125" i="5" s="1"/>
  <c r="BC95" i="5"/>
  <c r="BC125" i="5" s="1"/>
  <c r="BB95" i="5"/>
  <c r="BB125" i="5" s="1"/>
  <c r="BF76" i="5"/>
  <c r="BG32" i="5"/>
  <c r="BE76" i="5"/>
  <c r="AP95" i="5"/>
  <c r="AP125" i="5" s="1"/>
  <c r="AU95" i="5"/>
  <c r="AZ95" i="5"/>
  <c r="AZ125" i="5" s="1"/>
  <c r="BD95" i="5"/>
  <c r="BD125" i="5" s="1"/>
  <c r="AX95" i="5"/>
  <c r="AX125" i="5" s="1"/>
  <c r="BG125" i="5" s="1"/>
  <c r="BE94" i="5"/>
  <c r="BF94" i="5"/>
  <c r="BF32" i="5"/>
  <c r="BH94" i="5"/>
  <c r="BF123" i="5"/>
  <c r="AQ125" i="5"/>
  <c r="BA125" i="5"/>
  <c r="AW125" i="5"/>
  <c r="AU125" i="5"/>
  <c r="BE32" i="5"/>
  <c r="BH76" i="5"/>
  <c r="BG123" i="5"/>
  <c r="BH141" i="3"/>
  <c r="BG141" i="3"/>
  <c r="BF141" i="3"/>
  <c r="BE141" i="3"/>
  <c r="BH139" i="3"/>
  <c r="BG139" i="3"/>
  <c r="BF139" i="3"/>
  <c r="BE139" i="3"/>
  <c r="BH138" i="3"/>
  <c r="BG138" i="3"/>
  <c r="BF138" i="3"/>
  <c r="BE138" i="3"/>
  <c r="BH137" i="3"/>
  <c r="BG137" i="3"/>
  <c r="BF137" i="3"/>
  <c r="BE137" i="3"/>
  <c r="BH136" i="3"/>
  <c r="BG136" i="3"/>
  <c r="BF136" i="3"/>
  <c r="BE136" i="3"/>
  <c r="BH135" i="3"/>
  <c r="BG135" i="3"/>
  <c r="BF135" i="3"/>
  <c r="BE135" i="3"/>
  <c r="BH134" i="3"/>
  <c r="BG134" i="3"/>
  <c r="BF134" i="3"/>
  <c r="BE134" i="3"/>
  <c r="BH133" i="3"/>
  <c r="BG133" i="3"/>
  <c r="BF133" i="3"/>
  <c r="BE133" i="3"/>
  <c r="BH132" i="3"/>
  <c r="BG132" i="3"/>
  <c r="BF132" i="3"/>
  <c r="BE132" i="3"/>
  <c r="BH131" i="3"/>
  <c r="BG131" i="3"/>
  <c r="BF131" i="3"/>
  <c r="BE131" i="3"/>
  <c r="BH130" i="3"/>
  <c r="BG130" i="3"/>
  <c r="BF130" i="3"/>
  <c r="BE130" i="3"/>
  <c r="BH129" i="3"/>
  <c r="BG129" i="3"/>
  <c r="BF129" i="3"/>
  <c r="BE129" i="3"/>
  <c r="BH128" i="3"/>
  <c r="BG128" i="3"/>
  <c r="BF128" i="3"/>
  <c r="BE128" i="3"/>
  <c r="BH127" i="3"/>
  <c r="BG127" i="3"/>
  <c r="BF127" i="3"/>
  <c r="BE127" i="3"/>
  <c r="BH126" i="3"/>
  <c r="BG126" i="3"/>
  <c r="BF126" i="3"/>
  <c r="BE126" i="3"/>
  <c r="BH125" i="3"/>
  <c r="BG125" i="3"/>
  <c r="BF125" i="3"/>
  <c r="BE125" i="3"/>
  <c r="BH124" i="3"/>
  <c r="BG124" i="3"/>
  <c r="BF124" i="3"/>
  <c r="BE124" i="3"/>
  <c r="BH123" i="3"/>
  <c r="BG123" i="3"/>
  <c r="BF123" i="3"/>
  <c r="BE123" i="3"/>
  <c r="BH122" i="3"/>
  <c r="BG122" i="3"/>
  <c r="BF122" i="3"/>
  <c r="BE122" i="3"/>
  <c r="BH121" i="3"/>
  <c r="BG121" i="3"/>
  <c r="BF121" i="3"/>
  <c r="BE121" i="3"/>
  <c r="BH120" i="3"/>
  <c r="BG120" i="3"/>
  <c r="BF120" i="3"/>
  <c r="BE120" i="3"/>
  <c r="BH119" i="3"/>
  <c r="BG119" i="3"/>
  <c r="BF119" i="3"/>
  <c r="BE119" i="3"/>
  <c r="BH118" i="3"/>
  <c r="BG118" i="3"/>
  <c r="BF118" i="3"/>
  <c r="BE118" i="3"/>
  <c r="BH117" i="3"/>
  <c r="BG117" i="3"/>
  <c r="BF117" i="3"/>
  <c r="BE117" i="3"/>
  <c r="BH116" i="3"/>
  <c r="BG116" i="3"/>
  <c r="BF116" i="3"/>
  <c r="BE116" i="3"/>
  <c r="BH115" i="3"/>
  <c r="BG115" i="3"/>
  <c r="BF115" i="3"/>
  <c r="BE115" i="3"/>
  <c r="BH114" i="3"/>
  <c r="BG114" i="3"/>
  <c r="BF114" i="3"/>
  <c r="BE114" i="3"/>
  <c r="BH113" i="3"/>
  <c r="BG113" i="3"/>
  <c r="BF113" i="3"/>
  <c r="BE113" i="3"/>
  <c r="BH112" i="3"/>
  <c r="BG112" i="3"/>
  <c r="BF112" i="3"/>
  <c r="BE112" i="3"/>
  <c r="BH111" i="3"/>
  <c r="BG111" i="3"/>
  <c r="BF111" i="3"/>
  <c r="BE111" i="3"/>
  <c r="BH110" i="3"/>
  <c r="BG110" i="3"/>
  <c r="BF110" i="3"/>
  <c r="BE110" i="3"/>
  <c r="BH109" i="3"/>
  <c r="BG109" i="3"/>
  <c r="BF109" i="3"/>
  <c r="BE109" i="3"/>
  <c r="BH108" i="3"/>
  <c r="BG108" i="3"/>
  <c r="BF108" i="3"/>
  <c r="BE108" i="3"/>
  <c r="BH107" i="3"/>
  <c r="BG107" i="3"/>
  <c r="BF107" i="3"/>
  <c r="BE107" i="3"/>
  <c r="BH106" i="3"/>
  <c r="BG106" i="3"/>
  <c r="BF106" i="3"/>
  <c r="BE106" i="3"/>
  <c r="BH105" i="3"/>
  <c r="BG105" i="3"/>
  <c r="BF105" i="3"/>
  <c r="BE105" i="3"/>
  <c r="BH104" i="3"/>
  <c r="BG104" i="3"/>
  <c r="BF104" i="3"/>
  <c r="BE104" i="3"/>
  <c r="BH103" i="3"/>
  <c r="BG103" i="3"/>
  <c r="BF103" i="3"/>
  <c r="BE103" i="3"/>
  <c r="BH102" i="3"/>
  <c r="BG102" i="3"/>
  <c r="BF102" i="3"/>
  <c r="BE102" i="3"/>
  <c r="BH101" i="3"/>
  <c r="BG101" i="3"/>
  <c r="BF101" i="3"/>
  <c r="BE101" i="3"/>
  <c r="BH100" i="3"/>
  <c r="BG100" i="3"/>
  <c r="BF100" i="3"/>
  <c r="BE100" i="3"/>
  <c r="BH99" i="3"/>
  <c r="BG99" i="3"/>
  <c r="BF99" i="3"/>
  <c r="BE99" i="3"/>
  <c r="BH98" i="3"/>
  <c r="BG98" i="3"/>
  <c r="BF98" i="3"/>
  <c r="BE98" i="3"/>
  <c r="BH97" i="3"/>
  <c r="BG97" i="3"/>
  <c r="BF97" i="3"/>
  <c r="BE97" i="3"/>
  <c r="BH96" i="3"/>
  <c r="BG96" i="3"/>
  <c r="BF96" i="3"/>
  <c r="BE96" i="3"/>
  <c r="BH95" i="3"/>
  <c r="BG95" i="3"/>
  <c r="BF95" i="3"/>
  <c r="BE95" i="3"/>
  <c r="BH94" i="3"/>
  <c r="BG94" i="3"/>
  <c r="BF94" i="3"/>
  <c r="BE94" i="3"/>
  <c r="BH93" i="3"/>
  <c r="BG93" i="3"/>
  <c r="BF93" i="3"/>
  <c r="BE93" i="3"/>
  <c r="BH92" i="3"/>
  <c r="BG92" i="3"/>
  <c r="BF92" i="3"/>
  <c r="BE92" i="3"/>
  <c r="BH91" i="3"/>
  <c r="BG91" i="3"/>
  <c r="BF91" i="3"/>
  <c r="BE91" i="3"/>
  <c r="BH90" i="3"/>
  <c r="BG90" i="3"/>
  <c r="BF90" i="3"/>
  <c r="BE90" i="3"/>
  <c r="BH89" i="3"/>
  <c r="BG89" i="3"/>
  <c r="BF89" i="3"/>
  <c r="BE89" i="3"/>
  <c r="BH88" i="3"/>
  <c r="BG88" i="3"/>
  <c r="BF88" i="3"/>
  <c r="BE88" i="3"/>
  <c r="BH87" i="3"/>
  <c r="BG87" i="3"/>
  <c r="BF87" i="3"/>
  <c r="BE87" i="3"/>
  <c r="BH86" i="3"/>
  <c r="BG86" i="3"/>
  <c r="BF86" i="3"/>
  <c r="BE86" i="3"/>
  <c r="BH85" i="3"/>
  <c r="BG85" i="3"/>
  <c r="BF85" i="3"/>
  <c r="BE85" i="3"/>
  <c r="BH84" i="3"/>
  <c r="BG84" i="3"/>
  <c r="BF84" i="3"/>
  <c r="BE84" i="3"/>
  <c r="BH83" i="3"/>
  <c r="BG83" i="3"/>
  <c r="BF83" i="3"/>
  <c r="BE83" i="3"/>
  <c r="BH82" i="3"/>
  <c r="BG82" i="3"/>
  <c r="BF82" i="3"/>
  <c r="BE82" i="3"/>
  <c r="BH81" i="3"/>
  <c r="BG81" i="3"/>
  <c r="BF81" i="3"/>
  <c r="BE81" i="3"/>
  <c r="BH80" i="3"/>
  <c r="BG80" i="3"/>
  <c r="BF80" i="3"/>
  <c r="BE80" i="3"/>
  <c r="BH79" i="3"/>
  <c r="BG79" i="3"/>
  <c r="BF79" i="3"/>
  <c r="BE79" i="3"/>
  <c r="BH78" i="3"/>
  <c r="BG78" i="3"/>
  <c r="BF78" i="3"/>
  <c r="BE78" i="3"/>
  <c r="BH77" i="3"/>
  <c r="BG77" i="3"/>
  <c r="BF77" i="3"/>
  <c r="BE77" i="3"/>
  <c r="BH76" i="3"/>
  <c r="BG76" i="3"/>
  <c r="BF76" i="3"/>
  <c r="BE76" i="3"/>
  <c r="BH75" i="3"/>
  <c r="BG75" i="3"/>
  <c r="BF75" i="3"/>
  <c r="BE75" i="3"/>
  <c r="BH74" i="3"/>
  <c r="BG74" i="3"/>
  <c r="BF74" i="3"/>
  <c r="BE74" i="3"/>
  <c r="BH73" i="3"/>
  <c r="BG73" i="3"/>
  <c r="BF73" i="3"/>
  <c r="BE73" i="3"/>
  <c r="BH72" i="3"/>
  <c r="BG72" i="3"/>
  <c r="BF72" i="3"/>
  <c r="BE72" i="3"/>
  <c r="BH71" i="3"/>
  <c r="BG71" i="3"/>
  <c r="BF71" i="3"/>
  <c r="BE71" i="3"/>
  <c r="BH70" i="3"/>
  <c r="BG70" i="3"/>
  <c r="BF70" i="3"/>
  <c r="BE70" i="3"/>
  <c r="BH69" i="3"/>
  <c r="BG69" i="3"/>
  <c r="BF69" i="3"/>
  <c r="BE69" i="3"/>
  <c r="BH68" i="3"/>
  <c r="BG68" i="3"/>
  <c r="BF68" i="3"/>
  <c r="BE68" i="3"/>
  <c r="BH67" i="3"/>
  <c r="BG67" i="3"/>
  <c r="BF67" i="3"/>
  <c r="BE67" i="3"/>
  <c r="BH66" i="3"/>
  <c r="BG66" i="3"/>
  <c r="BF66" i="3"/>
  <c r="BE66" i="3"/>
  <c r="BH65" i="3"/>
  <c r="BG65" i="3"/>
  <c r="BF65" i="3"/>
  <c r="BE65" i="3"/>
  <c r="BH64" i="3"/>
  <c r="BG64" i="3"/>
  <c r="BF64" i="3"/>
  <c r="BE64" i="3"/>
  <c r="BH63" i="3"/>
  <c r="BG63" i="3"/>
  <c r="BF63" i="3"/>
  <c r="BE63" i="3"/>
  <c r="BH62" i="3"/>
  <c r="BG62" i="3"/>
  <c r="BF62" i="3"/>
  <c r="BE62" i="3"/>
  <c r="BH61" i="3"/>
  <c r="BG61" i="3"/>
  <c r="BF61" i="3"/>
  <c r="BE61" i="3"/>
  <c r="BH60" i="3"/>
  <c r="BG60" i="3"/>
  <c r="BF60" i="3"/>
  <c r="BE60" i="3"/>
  <c r="BH59" i="3"/>
  <c r="BG59" i="3"/>
  <c r="BF59" i="3"/>
  <c r="BE59" i="3"/>
  <c r="BH58" i="3"/>
  <c r="BG58" i="3"/>
  <c r="BF58" i="3"/>
  <c r="BE58" i="3"/>
  <c r="BH57" i="3"/>
  <c r="BG57" i="3"/>
  <c r="BF57" i="3"/>
  <c r="BE57" i="3"/>
  <c r="BH56" i="3"/>
  <c r="BG56" i="3"/>
  <c r="BF56" i="3"/>
  <c r="BE56" i="3"/>
  <c r="BH55" i="3"/>
  <c r="BG55" i="3"/>
  <c r="BF55" i="3"/>
  <c r="BE55" i="3"/>
  <c r="BH54" i="3"/>
  <c r="BG54" i="3"/>
  <c r="BF54" i="3"/>
  <c r="BE54" i="3"/>
  <c r="BH53" i="3"/>
  <c r="BG53" i="3"/>
  <c r="BF53" i="3"/>
  <c r="BE53" i="3"/>
  <c r="BH48" i="3"/>
  <c r="BG48" i="3"/>
  <c r="BF48" i="3"/>
  <c r="BE48" i="3"/>
  <c r="BH47" i="3"/>
  <c r="BG47" i="3"/>
  <c r="BF47" i="3"/>
  <c r="BE47" i="3"/>
  <c r="BH46" i="3"/>
  <c r="BG46" i="3"/>
  <c r="BF46" i="3"/>
  <c r="BE46" i="3"/>
  <c r="BH45" i="3"/>
  <c r="BG45" i="3"/>
  <c r="BF45" i="3"/>
  <c r="BE45" i="3"/>
  <c r="BH44" i="3"/>
  <c r="BG44" i="3"/>
  <c r="BF44" i="3"/>
  <c r="BE44" i="3"/>
  <c r="BH43" i="3"/>
  <c r="BG43" i="3"/>
  <c r="BF43" i="3"/>
  <c r="BE43" i="3"/>
  <c r="BH42" i="3"/>
  <c r="BG42" i="3"/>
  <c r="BF42" i="3"/>
  <c r="BE42" i="3"/>
  <c r="BH41" i="3"/>
  <c r="BG41" i="3"/>
  <c r="BF41" i="3"/>
  <c r="BE41" i="3"/>
  <c r="BH40" i="3"/>
  <c r="BG40" i="3"/>
  <c r="BF40" i="3"/>
  <c r="BE40" i="3"/>
  <c r="BH39" i="3"/>
  <c r="BG39" i="3"/>
  <c r="BF39" i="3"/>
  <c r="BE39" i="3"/>
  <c r="BH38" i="3"/>
  <c r="BG38" i="3"/>
  <c r="BF38" i="3"/>
  <c r="BE38" i="3"/>
  <c r="BH37" i="3"/>
  <c r="BG37" i="3"/>
  <c r="BF37" i="3"/>
  <c r="BE37" i="3"/>
  <c r="BH36" i="3"/>
  <c r="BG36" i="3"/>
  <c r="BF36" i="3"/>
  <c r="BE36" i="3"/>
  <c r="BH35" i="3"/>
  <c r="BG35" i="3"/>
  <c r="BF35" i="3"/>
  <c r="BE35" i="3"/>
  <c r="BH34" i="3"/>
  <c r="BG34" i="3"/>
  <c r="BF34" i="3"/>
  <c r="BE34" i="3"/>
  <c r="BH33" i="3"/>
  <c r="BG33" i="3"/>
  <c r="BF33" i="3"/>
  <c r="BE33" i="3"/>
  <c r="BH32" i="3"/>
  <c r="BG32" i="3"/>
  <c r="BF32" i="3"/>
  <c r="BE32" i="3"/>
  <c r="BH31" i="3"/>
  <c r="BG31" i="3"/>
  <c r="BF31" i="3"/>
  <c r="BE31" i="3"/>
  <c r="BH30" i="3"/>
  <c r="BG30" i="3"/>
  <c r="BF30" i="3"/>
  <c r="BE30" i="3"/>
  <c r="BH29" i="3"/>
  <c r="BG29" i="3"/>
  <c r="BF29" i="3"/>
  <c r="BE29" i="3"/>
  <c r="BH28" i="3"/>
  <c r="BG28" i="3"/>
  <c r="BF28" i="3"/>
  <c r="BE28" i="3"/>
  <c r="BH27" i="3"/>
  <c r="BG27" i="3"/>
  <c r="BF27" i="3"/>
  <c r="BE27" i="3"/>
  <c r="BH26" i="3"/>
  <c r="BG26" i="3"/>
  <c r="BF26" i="3"/>
  <c r="BE26" i="3"/>
  <c r="BH25" i="3"/>
  <c r="BG25" i="3"/>
  <c r="BF25" i="3"/>
  <c r="BE25" i="3"/>
  <c r="BH24" i="3"/>
  <c r="BG24" i="3"/>
  <c r="BF24" i="3"/>
  <c r="BE24" i="3"/>
  <c r="BH23" i="3"/>
  <c r="BG23" i="3"/>
  <c r="BF23" i="3"/>
  <c r="BE23" i="3"/>
  <c r="BH22" i="3"/>
  <c r="BG22" i="3"/>
  <c r="BF22" i="3"/>
  <c r="BE22" i="3"/>
  <c r="BH21" i="3"/>
  <c r="BG21" i="3"/>
  <c r="BF21" i="3"/>
  <c r="BE21" i="3"/>
  <c r="BH20" i="3"/>
  <c r="BG20" i="3"/>
  <c r="BF20" i="3"/>
  <c r="BE20" i="3"/>
  <c r="BH19" i="3"/>
  <c r="BG19" i="3"/>
  <c r="BF19" i="3"/>
  <c r="BE19" i="3"/>
  <c r="BH18" i="3"/>
  <c r="BG18" i="3"/>
  <c r="BF18" i="3"/>
  <c r="BE18" i="3"/>
  <c r="BD139" i="3"/>
  <c r="BC139" i="3"/>
  <c r="BB139" i="3"/>
  <c r="BA139" i="3"/>
  <c r="AZ139" i="3"/>
  <c r="AY139" i="3"/>
  <c r="AX139" i="3"/>
  <c r="AW139" i="3"/>
  <c r="AU139" i="3"/>
  <c r="AS139" i="3"/>
  <c r="AR139" i="3"/>
  <c r="AQ139" i="3"/>
  <c r="AP139" i="3"/>
  <c r="BD110" i="3"/>
  <c r="BC110" i="3"/>
  <c r="BB110" i="3"/>
  <c r="BA110" i="3"/>
  <c r="AZ110" i="3"/>
  <c r="AY110" i="3"/>
  <c r="AX110" i="3"/>
  <c r="AW110" i="3"/>
  <c r="AU110" i="3"/>
  <c r="AS110" i="3"/>
  <c r="AR110" i="3"/>
  <c r="AQ110" i="3"/>
  <c r="AP110" i="3"/>
  <c r="BD92" i="3"/>
  <c r="BC92" i="3"/>
  <c r="BB92" i="3"/>
  <c r="BA92" i="3"/>
  <c r="AZ92" i="3"/>
  <c r="AY92" i="3"/>
  <c r="AX92" i="3"/>
  <c r="AW92" i="3"/>
  <c r="AU92" i="3"/>
  <c r="AS92" i="3"/>
  <c r="AR92" i="3"/>
  <c r="AQ92" i="3"/>
  <c r="AP92" i="3"/>
  <c r="BD48" i="3"/>
  <c r="BC48" i="3"/>
  <c r="BB48" i="3"/>
  <c r="BA48" i="3"/>
  <c r="AZ48" i="3"/>
  <c r="AY48" i="3"/>
  <c r="AX48" i="3"/>
  <c r="AW48" i="3"/>
  <c r="AU48" i="3"/>
  <c r="AS48" i="3"/>
  <c r="AR48" i="3"/>
  <c r="AQ48" i="3"/>
  <c r="AP48" i="3"/>
  <c r="BF125" i="5" l="1"/>
  <c r="BH125" i="5"/>
  <c r="BG95" i="5"/>
  <c r="BE95" i="5"/>
  <c r="BH95" i="5"/>
  <c r="BF95" i="5"/>
  <c r="BE125" i="5"/>
  <c r="AW111" i="3"/>
  <c r="AW141" i="3" s="1"/>
  <c r="BA111" i="3"/>
  <c r="BA141" i="3" s="1"/>
  <c r="AR111" i="3"/>
  <c r="AR141" i="3" s="1"/>
  <c r="AX111" i="3"/>
  <c r="AX141" i="3" s="1"/>
  <c r="AQ111" i="3"/>
  <c r="AQ141" i="3" s="1"/>
  <c r="AS111" i="3"/>
  <c r="AS141" i="3" s="1"/>
  <c r="AY111" i="3"/>
  <c r="AY141" i="3" s="1"/>
  <c r="BC111" i="3"/>
  <c r="BC141" i="3" s="1"/>
  <c r="AP111" i="3"/>
  <c r="AP141" i="3" s="1"/>
  <c r="AU111" i="3"/>
  <c r="AU141" i="3" s="1"/>
  <c r="AZ111" i="3"/>
  <c r="AZ141" i="3" s="1"/>
  <c r="BD111" i="3"/>
  <c r="BD141" i="3" s="1"/>
  <c r="BB111" i="3"/>
  <c r="BB141" i="3" s="1"/>
</calcChain>
</file>

<file path=xl/sharedStrings.xml><?xml version="1.0" encoding="utf-8"?>
<sst xmlns="http://schemas.openxmlformats.org/spreadsheetml/2006/main" count="2588" uniqueCount="192">
  <si>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</si>
  <si>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</si>
  <si>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</si>
  <si>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</si>
  <si>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</si>
  <si>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</si>
  <si>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2021-07-02-9:47 a. m.</t>
  </si>
  <si>
    <t>AÑO FISCAL:</t>
  </si>
  <si>
    <t>2021</t>
  </si>
  <si>
    <t>VIGENCIA PRESUPUESTAL:</t>
  </si>
  <si>
    <t>ACTUAL</t>
  </si>
  <si>
    <t>FECHA MOVIMIENTOS:</t>
  </si>
  <si>
    <t>1/01/2021 A 30/06/2021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</si>
  <si>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</si>
  <si>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</si>
  <si>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</si>
  <si>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</si>
  <si>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</si>
  <si>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</si>
  <si>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</si>
  <si>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</si>
  <si>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</si>
  <si>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</si>
  <si>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</si>
  <si>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</si>
  <si>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</si>
  <si>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</si>
  <si>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</si>
  <si>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</si>
  <si>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</si>
  <si>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</si>
  <si>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</si>
  <si>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</si>
  <si>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</si>
  <si>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</si>
  <si>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</si>
  <si>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</si>
  <si>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</si>
  <si>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</si>
  <si>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</si>
  <si>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</si>
  <si>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</si>
  <si>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</si>
  <si>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</si>
  <si>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</si>
  <si>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</si>
  <si>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</si>
  <si>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</si>
  <si>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</si>
  <si>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</si>
  <si>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</si>
  <si>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Propios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</si>
  <si>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</si>
  <si>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</si>
  <si>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</si>
  <si>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</si>
  <si>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</si>
  <si>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</si>
  <si>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</si>
  <si>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</si>
  <si>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</si>
  <si>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</si>
  <si>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</si>
  <si>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</si>
  <si>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</si>
  <si>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</si>
  <si>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</si>
  <si>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</si>
  <si>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</si>
  <si>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</si>
  <si>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</si>
  <si>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</si>
  <si>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</si>
  <si>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</si>
  <si>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</si>
  <si>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</si>
  <si>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</si>
  <si>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</si>
  <si>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</si>
  <si>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</si>
  <si>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</si>
  <si>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</si>
  <si>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</si>
  <si>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</si>
  <si>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</si>
  <si>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</si>
  <si>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</si>
  <si>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</si>
  <si>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</si>
  <si>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</si>
  <si>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</si>
  <si>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</si>
  <si>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</si>
  <si>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</si>
  <si>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</si>
  <si>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</si>
  <si>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</si>
  <si>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</si>
  <si>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</si>
  <si>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</si>
  <si>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</si>
  <si>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</si>
  <si>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</si>
  <si>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</si>
  <si>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</si>
  <si>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</si>
  <si>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</si>
  <si>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</si>
  <si>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</si>
  <si>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</si>
  <si>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</si>
  <si>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</si>
  <si>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</si>
  <si>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</si>
  <si>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</si>
  <si>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</si>
  <si>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</si>
  <si>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</si>
  <si>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</si>
  <si>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</si>
  <si>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</si>
  <si>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</si>
  <si>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</si>
  <si>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</si>
  <si>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</si>
  <si>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</si>
  <si>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</si>
  <si>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</si>
  <si>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</si>
  <si>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</si>
  <si>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</si>
  <si>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</si>
  <si>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</si>
  <si>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</si>
  <si>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</si>
  <si>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</si>
  <si>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</si>
  <si>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</si>
  <si>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</si>
  <si>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</si>
  <si>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</si>
  <si>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</si>
  <si>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</si>
  <si>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</si>
  <si>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</si>
  <si>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</si>
  <si>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21</t>
  </si>
  <si>
    <t>OTROS RECURSOS DE TESORERIA</t>
  </si>
  <si>
    <t>2203</t>
  </si>
  <si>
    <t>0700</t>
  </si>
  <si>
    <t>5</t>
  </si>
  <si>
    <t>MEJORAMIENTO DE LAS CONDICIONES PARA LA GARANTIA DE LOS DERECHOS DE LAS PERSONAS CON DISCAPACIDAD VISUAL EN EL PAÍS.  NACIONAL</t>
  </si>
  <si>
    <t>0</t>
  </si>
  <si>
    <t>2203016</t>
  </si>
  <si>
    <t>SERVICIO DE PROMOCIÓN Y DIVULGACIÓN DE LOS DERECHOS DE LAS PERSONAS CON DISCAPACIDAD</t>
  </si>
  <si>
    <t>2203018</t>
  </si>
  <si>
    <t>SERVICIO DE PRODUCCIÓN DE CONTENIDOS Y AJUSTES RAZONABLES PARA PROMOVER Y GARANTIZAR EL ACCESO A LA INFORMACIÓN Y A LA COMUNICACIÓN PARA PERSONAS DISCAPACITADAS</t>
  </si>
  <si>
    <t>2203003</t>
  </si>
  <si>
    <t>SERVICIO DE ASISTENCIA TÉCNICA EN EDUCACIÓN CON ENFOQUE INCLUYENTE Y DE CALIDAD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</si>
  <si>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</si>
  <si>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</si>
  <si>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</si>
  <si>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</si>
  <si>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</si>
  <si>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</si>
  <si>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</si>
  <si>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</si>
  <si>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2299060</t>
  </si>
  <si>
    <t>SERVICIO DE IMPLEMENTACIÓN SISTEMAS DE GESTIÓN</t>
  </si>
  <si>
    <t>2299062</t>
  </si>
  <si>
    <t>SERVICIOS DE INFORMACIÓN ACTUALIZADOS</t>
  </si>
  <si>
    <t>2299058</t>
  </si>
  <si>
    <t>SERVICIO DE EDUCACIÓN INFORMAL PARA LA GESTIÓN ADMINISTRATIVA</t>
  </si>
  <si>
    <t>ADQUISICIÓN DE BIENES Y SERVICIOS - SERVICIO DE GESTIÓN DOCUMENTAL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</si>
  <si>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</si>
  <si>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ADQUISICIÓN DE BIENES Y SERVICIOS - SERVICIOS DE INFORMACIÓN ACTUALIZADOS - FORTALECIMIENTO DE PROCESOS Y RECURSOS DEL INCI PARA CONTRIBUIR CON EL MEJORAMIENTO DE SERVICIOS A LAS PERSONAS CON DISCAPACIDAD VISUAL  NACIONAL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</si>
  <si>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</si>
  <si>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</si>
  <si>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</si>
  <si>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</si>
  <si>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</si>
  <si>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</si>
  <si>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</si>
  <si>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>% CDP VS APROPIACIÓN</t>
  </si>
  <si>
    <t>% RP VS APROPIACIÓN</t>
  </si>
  <si>
    <t>% OBLIGACION VS APROPIACIÓN</t>
  </si>
  <si>
    <t>% PAGOS VS APROPIACIÓN</t>
  </si>
  <si>
    <t>PAULA CECILIA CASTAÑO AVENDAÑO</t>
  </si>
  <si>
    <t>SINTHYA PAMELA MARIN RODRIGUEZ</t>
  </si>
  <si>
    <t>Coordinadora Administrativa y Financiera</t>
  </si>
  <si>
    <t>Tecnico Administrativo- Presupuesto</t>
  </si>
  <si>
    <t xml:space="preserve">La ejecución presupuestal del gasto a corte del segundo trimestre en cuanto a pagos,  se ha ejecutado en el 32% y su mayor ejecución es  el 35% en Gastos de Funcionamiento,  pues en este concepto se encuentra la ejecución de Gastos de Personal. En tanto que los Gastos de Inversión se han ejecutado en el 21%. Los porcentajes aqui indicados son los calculados por los pagos realizados sobre los valores de la apropiación presupuestal, sin embargo debe tenerse en cuenta que existen compromisos presupuestales  del 46% y de este porcentaje el 41% es de Gastos de Funcionamiento y el 62% de Gastos de Inversion, cifras positivas de ejecución en el segundo trimestre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</si>
</sst>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9"/>
      <color rgb="FF2D77C2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name val="Calibri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DFDFD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 applyFont="1" applyFill="1" applyBorder="1"/>
    <xf numFmtId="0" fontId="5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7" fillId="4" borderId="5" xfId="0" applyNumberFormat="1" applyFont="1" applyFill="1" applyBorder="1" applyAlignment="1">
      <alignment horizontal="center" vertical="center" wrapText="1" readingOrder="1"/>
    </xf>
    <xf numFmtId="0" fontId="9" fillId="4" borderId="0" xfId="0" applyFont="1" applyFill="1" applyBorder="1"/>
    <xf numFmtId="0" fontId="5" fillId="0" borderId="0" xfId="0" applyFont="1" applyFill="1" applyBorder="1" applyAlignment="1">
      <alignment horizontal="left" vertical="top"/>
    </xf>
    <xf numFmtId="0" fontId="9" fillId="5" borderId="0" xfId="0" applyFont="1" applyFill="1" applyBorder="1"/>
    <xf numFmtId="0" fontId="7" fillId="3" borderId="5" xfId="0" applyNumberFormat="1" applyFont="1" applyFill="1" applyBorder="1" applyAlignment="1">
      <alignment horizontal="center" vertical="center" wrapText="1" readingOrder="1"/>
    </xf>
    <xf numFmtId="0" fontId="9" fillId="3" borderId="0" xfId="0" applyFont="1" applyFill="1" applyBorder="1"/>
    <xf numFmtId="43" fontId="10" fillId="6" borderId="5" xfId="1" applyFont="1" applyFill="1" applyBorder="1" applyAlignment="1">
      <alignment horizontal="right" vertical="top" wrapText="1" readingOrder="1"/>
    </xf>
    <xf numFmtId="43" fontId="7" fillId="6" borderId="5" xfId="1" applyFont="1" applyFill="1" applyBorder="1" applyAlignment="1">
      <alignment horizontal="right" vertical="top" wrapText="1" readingOrder="1"/>
    </xf>
    <xf numFmtId="9" fontId="10" fillId="6" borderId="5" xfId="2" applyFont="1" applyFill="1" applyBorder="1" applyAlignment="1">
      <alignment vertical="top"/>
    </xf>
    <xf numFmtId="43" fontId="10" fillId="5" borderId="0" xfId="1" applyFont="1" applyFill="1" applyBorder="1" applyAlignment="1">
      <alignment vertical="top"/>
    </xf>
    <xf numFmtId="43" fontId="10" fillId="5" borderId="5" xfId="1" applyFont="1" applyFill="1" applyBorder="1" applyAlignment="1">
      <alignment vertical="top"/>
    </xf>
    <xf numFmtId="43" fontId="10" fillId="6" borderId="5" xfId="1" applyFont="1" applyFill="1" applyBorder="1" applyAlignment="1">
      <alignment vertical="top"/>
    </xf>
    <xf numFmtId="0" fontId="9" fillId="0" borderId="0" xfId="0" applyFont="1" applyFill="1" applyBorder="1"/>
    <xf numFmtId="0" fontId="10" fillId="5" borderId="0" xfId="4" applyFont="1" applyFill="1" applyBorder="1" applyAlignment="1">
      <alignment vertical="top"/>
    </xf>
    <xf numFmtId="0" fontId="10" fillId="5" borderId="5" xfId="4" applyFont="1" applyFill="1" applyBorder="1" applyAlignment="1">
      <alignment vertical="top"/>
    </xf>
    <xf numFmtId="0" fontId="10" fillId="6" borderId="5" xfId="4" applyFont="1" applyFill="1" applyBorder="1" applyAlignment="1">
      <alignment vertical="top"/>
    </xf>
    <xf numFmtId="0" fontId="10" fillId="5" borderId="0" xfId="4" applyFont="1" applyFill="1" applyAlignment="1">
      <alignment vertical="top"/>
    </xf>
    <xf numFmtId="43" fontId="9" fillId="0" borderId="0" xfId="1" applyFont="1" applyFill="1" applyBorder="1"/>
    <xf numFmtId="0" fontId="9" fillId="0" borderId="0" xfId="5" applyFont="1"/>
    <xf numFmtId="43" fontId="10" fillId="6" borderId="5" xfId="1" applyFont="1" applyFill="1" applyBorder="1" applyAlignment="1">
      <alignment vertical="top" readingOrder="1"/>
    </xf>
    <xf numFmtId="43" fontId="5" fillId="0" borderId="0" xfId="1" applyFont="1" applyFill="1" applyBorder="1"/>
    <xf numFmtId="43" fontId="3" fillId="0" borderId="0" xfId="1" applyFont="1" applyFill="1" applyBorder="1" applyAlignment="1">
      <alignment vertical="top" wrapText="1" readingOrder="1"/>
    </xf>
    <xf numFmtId="43" fontId="7" fillId="4" borderId="5" xfId="1" applyFont="1" applyFill="1" applyBorder="1" applyAlignment="1">
      <alignment horizontal="right" vertical="center" wrapText="1" readingOrder="1"/>
    </xf>
    <xf numFmtId="43" fontId="8" fillId="0" borderId="5" xfId="1" applyFont="1" applyFill="1" applyBorder="1" applyAlignment="1">
      <alignment horizontal="right" vertical="center" wrapText="1" readingOrder="1"/>
    </xf>
    <xf numFmtId="43" fontId="7" fillId="3" borderId="5" xfId="1" applyFont="1" applyFill="1" applyBorder="1" applyAlignment="1">
      <alignment horizontal="right" vertical="center" wrapText="1" readingOrder="1"/>
    </xf>
    <xf numFmtId="0" fontId="7" fillId="2" borderId="6" xfId="0" applyNumberFormat="1" applyFont="1" applyFill="1" applyBorder="1" applyAlignment="1">
      <alignment horizontal="center" vertical="center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43" fontId="7" fillId="2" borderId="5" xfId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readingOrder="1"/>
    </xf>
    <xf numFmtId="9" fontId="11" fillId="5" borderId="5" xfId="2" applyFont="1" applyFill="1" applyBorder="1" applyAlignment="1">
      <alignment vertical="top"/>
    </xf>
    <xf numFmtId="9" fontId="10" fillId="3" borderId="5" xfId="2" applyFont="1" applyFill="1" applyBorder="1" applyAlignment="1">
      <alignment vertical="top"/>
    </xf>
    <xf numFmtId="9" fontId="12" fillId="3" borderId="5" xfId="2" applyFont="1" applyFill="1" applyBorder="1" applyAlignment="1">
      <alignment vertical="top"/>
    </xf>
    <xf numFmtId="9" fontId="10" fillId="4" borderId="5" xfId="2" applyFont="1" applyFill="1" applyBorder="1" applyAlignment="1">
      <alignment vertical="top"/>
    </xf>
    <xf numFmtId="0" fontId="5" fillId="5" borderId="0" xfId="0" applyFont="1" applyFill="1" applyBorder="1"/>
    <xf numFmtId="0" fontId="9" fillId="5" borderId="0" xfId="0" applyFont="1" applyFill="1" applyBorder="1" applyAlignment="1">
      <alignment horizontal="center" vertical="center" readingOrder="1"/>
    </xf>
    <xf numFmtId="0" fontId="10" fillId="5" borderId="0" xfId="0" applyFont="1" applyFill="1" applyBorder="1" applyAlignment="1">
      <alignment vertical="top"/>
    </xf>
    <xf numFmtId="0" fontId="13" fillId="5" borderId="0" xfId="4" applyFont="1" applyFill="1" applyAlignment="1">
      <alignment vertical="top" wrapText="1"/>
    </xf>
    <xf numFmtId="41" fontId="11" fillId="5" borderId="0" xfId="3" applyFont="1" applyFill="1" applyBorder="1" applyAlignment="1">
      <alignment vertical="top"/>
    </xf>
    <xf numFmtId="0" fontId="11" fillId="5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43" fontId="8" fillId="0" borderId="5" xfId="1" applyFont="1" applyFill="1" applyBorder="1" applyAlignment="1">
      <alignment horizontal="right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7" fillId="3" borderId="5" xfId="0" applyNumberFormat="1" applyFont="1" applyFill="1" applyBorder="1" applyAlignment="1">
      <alignment horizontal="center" vertical="center" wrapText="1" readingOrder="1"/>
    </xf>
    <xf numFmtId="43" fontId="7" fillId="3" borderId="5" xfId="1" applyFont="1" applyFill="1" applyBorder="1" applyAlignment="1">
      <alignment horizontal="right" vertical="center" wrapText="1" readingOrder="1"/>
    </xf>
    <xf numFmtId="43" fontId="10" fillId="6" borderId="5" xfId="1" applyFont="1" applyFill="1" applyBorder="1" applyAlignment="1">
      <alignment horizontal="right" vertical="top" wrapText="1" readingOrder="1"/>
    </xf>
    <xf numFmtId="43" fontId="7" fillId="4" borderId="5" xfId="1" applyFont="1" applyFill="1" applyBorder="1" applyAlignment="1">
      <alignment horizontal="right" vertical="center" wrapText="1" readingOrder="1"/>
    </xf>
    <xf numFmtId="0" fontId="7" fillId="4" borderId="5" xfId="0" applyNumberFormat="1" applyFont="1" applyFill="1" applyBorder="1" applyAlignment="1">
      <alignment horizontal="center" vertical="center" wrapText="1" readingOrder="1"/>
    </xf>
    <xf numFmtId="43" fontId="7" fillId="2" borderId="5" xfId="1" applyFont="1" applyFill="1" applyBorder="1" applyAlignment="1">
      <alignment horizontal="center" vertical="center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43" fontId="5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43" fontId="3" fillId="0" borderId="0" xfId="1" applyFont="1" applyFill="1" applyBorder="1" applyAlignment="1">
      <alignment vertical="top" wrapText="1" readingOrder="1"/>
    </xf>
    <xf numFmtId="43" fontId="5" fillId="0" borderId="0" xfId="1" applyFont="1" applyFill="1" applyBorder="1"/>
    <xf numFmtId="0" fontId="7" fillId="2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left"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top" wrapText="1" readingOrder="1"/>
    </xf>
    <xf numFmtId="43" fontId="7" fillId="2" borderId="5" xfId="1" applyFont="1" applyFill="1" applyBorder="1" applyAlignment="1">
      <alignment horizontal="center" vertical="center" wrapText="1" readingOrder="1"/>
    </xf>
    <xf numFmtId="43" fontId="9" fillId="0" borderId="5" xfId="1" applyFont="1" applyFill="1" applyBorder="1" applyAlignment="1">
      <alignment horizontal="center" vertical="center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0" fontId="9" fillId="0" borderId="5" xfId="0" applyNumberFormat="1" applyFont="1" applyFill="1" applyBorder="1" applyAlignment="1">
      <alignment horizontal="center" vertical="center" wrapText="1" readingOrder="1"/>
    </xf>
    <xf numFmtId="0" fontId="7" fillId="2" borderId="6" xfId="0" applyNumberFormat="1" applyFont="1" applyFill="1" applyBorder="1" applyAlignment="1">
      <alignment horizontal="left" vertical="top" wrapText="1" readingOrder="1"/>
    </xf>
    <xf numFmtId="0" fontId="5" fillId="0" borderId="7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vertical="top" wrapText="1"/>
    </xf>
    <xf numFmtId="0" fontId="7" fillId="0" borderId="8" xfId="0" applyNumberFormat="1" applyFont="1" applyFill="1" applyBorder="1" applyAlignment="1">
      <alignment horizontal="left" vertical="top" wrapText="1" readingOrder="1"/>
    </xf>
    <xf numFmtId="0" fontId="8" fillId="0" borderId="5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Fill="1" applyBorder="1"/>
    <xf numFmtId="0" fontId="8" fillId="0" borderId="5" xfId="0" applyNumberFormat="1" applyFont="1" applyFill="1" applyBorder="1" applyAlignment="1">
      <alignment horizontal="left" vertical="top" wrapText="1" readingOrder="1"/>
    </xf>
    <xf numFmtId="0" fontId="5" fillId="0" borderId="5" xfId="0" applyFont="1" applyFill="1" applyBorder="1" applyAlignment="1">
      <alignment vertical="top"/>
    </xf>
    <xf numFmtId="43" fontId="8" fillId="0" borderId="5" xfId="1" applyFont="1" applyFill="1" applyBorder="1" applyAlignment="1">
      <alignment horizontal="right" vertical="center" wrapText="1" readingOrder="1"/>
    </xf>
    <xf numFmtId="43" fontId="5" fillId="0" borderId="5" xfId="1" applyFont="1" applyFill="1" applyBorder="1"/>
    <xf numFmtId="43" fontId="7" fillId="4" borderId="5" xfId="1" applyFont="1" applyFill="1" applyBorder="1" applyAlignment="1">
      <alignment horizontal="right" vertical="center" wrapText="1" readingOrder="1"/>
    </xf>
    <xf numFmtId="43" fontId="9" fillId="4" borderId="5" xfId="1" applyFont="1" applyFill="1" applyBorder="1"/>
    <xf numFmtId="0" fontId="7" fillId="4" borderId="5" xfId="0" applyNumberFormat="1" applyFont="1" applyFill="1" applyBorder="1" applyAlignment="1">
      <alignment horizontal="center" vertical="center" wrapText="1" readingOrder="1"/>
    </xf>
    <xf numFmtId="0" fontId="9" fillId="4" borderId="5" xfId="0" applyFont="1" applyFill="1" applyBorder="1"/>
    <xf numFmtId="0" fontId="7" fillId="4" borderId="5" xfId="0" applyNumberFormat="1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/>
    </xf>
    <xf numFmtId="0" fontId="7" fillId="4" borderId="5" xfId="0" applyNumberFormat="1" applyFont="1" applyFill="1" applyBorder="1" applyAlignment="1">
      <alignment horizontal="left" vertical="top" wrapText="1" readingOrder="1"/>
    </xf>
    <xf numFmtId="0" fontId="9" fillId="4" borderId="5" xfId="0" applyFont="1" applyFill="1" applyBorder="1" applyAlignment="1">
      <alignment vertical="top"/>
    </xf>
    <xf numFmtId="43" fontId="7" fillId="3" borderId="5" xfId="1" applyFont="1" applyFill="1" applyBorder="1" applyAlignment="1">
      <alignment horizontal="right" vertical="center" wrapText="1" readingOrder="1"/>
    </xf>
    <xf numFmtId="43" fontId="9" fillId="3" borderId="5" xfId="1" applyFont="1" applyFill="1" applyBorder="1"/>
    <xf numFmtId="0" fontId="7" fillId="3" borderId="5" xfId="0" applyNumberFormat="1" applyFont="1" applyFill="1" applyBorder="1" applyAlignment="1">
      <alignment horizontal="center" vertical="center" wrapText="1" readingOrder="1"/>
    </xf>
    <xf numFmtId="0" fontId="9" fillId="3" borderId="5" xfId="0" applyFont="1" applyFill="1" applyBorder="1"/>
    <xf numFmtId="0" fontId="7" fillId="3" borderId="5" xfId="0" applyNumberFormat="1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/>
    </xf>
    <xf numFmtId="0" fontId="7" fillId="3" borderId="5" xfId="0" applyNumberFormat="1" applyFont="1" applyFill="1" applyBorder="1" applyAlignment="1">
      <alignment horizontal="left" vertical="top" wrapText="1" readingOrder="1"/>
    </xf>
    <xf numFmtId="0" fontId="9" fillId="3" borderId="5" xfId="0" applyFont="1" applyFill="1" applyBorder="1" applyAlignment="1">
      <alignment vertical="top"/>
    </xf>
    <xf numFmtId="43" fontId="10" fillId="6" borderId="5" xfId="1" applyFont="1" applyFill="1" applyBorder="1" applyAlignment="1">
      <alignment horizontal="center" vertical="top" wrapText="1" readingOrder="1"/>
    </xf>
    <xf numFmtId="43" fontId="10" fillId="6" borderId="5" xfId="1" applyFont="1" applyFill="1" applyBorder="1" applyAlignment="1">
      <alignment horizontal="right" vertical="top" wrapText="1" readingOrder="1"/>
    </xf>
    <xf numFmtId="43" fontId="14" fillId="5" borderId="0" xfId="6" applyNumberFormat="1" applyFont="1" applyFill="1" applyAlignment="1">
      <alignment horizontal="center" vertical="center"/>
    </xf>
    <xf numFmtId="43" fontId="10" fillId="6" borderId="9" xfId="1" applyFont="1" applyFill="1" applyBorder="1" applyAlignment="1">
      <alignment vertical="top" readingOrder="1"/>
    </xf>
    <xf numFmtId="43" fontId="10" fillId="6" borderId="10" xfId="1" applyFont="1" applyFill="1" applyBorder="1" applyAlignment="1">
      <alignment vertical="top" readingOrder="1"/>
    </xf>
    <xf numFmtId="0" fontId="10" fillId="6" borderId="5" xfId="4" applyFont="1" applyFill="1" applyBorder="1" applyAlignment="1">
      <alignment horizontal="center" vertical="top" wrapText="1" readingOrder="1"/>
    </xf>
    <xf numFmtId="43" fontId="7" fillId="6" borderId="5" xfId="1" applyFont="1" applyFill="1" applyBorder="1" applyAlignment="1">
      <alignment horizontal="center" vertical="top" wrapText="1"/>
    </xf>
    <xf numFmtId="43" fontId="10" fillId="6" borderId="9" xfId="1" applyFont="1" applyFill="1" applyBorder="1" applyAlignment="1">
      <alignment horizontal="center" vertical="top" wrapText="1" readingOrder="1"/>
    </xf>
    <xf numFmtId="43" fontId="10" fillId="6" borderId="10" xfId="1" applyFont="1" applyFill="1" applyBorder="1" applyAlignment="1">
      <alignment horizontal="center" vertical="top" wrapText="1" readingOrder="1"/>
    </xf>
    <xf numFmtId="41" fontId="7" fillId="6" borderId="5" xfId="3" applyFont="1" applyFill="1" applyBorder="1" applyAlignment="1">
      <alignment horizontal="center" vertical="top" wrapText="1" readingOrder="1"/>
    </xf>
    <xf numFmtId="43" fontId="10" fillId="6" borderId="9" xfId="1" applyFont="1" applyFill="1" applyBorder="1" applyAlignment="1">
      <alignment horizontal="right" vertical="top" wrapText="1" readingOrder="1"/>
    </xf>
    <xf numFmtId="43" fontId="10" fillId="6" borderId="10" xfId="1" applyFont="1" applyFill="1" applyBorder="1" applyAlignment="1">
      <alignment horizontal="right" vertical="top" wrapText="1" readingOrder="1"/>
    </xf>
    <xf numFmtId="0" fontId="10" fillId="7" borderId="5" xfId="4" applyFont="1" applyFill="1" applyBorder="1" applyAlignment="1">
      <alignment horizontal="center" vertical="top" wrapText="1" readingOrder="1"/>
    </xf>
    <xf numFmtId="43" fontId="10" fillId="7" borderId="5" xfId="1" applyFont="1" applyFill="1" applyBorder="1" applyAlignment="1">
      <alignment vertical="top" readingOrder="1"/>
    </xf>
    <xf numFmtId="43" fontId="10" fillId="7" borderId="9" xfId="1" applyFont="1" applyFill="1" applyBorder="1" applyAlignment="1">
      <alignment vertical="top" readingOrder="1"/>
    </xf>
    <xf numFmtId="43" fontId="10" fillId="7" borderId="10" xfId="1" applyFont="1" applyFill="1" applyBorder="1" applyAlignment="1">
      <alignment vertical="top" readingOrder="1"/>
    </xf>
    <xf numFmtId="9" fontId="10" fillId="7" borderId="5" xfId="2" applyFont="1" applyFill="1" applyBorder="1" applyAlignment="1">
      <alignment vertical="top"/>
    </xf>
    <xf numFmtId="0" fontId="15" fillId="0" borderId="11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</cellXfs>
  <cellStyles count="7">
    <cellStyle name="Millares" xfId="1" builtinId="3"/>
    <cellStyle name="Millares [0] 2 2 2 2" xfId="3"/>
    <cellStyle name="Normal" xfId="0" builtinId="0"/>
    <cellStyle name="Normal 2 2 2 2 4" xfId="6"/>
    <cellStyle name="Normal 2 3 2" xfId="5"/>
    <cellStyle name="Normal 3 2 2" xfId="4"/>
    <cellStyle name="Porcentaje 2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5BD4F"/>
      <color rgb="FF8DFDFD"/>
      <color rgb="FFA59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 RESUMIDA DE GASTOS A JUNIO 30 DE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74117365219018"/>
          <c:y val="8.2122826452496564E-2"/>
          <c:w val="0.88989740876171819"/>
          <c:h val="0.776163409147243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ANALISIS!$A$2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ANALISIS!$B$2:$BH$2</c15:sqref>
                  </c15:fullRef>
                </c:ext>
              </c:extLst>
              <c:f>(ANALISIS!$B$2:$S$2,ANALISIS!$AA$2:$AU$2,ANALISIS!$AW$2:$BH$2)</c:f>
            </c:numRef>
          </c:val>
        </c:ser>
        <c:ser>
          <c:idx val="1"/>
          <c:order val="1"/>
          <c:tx>
            <c:strRef>
              <c:f>ANALISIS!$A$3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ANALISIS!$B$3:$BH$3</c15:sqref>
                  </c15:fullRef>
                </c:ext>
              </c:extLst>
              <c:f>(ANALISIS!$B$3:$S$3,ANALISIS!$AA$3:$AU$3,ANALISIS!$AW$3:$BH$3)</c:f>
            </c:numRef>
          </c:val>
        </c:ser>
        <c:ser>
          <c:idx val="2"/>
          <c:order val="2"/>
          <c:tx>
            <c:strRef>
              <c:f>ANALISIS!$A$4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(ANALISIS!$B$4:$S$4,ANALISIS!$AA$4:$AU$4,ANALISIS!$AW$4:$BH$4)</c:f>
            </c:numRef>
          </c:val>
        </c:ser>
        <c:ser>
          <c:idx val="3"/>
          <c:order val="3"/>
          <c:tx>
            <c:strRef>
              <c:f>ANALISIS!$A$5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ANALISIS!$B$5:$BH$5</c15:sqref>
                  </c15:fullRef>
                </c:ext>
              </c:extLst>
              <c:f>(ANALISIS!$B$5:$S$5,ANALISIS!$AA$5:$AU$5,ANALISIS!$AW$5:$BH$5)</c:f>
            </c:numRef>
          </c:val>
        </c:ser>
        <c:ser>
          <c:idx val="4"/>
          <c:order val="4"/>
          <c:tx>
            <c:strRef>
              <c:f>ANALISIS!$A$6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ANALISIS!$B$6:$BH$6</c15:sqref>
                  </c15:fullRef>
                </c:ext>
              </c:extLst>
              <c:f>(ANALISIS!$B$6:$S$6,ANALISIS!$AA$6:$AU$6,ANALISIS!$AW$6:$BH$6)</c:f>
            </c:numRef>
          </c:val>
        </c:ser>
        <c:ser>
          <c:idx val="5"/>
          <c:order val="5"/>
          <c:tx>
            <c:strRef>
              <c:f>ANALISIS!$A$7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ANALISIS!$B$7:$BH$7</c15:sqref>
                  </c15:fullRef>
                </c:ext>
              </c:extLst>
              <c:f>(ANALISIS!$B$7:$S$7,ANALISIS!$AA$7:$AU$7,ANALISIS!$AW$7:$BH$7)</c:f>
            </c:numRef>
          </c:val>
        </c:ser>
        <c:ser>
          <c:idx val="6"/>
          <c:order val="6"/>
          <c:tx>
            <c:strRef>
              <c:f>ANALISIS!$A$8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ANALISIS!$B$8:$BH$8</c15:sqref>
                  </c15:fullRef>
                </c:ext>
              </c:extLst>
              <c:f>(ANALISIS!$B$8:$S$8,ANALISIS!$AA$8:$AU$8,ANALISIS!$AW$8:$BH$8)</c:f>
            </c:numRef>
          </c:val>
        </c:ser>
        <c:ser>
          <c:idx val="7"/>
          <c:order val="7"/>
          <c:tx>
            <c:strRef>
              <c:f>ANALISIS!$A$9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ANALISIS!$B$9:$BH$9</c15:sqref>
                  </c15:fullRef>
                </c:ext>
              </c:extLst>
              <c:f>(ANALISIS!$B$9:$S$9,ANALISIS!$AA$9:$AU$9,ANALISIS!$AW$9:$BH$9)</c:f>
            </c:numRef>
          </c:val>
        </c:ser>
        <c:ser>
          <c:idx val="8"/>
          <c:order val="8"/>
          <c:tx>
            <c:strRef>
              <c:f>ANALISIS!$A$10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(ANALISIS!$B$10:$S$10,ANALISIS!$AA$10:$AU$10,ANALISIS!$AW$10:$BH$10)</c:f>
            </c:numRef>
          </c:val>
        </c:ser>
        <c:ser>
          <c:idx val="9"/>
          <c:order val="9"/>
          <c:tx>
            <c:strRef>
              <c:f>ANALISIS!$A$11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ANALISIS!$B$11:$BH$11</c15:sqref>
                  </c15:fullRef>
                </c:ext>
              </c:extLst>
              <c:f>(ANALISIS!$B$11:$S$11,ANALISIS!$AA$11:$AU$11,ANALISIS!$AW$11:$BH$11)</c:f>
            </c:numRef>
          </c:val>
        </c:ser>
        <c:ser>
          <c:idx val="10"/>
          <c:order val="10"/>
          <c:tx>
            <c:strRef>
              <c:f>ANALISIS!$A$12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ANALISIS!$B$12:$BH$12</c15:sqref>
                  </c15:fullRef>
                </c:ext>
              </c:extLst>
              <c:f>(ANALISIS!$B$12:$S$12,ANALISIS!$AA$12:$AU$12,ANALISIS!$AW$12:$BH$12)</c:f>
            </c:numRef>
          </c:val>
        </c:ser>
        <c:ser>
          <c:idx val="11"/>
          <c:order val="11"/>
          <c:tx>
            <c:strRef>
              <c:f>ANALISIS!$A$13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ANALISIS!$B$13:$BH$13</c15:sqref>
                  </c15:fullRef>
                </c:ext>
              </c:extLst>
              <c:f>(ANALISIS!$B$13:$S$13,ANALISIS!$AA$13:$AU$13,ANALISIS!$AW$13:$BH$13)</c:f>
            </c:numRef>
          </c:val>
        </c:ser>
        <c:ser>
          <c:idx val="12"/>
          <c:order val="12"/>
          <c:tx>
            <c:strRef>
              <c:f>ANALISIS!$A$14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ANALISIS!$B$14:$BH$14</c15:sqref>
                  </c15:fullRef>
                </c:ext>
              </c:extLst>
              <c:f>(ANALISIS!$B$14:$S$14,ANALISIS!$AA$14:$AU$14,ANALISIS!$AW$14:$BH$14)</c:f>
            </c:numRef>
          </c:val>
        </c:ser>
        <c:ser>
          <c:idx val="13"/>
          <c:order val="13"/>
          <c:tx>
            <c:strRef>
              <c:f>ANALISIS!$A$15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ANALISIS!$B$15:$BH$15</c15:sqref>
                  </c15:fullRef>
                </c:ext>
              </c:extLst>
              <c:f>(ANALISIS!$B$15:$S$15,ANALISIS!$AA$15:$AU$15,ANALISIS!$AW$15:$BH$15)</c:f>
            </c:numRef>
          </c:val>
        </c:ser>
        <c:ser>
          <c:idx val="14"/>
          <c:order val="14"/>
          <c:tx>
            <c:strRef>
              <c:f>ANALISIS!$A$16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ANALISIS!$B$16:$BH$16</c15:sqref>
                  </c15:fullRef>
                </c:ext>
              </c:extLst>
              <c:f>(ANALISIS!$B$16:$S$16,ANALISIS!$AA$16:$AU$16,ANALISIS!$AW$16:$BH$16)</c:f>
            </c:numRef>
          </c:val>
        </c:ser>
        <c:ser>
          <c:idx val="15"/>
          <c:order val="15"/>
          <c:tx>
            <c:strRef>
              <c:f>ANALISIS!$A$17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ANALISIS!$B$17:$BH$17</c15:sqref>
                  </c15:fullRef>
                </c:ext>
              </c:extLst>
              <c:f>(ANALISIS!$B$17:$S$17,ANALISIS!$AA$17:$AU$17,ANALISIS!$AW$17:$BH$17)</c:f>
            </c:numRef>
          </c:val>
        </c:ser>
        <c:ser>
          <c:idx val="16"/>
          <c:order val="16"/>
          <c:tx>
            <c:strRef>
              <c:f>ANALISIS!$A$18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ANALISIS!$B$18:$BH$18</c15:sqref>
                  </c15:fullRef>
                </c:ext>
              </c:extLst>
              <c:f>(ANALISIS!$B$18:$S$18,ANALISIS!$AA$18:$AU$18,ANALISIS!$AW$18:$BH$18)</c:f>
            </c:numRef>
          </c:val>
        </c:ser>
        <c:ser>
          <c:idx val="17"/>
          <c:order val="17"/>
          <c:tx>
            <c:strRef>
              <c:f>ANALISIS!$A$19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ANALISIS!$B$19:$BH$19</c15:sqref>
                  </c15:fullRef>
                </c:ext>
              </c:extLst>
              <c:f>(ANALISIS!$B$19:$S$19,ANALISIS!$AA$19:$AU$19,ANALISIS!$AW$19:$BH$19)</c:f>
            </c:numRef>
          </c:val>
        </c:ser>
        <c:ser>
          <c:idx val="18"/>
          <c:order val="18"/>
          <c:tx>
            <c:strRef>
              <c:f>ANALISIS!$A$20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ANALISIS!$B$20:$BH$20</c15:sqref>
                  </c15:fullRef>
                </c:ext>
              </c:extLst>
              <c:f>(ANALISIS!$B$20:$S$20,ANALISIS!$AA$20:$AU$20,ANALISIS!$AW$20:$BH$20)</c:f>
            </c:numRef>
          </c:val>
        </c:ser>
        <c:ser>
          <c:idx val="19"/>
          <c:order val="19"/>
          <c:tx>
            <c:strRef>
              <c:f>ANALISIS!$A$21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ANALISIS!$B$21:$BH$21</c15:sqref>
                  </c15:fullRef>
                </c:ext>
              </c:extLst>
              <c:f>(ANALISIS!$B$21:$S$21,ANALISIS!$AA$21:$AU$21,ANALISIS!$AW$21:$BH$21)</c:f>
            </c:numRef>
          </c:val>
        </c:ser>
        <c:ser>
          <c:idx val="20"/>
          <c:order val="20"/>
          <c:tx>
            <c:strRef>
              <c:f>ANALISIS!$A$22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ANALISIS!$B$22:$BH$22</c15:sqref>
                  </c15:fullRef>
                </c:ext>
              </c:extLst>
              <c:f>(ANALISIS!$B$22:$S$22,ANALISIS!$AA$22:$AU$22,ANALISIS!$AW$22:$BH$22)</c:f>
            </c:numRef>
          </c:val>
        </c:ser>
        <c:ser>
          <c:idx val="21"/>
          <c:order val="21"/>
          <c:tx>
            <c:strRef>
              <c:f>ANALISIS!$A$23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ANALISIS!$B$23:$BH$23</c15:sqref>
                  </c15:fullRef>
                </c:ext>
              </c:extLst>
              <c:f>(ANALISIS!$B$23:$S$23,ANALISIS!$AA$23:$AU$23,ANALISIS!$AW$23:$BH$23)</c:f>
            </c:numRef>
          </c:val>
        </c:ser>
        <c:ser>
          <c:idx val="22"/>
          <c:order val="22"/>
          <c:tx>
            <c:strRef>
              <c:f>ANALISIS!$A$24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ANALISIS!$B$24:$BH$24</c15:sqref>
                  </c15:fullRef>
                </c:ext>
              </c:extLst>
              <c:f>(ANALISIS!$B$24:$S$24,ANALISIS!$AA$24:$AU$24,ANALISIS!$AW$24:$BH$24)</c:f>
            </c:numRef>
          </c:val>
        </c:ser>
        <c:ser>
          <c:idx val="23"/>
          <c:order val="23"/>
          <c:tx>
            <c:strRef>
              <c:f>ANALISIS!$A$25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ANALISIS!$B$25:$BH$25</c15:sqref>
                  </c15:fullRef>
                </c:ext>
              </c:extLst>
              <c:f>(ANALISIS!$B$25:$S$25,ANALISIS!$AA$25:$AU$25,ANALISIS!$AW$25:$BH$25)</c:f>
            </c:numRef>
          </c:val>
        </c:ser>
        <c:ser>
          <c:idx val="24"/>
          <c:order val="24"/>
          <c:tx>
            <c:strRef>
              <c:f>ANALISIS!$A$26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ANALISIS!$B$26:$BH$26</c15:sqref>
                  </c15:fullRef>
                </c:ext>
              </c:extLst>
              <c:f>(ANALISIS!$B$26:$S$26,ANALISIS!$AA$26:$AU$26,ANALISIS!$AW$26:$BH$26)</c:f>
            </c:numRef>
          </c:val>
        </c:ser>
        <c:ser>
          <c:idx val="25"/>
          <c:order val="25"/>
          <c:tx>
            <c:strRef>
              <c:f>ANALISIS!$A$27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ANALISIS!$B$27:$BH$27</c15:sqref>
                  </c15:fullRef>
                </c:ext>
              </c:extLst>
              <c:f>(ANALISIS!$B$27:$S$27,ANALISIS!$AA$27:$AU$27,ANALISIS!$AW$27:$BH$27)</c:f>
            </c:numRef>
          </c:val>
        </c:ser>
        <c:ser>
          <c:idx val="26"/>
          <c:order val="26"/>
          <c:tx>
            <c:strRef>
              <c:f>ANALISIS!$A$28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ANALISIS!$B$28:$BH$28</c15:sqref>
                  </c15:fullRef>
                </c:ext>
              </c:extLst>
              <c:f>(ANALISIS!$B$28:$S$28,ANALISIS!$AA$28:$AU$28,ANALISIS!$AW$28:$BH$28)</c:f>
            </c:numRef>
          </c:val>
        </c:ser>
        <c:ser>
          <c:idx val="27"/>
          <c:order val="27"/>
          <c:tx>
            <c:strRef>
              <c:f>ANALISIS!$A$29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ANALISIS!$B$29:$BH$29</c15:sqref>
                  </c15:fullRef>
                </c:ext>
              </c:extLst>
              <c:f>(ANALISIS!$B$29:$S$29,ANALISIS!$AA$29:$AU$29,ANALISIS!$AW$29:$BH$29)</c:f>
            </c:numRef>
          </c:val>
        </c:ser>
        <c:ser>
          <c:idx val="28"/>
          <c:order val="28"/>
          <c:tx>
            <c:strRef>
              <c:f>ANALISIS!$A$30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ANALISIS!$B$30:$BH$30</c15:sqref>
                  </c15:fullRef>
                </c:ext>
              </c:extLst>
              <c:f>(ANALISIS!$B$30:$S$30,ANALISIS!$AA$30:$AU$30,ANALISIS!$AW$30:$BH$30)</c:f>
            </c:numRef>
          </c:val>
        </c:ser>
        <c:ser>
          <c:idx val="29"/>
          <c:order val="29"/>
          <c:tx>
            <c:strRef>
              <c:f>ANALISIS!$A$31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ANALISIS!$B$31:$BH$31</c15:sqref>
                  </c15:fullRef>
                </c:ext>
              </c:extLst>
              <c:f>(ANALISIS!$B$31:$S$31,ANALISIS!$AA$31:$AU$31,ANALISIS!$AW$31:$BH$31)</c:f>
            </c:numRef>
          </c:val>
        </c:ser>
        <c:ser>
          <c:idx val="30"/>
          <c:order val="30"/>
          <c:tx>
            <c:strRef>
              <c:f>ANALISIS!$A$32</c:f>
              <c:strCache>
                <c:ptCount val="1"/>
                <c:pt idx="0">
                  <c:v>TOTAL GASTOS DE PERSONAL</c:v>
                </c:pt>
              </c:strCache>
            </c:strRef>
          </c:tx>
          <c:spPr>
            <a:solidFill>
              <a:schemeClr val="accent1">
                <a:lumMod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ANALISIS!$B$32:$BH$32</c15:sqref>
                  </c15:fullRef>
                </c:ext>
              </c:extLst>
              <c:f>(ANALISIS!$B$32:$S$32,ANALISIS!$AA$32:$AU$32,ANALISIS!$AW$32:$BH$32)</c:f>
            </c:numRef>
          </c:val>
        </c:ser>
        <c:ser>
          <c:idx val="31"/>
          <c:order val="31"/>
          <c:tx>
            <c:strRef>
              <c:f>ANALISIS!$A$33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ANALISIS!$B$33:$BH$33</c15:sqref>
                  </c15:fullRef>
                </c:ext>
              </c:extLst>
              <c:f>(ANALISIS!$B$33:$S$33,ANALISIS!$AA$33:$AU$33,ANALISIS!$AW$33:$BH$33)</c:f>
            </c:numRef>
          </c:val>
        </c:ser>
        <c:ser>
          <c:idx val="32"/>
          <c:order val="32"/>
          <c:tx>
            <c:strRef>
              <c:f>ANALISIS!$A$34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ANALISIS!$B$34:$BH$34</c15:sqref>
                  </c15:fullRef>
                </c:ext>
              </c:extLst>
              <c:f>(ANALISIS!$B$34:$S$34,ANALISIS!$AA$34:$AU$34,ANALISIS!$AW$34:$BH$34)</c:f>
            </c:numRef>
          </c:val>
        </c:ser>
        <c:ser>
          <c:idx val="33"/>
          <c:order val="33"/>
          <c:tx>
            <c:strRef>
              <c:f>ANALISIS!$A$35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ANALISIS!$B$35:$BH$35</c15:sqref>
                  </c15:fullRef>
                </c:ext>
              </c:extLst>
              <c:f>(ANALISIS!$B$35:$S$35,ANALISIS!$AA$35:$AU$35,ANALISIS!$AW$35:$BH$35)</c:f>
            </c:numRef>
          </c:val>
        </c:ser>
        <c:ser>
          <c:idx val="34"/>
          <c:order val="34"/>
          <c:tx>
            <c:strRef>
              <c:f>ANALISIS!$A$36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ANALISIS!$B$36:$BH$36</c15:sqref>
                  </c15:fullRef>
                </c:ext>
              </c:extLst>
              <c:f>(ANALISIS!$B$36:$S$36,ANALISIS!$AA$36:$AU$36,ANALISIS!$AW$36:$BH$36)</c:f>
            </c:numRef>
          </c:val>
        </c:ser>
        <c:ser>
          <c:idx val="35"/>
          <c:order val="35"/>
          <c:tx>
            <c:strRef>
              <c:f>ANALISIS!$A$37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ANALISIS!$B$37:$BH$37</c15:sqref>
                  </c15:fullRef>
                </c:ext>
              </c:extLst>
              <c:f>(ANALISIS!$B$37:$S$37,ANALISIS!$AA$37:$AU$37,ANALISIS!$AW$37:$BH$37)</c:f>
            </c:numRef>
          </c:val>
        </c:ser>
        <c:ser>
          <c:idx val="36"/>
          <c:order val="36"/>
          <c:tx>
            <c:strRef>
              <c:f>ANALISIS!$A$38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ANALISIS!$B$38:$BH$38</c15:sqref>
                  </c15:fullRef>
                </c:ext>
              </c:extLst>
              <c:f>(ANALISIS!$B$38:$S$38,ANALISIS!$AA$38:$AU$38,ANALISIS!$AW$38:$BH$38)</c:f>
            </c:numRef>
          </c:val>
        </c:ser>
        <c:ser>
          <c:idx val="37"/>
          <c:order val="37"/>
          <c:tx>
            <c:strRef>
              <c:f>ANALISIS!$A$39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ANALISIS!$B$39:$BH$39</c15:sqref>
                  </c15:fullRef>
                </c:ext>
              </c:extLst>
              <c:f>(ANALISIS!$B$39:$S$39,ANALISIS!$AA$39:$AU$39,ANALISIS!$AW$39:$BH$39)</c:f>
            </c:numRef>
          </c:val>
        </c:ser>
        <c:ser>
          <c:idx val="38"/>
          <c:order val="38"/>
          <c:tx>
            <c:strRef>
              <c:f>ANALISIS!$A$40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ANALISIS!$B$40:$BH$40</c15:sqref>
                  </c15:fullRef>
                </c:ext>
              </c:extLst>
              <c:f>(ANALISIS!$B$40:$S$40,ANALISIS!$AA$40:$AU$40,ANALISIS!$AW$40:$BH$40)</c:f>
            </c:numRef>
          </c:val>
        </c:ser>
        <c:ser>
          <c:idx val="39"/>
          <c:order val="39"/>
          <c:tx>
            <c:strRef>
              <c:f>ANALISIS!$A$41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ANALISIS!$B$41:$BH$41</c15:sqref>
                  </c15:fullRef>
                </c:ext>
              </c:extLst>
              <c:f>(ANALISIS!$B$41:$S$41,ANALISIS!$AA$41:$AU$41,ANALISIS!$AW$41:$BH$41)</c:f>
            </c:numRef>
          </c:val>
        </c:ser>
        <c:ser>
          <c:idx val="40"/>
          <c:order val="40"/>
          <c:tx>
            <c:strRef>
              <c:f>ANALISIS!$A$42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ANALISIS!$B$42:$BH$42</c15:sqref>
                  </c15:fullRef>
                </c:ext>
              </c:extLst>
              <c:f>(ANALISIS!$B$42:$S$42,ANALISIS!$AA$42:$AU$42,ANALISIS!$AW$42:$BH$42)</c:f>
            </c:numRef>
          </c:val>
        </c:ser>
        <c:ser>
          <c:idx val="41"/>
          <c:order val="41"/>
          <c:tx>
            <c:strRef>
              <c:f>ANALISIS!$A$43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ANALISIS!$B$43:$BH$43</c15:sqref>
                  </c15:fullRef>
                </c:ext>
              </c:extLst>
              <c:f>(ANALISIS!$B$43:$S$43,ANALISIS!$AA$43:$AU$43,ANALISIS!$AW$43:$BH$43)</c:f>
            </c:numRef>
          </c:val>
        </c:ser>
        <c:ser>
          <c:idx val="42"/>
          <c:order val="42"/>
          <c:tx>
            <c:strRef>
              <c:f>ANALISIS!$A$44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7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ANALISIS!$B$44:$BH$44</c15:sqref>
                  </c15:fullRef>
                </c:ext>
              </c:extLst>
              <c:f>(ANALISIS!$B$44:$S$44,ANALISIS!$AA$44:$AU$44,ANALISIS!$AW$44:$BH$44)</c:f>
            </c:numRef>
          </c:val>
        </c:ser>
        <c:ser>
          <c:idx val="43"/>
          <c:order val="43"/>
          <c:tx>
            <c:strRef>
              <c:f>ANALISIS!$A$45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ANALISIS!$B$45:$BH$45</c15:sqref>
                  </c15:fullRef>
                </c:ext>
              </c:extLst>
              <c:f>(ANALISIS!$B$45:$S$45,ANALISIS!$AA$45:$AU$45,ANALISIS!$AW$45:$BH$45)</c:f>
            </c:numRef>
          </c:val>
        </c:ser>
        <c:ser>
          <c:idx val="44"/>
          <c:order val="44"/>
          <c:tx>
            <c:strRef>
              <c:f>ANALISIS!$A$46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7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ANALISIS!$B$46:$BH$46</c15:sqref>
                  </c15:fullRef>
                </c:ext>
              </c:extLst>
              <c:f>(ANALISIS!$B$46:$S$46,ANALISIS!$AA$46:$AU$46,ANALISIS!$AW$46:$BH$46)</c:f>
            </c:numRef>
          </c:val>
        </c:ser>
        <c:ser>
          <c:idx val="45"/>
          <c:order val="45"/>
          <c:tx>
            <c:strRef>
              <c:f>ANALISIS!$A$47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ANALISIS!$B$47:$BH$47</c15:sqref>
                  </c15:fullRef>
                </c:ext>
              </c:extLst>
              <c:f>(ANALISIS!$B$47:$S$47,ANALISIS!$AA$47:$AU$47,ANALISIS!$AW$47:$BH$47)</c:f>
            </c:numRef>
          </c:val>
        </c:ser>
        <c:ser>
          <c:idx val="46"/>
          <c:order val="46"/>
          <c:tx>
            <c:strRef>
              <c:f>ANALISIS!$A$48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ANALISIS!$B$48:$BH$48</c15:sqref>
                  </c15:fullRef>
                </c:ext>
              </c:extLst>
              <c:f>(ANALISIS!$B$48:$S$48,ANALISIS!$AA$48:$AU$48,ANALISIS!$AW$48:$BH$48)</c:f>
            </c:numRef>
          </c:val>
        </c:ser>
        <c:ser>
          <c:idx val="47"/>
          <c:order val="47"/>
          <c:tx>
            <c:strRef>
              <c:f>ANALISIS!$A$49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ANALISIS!$B$49:$BH$49</c15:sqref>
                  </c15:fullRef>
                </c:ext>
              </c:extLst>
              <c:f>(ANALISIS!$B$49:$S$49,ANALISIS!$AA$49:$AU$49,ANALISIS!$AW$49:$BH$49)</c:f>
            </c:numRef>
          </c:val>
        </c:ser>
        <c:ser>
          <c:idx val="48"/>
          <c:order val="48"/>
          <c:tx>
            <c:strRef>
              <c:f>ANALISIS!$A$50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ANALISIS!$B$50:$BH$50</c15:sqref>
                  </c15:fullRef>
                </c:ext>
              </c:extLst>
              <c:f>(ANALISIS!$B$50:$S$50,ANALISIS!$AA$50:$AU$50,ANALISIS!$AW$50:$BH$50)</c:f>
            </c:numRef>
          </c:val>
        </c:ser>
        <c:ser>
          <c:idx val="49"/>
          <c:order val="49"/>
          <c:tx>
            <c:strRef>
              <c:f>ANALISIS!$A$51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ANALISIS!$B$51:$BH$51</c15:sqref>
                  </c15:fullRef>
                </c:ext>
              </c:extLst>
              <c:f>(ANALISIS!$B$51:$S$51,ANALISIS!$AA$51:$AU$51,ANALISIS!$AW$51:$BH$51)</c:f>
            </c:numRef>
          </c:val>
        </c:ser>
        <c:ser>
          <c:idx val="50"/>
          <c:order val="50"/>
          <c:tx>
            <c:strRef>
              <c:f>ANALISIS!$A$52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ANALISIS!$B$52:$BH$52</c15:sqref>
                  </c15:fullRef>
                </c:ext>
              </c:extLst>
              <c:f>(ANALISIS!$B$52:$S$52,ANALISIS!$AA$52:$AU$52,ANALISIS!$AW$52:$BH$52)</c:f>
            </c:numRef>
          </c:val>
        </c:ser>
        <c:ser>
          <c:idx val="51"/>
          <c:order val="51"/>
          <c:tx>
            <c:strRef>
              <c:f>ANALISIS!$A$53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ANALISIS!$B$53:$BH$53</c15:sqref>
                  </c15:fullRef>
                </c:ext>
              </c:extLst>
              <c:f>(ANALISIS!$B$53:$S$53,ANALISIS!$AA$53:$AU$53,ANALISIS!$AW$53:$BH$53)</c:f>
            </c:numRef>
          </c:val>
        </c:ser>
        <c:ser>
          <c:idx val="52"/>
          <c:order val="52"/>
          <c:tx>
            <c:strRef>
              <c:f>ANALISIS!$A$54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ANALISIS!$B$54:$BH$54</c15:sqref>
                  </c15:fullRef>
                </c:ext>
              </c:extLst>
              <c:f>(ANALISIS!$B$54:$S$54,ANALISIS!$AA$54:$AU$54,ANALISIS!$AW$54:$BH$54)</c:f>
            </c:numRef>
          </c:val>
        </c:ser>
        <c:ser>
          <c:idx val="53"/>
          <c:order val="53"/>
          <c:tx>
            <c:strRef>
              <c:f>ANALISIS!$A$55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ANALISIS!$B$55:$BH$55</c15:sqref>
                  </c15:fullRef>
                </c:ext>
              </c:extLst>
              <c:f>(ANALISIS!$B$55:$S$55,ANALISIS!$AA$55:$AU$55,ANALISIS!$AW$55:$BH$55)</c:f>
            </c:numRef>
          </c:val>
        </c:ser>
        <c:ser>
          <c:idx val="54"/>
          <c:order val="54"/>
          <c:tx>
            <c:strRef>
              <c:f>ANALISIS!$A$56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ANALISIS!$B$56:$BH$56</c15:sqref>
                  </c15:fullRef>
                </c:ext>
              </c:extLst>
              <c:f>(ANALISIS!$B$56:$S$56,ANALISIS!$AA$56:$AU$56,ANALISIS!$AW$56:$BH$56)</c:f>
            </c:numRef>
          </c:val>
        </c:ser>
        <c:ser>
          <c:idx val="55"/>
          <c:order val="55"/>
          <c:tx>
            <c:strRef>
              <c:f>ANALISIS!$A$57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ANALISIS!$B$57:$BH$57</c15:sqref>
                  </c15:fullRef>
                </c:ext>
              </c:extLst>
              <c:f>(ANALISIS!$B$57:$S$57,ANALISIS!$AA$57:$AU$57,ANALISIS!$AW$57:$BH$57)</c:f>
            </c:numRef>
          </c:val>
        </c:ser>
        <c:ser>
          <c:idx val="56"/>
          <c:order val="56"/>
          <c:tx>
            <c:strRef>
              <c:f>ANALISIS!$A$58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ANALISIS!$B$58:$BH$58</c15:sqref>
                  </c15:fullRef>
                </c:ext>
              </c:extLst>
              <c:f>(ANALISIS!$B$58:$S$58,ANALISIS!$AA$58:$AU$58,ANALISIS!$AW$58:$BH$58)</c:f>
            </c:numRef>
          </c:val>
        </c:ser>
        <c:ser>
          <c:idx val="57"/>
          <c:order val="57"/>
          <c:tx>
            <c:strRef>
              <c:f>ANALISIS!$A$59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ANALISIS!$B$59:$BH$59</c15:sqref>
                  </c15:fullRef>
                </c:ext>
              </c:extLst>
              <c:f>(ANALISIS!$B$59:$S$59,ANALISIS!$AA$59:$AU$59,ANALISIS!$AW$59:$BH$59)</c:f>
            </c:numRef>
          </c:val>
        </c:ser>
        <c:ser>
          <c:idx val="58"/>
          <c:order val="58"/>
          <c:tx>
            <c:strRef>
              <c:f>ANALISIS!$A$60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ANALISIS!$B$60:$BH$60</c15:sqref>
                  </c15:fullRef>
                </c:ext>
              </c:extLst>
              <c:f>(ANALISIS!$B$60:$S$60,ANALISIS!$AA$60:$AU$60,ANALISIS!$AW$60:$BH$60)</c:f>
            </c:numRef>
          </c:val>
        </c:ser>
        <c:ser>
          <c:idx val="59"/>
          <c:order val="59"/>
          <c:tx>
            <c:strRef>
              <c:f>ANALISIS!$A$61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ANALISIS!$B$61:$BH$61</c15:sqref>
                  </c15:fullRef>
                </c:ext>
              </c:extLst>
              <c:f>(ANALISIS!$B$61:$S$61,ANALISIS!$AA$61:$AU$61,ANALISIS!$AW$61:$BH$61)</c:f>
            </c:numRef>
          </c:val>
        </c:ser>
        <c:ser>
          <c:idx val="60"/>
          <c:order val="60"/>
          <c:tx>
            <c:strRef>
              <c:f>ANALISIS!$A$62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ANALISIS!$B$62:$BH$62</c15:sqref>
                  </c15:fullRef>
                </c:ext>
              </c:extLst>
              <c:f>(ANALISIS!$B$62:$S$62,ANALISIS!$AA$62:$AU$62,ANALISIS!$AW$62:$BH$62)</c:f>
            </c:numRef>
          </c:val>
        </c:ser>
        <c:ser>
          <c:idx val="61"/>
          <c:order val="61"/>
          <c:tx>
            <c:strRef>
              <c:f>ANALISIS!$A$63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ANALISIS!$B$63:$BH$63</c15:sqref>
                  </c15:fullRef>
                </c:ext>
              </c:extLst>
              <c:f>(ANALISIS!$B$63:$S$63,ANALISIS!$AA$63:$AU$63,ANALISIS!$AW$63:$BH$63)</c:f>
            </c:numRef>
          </c:val>
        </c:ser>
        <c:ser>
          <c:idx val="62"/>
          <c:order val="62"/>
          <c:tx>
            <c:strRef>
              <c:f>ANALISIS!$A$64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ANALISIS!$B$64:$BH$64</c15:sqref>
                  </c15:fullRef>
                </c:ext>
              </c:extLst>
              <c:f>(ANALISIS!$B$64:$S$64,ANALISIS!$AA$64:$AU$64,ANALISIS!$AW$64:$BH$64)</c:f>
            </c:numRef>
          </c:val>
        </c:ser>
        <c:ser>
          <c:idx val="63"/>
          <c:order val="63"/>
          <c:tx>
            <c:strRef>
              <c:f>ANALISIS!$A$65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ANALISIS!$B$65:$BH$65</c15:sqref>
                  </c15:fullRef>
                </c:ext>
              </c:extLst>
              <c:f>(ANALISIS!$B$65:$S$65,ANALISIS!$AA$65:$AU$65,ANALISIS!$AW$65:$BH$65)</c:f>
            </c:numRef>
          </c:val>
        </c:ser>
        <c:ser>
          <c:idx val="64"/>
          <c:order val="64"/>
          <c:tx>
            <c:strRef>
              <c:f>ANALISIS!$A$66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ANALISIS!$B$66:$BH$66</c15:sqref>
                  </c15:fullRef>
                </c:ext>
              </c:extLst>
              <c:f>(ANALISIS!$B$66:$S$66,ANALISIS!$AA$66:$AU$66,ANALISIS!$AW$66:$BH$66)</c:f>
            </c:numRef>
          </c:val>
        </c:ser>
        <c:ser>
          <c:idx val="65"/>
          <c:order val="65"/>
          <c:tx>
            <c:strRef>
              <c:f>ANALISIS!$A$67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ANALISIS!$B$67:$BH$67</c15:sqref>
                  </c15:fullRef>
                </c:ext>
              </c:extLst>
              <c:f>(ANALISIS!$B$67:$S$67,ANALISIS!$AA$67:$AU$67,ANALISIS!$AW$67:$BH$67)</c:f>
            </c:numRef>
          </c:val>
        </c:ser>
        <c:ser>
          <c:idx val="66"/>
          <c:order val="66"/>
          <c:tx>
            <c:strRef>
              <c:f>ANALISIS!$A$68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ANALISIS!$B$68:$BH$68</c15:sqref>
                  </c15:fullRef>
                </c:ext>
              </c:extLst>
              <c:f>(ANALISIS!$B$68:$S$68,ANALISIS!$AA$68:$AU$68,ANALISIS!$AW$68:$BH$68)</c:f>
            </c:numRef>
          </c:val>
        </c:ser>
        <c:ser>
          <c:idx val="67"/>
          <c:order val="67"/>
          <c:tx>
            <c:strRef>
              <c:f>ANALISIS!$A$69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ANALISIS!$B$69:$BH$69</c15:sqref>
                  </c15:fullRef>
                </c:ext>
              </c:extLst>
              <c:f>(ANALISIS!$B$69:$S$69,ANALISIS!$AA$69:$AU$69,ANALISIS!$AW$69:$BH$69)</c:f>
            </c:numRef>
          </c:val>
        </c:ser>
        <c:ser>
          <c:idx val="68"/>
          <c:order val="68"/>
          <c:tx>
            <c:strRef>
              <c:f>ANALISIS!$A$70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ANALISIS!$B$70:$BH$70</c15:sqref>
                  </c15:fullRef>
                </c:ext>
              </c:extLst>
              <c:f>(ANALISIS!$B$70:$S$70,ANALISIS!$AA$70:$AU$70,ANALISIS!$AW$70:$BH$70)</c:f>
            </c:numRef>
          </c:val>
        </c:ser>
        <c:ser>
          <c:idx val="69"/>
          <c:order val="69"/>
          <c:tx>
            <c:strRef>
              <c:f>ANALISIS!$A$71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ANALISIS!$B$71:$BH$71</c15:sqref>
                  </c15:fullRef>
                </c:ext>
              </c:extLst>
              <c:f>(ANALISIS!$B$71:$S$71,ANALISIS!$AA$71:$AU$71,ANALISIS!$AW$71:$BH$71)</c:f>
            </c:numRef>
          </c:val>
        </c:ser>
        <c:ser>
          <c:idx val="70"/>
          <c:order val="70"/>
          <c:tx>
            <c:strRef>
              <c:f>ANALISIS!$A$72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ANALISIS!$B$72:$BH$72</c15:sqref>
                  </c15:fullRef>
                </c:ext>
              </c:extLst>
              <c:f>(ANALISIS!$B$72:$S$72,ANALISIS!$AA$72:$AU$72,ANALISIS!$AW$72:$BH$72)</c:f>
            </c:numRef>
          </c:val>
        </c:ser>
        <c:ser>
          <c:idx val="71"/>
          <c:order val="71"/>
          <c:tx>
            <c:strRef>
              <c:f>ANALISIS!$A$73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ANALISIS!$B$73:$BH$73</c15:sqref>
                  </c15:fullRef>
                </c:ext>
              </c:extLst>
              <c:f>(ANALISIS!$B$73:$S$73,ANALISIS!$AA$73:$AU$73,ANALISIS!$AW$73:$BH$73)</c:f>
            </c:numRef>
          </c:val>
        </c:ser>
        <c:ser>
          <c:idx val="72"/>
          <c:order val="72"/>
          <c:tx>
            <c:strRef>
              <c:f>ANALISIS!$A$74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ANALISIS!$B$74:$BH$74</c15:sqref>
                  </c15:fullRef>
                </c:ext>
              </c:extLst>
              <c:f>(ANALISIS!$B$74:$S$74,ANALISIS!$AA$74:$AU$74,ANALISIS!$AW$74:$BH$74)</c:f>
            </c:numRef>
          </c:val>
        </c:ser>
        <c:ser>
          <c:idx val="73"/>
          <c:order val="73"/>
          <c:tx>
            <c:strRef>
              <c:f>ANALISIS!$A$75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ANALISIS!$B$75:$BH$75</c15:sqref>
                  </c15:fullRef>
                </c:ext>
              </c:extLst>
              <c:f>(ANALISIS!$B$75:$S$75,ANALISIS!$AA$75:$AU$75,ANALISIS!$AW$75:$BH$75)</c:f>
            </c:numRef>
          </c:val>
        </c:ser>
        <c:ser>
          <c:idx val="74"/>
          <c:order val="74"/>
          <c:tx>
            <c:strRef>
              <c:f>ANALISIS!$A$76</c:f>
              <c:strCache>
                <c:ptCount val="1"/>
                <c:pt idx="0">
                  <c:v>TOTAL GASTOS DE ADQUISICION DE BIENES Y SERVICIOS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ANALISIS!$B$76:$BH$76</c15:sqref>
                  </c15:fullRef>
                </c:ext>
              </c:extLst>
              <c:f>(ANALISIS!$B$76:$S$76,ANALISIS!$AA$76:$AU$76,ANALISIS!$AW$76:$BH$76)</c:f>
            </c:numRef>
          </c:val>
        </c:ser>
        <c:ser>
          <c:idx val="75"/>
          <c:order val="75"/>
          <c:tx>
            <c:strRef>
              <c:f>ANALISIS!$A$77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ANALISIS!$B$77:$BH$77</c15:sqref>
                  </c15:fullRef>
                </c:ext>
              </c:extLst>
              <c:f>(ANALISIS!$B$77:$S$77,ANALISIS!$AA$77:$AU$77,ANALISIS!$AW$77:$BH$77)</c:f>
            </c:numRef>
          </c:val>
        </c:ser>
        <c:ser>
          <c:idx val="76"/>
          <c:order val="76"/>
          <c:tx>
            <c:strRef>
              <c:f>ANALISIS!$A$78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ANALISIS!$B$78:$BH$78</c15:sqref>
                  </c15:fullRef>
                </c:ext>
              </c:extLst>
              <c:f>(ANALISIS!$B$78:$S$78,ANALISIS!$AA$78:$AU$78,ANALISIS!$AW$78:$BH$78)</c:f>
            </c:numRef>
          </c:val>
        </c:ser>
        <c:ser>
          <c:idx val="77"/>
          <c:order val="77"/>
          <c:tx>
            <c:strRef>
              <c:f>ANALISIS!$A$79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ANALISIS!$B$79:$BH$79</c15:sqref>
                  </c15:fullRef>
                </c:ext>
              </c:extLst>
              <c:f>(ANALISIS!$B$79:$S$79,ANALISIS!$AA$79:$AU$79,ANALISIS!$AW$79:$BH$79)</c:f>
            </c:numRef>
          </c:val>
        </c:ser>
        <c:ser>
          <c:idx val="78"/>
          <c:order val="78"/>
          <c:tx>
            <c:strRef>
              <c:f>ANALISIS!$A$80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ANALISIS!$B$80:$BH$80</c15:sqref>
                  </c15:fullRef>
                </c:ext>
              </c:extLst>
              <c:f>(ANALISIS!$B$80:$S$80,ANALISIS!$AA$80:$AU$80,ANALISIS!$AW$80:$BH$80)</c:f>
            </c:numRef>
          </c:val>
        </c:ser>
        <c:ser>
          <c:idx val="79"/>
          <c:order val="79"/>
          <c:tx>
            <c:strRef>
              <c:f>ANALISIS!$A$81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ANALISIS!$B$81:$BH$81</c15:sqref>
                  </c15:fullRef>
                </c:ext>
              </c:extLst>
              <c:f>(ANALISIS!$B$81:$S$81,ANALISIS!$AA$81:$AU$81,ANALISIS!$AW$81:$BH$81)</c:f>
            </c:numRef>
          </c:val>
        </c:ser>
        <c:ser>
          <c:idx val="80"/>
          <c:order val="80"/>
          <c:tx>
            <c:strRef>
              <c:f>ANALISIS!$A$82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ANALISIS!$B$82:$BH$82</c15:sqref>
                  </c15:fullRef>
                </c:ext>
              </c:extLst>
              <c:f>(ANALISIS!$B$82:$S$82,ANALISIS!$AA$82:$AU$82,ANALISIS!$AW$82:$BH$82)</c:f>
            </c:numRef>
          </c:val>
        </c:ser>
        <c:ser>
          <c:idx val="81"/>
          <c:order val="81"/>
          <c:tx>
            <c:strRef>
              <c:f>ANALISIS!$A$83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ANALISIS!$B$83:$BH$83</c15:sqref>
                  </c15:fullRef>
                </c:ext>
              </c:extLst>
              <c:f>(ANALISIS!$B$83:$S$83,ANALISIS!$AA$83:$AU$83,ANALISIS!$AW$83:$BH$83)</c:f>
            </c:numRef>
          </c:val>
        </c:ser>
        <c:ser>
          <c:idx val="82"/>
          <c:order val="82"/>
          <c:tx>
            <c:strRef>
              <c:f>ANALISIS!$A$84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ANALISIS!$B$84:$BH$84</c15:sqref>
                  </c15:fullRef>
                </c:ext>
              </c:extLst>
              <c:f>(ANALISIS!$B$84:$S$84,ANALISIS!$AA$84:$AU$84,ANALISIS!$AW$84:$BH$84)</c:f>
            </c:numRef>
          </c:val>
        </c:ser>
        <c:ser>
          <c:idx val="83"/>
          <c:order val="83"/>
          <c:tx>
            <c:strRef>
              <c:f>ANALISIS!$A$85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ANALISIS!$B$85:$BH$85</c15:sqref>
                  </c15:fullRef>
                </c:ext>
              </c:extLst>
              <c:f>(ANALISIS!$B$85:$S$85,ANALISIS!$AA$85:$AU$85,ANALISIS!$AW$85:$BH$85)</c:f>
            </c:numRef>
          </c:val>
        </c:ser>
        <c:ser>
          <c:idx val="84"/>
          <c:order val="84"/>
          <c:tx>
            <c:strRef>
              <c:f>ANALISIS!$A$86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ANALISIS!$B$86:$BH$86</c15:sqref>
                  </c15:fullRef>
                </c:ext>
              </c:extLst>
              <c:f>(ANALISIS!$B$86:$S$86,ANALISIS!$AA$86:$AU$86,ANALISIS!$AW$86:$BH$86)</c:f>
            </c:numRef>
          </c:val>
        </c:ser>
        <c:ser>
          <c:idx val="85"/>
          <c:order val="85"/>
          <c:tx>
            <c:strRef>
              <c:f>ANALISIS!$A$87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ANALISIS!$B$87:$BH$87</c15:sqref>
                  </c15:fullRef>
                </c:ext>
              </c:extLst>
              <c:f>(ANALISIS!$B$87:$S$87,ANALISIS!$AA$87:$AU$87,ANALISIS!$AW$87:$BH$87)</c:f>
            </c:numRef>
          </c:val>
        </c:ser>
        <c:ser>
          <c:idx val="86"/>
          <c:order val="86"/>
          <c:tx>
            <c:strRef>
              <c:f>ANALISIS!$A$88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ANALISIS!$B$88:$BH$88</c15:sqref>
                  </c15:fullRef>
                </c:ext>
              </c:extLst>
              <c:f>(ANALISIS!$B$88:$S$88,ANALISIS!$AA$88:$AU$88,ANALISIS!$AW$88:$BH$88)</c:f>
            </c:numRef>
          </c:val>
        </c:ser>
        <c:ser>
          <c:idx val="87"/>
          <c:order val="87"/>
          <c:tx>
            <c:strRef>
              <c:f>ANALISIS!$A$89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ANALISIS!$B$89:$BH$89</c15:sqref>
                  </c15:fullRef>
                </c:ext>
              </c:extLst>
              <c:f>(ANALISIS!$B$89:$S$89,ANALISIS!$AA$89:$AU$89,ANALISIS!$AW$89:$BH$89)</c:f>
            </c:numRef>
          </c:val>
        </c:ser>
        <c:ser>
          <c:idx val="88"/>
          <c:order val="88"/>
          <c:tx>
            <c:strRef>
              <c:f>ANALISIS!$A$90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ANALISIS!$B$90:$BH$90</c15:sqref>
                  </c15:fullRef>
                </c:ext>
              </c:extLst>
              <c:f>(ANALISIS!$B$90:$S$90,ANALISIS!$AA$90:$AU$90,ANALISIS!$AW$90:$BH$90)</c:f>
            </c:numRef>
          </c:val>
        </c:ser>
        <c:ser>
          <c:idx val="89"/>
          <c:order val="89"/>
          <c:tx>
            <c:strRef>
              <c:f>ANALISIS!$A$91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ANALISIS!$B$91:$BH$91</c15:sqref>
                  </c15:fullRef>
                </c:ext>
              </c:extLst>
              <c:f>(ANALISIS!$B$91:$S$91,ANALISIS!$AA$91:$AU$91,ANALISIS!$AW$91:$BH$91)</c:f>
            </c:numRef>
          </c:val>
        </c:ser>
        <c:ser>
          <c:idx val="90"/>
          <c:order val="90"/>
          <c:tx>
            <c:strRef>
              <c:f>ANALISIS!$A$92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ANALISIS!$B$92:$BH$92</c15:sqref>
                  </c15:fullRef>
                </c:ext>
              </c:extLst>
              <c:f>(ANALISIS!$B$92:$S$92,ANALISIS!$AA$92:$AU$92,ANALISIS!$AW$92:$BH$92)</c:f>
            </c:numRef>
          </c:val>
        </c:ser>
        <c:ser>
          <c:idx val="91"/>
          <c:order val="91"/>
          <c:tx>
            <c:strRef>
              <c:f>ANALISIS!$A$93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ANALISIS!$B$93:$BH$93</c15:sqref>
                  </c15:fullRef>
                </c:ext>
              </c:extLst>
              <c:f>(ANALISIS!$B$93:$S$93,ANALISIS!$AA$93:$AU$93,ANALISIS!$AW$93:$BH$93)</c:f>
            </c:numRef>
          </c:val>
        </c:ser>
        <c:ser>
          <c:idx val="92"/>
          <c:order val="92"/>
          <c:tx>
            <c:strRef>
              <c:f>ANALISIS!$A$94</c:f>
              <c:strCache>
                <c:ptCount val="1"/>
                <c:pt idx="0">
                  <c:v>TOTAL GASTOS DE TRANSFERENCIAS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ANALISIS!$B$94:$BH$94</c15:sqref>
                  </c15:fullRef>
                </c:ext>
              </c:extLst>
              <c:f>(ANALISIS!$B$94:$S$94,ANALISIS!$AA$94:$AU$94,ANALISIS!$AW$94:$BH$94)</c:f>
            </c:numRef>
          </c:val>
        </c:ser>
        <c:ser>
          <c:idx val="93"/>
          <c:order val="93"/>
          <c:tx>
            <c:strRef>
              <c:f>ANALISIS!$A$95</c:f>
              <c:strCache>
                <c:ptCount val="1"/>
                <c:pt idx="0">
                  <c:v>TOTAL GASTOS DE FUNCIONAMIENTO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1">
                  <c:v>APROPIACION
VIGENTE DEP.GSTO.</c:v>
                </c:pt>
                <c:pt idx="2">
                  <c:v>TOTAL
COMPROMISO DEP.GSTOS</c:v>
                </c:pt>
                <c:pt idx="3">
                  <c:v>TOTAL
ORDENES DE PAGO DEP.GSTOS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ANALISIS!$B$95:$BH$95</c15:sqref>
                  </c15:fullRef>
                </c:ext>
              </c:extLst>
              <c:f>(ANALISIS!$B$95:$S$95,ANALISIS!$AA$95:$AU$95,ANALISIS!$AW$95:$BH$95)</c:f>
              <c:numCache>
                <c:formatCode>_(* #,##0.00_);_(* \(#,##0.00\);_(* "-"??_);_(@_)</c:formatCode>
                <c:ptCount val="7"/>
                <c:pt idx="1">
                  <c:v>6196763147</c:v>
                </c:pt>
                <c:pt idx="2">
                  <c:v>2568730867.73</c:v>
                </c:pt>
                <c:pt idx="3">
                  <c:v>2259788210.46</c:v>
                </c:pt>
                <c:pt idx="4">
                  <c:v>2192806811.46</c:v>
                </c:pt>
                <c:pt idx="5" formatCode="0%">
                  <c:v>0.4145278441009293</c:v>
                </c:pt>
                <c:pt idx="6" formatCode="0%">
                  <c:v>0.35386326045422439</c:v>
                </c:pt>
              </c:numCache>
            </c:numRef>
          </c:val>
        </c:ser>
        <c:ser>
          <c:idx val="94"/>
          <c:order val="94"/>
          <c:tx>
            <c:strRef>
              <c:f>ANALISIS!$A$96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ANALISIS!$B$96:$BH$96</c15:sqref>
                  </c15:fullRef>
                </c:ext>
              </c:extLst>
              <c:f>(ANALISIS!$B$96:$S$96,ANALISIS!$AA$96:$AU$96,ANALISIS!$AW$96:$BH$96)</c:f>
            </c:numRef>
          </c:val>
        </c:ser>
        <c:ser>
          <c:idx val="95"/>
          <c:order val="95"/>
          <c:tx>
            <c:strRef>
              <c:f>ANALISIS!$A$97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ANALISIS!$B$97:$BH$97</c15:sqref>
                  </c15:fullRef>
                </c:ext>
              </c:extLst>
              <c:f>(ANALISIS!$B$97:$S$97,ANALISIS!$AA$97:$AU$97,ANALISIS!$AW$97:$BH$97)</c:f>
            </c:numRef>
          </c:val>
        </c:ser>
        <c:ser>
          <c:idx val="96"/>
          <c:order val="96"/>
          <c:tx>
            <c:strRef>
              <c:f>ANALISIS!$A$98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7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ANALISIS!$B$98:$BH$98</c15:sqref>
                  </c15:fullRef>
                </c:ext>
              </c:extLst>
              <c:f>(ANALISIS!$B$98:$S$98,ANALISIS!$AA$98:$AU$98,ANALISIS!$AW$98:$BH$98)</c:f>
            </c:numRef>
          </c:val>
        </c:ser>
        <c:ser>
          <c:idx val="97"/>
          <c:order val="97"/>
          <c:tx>
            <c:strRef>
              <c:f>ANALISIS!$A$99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ANALISIS!$B$99:$BH$99</c15:sqref>
                  </c15:fullRef>
                </c:ext>
              </c:extLst>
              <c:f>(ANALISIS!$B$99:$S$99,ANALISIS!$AA$99:$AU$99,ANALISIS!$AW$99:$BH$99)</c:f>
            </c:numRef>
          </c:val>
        </c:ser>
        <c:ser>
          <c:idx val="98"/>
          <c:order val="98"/>
          <c:tx>
            <c:strRef>
              <c:f>ANALISIS!$A$100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lumMod val="7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ANALISIS!$B$100:$BH$100</c15:sqref>
                  </c15:fullRef>
                </c:ext>
              </c:extLst>
              <c:f>(ANALISIS!$B$100:$S$100,ANALISIS!$AA$100:$AU$100,ANALISIS!$AW$100:$BH$100)</c:f>
            </c:numRef>
          </c:val>
        </c:ser>
        <c:ser>
          <c:idx val="99"/>
          <c:order val="99"/>
          <c:tx>
            <c:strRef>
              <c:f>ANALISIS!$A$101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ANALISIS!$B$101:$BH$101</c15:sqref>
                  </c15:fullRef>
                </c:ext>
              </c:extLst>
              <c:f>(ANALISIS!$B$101:$S$101,ANALISIS!$AA$101:$AU$101,ANALISIS!$AW$101:$BH$101)</c:f>
            </c:numRef>
          </c:val>
        </c:ser>
        <c:ser>
          <c:idx val="100"/>
          <c:order val="100"/>
          <c:tx>
            <c:strRef>
              <c:f>ANALISIS!$A$102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ANALISIS!$B$102:$BH$102</c15:sqref>
                  </c15:fullRef>
                </c:ext>
              </c:extLst>
              <c:f>(ANALISIS!$B$102:$S$102,ANALISIS!$AA$102:$AU$102,ANALISIS!$AW$102:$BH$102)</c:f>
            </c:numRef>
          </c:val>
        </c:ser>
        <c:ser>
          <c:idx val="101"/>
          <c:order val="101"/>
          <c:tx>
            <c:strRef>
              <c:f>ANALISIS!$A$103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ANALISIS!$B$103:$BH$103</c15:sqref>
                  </c15:fullRef>
                </c:ext>
              </c:extLst>
              <c:f>(ANALISIS!$B$103:$S$103,ANALISIS!$AA$103:$AU$103,ANALISIS!$AW$103:$BH$103)</c:f>
            </c:numRef>
          </c:val>
        </c:ser>
        <c:ser>
          <c:idx val="102"/>
          <c:order val="102"/>
          <c:tx>
            <c:strRef>
              <c:f>ANALISIS!$A$104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ANALISIS!$B$104:$BH$104</c15:sqref>
                  </c15:fullRef>
                </c:ext>
              </c:extLst>
              <c:f>(ANALISIS!$B$104:$S$104,ANALISIS!$AA$104:$AU$104,ANALISIS!$AW$104:$BH$104)</c:f>
            </c:numRef>
          </c:val>
        </c:ser>
        <c:ser>
          <c:idx val="103"/>
          <c:order val="103"/>
          <c:tx>
            <c:strRef>
              <c:f>ANALISIS!$A$105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ANALISIS!$B$105:$BH$105</c15:sqref>
                  </c15:fullRef>
                </c:ext>
              </c:extLst>
              <c:f>(ANALISIS!$B$105:$S$105,ANALISIS!$AA$105:$AU$105,ANALISIS!$AW$105:$BH$105)</c:f>
            </c:numRef>
          </c:val>
        </c:ser>
        <c:ser>
          <c:idx val="104"/>
          <c:order val="104"/>
          <c:tx>
            <c:strRef>
              <c:f>ANALISIS!$A$106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ANALISIS!$B$106:$BH$106</c15:sqref>
                  </c15:fullRef>
                </c:ext>
              </c:extLst>
              <c:f>(ANALISIS!$B$106:$S$106,ANALISIS!$AA$106:$AU$106,ANALISIS!$AW$106:$BH$106)</c:f>
            </c:numRef>
          </c:val>
        </c:ser>
        <c:ser>
          <c:idx val="105"/>
          <c:order val="105"/>
          <c:tx>
            <c:strRef>
              <c:f>ANALISIS!$A$107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ANALISIS!$B$107:$BH$107</c15:sqref>
                  </c15:fullRef>
                </c:ext>
              </c:extLst>
              <c:f>(ANALISIS!$B$107:$S$107,ANALISIS!$AA$107:$AU$107,ANALISIS!$AW$107:$BH$107)</c:f>
            </c:numRef>
          </c:val>
        </c:ser>
        <c:ser>
          <c:idx val="106"/>
          <c:order val="106"/>
          <c:tx>
            <c:strRef>
              <c:f>ANALISIS!$A$108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ANALISIS!$B$108:$BH$108</c15:sqref>
                  </c15:fullRef>
                </c:ext>
              </c:extLst>
              <c:f>(ANALISIS!$B$108:$S$108,ANALISIS!$AA$108:$AU$108,ANALISIS!$AW$108:$BH$108)</c:f>
            </c:numRef>
          </c:val>
        </c:ser>
        <c:ser>
          <c:idx val="107"/>
          <c:order val="107"/>
          <c:tx>
            <c:strRef>
              <c:f>ANALISIS!$A$109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ANALISIS!$B$109:$BH$109</c15:sqref>
                  </c15:fullRef>
                </c:ext>
              </c:extLst>
              <c:f>(ANALISIS!$B$109:$S$109,ANALISIS!$AA$109:$AU$109,ANALISIS!$AW$109:$BH$109)</c:f>
            </c:numRef>
          </c:val>
        </c:ser>
        <c:ser>
          <c:idx val="108"/>
          <c:order val="108"/>
          <c:tx>
            <c:strRef>
              <c:f>ANALISIS!$A$110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ANALISIS!$B$110:$BH$110</c15:sqref>
                  </c15:fullRef>
                </c:ext>
              </c:extLst>
              <c:f>(ANALISIS!$B$110:$S$110,ANALISIS!$AA$110:$AU$110,ANALISIS!$AW$110:$BH$110)</c:f>
            </c:numRef>
          </c:val>
        </c:ser>
        <c:ser>
          <c:idx val="109"/>
          <c:order val="109"/>
          <c:tx>
            <c:strRef>
              <c:f>ANALISIS!$A$111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ANALISIS!$B$111:$BH$111</c15:sqref>
                  </c15:fullRef>
                </c:ext>
              </c:extLst>
              <c:f>(ANALISIS!$B$111:$S$111,ANALISIS!$AA$111:$AU$111,ANALISIS!$AW$111:$BH$111)</c:f>
            </c:numRef>
          </c:val>
        </c:ser>
        <c:ser>
          <c:idx val="110"/>
          <c:order val="110"/>
          <c:tx>
            <c:strRef>
              <c:f>ANALISIS!$A$112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ANALISIS!$B$112:$BH$112</c15:sqref>
                  </c15:fullRef>
                </c:ext>
              </c:extLst>
              <c:f>(ANALISIS!$B$112:$S$112,ANALISIS!$AA$112:$AU$112,ANALISIS!$AW$112:$BH$112)</c:f>
            </c:numRef>
          </c:val>
        </c:ser>
        <c:ser>
          <c:idx val="111"/>
          <c:order val="111"/>
          <c:tx>
            <c:strRef>
              <c:f>ANALISIS!$A$113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ANALISIS!$B$113:$BH$113</c15:sqref>
                  </c15:fullRef>
                </c:ext>
              </c:extLst>
              <c:f>(ANALISIS!$B$113:$S$113,ANALISIS!$AA$113:$AU$113,ANALISIS!$AW$113:$BH$113)</c:f>
            </c:numRef>
          </c:val>
        </c:ser>
        <c:ser>
          <c:idx val="112"/>
          <c:order val="112"/>
          <c:tx>
            <c:strRef>
              <c:f>ANALISIS!$A$114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ANALISIS!$B$114:$BH$114</c15:sqref>
                  </c15:fullRef>
                </c:ext>
              </c:extLst>
              <c:f>(ANALISIS!$B$114:$S$114,ANALISIS!$AA$114:$AU$114,ANALISIS!$AW$114:$BH$114)</c:f>
            </c:numRef>
          </c:val>
        </c:ser>
        <c:ser>
          <c:idx val="113"/>
          <c:order val="113"/>
          <c:tx>
            <c:strRef>
              <c:f>ANALISIS!$A$115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ANALISIS!$B$115:$BH$115</c15:sqref>
                  </c15:fullRef>
                </c:ext>
              </c:extLst>
              <c:f>(ANALISIS!$B$115:$S$115,ANALISIS!$AA$115:$AU$115,ANALISIS!$AW$115:$BH$115)</c:f>
            </c:numRef>
          </c:val>
        </c:ser>
        <c:ser>
          <c:idx val="114"/>
          <c:order val="114"/>
          <c:tx>
            <c:strRef>
              <c:f>ANALISIS!$A$116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ANALISIS!$B$116:$BH$116</c15:sqref>
                  </c15:fullRef>
                </c:ext>
              </c:extLst>
              <c:f>(ANALISIS!$B$116:$S$116,ANALISIS!$AA$116:$AU$116,ANALISIS!$AW$116:$BH$116)</c:f>
            </c:numRef>
          </c:val>
        </c:ser>
        <c:ser>
          <c:idx val="115"/>
          <c:order val="115"/>
          <c:tx>
            <c:strRef>
              <c:f>ANALISIS!$A$117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ANALISIS!$B$117:$BH$117</c15:sqref>
                  </c15:fullRef>
                </c:ext>
              </c:extLst>
              <c:f>(ANALISIS!$B$117:$S$117,ANALISIS!$AA$117:$AU$117,ANALISIS!$AW$117:$BH$117)</c:f>
            </c:numRef>
          </c:val>
        </c:ser>
        <c:ser>
          <c:idx val="116"/>
          <c:order val="116"/>
          <c:tx>
            <c:strRef>
              <c:f>ANALISIS!$A$118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ANALISIS!$B$118:$BH$118</c15:sqref>
                  </c15:fullRef>
                </c:ext>
              </c:extLst>
              <c:f>(ANALISIS!$B$118:$S$118,ANALISIS!$AA$118:$AU$118,ANALISIS!$AW$118:$BH$118)</c:f>
            </c:numRef>
          </c:val>
        </c:ser>
        <c:ser>
          <c:idx val="117"/>
          <c:order val="117"/>
          <c:tx>
            <c:strRef>
              <c:f>ANALISIS!$A$119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ANALISIS!$B$119:$BH$119</c15:sqref>
                  </c15:fullRef>
                </c:ext>
              </c:extLst>
              <c:f>(ANALISIS!$B$119:$S$119,ANALISIS!$AA$119:$AU$119,ANALISIS!$AW$119:$BH$119)</c:f>
            </c:numRef>
          </c:val>
        </c:ser>
        <c:ser>
          <c:idx val="118"/>
          <c:order val="118"/>
          <c:tx>
            <c:strRef>
              <c:f>ANALISIS!$A$120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ANALISIS!$B$120:$BH$120</c15:sqref>
                  </c15:fullRef>
                </c:ext>
              </c:extLst>
              <c:f>(ANALISIS!$B$120:$S$120,ANALISIS!$AA$120:$AU$120,ANALISIS!$AW$120:$BH$120)</c:f>
            </c:numRef>
          </c:val>
        </c:ser>
        <c:ser>
          <c:idx val="119"/>
          <c:order val="119"/>
          <c:tx>
            <c:strRef>
              <c:f>ANALISIS!$A$121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ANALISIS!$B$121:$BH$121</c15:sqref>
                  </c15:fullRef>
                </c:ext>
              </c:extLst>
              <c:f>(ANALISIS!$B$121:$S$121,ANALISIS!$AA$121:$AU$121,ANALISIS!$AW$121:$BH$121)</c:f>
            </c:numRef>
          </c:val>
        </c:ser>
        <c:ser>
          <c:idx val="120"/>
          <c:order val="120"/>
          <c:tx>
            <c:strRef>
              <c:f>ANALISIS!$A$122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ANALISIS!$B$122:$BH$122</c15:sqref>
                  </c15:fullRef>
                </c:ext>
              </c:extLst>
              <c:f>(ANALISIS!$B$122:$S$122,ANALISIS!$AA$122:$AU$122,ANALISIS!$AW$122:$BH$122)</c:f>
            </c:numRef>
          </c:val>
        </c:ser>
        <c:ser>
          <c:idx val="121"/>
          <c:order val="121"/>
          <c:tx>
            <c:strRef>
              <c:f>ANALISIS!$A$123</c:f>
              <c:strCache>
                <c:ptCount val="1"/>
                <c:pt idx="0">
                  <c:v>TOTAL GASTOS DE INVERSION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1">
                  <c:v>APROPIACION
VIGENTE DEP.GSTO.</c:v>
                </c:pt>
                <c:pt idx="2">
                  <c:v>TOTAL
COMPROMISO DEP.GSTOS</c:v>
                </c:pt>
                <c:pt idx="3">
                  <c:v>TOTAL
ORDENES DE PAGO DEP.GSTOS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ANALISIS!$B$123:$BH$123</c15:sqref>
                  </c15:fullRef>
                </c:ext>
              </c:extLst>
              <c:f>(ANALISIS!$B$123:$S$123,ANALISIS!$AA$123:$AU$123,ANALISIS!$AW$123:$BH$123)</c:f>
              <c:numCache>
                <c:formatCode>General</c:formatCode>
                <c:ptCount val="7"/>
                <c:pt idx="1" formatCode="_(* #,##0.00_);_(* \(#,##0.00\);_(* &quot;-&quot;??_);_(@_)">
                  <c:v>1765220026</c:v>
                </c:pt>
                <c:pt idx="2" formatCode="_(* #,##0.00_);_(* \(#,##0.00\);_(* &quot;-&quot;??_);_(@_)">
                  <c:v>1085777797</c:v>
                </c:pt>
                <c:pt idx="3" formatCode="_(* #,##0.00_);_(* \(#,##0.00\);_(* &quot;-&quot;??_);_(@_)">
                  <c:v>379016357.80000001</c:v>
                </c:pt>
                <c:pt idx="4" formatCode="_(* #,##0.00_);_(* \(#,##0.00\);_(* &quot;-&quot;??_);_(@_)">
                  <c:v>379016357.80000001</c:v>
                </c:pt>
                <c:pt idx="5" formatCode="0%">
                  <c:v>0.61509487826306819</c:v>
                </c:pt>
                <c:pt idx="6" formatCode="0%">
                  <c:v>0.21471337975858654</c:v>
                </c:pt>
              </c:numCache>
            </c:numRef>
          </c:val>
        </c:ser>
        <c:ser>
          <c:idx val="122"/>
          <c:order val="122"/>
          <c:tx>
            <c:strRef>
              <c:f>ANALISIS!$A$124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ANALISIS!$B$124:$BH$124</c15:sqref>
                  </c15:fullRef>
                </c:ext>
              </c:extLst>
              <c:f>(ANALISIS!$B$124:$S$124,ANALISIS!$AA$124:$AU$124,ANALISIS!$AW$124:$BH$124)</c:f>
            </c:numRef>
          </c:val>
        </c:ser>
        <c:ser>
          <c:idx val="123"/>
          <c:order val="123"/>
          <c:tx>
            <c:strRef>
              <c:f>ANALISIS!$A$125</c:f>
              <c:strCache>
                <c:ptCount val="1"/>
                <c:pt idx="0">
                  <c:v>TOTAL GASTOS INCI</c:v>
                </c:pt>
              </c:strCache>
            </c:strRef>
          </c:tx>
          <c:spPr>
            <a:solidFill>
              <a:srgbClr val="35BD4F"/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ANALISIS!$B$1:$BH$1</c15:sqref>
                  </c15:fullRef>
                </c:ext>
              </c:extLst>
              <c:f>(ANALISIS!$B$1:$S$1,ANALISIS!$AA$1:$AU$1,ANALISIS!$AW$1:$BH$1)</c:f>
              <c:strCache>
                <c:ptCount val="7"/>
                <c:pt idx="0">
                  <c:v>CONCEPTO</c:v>
                </c:pt>
                <c:pt idx="1">
                  <c:v>APROPIACION
VIGENTE DEP.GSTO.</c:v>
                </c:pt>
                <c:pt idx="2">
                  <c:v>TOTAL
COMPROMISO DEP.GSTOS</c:v>
                </c:pt>
                <c:pt idx="3">
                  <c:v>TOTAL
ORDENES DE PAGO DEP.GSTOS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ANALISIS!$B$125:$BH$125</c15:sqref>
                  </c15:fullRef>
                </c:ext>
              </c:extLst>
              <c:f>(ANALISIS!$B$125:$S$125,ANALISIS!$AA$125:$AU$125,ANALISIS!$AW$125:$BH$125)</c:f>
              <c:numCache>
                <c:formatCode>General</c:formatCode>
                <c:ptCount val="7"/>
                <c:pt idx="1" formatCode="_(* #,##0.00_);_(* \(#,##0.00\);_(* &quot;-&quot;??_);_(@_)">
                  <c:v>7961983173</c:v>
                </c:pt>
                <c:pt idx="2" formatCode="_(* #,##0.00_);_(* \(#,##0.00\);_(* &quot;-&quot;??_);_(@_)">
                  <c:v>3654508664.73</c:v>
                </c:pt>
                <c:pt idx="3" formatCode="_(* #,##0.00_);_(* \(#,##0.00\);_(* &quot;-&quot;??_);_(@_)">
                  <c:v>2638804568.2600002</c:v>
                </c:pt>
                <c:pt idx="4" formatCode="_(* #,##0.00_);_(* \(#,##0.00\);_(* &quot;-&quot;??_);_(@_)">
                  <c:v>2571823169.2600002</c:v>
                </c:pt>
                <c:pt idx="5" formatCode="0%">
                  <c:v>0.45899477370447844</c:v>
                </c:pt>
                <c:pt idx="6" formatCode="0%">
                  <c:v>0.32301288678696888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1841022960"/>
        <c:axId val="-1841019152"/>
        <c:axId val="0"/>
      </c:bar3DChart>
      <c:catAx>
        <c:axId val="-184102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841019152"/>
        <c:crosses val="autoZero"/>
        <c:auto val="1"/>
        <c:lblAlgn val="ctr"/>
        <c:lblOffset val="100"/>
        <c:noMultiLvlLbl val="0"/>
      </c:catAx>
      <c:valAx>
        <c:axId val="-184101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84102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126</xdr:row>
      <xdr:rowOff>104775</xdr:rowOff>
    </xdr:from>
    <xdr:to>
      <xdr:col>62</xdr:col>
      <xdr:colOff>238126</xdr:colOff>
      <xdr:row>167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a/OneDrive%20-%20INCI/ADMINISTRATIVA%20Y%20FINANCIERA%202021/PLAN%20ACCION%20ANUAL/EJECUCION%20PRESUPUESTAL/GASTOS/PRIMER%20TRIMESTRE/EJECUCION%20PRESUPUESTAL%20DE%20GASTOS%20PRIMER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L"/>
      <sheetName val="ANALISIS"/>
    </sheetNames>
    <sheetDataSet>
      <sheetData sheetId="0"/>
      <sheetData sheetId="1">
        <row r="4">
          <cell r="C4" t="str">
            <v>CTA</v>
          </cell>
          <cell r="E4" t="str">
            <v>SUBC</v>
          </cell>
          <cell r="G4" t="str">
            <v>OBJG</v>
          </cell>
          <cell r="I4" t="str">
            <v>ORD</v>
          </cell>
          <cell r="L4" t="str">
            <v>SORD</v>
          </cell>
          <cell r="O4" t="str">
            <v>ITEM</v>
          </cell>
          <cell r="Q4" t="str">
            <v>SITEM</v>
          </cell>
          <cell r="S4" t="str">
            <v>CONCEPTO</v>
          </cell>
          <cell r="AA4" t="str">
            <v>FUENTE</v>
          </cell>
          <cell r="AF4" t="str">
            <v>SITUACION</v>
          </cell>
          <cell r="AI4" t="str">
            <v>REC.</v>
          </cell>
          <cell r="AJ4" t="str">
            <v>RECURSO</v>
          </cell>
          <cell r="AP4" t="str">
            <v>APROPIACION
VIGENTE DEP.GSTO.</v>
          </cell>
          <cell r="AQ4" t="str">
            <v>TOTAL CDP
DEP.GSTOS</v>
          </cell>
          <cell r="AR4" t="str">
            <v>APROPIACION
DISPONIBLE DEP.GSTO.</v>
          </cell>
          <cell r="AS4" t="str">
            <v>TOTAL CDP
MODIFICACION DEP.GSTOS</v>
          </cell>
          <cell r="AU4" t="str">
            <v>TOTAL
COMPROMISO DEP.GSTOS</v>
          </cell>
          <cell r="AW4" t="str">
            <v>CDP POR COMPROMETER
DEP.GSTOS</v>
          </cell>
          <cell r="AX4" t="str">
            <v>TOTAL
OBLIGACIONES DEP.GSTOS</v>
          </cell>
          <cell r="AY4" t="str">
            <v>COMPROMISO POR OBLIGAR
DEP.GSTOS</v>
          </cell>
          <cell r="AZ4" t="str">
            <v>TOTAL
ORDENES DE PAGO DEP.GSTOS</v>
          </cell>
          <cell r="BA4" t="str">
            <v>OBLIGACIONES
POR ORDENAR DEP.GSTOS</v>
          </cell>
          <cell r="BB4" t="str">
            <v>PAGOS
DEP.GSTOS</v>
          </cell>
          <cell r="BC4" t="str">
            <v>ORDENES DE PAGO
POR PAGAR DEP.GSTOS</v>
          </cell>
          <cell r="BD4" t="str">
            <v>TOTAL REINTEGROS
DEP.GSTOS</v>
          </cell>
          <cell r="BE4" t="str">
            <v>% CDP VS APROPIACIÓN</v>
          </cell>
          <cell r="BF4" t="str">
            <v>% RP VS APROPIACIÓN</v>
          </cell>
          <cell r="BG4" t="str">
            <v>% OBLIGACION VS APROPIACIÓN</v>
          </cell>
          <cell r="BH4" t="str">
            <v>% PAGOS VS APROPIACIÓN</v>
          </cell>
        </row>
        <row r="5">
          <cell r="A5" t="str">
            <v>A</v>
          </cell>
          <cell r="C5" t="str">
            <v>01</v>
          </cell>
          <cell r="S5" t="str">
            <v>GASTOS DE PERSONAL</v>
          </cell>
          <cell r="AA5" t="str">
            <v>Nación</v>
          </cell>
          <cell r="AF5" t="str">
            <v>CSF</v>
          </cell>
          <cell r="AI5" t="str">
            <v>10</v>
          </cell>
          <cell r="AJ5" t="str">
            <v>RECURSOS CORRIENTES</v>
          </cell>
          <cell r="AP5">
            <v>4879427471</v>
          </cell>
          <cell r="AQ5">
            <v>951128031</v>
          </cell>
          <cell r="AR5">
            <v>3928299440</v>
          </cell>
          <cell r="AS5">
            <v>0</v>
          </cell>
          <cell r="AU5">
            <v>951128031</v>
          </cell>
          <cell r="AW5">
            <v>0</v>
          </cell>
          <cell r="AX5">
            <v>949291655</v>
          </cell>
          <cell r="AY5">
            <v>1836376</v>
          </cell>
          <cell r="AZ5">
            <v>930341726</v>
          </cell>
          <cell r="BA5">
            <v>18949929</v>
          </cell>
          <cell r="BB5">
            <v>860813045</v>
          </cell>
          <cell r="BC5">
            <v>69528681</v>
          </cell>
          <cell r="BD5">
            <v>1836376</v>
          </cell>
          <cell r="BE5">
            <v>0.19492615407296418</v>
          </cell>
          <cell r="BF5">
            <v>0.19492615407296418</v>
          </cell>
          <cell r="BG5">
            <v>0.19454980336155098</v>
          </cell>
          <cell r="BH5">
            <v>0.17641681326673828</v>
          </cell>
        </row>
        <row r="6">
          <cell r="A6" t="str">
            <v>A</v>
          </cell>
          <cell r="C6" t="str">
            <v>01</v>
          </cell>
          <cell r="E6" t="str">
            <v>01</v>
          </cell>
          <cell r="S6" t="str">
            <v>PLANTA DE PERSONAL PERMANENTE</v>
          </cell>
          <cell r="AA6" t="str">
            <v>Nación</v>
          </cell>
          <cell r="AF6" t="str">
            <v>CSF</v>
          </cell>
          <cell r="AI6" t="str">
            <v>10</v>
          </cell>
          <cell r="AJ6" t="str">
            <v>RECURSOS CORRIENTES</v>
          </cell>
          <cell r="AP6">
            <v>4879427471</v>
          </cell>
          <cell r="AQ6">
            <v>951128031</v>
          </cell>
          <cell r="AR6">
            <v>3928299440</v>
          </cell>
          <cell r="AS6">
            <v>0</v>
          </cell>
          <cell r="AU6">
            <v>951128031</v>
          </cell>
          <cell r="AW6">
            <v>0</v>
          </cell>
          <cell r="AX6">
            <v>949291655</v>
          </cell>
          <cell r="AY6">
            <v>1836376</v>
          </cell>
          <cell r="AZ6">
            <v>930341726</v>
          </cell>
          <cell r="BA6">
            <v>18949929</v>
          </cell>
          <cell r="BB6">
            <v>860813045</v>
          </cell>
          <cell r="BC6">
            <v>69528681</v>
          </cell>
          <cell r="BD6">
            <v>1836376</v>
          </cell>
          <cell r="BE6">
            <v>0.19492615407296418</v>
          </cell>
          <cell r="BF6">
            <v>0.19492615407296418</v>
          </cell>
          <cell r="BG6">
            <v>0.19454980336155098</v>
          </cell>
          <cell r="BH6">
            <v>0.17641681326673828</v>
          </cell>
        </row>
        <row r="7">
          <cell r="A7" t="str">
            <v>A</v>
          </cell>
          <cell r="C7" t="str">
            <v>01</v>
          </cell>
          <cell r="E7" t="str">
            <v>01</v>
          </cell>
          <cell r="G7" t="str">
            <v>01</v>
          </cell>
          <cell r="S7" t="str">
            <v>SALARIO</v>
          </cell>
          <cell r="AA7" t="str">
            <v>Nación</v>
          </cell>
          <cell r="AF7" t="str">
            <v>CSF</v>
          </cell>
          <cell r="AI7" t="str">
            <v>10</v>
          </cell>
          <cell r="AJ7" t="str">
            <v>RECURSOS CORRIENTES</v>
          </cell>
          <cell r="AP7">
            <v>3293930750</v>
          </cell>
          <cell r="AQ7">
            <v>629997961</v>
          </cell>
          <cell r="AR7">
            <v>2663932789</v>
          </cell>
          <cell r="AS7">
            <v>0</v>
          </cell>
          <cell r="AU7">
            <v>629997961</v>
          </cell>
          <cell r="AW7">
            <v>0</v>
          </cell>
          <cell r="AX7">
            <v>628161585</v>
          </cell>
          <cell r="AY7">
            <v>1836376</v>
          </cell>
          <cell r="AZ7">
            <v>628161585</v>
          </cell>
          <cell r="BA7">
            <v>0</v>
          </cell>
          <cell r="BB7">
            <v>628161585</v>
          </cell>
          <cell r="BC7">
            <v>0</v>
          </cell>
          <cell r="BD7">
            <v>1836376</v>
          </cell>
          <cell r="BE7">
            <v>0.19126023247452911</v>
          </cell>
          <cell r="BF7">
            <v>0.19126023247452911</v>
          </cell>
          <cell r="BG7">
            <v>0.19070272955799086</v>
          </cell>
          <cell r="BH7">
            <v>0.19070272955799086</v>
          </cell>
        </row>
        <row r="8">
          <cell r="A8" t="str">
            <v>A</v>
          </cell>
          <cell r="C8" t="str">
            <v>01</v>
          </cell>
          <cell r="E8" t="str">
            <v>01</v>
          </cell>
          <cell r="G8" t="str">
            <v>01</v>
          </cell>
          <cell r="I8" t="str">
            <v>001</v>
          </cell>
          <cell r="S8" t="str">
            <v>FACTORES SALARIALES COMUNES</v>
          </cell>
          <cell r="AA8" t="str">
            <v>Nación</v>
          </cell>
          <cell r="AF8" t="str">
            <v>CSF</v>
          </cell>
          <cell r="AI8" t="str">
            <v>10</v>
          </cell>
          <cell r="AJ8" t="str">
            <v>RECURSOS CORRIENTES</v>
          </cell>
          <cell r="AP8">
            <v>3293930750</v>
          </cell>
          <cell r="AQ8">
            <v>629997961</v>
          </cell>
          <cell r="AR8">
            <v>2663932789</v>
          </cell>
          <cell r="AS8">
            <v>0</v>
          </cell>
          <cell r="AU8">
            <v>629997961</v>
          </cell>
          <cell r="AW8">
            <v>0</v>
          </cell>
          <cell r="AX8">
            <v>628161585</v>
          </cell>
          <cell r="AY8">
            <v>1836376</v>
          </cell>
          <cell r="AZ8">
            <v>628161585</v>
          </cell>
          <cell r="BA8">
            <v>0</v>
          </cell>
          <cell r="BB8">
            <v>628161585</v>
          </cell>
          <cell r="BC8">
            <v>0</v>
          </cell>
          <cell r="BD8">
            <v>1836376</v>
          </cell>
          <cell r="BE8">
            <v>0.19126023247452911</v>
          </cell>
          <cell r="BF8">
            <v>0.19126023247452911</v>
          </cell>
          <cell r="BG8">
            <v>0.19070272955799086</v>
          </cell>
          <cell r="BH8">
            <v>0.19070272955799086</v>
          </cell>
        </row>
        <row r="9">
          <cell r="A9" t="str">
            <v>A</v>
          </cell>
          <cell r="C9" t="str">
            <v>01</v>
          </cell>
          <cell r="E9" t="str">
            <v>01</v>
          </cell>
          <cell r="G9" t="str">
            <v>01</v>
          </cell>
          <cell r="I9" t="str">
            <v>001</v>
          </cell>
          <cell r="L9" t="str">
            <v>001</v>
          </cell>
          <cell r="S9" t="str">
            <v>SUELDO BÁSICO</v>
          </cell>
          <cell r="AA9" t="str">
            <v>Nación</v>
          </cell>
          <cell r="AF9" t="str">
            <v>CSF</v>
          </cell>
          <cell r="AI9" t="str">
            <v>10</v>
          </cell>
          <cell r="AJ9" t="str">
            <v>RECURSOS CORRIENTES</v>
          </cell>
          <cell r="AP9">
            <v>2537617573</v>
          </cell>
          <cell r="AQ9">
            <v>554704912</v>
          </cell>
          <cell r="AR9">
            <v>1982912661</v>
          </cell>
          <cell r="AS9">
            <v>0</v>
          </cell>
          <cell r="AU9">
            <v>554704912</v>
          </cell>
          <cell r="AW9">
            <v>0</v>
          </cell>
          <cell r="AX9">
            <v>552868536</v>
          </cell>
          <cell r="AY9">
            <v>1836376</v>
          </cell>
          <cell r="AZ9">
            <v>552868536</v>
          </cell>
          <cell r="BA9">
            <v>0</v>
          </cell>
          <cell r="BB9">
            <v>552868536</v>
          </cell>
          <cell r="BC9">
            <v>0</v>
          </cell>
          <cell r="BD9">
            <v>1836376</v>
          </cell>
          <cell r="BE9">
            <v>0.21859279266584744</v>
          </cell>
          <cell r="BF9">
            <v>0.21859279266584744</v>
          </cell>
          <cell r="BG9">
            <v>0.21786913122074286</v>
          </cell>
          <cell r="BH9">
            <v>0.21786913122074286</v>
          </cell>
        </row>
        <row r="10">
          <cell r="A10" t="str">
            <v>A</v>
          </cell>
          <cell r="C10" t="str">
            <v>01</v>
          </cell>
          <cell r="E10" t="str">
            <v>01</v>
          </cell>
          <cell r="G10" t="str">
            <v>01</v>
          </cell>
          <cell r="I10" t="str">
            <v>001</v>
          </cell>
          <cell r="L10" t="str">
            <v>003</v>
          </cell>
          <cell r="S10" t="str">
            <v>PRIMA TÉCNICA SALARIAL</v>
          </cell>
          <cell r="AA10" t="str">
            <v>Nación</v>
          </cell>
          <cell r="AF10" t="str">
            <v>CSF</v>
          </cell>
          <cell r="AI10" t="str">
            <v>10</v>
          </cell>
          <cell r="AJ10" t="str">
            <v>RECURSOS CORRIENTES</v>
          </cell>
          <cell r="AP10">
            <v>122664045</v>
          </cell>
          <cell r="AQ10">
            <v>27437463</v>
          </cell>
          <cell r="AR10">
            <v>95226582</v>
          </cell>
          <cell r="AS10">
            <v>0</v>
          </cell>
          <cell r="AU10">
            <v>27437463</v>
          </cell>
          <cell r="AW10">
            <v>0</v>
          </cell>
          <cell r="AX10">
            <v>27437463</v>
          </cell>
          <cell r="AY10">
            <v>0</v>
          </cell>
          <cell r="AZ10">
            <v>27437463</v>
          </cell>
          <cell r="BA10">
            <v>0</v>
          </cell>
          <cell r="BB10">
            <v>27437463</v>
          </cell>
          <cell r="BC10">
            <v>0</v>
          </cell>
          <cell r="BD10">
            <v>0</v>
          </cell>
          <cell r="BE10">
            <v>0.22367975065554049</v>
          </cell>
          <cell r="BF10">
            <v>0.22367975065554049</v>
          </cell>
          <cell r="BG10">
            <v>0.22367975065554049</v>
          </cell>
          <cell r="BH10">
            <v>0.22367975065554049</v>
          </cell>
        </row>
        <row r="11">
          <cell r="A11" t="str">
            <v>A</v>
          </cell>
          <cell r="C11" t="str">
            <v>01</v>
          </cell>
          <cell r="E11" t="str">
            <v>01</v>
          </cell>
          <cell r="G11" t="str">
            <v>01</v>
          </cell>
          <cell r="I11" t="str">
            <v>001</v>
          </cell>
          <cell r="L11" t="str">
            <v>004</v>
          </cell>
          <cell r="S11" t="str">
            <v>SUBSIDIO DE ALIMENTACIÓN</v>
          </cell>
          <cell r="AA11" t="str">
            <v>Nación</v>
          </cell>
          <cell r="AF11" t="str">
            <v>CSF</v>
          </cell>
          <cell r="AI11" t="str">
            <v>10</v>
          </cell>
          <cell r="AJ11" t="str">
            <v>RECURSOS CORRIENTES</v>
          </cell>
          <cell r="AP11">
            <v>11963823</v>
          </cell>
          <cell r="AQ11">
            <v>2619690</v>
          </cell>
          <cell r="AR11">
            <v>9344133</v>
          </cell>
          <cell r="AS11">
            <v>0</v>
          </cell>
          <cell r="AU11">
            <v>2619690</v>
          </cell>
          <cell r="AW11">
            <v>0</v>
          </cell>
          <cell r="AX11">
            <v>2619690</v>
          </cell>
          <cell r="AY11">
            <v>0</v>
          </cell>
          <cell r="AZ11">
            <v>2619690</v>
          </cell>
          <cell r="BA11">
            <v>0</v>
          </cell>
          <cell r="BB11">
            <v>2619690</v>
          </cell>
          <cell r="BC11">
            <v>0</v>
          </cell>
          <cell r="BD11">
            <v>0</v>
          </cell>
          <cell r="BE11">
            <v>0.21896763267059366</v>
          </cell>
          <cell r="BF11">
            <v>0.21896763267059366</v>
          </cell>
          <cell r="BG11">
            <v>0.21896763267059366</v>
          </cell>
          <cell r="BH11">
            <v>0.21896763267059366</v>
          </cell>
        </row>
        <row r="12">
          <cell r="A12" t="str">
            <v>A</v>
          </cell>
          <cell r="C12" t="str">
            <v>01</v>
          </cell>
          <cell r="E12" t="str">
            <v>01</v>
          </cell>
          <cell r="G12" t="str">
            <v>01</v>
          </cell>
          <cell r="I12" t="str">
            <v>001</v>
          </cell>
          <cell r="L12" t="str">
            <v>005</v>
          </cell>
          <cell r="S12" t="str">
            <v xml:space="preserve">AUXILIO DE TRANSPORTE </v>
          </cell>
          <cell r="AA12" t="str">
            <v>Nación</v>
          </cell>
          <cell r="AF12" t="str">
            <v>CSF</v>
          </cell>
          <cell r="AI12" t="str">
            <v>10</v>
          </cell>
          <cell r="AJ12" t="str">
            <v>RECURSOS CORRIENTES</v>
          </cell>
          <cell r="AP12">
            <v>12775477</v>
          </cell>
          <cell r="AQ12">
            <v>4219132</v>
          </cell>
          <cell r="AR12">
            <v>8556345</v>
          </cell>
          <cell r="AS12">
            <v>0</v>
          </cell>
          <cell r="AU12">
            <v>4219132</v>
          </cell>
          <cell r="AW12">
            <v>0</v>
          </cell>
          <cell r="AX12">
            <v>4219132</v>
          </cell>
          <cell r="AY12">
            <v>0</v>
          </cell>
          <cell r="AZ12">
            <v>4219132</v>
          </cell>
          <cell r="BA12">
            <v>0</v>
          </cell>
          <cell r="BB12">
            <v>4219132</v>
          </cell>
          <cell r="BC12">
            <v>0</v>
          </cell>
          <cell r="BD12">
            <v>0</v>
          </cell>
          <cell r="BE12">
            <v>0.33025240466559486</v>
          </cell>
          <cell r="BF12">
            <v>0.33025240466559486</v>
          </cell>
          <cell r="BG12">
            <v>0.33025240466559486</v>
          </cell>
          <cell r="BH12">
            <v>0.33025240466559486</v>
          </cell>
        </row>
        <row r="13">
          <cell r="A13" t="str">
            <v>A</v>
          </cell>
          <cell r="C13" t="str">
            <v>01</v>
          </cell>
          <cell r="E13" t="str">
            <v>01</v>
          </cell>
          <cell r="G13" t="str">
            <v>01</v>
          </cell>
          <cell r="I13" t="str">
            <v>001</v>
          </cell>
          <cell r="L13" t="str">
            <v>006</v>
          </cell>
          <cell r="S13" t="str">
            <v>PRIMA DE SERVICIO</v>
          </cell>
          <cell r="AA13" t="str">
            <v>Nación</v>
          </cell>
          <cell r="AF13" t="str">
            <v>CSF</v>
          </cell>
          <cell r="AI13" t="str">
            <v>10</v>
          </cell>
          <cell r="AJ13" t="str">
            <v>RECURSOS CORRIENTES</v>
          </cell>
          <cell r="AP13">
            <v>123395063</v>
          </cell>
          <cell r="AQ13">
            <v>2234302</v>
          </cell>
          <cell r="AR13">
            <v>121160761</v>
          </cell>
          <cell r="AS13">
            <v>0</v>
          </cell>
          <cell r="AU13">
            <v>2234302</v>
          </cell>
          <cell r="AW13">
            <v>0</v>
          </cell>
          <cell r="AX13">
            <v>2234302</v>
          </cell>
          <cell r="AY13">
            <v>0</v>
          </cell>
          <cell r="AZ13">
            <v>2234302</v>
          </cell>
          <cell r="BA13">
            <v>0</v>
          </cell>
          <cell r="BB13">
            <v>2234302</v>
          </cell>
          <cell r="BC13">
            <v>0</v>
          </cell>
          <cell r="BD13">
            <v>0</v>
          </cell>
          <cell r="BE13">
            <v>1.810689946323055E-2</v>
          </cell>
          <cell r="BF13">
            <v>1.810689946323055E-2</v>
          </cell>
          <cell r="BG13">
            <v>1.810689946323055E-2</v>
          </cell>
          <cell r="BH13">
            <v>1.810689946323055E-2</v>
          </cell>
        </row>
        <row r="14">
          <cell r="A14" t="str">
            <v>A</v>
          </cell>
          <cell r="C14" t="str">
            <v>01</v>
          </cell>
          <cell r="E14" t="str">
            <v>01</v>
          </cell>
          <cell r="G14" t="str">
            <v>01</v>
          </cell>
          <cell r="I14" t="str">
            <v>001</v>
          </cell>
          <cell r="L14" t="str">
            <v>007</v>
          </cell>
          <cell r="S14" t="str">
            <v>BONIFICACIÓN POR SERVICIOS PRESTADOS</v>
          </cell>
          <cell r="AA14" t="str">
            <v>Nación</v>
          </cell>
          <cell r="AF14" t="str">
            <v>CSF</v>
          </cell>
          <cell r="AI14" t="str">
            <v>10</v>
          </cell>
          <cell r="AJ14" t="str">
            <v>RECURSOS CORRIENTES</v>
          </cell>
          <cell r="AP14">
            <v>87365338</v>
          </cell>
          <cell r="AQ14">
            <v>32973005</v>
          </cell>
          <cell r="AR14">
            <v>54392333</v>
          </cell>
          <cell r="AS14">
            <v>0</v>
          </cell>
          <cell r="AU14">
            <v>32973005</v>
          </cell>
          <cell r="AW14">
            <v>0</v>
          </cell>
          <cell r="AX14">
            <v>32973005</v>
          </cell>
          <cell r="AY14">
            <v>0</v>
          </cell>
          <cell r="AZ14">
            <v>32973005</v>
          </cell>
          <cell r="BA14">
            <v>0</v>
          </cell>
          <cell r="BB14">
            <v>32973005</v>
          </cell>
          <cell r="BC14">
            <v>0</v>
          </cell>
          <cell r="BD14">
            <v>0</v>
          </cell>
          <cell r="BE14">
            <v>0.37741518266660856</v>
          </cell>
          <cell r="BF14">
            <v>0.37741518266660856</v>
          </cell>
          <cell r="BG14">
            <v>0.37741518266660856</v>
          </cell>
          <cell r="BH14">
            <v>0.37741518266660856</v>
          </cell>
        </row>
        <row r="15">
          <cell r="A15" t="str">
            <v>A</v>
          </cell>
          <cell r="C15" t="str">
            <v>01</v>
          </cell>
          <cell r="E15" t="str">
            <v>01</v>
          </cell>
          <cell r="G15" t="str">
            <v>01</v>
          </cell>
          <cell r="I15" t="str">
            <v>001</v>
          </cell>
          <cell r="L15" t="str">
            <v>008</v>
          </cell>
          <cell r="S15" t="str">
            <v>HORAS EXTRAS, DOMINICALES, FESTIVOS Y RECARGOS</v>
          </cell>
          <cell r="AA15" t="str">
            <v>Nación</v>
          </cell>
          <cell r="AF15" t="str">
            <v>CSF</v>
          </cell>
          <cell r="AI15" t="str">
            <v>10</v>
          </cell>
          <cell r="AJ15" t="str">
            <v>RECURSOS CORRIENTES</v>
          </cell>
          <cell r="AP15">
            <v>802367</v>
          </cell>
          <cell r="AQ15">
            <v>0</v>
          </cell>
          <cell r="AR15">
            <v>802367</v>
          </cell>
          <cell r="AS15">
            <v>0</v>
          </cell>
          <cell r="AU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</row>
        <row r="16">
          <cell r="A16" t="str">
            <v>A</v>
          </cell>
          <cell r="C16" t="str">
            <v>01</v>
          </cell>
          <cell r="E16" t="str">
            <v>01</v>
          </cell>
          <cell r="G16" t="str">
            <v>01</v>
          </cell>
          <cell r="I16" t="str">
            <v>001</v>
          </cell>
          <cell r="L16" t="str">
            <v>009</v>
          </cell>
          <cell r="S16" t="str">
            <v>PRIMA DE NAVIDAD</v>
          </cell>
          <cell r="AA16" t="str">
            <v>Nación</v>
          </cell>
          <cell r="AF16" t="str">
            <v>CSF</v>
          </cell>
          <cell r="AI16" t="str">
            <v>10</v>
          </cell>
          <cell r="AJ16" t="str">
            <v>RECURSOS CORRIENTES</v>
          </cell>
          <cell r="AP16">
            <v>267498774</v>
          </cell>
          <cell r="AQ16">
            <v>720871</v>
          </cell>
          <cell r="AR16">
            <v>266777903</v>
          </cell>
          <cell r="AS16">
            <v>0</v>
          </cell>
          <cell r="AU16">
            <v>720871</v>
          </cell>
          <cell r="AW16">
            <v>0</v>
          </cell>
          <cell r="AX16">
            <v>720871</v>
          </cell>
          <cell r="AY16">
            <v>0</v>
          </cell>
          <cell r="AZ16">
            <v>720871</v>
          </cell>
          <cell r="BA16">
            <v>0</v>
          </cell>
          <cell r="BB16">
            <v>720871</v>
          </cell>
          <cell r="BC16">
            <v>0</v>
          </cell>
          <cell r="BD16">
            <v>0</v>
          </cell>
          <cell r="BE16">
            <v>2.6948572108222075E-3</v>
          </cell>
          <cell r="BF16">
            <v>2.6948572108222075E-3</v>
          </cell>
          <cell r="BG16">
            <v>2.6948572108222075E-3</v>
          </cell>
          <cell r="BH16">
            <v>2.6948572108222075E-3</v>
          </cell>
        </row>
        <row r="17">
          <cell r="A17" t="str">
            <v>A</v>
          </cell>
          <cell r="C17" t="str">
            <v>01</v>
          </cell>
          <cell r="E17" t="str">
            <v>01</v>
          </cell>
          <cell r="G17" t="str">
            <v>01</v>
          </cell>
          <cell r="I17" t="str">
            <v>001</v>
          </cell>
          <cell r="L17" t="str">
            <v>010</v>
          </cell>
          <cell r="S17" t="str">
            <v>PRIMA DE VACACIONES</v>
          </cell>
          <cell r="AA17" t="str">
            <v>Nación</v>
          </cell>
          <cell r="AF17" t="str">
            <v>CSF</v>
          </cell>
          <cell r="AI17" t="str">
            <v>10</v>
          </cell>
          <cell r="AJ17" t="str">
            <v>RECURSOS CORRIENTES</v>
          </cell>
          <cell r="AP17">
            <v>125685391</v>
          </cell>
          <cell r="AQ17">
            <v>5088586</v>
          </cell>
          <cell r="AR17">
            <v>120596805</v>
          </cell>
          <cell r="AS17">
            <v>0</v>
          </cell>
          <cell r="AU17">
            <v>5088586</v>
          </cell>
          <cell r="AW17">
            <v>0</v>
          </cell>
          <cell r="AX17">
            <v>5088586</v>
          </cell>
          <cell r="AY17">
            <v>0</v>
          </cell>
          <cell r="AZ17">
            <v>5088586</v>
          </cell>
          <cell r="BA17">
            <v>0</v>
          </cell>
          <cell r="BB17">
            <v>5088586</v>
          </cell>
          <cell r="BC17">
            <v>0</v>
          </cell>
          <cell r="BD17">
            <v>0</v>
          </cell>
          <cell r="BE17">
            <v>4.0486694273004248E-2</v>
          </cell>
          <cell r="BF17">
            <v>4.0486694273004248E-2</v>
          </cell>
          <cell r="BG17">
            <v>4.0486694273004248E-2</v>
          </cell>
          <cell r="BH17">
            <v>4.0486694273004248E-2</v>
          </cell>
        </row>
        <row r="18">
          <cell r="A18" t="str">
            <v>A</v>
          </cell>
          <cell r="C18" t="str">
            <v>01</v>
          </cell>
          <cell r="E18" t="str">
            <v>01</v>
          </cell>
          <cell r="G18" t="str">
            <v>01</v>
          </cell>
          <cell r="I18" t="str">
            <v>001</v>
          </cell>
          <cell r="L18" t="str">
            <v>012</v>
          </cell>
          <cell r="S18" t="str">
            <v xml:space="preserve">AUXILIO DE CONECTIVIDAD DIGITAL </v>
          </cell>
          <cell r="AA18" t="str">
            <v>Nación</v>
          </cell>
          <cell r="AF18" t="str">
            <v>CSF</v>
          </cell>
          <cell r="AI18" t="str">
            <v>10</v>
          </cell>
          <cell r="AJ18" t="str">
            <v>RECURSOS CORRIENTES</v>
          </cell>
          <cell r="AP18">
            <v>4162899</v>
          </cell>
          <cell r="AQ18">
            <v>0</v>
          </cell>
          <cell r="AR18">
            <v>4162899</v>
          </cell>
          <cell r="AS18">
            <v>0</v>
          </cell>
          <cell r="AU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</row>
        <row r="19">
          <cell r="A19" t="str">
            <v>A</v>
          </cell>
          <cell r="C19" t="str">
            <v>01</v>
          </cell>
          <cell r="E19" t="str">
            <v>01</v>
          </cell>
          <cell r="G19" t="str">
            <v>02</v>
          </cell>
          <cell r="S19" t="str">
            <v>CONTRIBUCIONES INHERENTES A LA NÓMINA</v>
          </cell>
          <cell r="AA19" t="str">
            <v>Nación</v>
          </cell>
          <cell r="AF19" t="str">
            <v>CSF</v>
          </cell>
          <cell r="AI19" t="str">
            <v>10</v>
          </cell>
          <cell r="AJ19" t="str">
            <v>RECURSOS CORRIENTES</v>
          </cell>
          <cell r="AP19">
            <v>1178189376</v>
          </cell>
          <cell r="AQ19">
            <v>267737350</v>
          </cell>
          <cell r="AR19">
            <v>910452026</v>
          </cell>
          <cell r="AS19">
            <v>0</v>
          </cell>
          <cell r="AU19">
            <v>267737350</v>
          </cell>
          <cell r="AW19">
            <v>0</v>
          </cell>
          <cell r="AX19">
            <v>267737350</v>
          </cell>
          <cell r="AY19">
            <v>0</v>
          </cell>
          <cell r="AZ19">
            <v>248787421</v>
          </cell>
          <cell r="BA19">
            <v>18949929</v>
          </cell>
          <cell r="BB19">
            <v>179258740</v>
          </cell>
          <cell r="BC19">
            <v>69528681</v>
          </cell>
          <cell r="BD19">
            <v>0</v>
          </cell>
          <cell r="BE19">
            <v>0.2272447498287406</v>
          </cell>
          <cell r="BF19">
            <v>0.2272447498287406</v>
          </cell>
          <cell r="BG19">
            <v>0.2272447498287406</v>
          </cell>
          <cell r="BH19">
            <v>0.15214764591460719</v>
          </cell>
        </row>
        <row r="20">
          <cell r="A20" t="str">
            <v>A</v>
          </cell>
          <cell r="C20" t="str">
            <v>01</v>
          </cell>
          <cell r="E20" t="str">
            <v>01</v>
          </cell>
          <cell r="G20" t="str">
            <v>02</v>
          </cell>
          <cell r="I20" t="str">
            <v>001</v>
          </cell>
          <cell r="S20" t="str">
            <v>APORTES A LA SEGURIDAD SOCIAL EN PENSIONES</v>
          </cell>
          <cell r="AA20" t="str">
            <v>Nación</v>
          </cell>
          <cell r="AF20" t="str">
            <v>CSF</v>
          </cell>
          <cell r="AI20" t="str">
            <v>10</v>
          </cell>
          <cell r="AJ20" t="str">
            <v>RECURSOS CORRIENTES</v>
          </cell>
          <cell r="AP20">
            <v>331909954</v>
          </cell>
          <cell r="AQ20">
            <v>83188369</v>
          </cell>
          <cell r="AR20">
            <v>248721585</v>
          </cell>
          <cell r="AS20">
            <v>0</v>
          </cell>
          <cell r="AU20">
            <v>83188369</v>
          </cell>
          <cell r="AW20">
            <v>0</v>
          </cell>
          <cell r="AX20">
            <v>83188369</v>
          </cell>
          <cell r="AY20">
            <v>0</v>
          </cell>
          <cell r="AZ20">
            <v>83188369</v>
          </cell>
          <cell r="BA20">
            <v>0</v>
          </cell>
          <cell r="BB20">
            <v>56398559</v>
          </cell>
          <cell r="BC20">
            <v>26789810</v>
          </cell>
          <cell r="BD20">
            <v>0</v>
          </cell>
          <cell r="BE20">
            <v>0.25063535455161434</v>
          </cell>
          <cell r="BF20">
            <v>0.25063535455161434</v>
          </cell>
          <cell r="BG20">
            <v>0.25063535455161434</v>
          </cell>
          <cell r="BH20">
            <v>0.16992126424747117</v>
          </cell>
        </row>
        <row r="21">
          <cell r="A21" t="str">
            <v>A</v>
          </cell>
          <cell r="C21" t="str">
            <v>01</v>
          </cell>
          <cell r="E21" t="str">
            <v>01</v>
          </cell>
          <cell r="G21" t="str">
            <v>02</v>
          </cell>
          <cell r="I21" t="str">
            <v>002</v>
          </cell>
          <cell r="S21" t="str">
            <v>APORTES A LA SEGURIDAD SOCIAL EN SALUD</v>
          </cell>
          <cell r="AA21" t="str">
            <v>Nación</v>
          </cell>
          <cell r="AF21" t="str">
            <v>CSF</v>
          </cell>
          <cell r="AI21" t="str">
            <v>10</v>
          </cell>
          <cell r="AJ21" t="str">
            <v>RECURSOS CORRIENTES</v>
          </cell>
          <cell r="AP21">
            <v>251240946</v>
          </cell>
          <cell r="AQ21">
            <v>63573152</v>
          </cell>
          <cell r="AR21">
            <v>187667794</v>
          </cell>
          <cell r="AS21">
            <v>0</v>
          </cell>
          <cell r="AU21">
            <v>63573152</v>
          </cell>
          <cell r="AW21">
            <v>0</v>
          </cell>
          <cell r="AX21">
            <v>63573152</v>
          </cell>
          <cell r="AY21">
            <v>0</v>
          </cell>
          <cell r="AZ21">
            <v>63573152</v>
          </cell>
          <cell r="BA21">
            <v>0</v>
          </cell>
          <cell r="BB21">
            <v>43329681</v>
          </cell>
          <cell r="BC21">
            <v>20243471</v>
          </cell>
          <cell r="BD21">
            <v>0</v>
          </cell>
          <cell r="BE21">
            <v>0.25303658902796838</v>
          </cell>
          <cell r="BF21">
            <v>0.25303658902796838</v>
          </cell>
          <cell r="BG21">
            <v>0.25303658902796838</v>
          </cell>
          <cell r="BH21">
            <v>0.17246265662445007</v>
          </cell>
        </row>
        <row r="22">
          <cell r="A22" t="str">
            <v>A</v>
          </cell>
          <cell r="C22" t="str">
            <v>01</v>
          </cell>
          <cell r="E22" t="str">
            <v>01</v>
          </cell>
          <cell r="G22" t="str">
            <v>02</v>
          </cell>
          <cell r="I22" t="str">
            <v>003</v>
          </cell>
          <cell r="S22" t="str">
            <v xml:space="preserve">AUXILIO DE CESANTÍAS </v>
          </cell>
          <cell r="AA22" t="str">
            <v>Nación</v>
          </cell>
          <cell r="AF22" t="str">
            <v>CSF</v>
          </cell>
          <cell r="AI22" t="str">
            <v>10</v>
          </cell>
          <cell r="AJ22" t="str">
            <v>RECURSOS CORRIENTES</v>
          </cell>
          <cell r="AP22">
            <v>290452939</v>
          </cell>
          <cell r="AQ22">
            <v>60263829</v>
          </cell>
          <cell r="AR22">
            <v>230189110</v>
          </cell>
          <cell r="AS22">
            <v>0</v>
          </cell>
          <cell r="AU22">
            <v>60263829</v>
          </cell>
          <cell r="AW22">
            <v>0</v>
          </cell>
          <cell r="AX22">
            <v>60263829</v>
          </cell>
          <cell r="AY22">
            <v>0</v>
          </cell>
          <cell r="AZ22">
            <v>41313900</v>
          </cell>
          <cell r="BA22">
            <v>18949929</v>
          </cell>
          <cell r="BB22">
            <v>41313900</v>
          </cell>
          <cell r="BC22">
            <v>0</v>
          </cell>
          <cell r="BD22">
            <v>0</v>
          </cell>
          <cell r="BE22">
            <v>0.20748224895737757</v>
          </cell>
          <cell r="BF22">
            <v>0.20748224895737757</v>
          </cell>
          <cell r="BG22">
            <v>0.20748224895737757</v>
          </cell>
          <cell r="BH22">
            <v>0.14223956604549973</v>
          </cell>
        </row>
        <row r="23">
          <cell r="A23" t="str">
            <v>A</v>
          </cell>
          <cell r="C23" t="str">
            <v>01</v>
          </cell>
          <cell r="E23" t="str">
            <v>01</v>
          </cell>
          <cell r="G23" t="str">
            <v>02</v>
          </cell>
          <cell r="I23" t="str">
            <v>004</v>
          </cell>
          <cell r="S23" t="str">
            <v>APORTES A CAJAS DE COMPENSACIÓN FAMILIAR</v>
          </cell>
          <cell r="AA23" t="str">
            <v>Nación</v>
          </cell>
          <cell r="AF23" t="str">
            <v>CSF</v>
          </cell>
          <cell r="AI23" t="str">
            <v>10</v>
          </cell>
          <cell r="AJ23" t="str">
            <v>RECURSOS CORRIENTES</v>
          </cell>
          <cell r="AP23">
            <v>126116998</v>
          </cell>
          <cell r="AQ23">
            <v>24871700</v>
          </cell>
          <cell r="AR23">
            <v>101245298</v>
          </cell>
          <cell r="AS23">
            <v>0</v>
          </cell>
          <cell r="AU23">
            <v>24871700</v>
          </cell>
          <cell r="AW23">
            <v>0</v>
          </cell>
          <cell r="AX23">
            <v>24871700</v>
          </cell>
          <cell r="AY23">
            <v>0</v>
          </cell>
          <cell r="AZ23">
            <v>24871700</v>
          </cell>
          <cell r="BA23">
            <v>0</v>
          </cell>
          <cell r="BB23">
            <v>15652300</v>
          </cell>
          <cell r="BC23">
            <v>9219400</v>
          </cell>
          <cell r="BD23">
            <v>0</v>
          </cell>
          <cell r="BE23">
            <v>0.1972113227750632</v>
          </cell>
          <cell r="BF23">
            <v>0.1972113227750632</v>
          </cell>
          <cell r="BG23">
            <v>0.1972113227750632</v>
          </cell>
          <cell r="BH23">
            <v>0.12410936073819327</v>
          </cell>
        </row>
        <row r="24">
          <cell r="A24" t="str">
            <v>A</v>
          </cell>
          <cell r="C24" t="str">
            <v>01</v>
          </cell>
          <cell r="E24" t="str">
            <v>01</v>
          </cell>
          <cell r="G24" t="str">
            <v>02</v>
          </cell>
          <cell r="I24" t="str">
            <v>005</v>
          </cell>
          <cell r="S24" t="str">
            <v>APORTES GENERALES AL SISTEMA DE RIESGOS LABORALES</v>
          </cell>
          <cell r="AA24" t="str">
            <v>Nación</v>
          </cell>
          <cell r="AF24" t="str">
            <v>CSF</v>
          </cell>
          <cell r="AI24" t="str">
            <v>10</v>
          </cell>
          <cell r="AJ24" t="str">
            <v>RECURSOS CORRIENTES</v>
          </cell>
          <cell r="AP24">
            <v>20776126</v>
          </cell>
          <cell r="AQ24">
            <v>4739200</v>
          </cell>
          <cell r="AR24">
            <v>16036926</v>
          </cell>
          <cell r="AS24">
            <v>0</v>
          </cell>
          <cell r="AU24">
            <v>4739200</v>
          </cell>
          <cell r="AW24">
            <v>0</v>
          </cell>
          <cell r="AX24">
            <v>4739200</v>
          </cell>
          <cell r="AY24">
            <v>0</v>
          </cell>
          <cell r="AZ24">
            <v>4739200</v>
          </cell>
          <cell r="BA24">
            <v>0</v>
          </cell>
          <cell r="BB24">
            <v>2991300</v>
          </cell>
          <cell r="BC24">
            <v>1747900</v>
          </cell>
          <cell r="BD24">
            <v>0</v>
          </cell>
          <cell r="BE24">
            <v>0.22810797354617507</v>
          </cell>
          <cell r="BF24">
            <v>0.22810797354617507</v>
          </cell>
          <cell r="BG24">
            <v>0.22810797354617507</v>
          </cell>
          <cell r="BH24">
            <v>0.14397775600706311</v>
          </cell>
        </row>
        <row r="25">
          <cell r="A25" t="str">
            <v>A</v>
          </cell>
          <cell r="C25" t="str">
            <v>01</v>
          </cell>
          <cell r="E25" t="str">
            <v>01</v>
          </cell>
          <cell r="G25" t="str">
            <v>02</v>
          </cell>
          <cell r="I25" t="str">
            <v>006</v>
          </cell>
          <cell r="S25" t="str">
            <v>APORTES AL ICBF</v>
          </cell>
          <cell r="AA25" t="str">
            <v>Nación</v>
          </cell>
          <cell r="AF25" t="str">
            <v>CSF</v>
          </cell>
          <cell r="AI25" t="str">
            <v>10</v>
          </cell>
          <cell r="AJ25" t="str">
            <v>RECURSOS CORRIENTES</v>
          </cell>
          <cell r="AP25">
            <v>94600838</v>
          </cell>
          <cell r="AQ25">
            <v>18657300</v>
          </cell>
          <cell r="AR25">
            <v>75943538</v>
          </cell>
          <cell r="AS25">
            <v>0</v>
          </cell>
          <cell r="AU25">
            <v>18657300</v>
          </cell>
          <cell r="AW25">
            <v>0</v>
          </cell>
          <cell r="AX25">
            <v>18657300</v>
          </cell>
          <cell r="AY25">
            <v>0</v>
          </cell>
          <cell r="AZ25">
            <v>18657300</v>
          </cell>
          <cell r="BA25">
            <v>0</v>
          </cell>
          <cell r="BB25">
            <v>11741500</v>
          </cell>
          <cell r="BC25">
            <v>6915800</v>
          </cell>
          <cell r="BD25">
            <v>0</v>
          </cell>
          <cell r="BE25">
            <v>0.19722129734199606</v>
          </cell>
          <cell r="BF25">
            <v>0.19722129734199606</v>
          </cell>
          <cell r="BG25">
            <v>0.19722129734199606</v>
          </cell>
          <cell r="BH25">
            <v>0.12411623668703653</v>
          </cell>
        </row>
        <row r="26">
          <cell r="A26" t="str">
            <v>A</v>
          </cell>
          <cell r="C26" t="str">
            <v>01</v>
          </cell>
          <cell r="E26" t="str">
            <v>01</v>
          </cell>
          <cell r="G26" t="str">
            <v>02</v>
          </cell>
          <cell r="I26" t="str">
            <v>007</v>
          </cell>
          <cell r="S26" t="str">
            <v>APORTES AL SENA</v>
          </cell>
          <cell r="AA26" t="str">
            <v>Nación</v>
          </cell>
          <cell r="AF26" t="str">
            <v>CSF</v>
          </cell>
          <cell r="AI26" t="str">
            <v>10</v>
          </cell>
          <cell r="AJ26" t="str">
            <v>RECURSOS CORRIENTES</v>
          </cell>
          <cell r="AP26">
            <v>63091575</v>
          </cell>
          <cell r="AQ26">
            <v>12443800</v>
          </cell>
          <cell r="AR26">
            <v>50647775</v>
          </cell>
          <cell r="AS26">
            <v>0</v>
          </cell>
          <cell r="AU26">
            <v>12443800</v>
          </cell>
          <cell r="AW26">
            <v>0</v>
          </cell>
          <cell r="AX26">
            <v>12443800</v>
          </cell>
          <cell r="AY26">
            <v>0</v>
          </cell>
          <cell r="AZ26">
            <v>12443800</v>
          </cell>
          <cell r="BA26">
            <v>0</v>
          </cell>
          <cell r="BB26">
            <v>7831500</v>
          </cell>
          <cell r="BC26">
            <v>4612300</v>
          </cell>
          <cell r="BD26">
            <v>0</v>
          </cell>
          <cell r="BE26">
            <v>0.19723394129881841</v>
          </cell>
          <cell r="BF26">
            <v>0.19723394129881841</v>
          </cell>
          <cell r="BG26">
            <v>0.19723394129881841</v>
          </cell>
          <cell r="BH26">
            <v>0.12412909330603968</v>
          </cell>
        </row>
        <row r="27">
          <cell r="A27" t="str">
            <v>A</v>
          </cell>
          <cell r="C27" t="str">
            <v>01</v>
          </cell>
          <cell r="E27" t="str">
            <v>01</v>
          </cell>
          <cell r="G27" t="str">
            <v>03</v>
          </cell>
          <cell r="S27" t="str">
            <v>REMUNERACIONES NO CONSTITUTIVAS DE FACTOR SALARIAL</v>
          </cell>
          <cell r="AA27" t="str">
            <v>Nación</v>
          </cell>
          <cell r="AF27" t="str">
            <v>CSF</v>
          </cell>
          <cell r="AI27" t="str">
            <v>10</v>
          </cell>
          <cell r="AJ27" t="str">
            <v>RECURSOS CORRIENTES</v>
          </cell>
          <cell r="AP27">
            <v>407307345</v>
          </cell>
          <cell r="AQ27">
            <v>53392720</v>
          </cell>
          <cell r="AR27">
            <v>353914625</v>
          </cell>
          <cell r="AS27">
            <v>0</v>
          </cell>
          <cell r="AU27">
            <v>53392720</v>
          </cell>
          <cell r="AW27">
            <v>0</v>
          </cell>
          <cell r="AX27">
            <v>53392720</v>
          </cell>
          <cell r="AY27">
            <v>0</v>
          </cell>
          <cell r="AZ27">
            <v>53392720</v>
          </cell>
          <cell r="BA27">
            <v>0</v>
          </cell>
          <cell r="BB27">
            <v>53392720</v>
          </cell>
          <cell r="BC27">
            <v>0</v>
          </cell>
          <cell r="BD27">
            <v>0</v>
          </cell>
          <cell r="BE27">
            <v>0.13108705417526906</v>
          </cell>
          <cell r="BF27">
            <v>0.13108705417526906</v>
          </cell>
          <cell r="BG27">
            <v>0.13108705417526906</v>
          </cell>
          <cell r="BH27">
            <v>0.13108705417526906</v>
          </cell>
        </row>
        <row r="28">
          <cell r="A28" t="str">
            <v>A</v>
          </cell>
          <cell r="C28" t="str">
            <v>01</v>
          </cell>
          <cell r="E28" t="str">
            <v>01</v>
          </cell>
          <cell r="G28" t="str">
            <v>03</v>
          </cell>
          <cell r="I28" t="str">
            <v>001</v>
          </cell>
          <cell r="S28" t="str">
            <v>PRESTACIONES SOCIALES SEGÚN DEFINICIÓN LEGAL</v>
          </cell>
          <cell r="AA28" t="str">
            <v>Nación</v>
          </cell>
          <cell r="AF28" t="str">
            <v>CSF</v>
          </cell>
          <cell r="AI28" t="str">
            <v>10</v>
          </cell>
          <cell r="AJ28" t="str">
            <v>RECURSOS CORRIENTES</v>
          </cell>
          <cell r="AP28">
            <v>176542721</v>
          </cell>
          <cell r="AQ28">
            <v>7344461</v>
          </cell>
          <cell r="AR28">
            <v>169198260</v>
          </cell>
          <cell r="AS28">
            <v>0</v>
          </cell>
          <cell r="AU28">
            <v>7344461</v>
          </cell>
          <cell r="AW28">
            <v>0</v>
          </cell>
          <cell r="AX28">
            <v>7344461</v>
          </cell>
          <cell r="AY28">
            <v>0</v>
          </cell>
          <cell r="AZ28">
            <v>7344461</v>
          </cell>
          <cell r="BA28">
            <v>0</v>
          </cell>
          <cell r="BB28">
            <v>7344461</v>
          </cell>
          <cell r="BC28">
            <v>0</v>
          </cell>
          <cell r="BD28">
            <v>0</v>
          </cell>
          <cell r="BE28">
            <v>4.160160757916493E-2</v>
          </cell>
          <cell r="BF28">
            <v>4.160160757916493E-2</v>
          </cell>
          <cell r="BG28">
            <v>4.160160757916493E-2</v>
          </cell>
          <cell r="BH28">
            <v>4.160160757916493E-2</v>
          </cell>
        </row>
        <row r="29">
          <cell r="A29" t="str">
            <v>A</v>
          </cell>
          <cell r="C29" t="str">
            <v>01</v>
          </cell>
          <cell r="E29" t="str">
            <v>01</v>
          </cell>
          <cell r="G29" t="str">
            <v>03</v>
          </cell>
          <cell r="I29" t="str">
            <v>001</v>
          </cell>
          <cell r="L29" t="str">
            <v>001</v>
          </cell>
          <cell r="S29" t="str">
            <v>VACACIONES</v>
          </cell>
          <cell r="AA29" t="str">
            <v>Nación</v>
          </cell>
          <cell r="AF29" t="str">
            <v>CSF</v>
          </cell>
          <cell r="AI29" t="str">
            <v>10</v>
          </cell>
          <cell r="AJ29" t="str">
            <v>RECURSOS CORRIENTES</v>
          </cell>
          <cell r="AP29">
            <v>144917103</v>
          </cell>
          <cell r="AQ29">
            <v>1238817</v>
          </cell>
          <cell r="AR29">
            <v>143678286</v>
          </cell>
          <cell r="AS29">
            <v>0</v>
          </cell>
          <cell r="AU29">
            <v>1238817</v>
          </cell>
          <cell r="AW29">
            <v>0</v>
          </cell>
          <cell r="AX29">
            <v>1238817</v>
          </cell>
          <cell r="AY29">
            <v>0</v>
          </cell>
          <cell r="AZ29">
            <v>1238817</v>
          </cell>
          <cell r="BA29">
            <v>0</v>
          </cell>
          <cell r="BB29">
            <v>1238817</v>
          </cell>
          <cell r="BC29">
            <v>0</v>
          </cell>
          <cell r="BD29">
            <v>0</v>
          </cell>
          <cell r="BE29">
            <v>8.5484526971257493E-3</v>
          </cell>
          <cell r="BF29">
            <v>8.5484526971257493E-3</v>
          </cell>
          <cell r="BG29">
            <v>8.5484526971257493E-3</v>
          </cell>
          <cell r="BH29">
            <v>8.5484526971257493E-3</v>
          </cell>
        </row>
        <row r="30">
          <cell r="A30" t="str">
            <v>A</v>
          </cell>
          <cell r="C30" t="str">
            <v>01</v>
          </cell>
          <cell r="E30" t="str">
            <v>01</v>
          </cell>
          <cell r="G30" t="str">
            <v>03</v>
          </cell>
          <cell r="I30" t="str">
            <v>001</v>
          </cell>
          <cell r="L30" t="str">
            <v>002</v>
          </cell>
          <cell r="S30" t="str">
            <v>INDEMNIZACIÓN POR VACACIONES</v>
          </cell>
          <cell r="AA30" t="str">
            <v>Nación</v>
          </cell>
          <cell r="AF30" t="str">
            <v>CSF</v>
          </cell>
          <cell r="AI30" t="str">
            <v>10</v>
          </cell>
          <cell r="AJ30" t="str">
            <v>RECURSOS CORRIENTES</v>
          </cell>
          <cell r="AP30">
            <v>18536115</v>
          </cell>
          <cell r="AQ30">
            <v>5485068</v>
          </cell>
          <cell r="AR30">
            <v>13051047</v>
          </cell>
          <cell r="AS30">
            <v>0</v>
          </cell>
          <cell r="AU30">
            <v>5485068</v>
          </cell>
          <cell r="AW30">
            <v>0</v>
          </cell>
          <cell r="AX30">
            <v>5485068</v>
          </cell>
          <cell r="AY30">
            <v>0</v>
          </cell>
          <cell r="AZ30">
            <v>5485068</v>
          </cell>
          <cell r="BA30">
            <v>0</v>
          </cell>
          <cell r="BB30">
            <v>5485068</v>
          </cell>
          <cell r="BC30">
            <v>0</v>
          </cell>
          <cell r="BD30">
            <v>0</v>
          </cell>
          <cell r="BE30">
            <v>0.29591249299003591</v>
          </cell>
          <cell r="BF30">
            <v>0.29591249299003591</v>
          </cell>
          <cell r="BG30">
            <v>0.29591249299003591</v>
          </cell>
          <cell r="BH30">
            <v>0.29591249299003591</v>
          </cell>
        </row>
        <row r="31">
          <cell r="A31" t="str">
            <v>A</v>
          </cell>
          <cell r="C31" t="str">
            <v>01</v>
          </cell>
          <cell r="E31" t="str">
            <v>01</v>
          </cell>
          <cell r="G31" t="str">
            <v>03</v>
          </cell>
          <cell r="I31" t="str">
            <v>001</v>
          </cell>
          <cell r="L31" t="str">
            <v>003</v>
          </cell>
          <cell r="S31" t="str">
            <v>BONIFICACIÓN ESPECIAL DE RECREACIÓN</v>
          </cell>
          <cell r="AA31" t="str">
            <v>Nación</v>
          </cell>
          <cell r="AF31" t="str">
            <v>CSF</v>
          </cell>
          <cell r="AI31" t="str">
            <v>10</v>
          </cell>
          <cell r="AJ31" t="str">
            <v>RECURSOS CORRIENTES</v>
          </cell>
          <cell r="AP31">
            <v>13089503</v>
          </cell>
          <cell r="AQ31">
            <v>620576</v>
          </cell>
          <cell r="AR31">
            <v>12468927</v>
          </cell>
          <cell r="AS31">
            <v>0</v>
          </cell>
          <cell r="AU31">
            <v>620576</v>
          </cell>
          <cell r="AW31">
            <v>0</v>
          </cell>
          <cell r="AX31">
            <v>620576</v>
          </cell>
          <cell r="AY31">
            <v>0</v>
          </cell>
          <cell r="AZ31">
            <v>620576</v>
          </cell>
          <cell r="BA31">
            <v>0</v>
          </cell>
          <cell r="BB31">
            <v>620576</v>
          </cell>
          <cell r="BC31">
            <v>0</v>
          </cell>
          <cell r="BD31">
            <v>0</v>
          </cell>
          <cell r="BE31">
            <v>4.7410203427891803E-2</v>
          </cell>
          <cell r="BF31">
            <v>4.7410203427891803E-2</v>
          </cell>
          <cell r="BG31">
            <v>4.7410203427891803E-2</v>
          </cell>
          <cell r="BH31">
            <v>4.7410203427891803E-2</v>
          </cell>
        </row>
        <row r="32">
          <cell r="A32" t="str">
            <v>A</v>
          </cell>
          <cell r="C32" t="str">
            <v>01</v>
          </cell>
          <cell r="E32" t="str">
            <v>01</v>
          </cell>
          <cell r="G32" t="str">
            <v>03</v>
          </cell>
          <cell r="I32" t="str">
            <v>002</v>
          </cell>
          <cell r="S32" t="str">
            <v>PRIMA TÉCNICA NO SALARIAL</v>
          </cell>
          <cell r="AA32" t="str">
            <v>Nación</v>
          </cell>
          <cell r="AF32" t="str">
            <v>CSF</v>
          </cell>
          <cell r="AI32" t="str">
            <v>10</v>
          </cell>
          <cell r="AJ32" t="str">
            <v>RECURSOS CORRIENTES</v>
          </cell>
          <cell r="AP32">
            <v>122744602</v>
          </cell>
          <cell r="AQ32">
            <v>28317291</v>
          </cell>
          <cell r="AR32">
            <v>94427311</v>
          </cell>
          <cell r="AS32">
            <v>0</v>
          </cell>
          <cell r="AU32">
            <v>28317291</v>
          </cell>
          <cell r="AW32">
            <v>0</v>
          </cell>
          <cell r="AX32">
            <v>28317291</v>
          </cell>
          <cell r="AY32">
            <v>0</v>
          </cell>
          <cell r="AZ32">
            <v>28317291</v>
          </cell>
          <cell r="BA32">
            <v>0</v>
          </cell>
          <cell r="BB32">
            <v>28317291</v>
          </cell>
          <cell r="BC32">
            <v>0</v>
          </cell>
          <cell r="BD32">
            <v>0</v>
          </cell>
          <cell r="BE32">
            <v>0.23070090691238707</v>
          </cell>
          <cell r="BF32">
            <v>0.23070090691238707</v>
          </cell>
          <cell r="BG32">
            <v>0.23070090691238707</v>
          </cell>
          <cell r="BH32">
            <v>0.23070090691238707</v>
          </cell>
        </row>
        <row r="33">
          <cell r="A33" t="str">
            <v>A</v>
          </cell>
          <cell r="C33" t="str">
            <v>01</v>
          </cell>
          <cell r="E33" t="str">
            <v>01</v>
          </cell>
          <cell r="G33" t="str">
            <v>03</v>
          </cell>
          <cell r="I33" t="str">
            <v>016</v>
          </cell>
          <cell r="S33" t="str">
            <v>PRIMA DE COORDINACIÓN</v>
          </cell>
          <cell r="AA33" t="str">
            <v>Nación</v>
          </cell>
          <cell r="AF33" t="str">
            <v>CSF</v>
          </cell>
          <cell r="AI33" t="str">
            <v>10</v>
          </cell>
          <cell r="AJ33" t="str">
            <v>RECURSOS CORRIENTES</v>
          </cell>
          <cell r="AP33">
            <v>54180399</v>
          </cell>
          <cell r="AQ33">
            <v>17730968</v>
          </cell>
          <cell r="AR33">
            <v>36449431</v>
          </cell>
          <cell r="AS33">
            <v>0</v>
          </cell>
          <cell r="AU33">
            <v>17730968</v>
          </cell>
          <cell r="AW33">
            <v>0</v>
          </cell>
          <cell r="AX33">
            <v>17730968</v>
          </cell>
          <cell r="AY33">
            <v>0</v>
          </cell>
          <cell r="AZ33">
            <v>17730968</v>
          </cell>
          <cell r="BA33">
            <v>0</v>
          </cell>
          <cell r="BB33">
            <v>17730968</v>
          </cell>
          <cell r="BC33">
            <v>0</v>
          </cell>
          <cell r="BD33">
            <v>0</v>
          </cell>
          <cell r="BE33">
            <v>0.32725798124890149</v>
          </cell>
          <cell r="BF33">
            <v>0.32725798124890149</v>
          </cell>
          <cell r="BG33">
            <v>0.32725798124890149</v>
          </cell>
          <cell r="BH33">
            <v>0.32725798124890149</v>
          </cell>
        </row>
        <row r="34">
          <cell r="A34" t="str">
            <v>A</v>
          </cell>
          <cell r="C34" t="str">
            <v>01</v>
          </cell>
          <cell r="E34" t="str">
            <v>01</v>
          </cell>
          <cell r="G34" t="str">
            <v>03</v>
          </cell>
          <cell r="I34" t="str">
            <v>030</v>
          </cell>
          <cell r="S34" t="str">
            <v>BONIFICACIÓN DE DIRECCIÓN</v>
          </cell>
          <cell r="AA34" t="str">
            <v>Nación</v>
          </cell>
          <cell r="AF34" t="str">
            <v>CSF</v>
          </cell>
          <cell r="AI34" t="str">
            <v>10</v>
          </cell>
          <cell r="AJ34" t="str">
            <v>RECURSOS CORRIENTES</v>
          </cell>
          <cell r="AP34">
            <v>53839623</v>
          </cell>
          <cell r="AQ34">
            <v>0</v>
          </cell>
          <cell r="AR34">
            <v>53839623</v>
          </cell>
          <cell r="AS34">
            <v>0</v>
          </cell>
          <cell r="AU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</row>
        <row r="35">
          <cell r="A35" t="str">
            <v>TOTAL GASTOS DE PERSONAL</v>
          </cell>
          <cell r="AP35">
            <v>4879427471</v>
          </cell>
          <cell r="AQ35">
            <v>951128031</v>
          </cell>
          <cell r="AR35">
            <v>3928299440</v>
          </cell>
          <cell r="AS35">
            <v>0</v>
          </cell>
          <cell r="AU35">
            <v>951128031</v>
          </cell>
          <cell r="AW35">
            <v>0</v>
          </cell>
          <cell r="AX35">
            <v>949291655</v>
          </cell>
          <cell r="AY35">
            <v>1836376</v>
          </cell>
          <cell r="AZ35">
            <v>930341726</v>
          </cell>
          <cell r="BA35">
            <v>18949929</v>
          </cell>
          <cell r="BB35">
            <v>860813045</v>
          </cell>
          <cell r="BC35">
            <v>69528681</v>
          </cell>
          <cell r="BD35">
            <v>1836376</v>
          </cell>
          <cell r="BE35">
            <v>0.19492615407296418</v>
          </cell>
          <cell r="BF35">
            <v>0.19492615407296418</v>
          </cell>
          <cell r="BG35">
            <v>0.19454980336155098</v>
          </cell>
          <cell r="BH35">
            <v>0.17641681326673828</v>
          </cell>
        </row>
        <row r="36">
          <cell r="A36" t="str">
            <v>A</v>
          </cell>
          <cell r="C36" t="str">
            <v>02</v>
          </cell>
          <cell r="E36" t="str">
            <v>01</v>
          </cell>
          <cell r="S36" t="str">
            <v>ADQUISICIÓN DE ACTIVOS NO FINANCIEROS</v>
          </cell>
          <cell r="AA36" t="str">
            <v>Propios</v>
          </cell>
          <cell r="AF36" t="str">
            <v>CSF</v>
          </cell>
          <cell r="AI36" t="str">
            <v>20</v>
          </cell>
          <cell r="AJ36" t="str">
            <v>INGRESOS CORRIENTES</v>
          </cell>
          <cell r="AP36">
            <v>20000000</v>
          </cell>
          <cell r="AQ36">
            <v>0</v>
          </cell>
          <cell r="AR36">
            <v>0</v>
          </cell>
          <cell r="AS36">
            <v>20000000</v>
          </cell>
          <cell r="AU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</row>
        <row r="37">
          <cell r="A37" t="str">
            <v>A</v>
          </cell>
          <cell r="C37" t="str">
            <v>02</v>
          </cell>
          <cell r="E37" t="str">
            <v>01</v>
          </cell>
          <cell r="G37" t="str">
            <v>01</v>
          </cell>
          <cell r="S37" t="str">
            <v>ACTIVOS FIJOS</v>
          </cell>
          <cell r="AA37" t="str">
            <v>Propios</v>
          </cell>
          <cell r="AF37" t="str">
            <v>CSF</v>
          </cell>
          <cell r="AI37" t="str">
            <v>20</v>
          </cell>
          <cell r="AJ37" t="str">
            <v>INGRESOS CORRIENTES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</row>
        <row r="38">
          <cell r="A38" t="str">
            <v>A</v>
          </cell>
          <cell r="C38" t="str">
            <v>02</v>
          </cell>
          <cell r="E38" t="str">
            <v>01</v>
          </cell>
          <cell r="G38" t="str">
            <v>01</v>
          </cell>
          <cell r="I38" t="str">
            <v>003</v>
          </cell>
          <cell r="S38" t="str">
            <v>ACTIVOS FIJOS NO CLASIFICADOS COMO MAQUINARIA Y EQUIPO</v>
          </cell>
          <cell r="AA38" t="str">
            <v>Propios</v>
          </cell>
          <cell r="AF38" t="str">
            <v>CSF</v>
          </cell>
          <cell r="AI38" t="str">
            <v>20</v>
          </cell>
          <cell r="AJ38" t="str">
            <v>INGRESOS CORRIENTES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U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</row>
        <row r="39">
          <cell r="A39" t="str">
            <v>A</v>
          </cell>
          <cell r="C39" t="str">
            <v>02</v>
          </cell>
          <cell r="E39" t="str">
            <v>01</v>
          </cell>
          <cell r="G39" t="str">
            <v>01</v>
          </cell>
          <cell r="I39" t="str">
            <v>003</v>
          </cell>
          <cell r="L39" t="str">
            <v>008</v>
          </cell>
          <cell r="S39" t="str">
            <v>MUEBLES, INSTRUMENTOS MUSICALES, ARTÍCULOS DE DEPORTE Y ANTIGÜEDADES</v>
          </cell>
          <cell r="AA39" t="str">
            <v>Propios</v>
          </cell>
          <cell r="AF39" t="str">
            <v>CSF</v>
          </cell>
          <cell r="AI39" t="str">
            <v>20</v>
          </cell>
          <cell r="AJ39" t="str">
            <v>INGRESOS CORRIENTES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U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</row>
        <row r="40">
          <cell r="A40" t="str">
            <v>A</v>
          </cell>
          <cell r="C40" t="str">
            <v>02</v>
          </cell>
          <cell r="E40" t="str">
            <v>02</v>
          </cell>
          <cell r="S40" t="str">
            <v>ADQUISICIONES DIFERENTES DE ACTIVOS</v>
          </cell>
          <cell r="AA40" t="str">
            <v>Nación</v>
          </cell>
          <cell r="AF40" t="str">
            <v>CSF</v>
          </cell>
          <cell r="AI40" t="str">
            <v>10</v>
          </cell>
          <cell r="AJ40" t="str">
            <v>RECURSOS CORRIENTES</v>
          </cell>
          <cell r="AP40">
            <v>381100000</v>
          </cell>
          <cell r="AQ40">
            <v>281189307.44</v>
          </cell>
          <cell r="AR40">
            <v>99910692.560000002</v>
          </cell>
          <cell r="AS40">
            <v>0</v>
          </cell>
          <cell r="AU40">
            <v>281189307.44</v>
          </cell>
          <cell r="AW40">
            <v>0</v>
          </cell>
          <cell r="AX40">
            <v>63212729.020000003</v>
          </cell>
          <cell r="AY40">
            <v>217976578.41999999</v>
          </cell>
          <cell r="AZ40">
            <v>63212729.020000003</v>
          </cell>
          <cell r="BA40">
            <v>0</v>
          </cell>
          <cell r="BB40">
            <v>63212729.020000003</v>
          </cell>
          <cell r="BC40">
            <v>0</v>
          </cell>
          <cell r="BD40">
            <v>0</v>
          </cell>
          <cell r="BE40">
            <v>0.73783602057202835</v>
          </cell>
          <cell r="BF40">
            <v>0.73783602057202835</v>
          </cell>
          <cell r="BG40">
            <v>0.16586913938598793</v>
          </cell>
          <cell r="BH40">
            <v>0.16586913938598793</v>
          </cell>
        </row>
        <row r="41">
          <cell r="A41" t="str">
            <v>A</v>
          </cell>
          <cell r="C41" t="str">
            <v>02</v>
          </cell>
          <cell r="E41" t="str">
            <v>02</v>
          </cell>
          <cell r="S41" t="str">
            <v>ADQUISICIONES DIFERENTES DE ACTIVOS</v>
          </cell>
          <cell r="AA41" t="str">
            <v>Propios</v>
          </cell>
          <cell r="AF41" t="str">
            <v>CSF</v>
          </cell>
          <cell r="AI41" t="str">
            <v>20</v>
          </cell>
          <cell r="AJ41" t="str">
            <v>INGRESOS CORRIENTES</v>
          </cell>
          <cell r="AP41">
            <v>365275399</v>
          </cell>
          <cell r="AQ41">
            <v>172804840.94999999</v>
          </cell>
          <cell r="AR41">
            <v>192470558.05000001</v>
          </cell>
          <cell r="AS41">
            <v>0</v>
          </cell>
          <cell r="AU41">
            <v>82823993.950000003</v>
          </cell>
          <cell r="AW41">
            <v>89980847</v>
          </cell>
          <cell r="AX41">
            <v>12501507</v>
          </cell>
          <cell r="AY41">
            <v>70322486.950000003</v>
          </cell>
          <cell r="AZ41">
            <v>12501507</v>
          </cell>
          <cell r="BA41">
            <v>0</v>
          </cell>
          <cell r="BB41">
            <v>12501507</v>
          </cell>
          <cell r="BC41">
            <v>0</v>
          </cell>
          <cell r="BD41">
            <v>0</v>
          </cell>
          <cell r="BE41">
            <v>0.47308097239255903</v>
          </cell>
          <cell r="BF41">
            <v>0.22674396955487278</v>
          </cell>
          <cell r="BG41">
            <v>3.4224880827520496E-2</v>
          </cell>
          <cell r="BH41">
            <v>3.4224880827520496E-2</v>
          </cell>
        </row>
        <row r="42">
          <cell r="A42" t="str">
            <v>A</v>
          </cell>
          <cell r="C42" t="str">
            <v>02</v>
          </cell>
          <cell r="E42" t="str">
            <v>02</v>
          </cell>
          <cell r="G42" t="str">
            <v>01</v>
          </cell>
          <cell r="S42" t="str">
            <v>MATERIALES Y SUMINISTROS</v>
          </cell>
          <cell r="AA42" t="str">
            <v>Nación</v>
          </cell>
          <cell r="AF42" t="str">
            <v>CSF</v>
          </cell>
          <cell r="AI42" t="str">
            <v>10</v>
          </cell>
          <cell r="AJ42" t="str">
            <v>RECURSOS CORRIENTES</v>
          </cell>
          <cell r="AP42">
            <v>26368369</v>
          </cell>
          <cell r="AQ42">
            <v>677699.44</v>
          </cell>
          <cell r="AR42">
            <v>25690669.559999999</v>
          </cell>
          <cell r="AS42">
            <v>0</v>
          </cell>
          <cell r="AU42">
            <v>677699.44</v>
          </cell>
          <cell r="AW42">
            <v>0</v>
          </cell>
          <cell r="AX42">
            <v>189800.31</v>
          </cell>
          <cell r="AY42">
            <v>487899.13</v>
          </cell>
          <cell r="AZ42">
            <v>189800.31</v>
          </cell>
          <cell r="BA42">
            <v>0</v>
          </cell>
          <cell r="BB42">
            <v>189800.31</v>
          </cell>
          <cell r="BC42">
            <v>0</v>
          </cell>
          <cell r="BD42">
            <v>0</v>
          </cell>
          <cell r="BE42">
            <v>2.5701227102821564E-2</v>
          </cell>
          <cell r="BF42">
            <v>2.5701227102821564E-2</v>
          </cell>
          <cell r="BG42">
            <v>7.1980299577876806E-3</v>
          </cell>
          <cell r="BH42">
            <v>7.1980299577876806E-3</v>
          </cell>
        </row>
        <row r="43">
          <cell r="A43" t="str">
            <v>A</v>
          </cell>
          <cell r="C43" t="str">
            <v>02</v>
          </cell>
          <cell r="E43" t="str">
            <v>02</v>
          </cell>
          <cell r="G43" t="str">
            <v>01</v>
          </cell>
          <cell r="S43" t="str">
            <v>MATERIALES Y SUMINISTROS</v>
          </cell>
          <cell r="AA43" t="str">
            <v>Propios</v>
          </cell>
          <cell r="AF43" t="str">
            <v>CSF</v>
          </cell>
          <cell r="AI43" t="str">
            <v>20</v>
          </cell>
          <cell r="AJ43" t="str">
            <v>INGRESOS CORRIENTES</v>
          </cell>
          <cell r="AP43">
            <v>29254480.489999998</v>
          </cell>
          <cell r="AQ43">
            <v>8788853.0999999996</v>
          </cell>
          <cell r="AR43">
            <v>20465627.390000001</v>
          </cell>
          <cell r="AS43">
            <v>0</v>
          </cell>
          <cell r="AU43">
            <v>8788853.0999999996</v>
          </cell>
          <cell r="AW43">
            <v>0</v>
          </cell>
          <cell r="AX43">
            <v>129563</v>
          </cell>
          <cell r="AY43">
            <v>8659290.0999999996</v>
          </cell>
          <cell r="AZ43">
            <v>129563</v>
          </cell>
          <cell r="BA43">
            <v>0</v>
          </cell>
          <cell r="BB43">
            <v>129563</v>
          </cell>
          <cell r="BC43">
            <v>0</v>
          </cell>
          <cell r="BD43">
            <v>0</v>
          </cell>
          <cell r="BE43">
            <v>0.30042759101479433</v>
          </cell>
          <cell r="BF43">
            <v>0.30042759101479433</v>
          </cell>
          <cell r="BG43">
            <v>4.428825869742868E-3</v>
          </cell>
          <cell r="BH43">
            <v>4.428825869742868E-3</v>
          </cell>
        </row>
        <row r="44">
          <cell r="A44" t="str">
            <v>A</v>
          </cell>
          <cell r="C44" t="str">
            <v>02</v>
          </cell>
          <cell r="E44" t="str">
            <v>02</v>
          </cell>
          <cell r="G44" t="str">
            <v>01</v>
          </cell>
          <cell r="I44" t="str">
            <v>000</v>
          </cell>
          <cell r="L44" t="str">
            <v>001</v>
          </cell>
          <cell r="S44" t="str">
            <v>PRODUCTOS DE LA AGRICULTURA Y LA HORTICULTURA</v>
          </cell>
          <cell r="AA44" t="str">
            <v>Propios</v>
          </cell>
          <cell r="AF44" t="str">
            <v>CSF</v>
          </cell>
          <cell r="AI44" t="str">
            <v>20</v>
          </cell>
          <cell r="AJ44" t="str">
            <v>INGRESOS CORRIENTES</v>
          </cell>
          <cell r="AP44">
            <v>110000</v>
          </cell>
          <cell r="AQ44">
            <v>86490.33</v>
          </cell>
          <cell r="AR44">
            <v>23509.67</v>
          </cell>
          <cell r="AS44">
            <v>0</v>
          </cell>
          <cell r="AU44">
            <v>86490.33</v>
          </cell>
          <cell r="AW44">
            <v>0</v>
          </cell>
          <cell r="AX44">
            <v>0</v>
          </cell>
          <cell r="AY44">
            <v>86490.33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0.78627572727272732</v>
          </cell>
          <cell r="BF44">
            <v>0.78627572727272732</v>
          </cell>
          <cell r="BG44">
            <v>0</v>
          </cell>
          <cell r="BH44">
            <v>0</v>
          </cell>
        </row>
        <row r="45">
          <cell r="A45" t="str">
            <v>A</v>
          </cell>
          <cell r="C45" t="str">
            <v>02</v>
          </cell>
          <cell r="E45" t="str">
            <v>02</v>
          </cell>
          <cell r="G45" t="str">
            <v>01</v>
          </cell>
          <cell r="I45" t="str">
            <v>002</v>
          </cell>
          <cell r="L45" t="str">
            <v>003</v>
          </cell>
          <cell r="S45" t="str">
            <v>PRODUCTOS DE MOLINERÍA, ALMIDONES Y PRODUCTOS DERIVADOS DEL ALMIDÓN; OTROS PRODUCTOS ALIMENTICIOS</v>
          </cell>
          <cell r="AA45" t="str">
            <v>Nación</v>
          </cell>
          <cell r="AF45" t="str">
            <v>CSF</v>
          </cell>
          <cell r="AI45" t="str">
            <v>10</v>
          </cell>
          <cell r="AJ45" t="str">
            <v>RECURSOS CORRIENTES</v>
          </cell>
          <cell r="AP45">
            <v>550000</v>
          </cell>
          <cell r="AQ45">
            <v>50000</v>
          </cell>
          <cell r="AR45">
            <v>500000</v>
          </cell>
          <cell r="AS45">
            <v>0</v>
          </cell>
          <cell r="AU45">
            <v>50000</v>
          </cell>
          <cell r="AW45">
            <v>0</v>
          </cell>
          <cell r="AX45">
            <v>50000</v>
          </cell>
          <cell r="AY45">
            <v>0</v>
          </cell>
          <cell r="AZ45">
            <v>50000</v>
          </cell>
          <cell r="BA45">
            <v>0</v>
          </cell>
          <cell r="BB45">
            <v>50000</v>
          </cell>
          <cell r="BC45">
            <v>0</v>
          </cell>
          <cell r="BD45">
            <v>0</v>
          </cell>
          <cell r="BE45">
            <v>9.0909090909090912E-2</v>
          </cell>
          <cell r="BF45">
            <v>9.0909090909090912E-2</v>
          </cell>
          <cell r="BG45">
            <v>9.0909090909090912E-2</v>
          </cell>
          <cell r="BH45">
            <v>9.0909090909090912E-2</v>
          </cell>
        </row>
        <row r="46">
          <cell r="A46" t="str">
            <v>A</v>
          </cell>
          <cell r="C46" t="str">
            <v>02</v>
          </cell>
          <cell r="E46" t="str">
            <v>02</v>
          </cell>
          <cell r="G46" t="str">
            <v>01</v>
          </cell>
          <cell r="I46" t="str">
            <v>002</v>
          </cell>
          <cell r="L46" t="str">
            <v>003</v>
          </cell>
          <cell r="S46" t="str">
            <v>PRODUCTOS DE MOLINERÍA, ALMIDONES Y PRODUCTOS DERIVADOS DEL ALMIDÓN; OTROS PRODUCTOS ALIMENTICIOS</v>
          </cell>
          <cell r="AA46" t="str">
            <v>Propios</v>
          </cell>
          <cell r="AF46" t="str">
            <v>CSF</v>
          </cell>
          <cell r="AI46" t="str">
            <v>20</v>
          </cell>
          <cell r="AJ46" t="str">
            <v>INGRESOS CORRIENTES</v>
          </cell>
          <cell r="AP46">
            <v>3100000</v>
          </cell>
          <cell r="AQ46">
            <v>1094546.48</v>
          </cell>
          <cell r="AR46">
            <v>2005453.52</v>
          </cell>
          <cell r="AS46">
            <v>0</v>
          </cell>
          <cell r="AU46">
            <v>1094546.48</v>
          </cell>
          <cell r="AW46">
            <v>0</v>
          </cell>
          <cell r="AX46">
            <v>0</v>
          </cell>
          <cell r="AY46">
            <v>1094546.48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0.35307950967741936</v>
          </cell>
          <cell r="BF46">
            <v>0.35307950967741936</v>
          </cell>
          <cell r="BG46">
            <v>0</v>
          </cell>
          <cell r="BH46">
            <v>0</v>
          </cell>
        </row>
        <row r="47">
          <cell r="A47" t="str">
            <v>A</v>
          </cell>
          <cell r="C47" t="str">
            <v>02</v>
          </cell>
          <cell r="E47" t="str">
            <v>02</v>
          </cell>
          <cell r="G47" t="str">
            <v>01</v>
          </cell>
          <cell r="I47" t="str">
            <v>002</v>
          </cell>
          <cell r="L47" t="str">
            <v>007</v>
          </cell>
          <cell r="S47" t="str">
            <v>ARTÍCULOS TEXTILES (EXCEPTO PRENDAS DE VESTIR)</v>
          </cell>
          <cell r="AA47" t="str">
            <v>Propios</v>
          </cell>
          <cell r="AF47" t="str">
            <v>CSF</v>
          </cell>
          <cell r="AI47" t="str">
            <v>20</v>
          </cell>
          <cell r="AJ47" t="str">
            <v>INGRESOS CORRIENTES</v>
          </cell>
          <cell r="AP47">
            <v>4299240</v>
          </cell>
          <cell r="AQ47">
            <v>0</v>
          </cell>
          <cell r="AR47">
            <v>4299240</v>
          </cell>
          <cell r="AS47">
            <v>0</v>
          </cell>
          <cell r="AU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A48" t="str">
            <v>A</v>
          </cell>
          <cell r="C48" t="str">
            <v>02</v>
          </cell>
          <cell r="E48" t="str">
            <v>02</v>
          </cell>
          <cell r="G48" t="str">
            <v>01</v>
          </cell>
          <cell r="I48" t="str">
            <v>002</v>
          </cell>
          <cell r="L48" t="str">
            <v>008</v>
          </cell>
          <cell r="S48" t="str">
            <v>DOTACIÓN (PRENDAS DE VESTIR Y CALZADO)</v>
          </cell>
          <cell r="AA48" t="str">
            <v>Nación</v>
          </cell>
          <cell r="AF48" t="str">
            <v>CSF</v>
          </cell>
          <cell r="AI48" t="str">
            <v>10</v>
          </cell>
          <cell r="AJ48" t="str">
            <v>RECURSOS CORRIENTES</v>
          </cell>
          <cell r="AP48">
            <v>17450000</v>
          </cell>
          <cell r="AQ48">
            <v>0</v>
          </cell>
          <cell r="AR48">
            <v>17450000</v>
          </cell>
          <cell r="AS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A49" t="str">
            <v>A</v>
          </cell>
          <cell r="C49" t="str">
            <v>02</v>
          </cell>
          <cell r="E49" t="str">
            <v>02</v>
          </cell>
          <cell r="G49" t="str">
            <v>01</v>
          </cell>
          <cell r="I49" t="str">
            <v>002</v>
          </cell>
          <cell r="L49" t="str">
            <v>008</v>
          </cell>
          <cell r="S49" t="str">
            <v>DOTACIÓN (PRENDAS DE VESTIR Y CALZADO)</v>
          </cell>
          <cell r="AA49" t="str">
            <v>Propios</v>
          </cell>
          <cell r="AF49" t="str">
            <v>CSF</v>
          </cell>
          <cell r="AI49" t="str">
            <v>20</v>
          </cell>
          <cell r="AJ49" t="str">
            <v>INGRESOS CORRIENTES</v>
          </cell>
          <cell r="AP49">
            <v>550000</v>
          </cell>
          <cell r="AQ49">
            <v>0</v>
          </cell>
          <cell r="AR49">
            <v>550000</v>
          </cell>
          <cell r="AS49">
            <v>0</v>
          </cell>
          <cell r="AU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</row>
        <row r="50">
          <cell r="A50" t="str">
            <v>A</v>
          </cell>
          <cell r="C50" t="str">
            <v>02</v>
          </cell>
          <cell r="E50" t="str">
            <v>02</v>
          </cell>
          <cell r="G50" t="str">
            <v>01</v>
          </cell>
          <cell r="I50" t="str">
            <v>003</v>
          </cell>
          <cell r="L50" t="str">
            <v>002</v>
          </cell>
          <cell r="S50" t="str">
            <v>PASTA O PULPA, PAPEL Y PRODUCTOS DE PAPEL; IMPRESOS Y ARTÍCULOS RELACIONADOS</v>
          </cell>
          <cell r="AA50" t="str">
            <v>Nación</v>
          </cell>
          <cell r="AF50" t="str">
            <v>CSF</v>
          </cell>
          <cell r="AI50" t="str">
            <v>10</v>
          </cell>
          <cell r="AJ50" t="str">
            <v>RECURSOS CORRIENTES</v>
          </cell>
          <cell r="AP50">
            <v>990000</v>
          </cell>
          <cell r="AQ50">
            <v>139800.31</v>
          </cell>
          <cell r="AR50">
            <v>850199.69</v>
          </cell>
          <cell r="AS50">
            <v>0</v>
          </cell>
          <cell r="AU50">
            <v>139800.31</v>
          </cell>
          <cell r="AW50">
            <v>0</v>
          </cell>
          <cell r="AX50">
            <v>139800.31</v>
          </cell>
          <cell r="AY50">
            <v>0</v>
          </cell>
          <cell r="AZ50">
            <v>139800.31</v>
          </cell>
          <cell r="BA50">
            <v>0</v>
          </cell>
          <cell r="BB50">
            <v>139800.31</v>
          </cell>
          <cell r="BC50">
            <v>0</v>
          </cell>
          <cell r="BD50">
            <v>0</v>
          </cell>
          <cell r="BE50">
            <v>0.14121243434343433</v>
          </cell>
          <cell r="BF50">
            <v>0.14121243434343433</v>
          </cell>
          <cell r="BG50">
            <v>0.14121243434343433</v>
          </cell>
          <cell r="BH50">
            <v>0.14121243434343433</v>
          </cell>
        </row>
        <row r="51">
          <cell r="A51" t="str">
            <v>A</v>
          </cell>
          <cell r="C51" t="str">
            <v>02</v>
          </cell>
          <cell r="E51" t="str">
            <v>02</v>
          </cell>
          <cell r="G51" t="str">
            <v>01</v>
          </cell>
          <cell r="I51" t="str">
            <v>003</v>
          </cell>
          <cell r="L51" t="str">
            <v>002</v>
          </cell>
          <cell r="S51" t="str">
            <v>PASTA O PULPA, PAPEL Y PRODUCTOS DE PAPEL; IMPRESOS Y ARTÍCULOS RELACIONADOS</v>
          </cell>
          <cell r="AA51" t="str">
            <v>Propios</v>
          </cell>
          <cell r="AF51" t="str">
            <v>CSF</v>
          </cell>
          <cell r="AI51" t="str">
            <v>20</v>
          </cell>
          <cell r="AJ51" t="str">
            <v>INGRESOS CORRIENTES</v>
          </cell>
          <cell r="AP51">
            <v>8673609.4900000002</v>
          </cell>
          <cell r="AQ51">
            <v>2950028.57</v>
          </cell>
          <cell r="AR51">
            <v>5723580.9199999999</v>
          </cell>
          <cell r="AS51">
            <v>0</v>
          </cell>
          <cell r="AU51">
            <v>2950028.57</v>
          </cell>
          <cell r="AW51">
            <v>0</v>
          </cell>
          <cell r="AX51">
            <v>0</v>
          </cell>
          <cell r="AY51">
            <v>2950028.57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0.34011544713895114</v>
          </cell>
          <cell r="BF51">
            <v>0.34011544713895114</v>
          </cell>
          <cell r="BG51">
            <v>0</v>
          </cell>
          <cell r="BH51">
            <v>0</v>
          </cell>
        </row>
        <row r="52">
          <cell r="A52" t="str">
            <v>A</v>
          </cell>
          <cell r="C52" t="str">
            <v>02</v>
          </cell>
          <cell r="E52" t="str">
            <v>02</v>
          </cell>
          <cell r="G52" t="str">
            <v>01</v>
          </cell>
          <cell r="I52" t="str">
            <v>003</v>
          </cell>
          <cell r="L52" t="str">
            <v>003</v>
          </cell>
          <cell r="S52" t="str">
            <v>PRODUCTOS DE HORNOS DE COQUE; PRODUCTOS DE REFINACIÓN DE PETRÓLEO Y COMBUSTIBLE NUCLEAR</v>
          </cell>
          <cell r="AA52" t="str">
            <v>Propios</v>
          </cell>
          <cell r="AF52" t="str">
            <v>CSF</v>
          </cell>
          <cell r="AI52" t="str">
            <v>20</v>
          </cell>
          <cell r="AJ52" t="str">
            <v>INGRESOS CORRIENTES</v>
          </cell>
          <cell r="AP52">
            <v>4000000</v>
          </cell>
          <cell r="AQ52">
            <v>3990105</v>
          </cell>
          <cell r="AR52">
            <v>9895</v>
          </cell>
          <cell r="AS52">
            <v>0</v>
          </cell>
          <cell r="AU52">
            <v>3990105</v>
          </cell>
          <cell r="AW52">
            <v>0</v>
          </cell>
          <cell r="AX52">
            <v>129563</v>
          </cell>
          <cell r="AY52">
            <v>3860542</v>
          </cell>
          <cell r="AZ52">
            <v>129563</v>
          </cell>
          <cell r="BA52">
            <v>0</v>
          </cell>
          <cell r="BB52">
            <v>129563</v>
          </cell>
          <cell r="BC52">
            <v>0</v>
          </cell>
          <cell r="BD52">
            <v>0</v>
          </cell>
          <cell r="BE52">
            <v>0.99752624999999995</v>
          </cell>
          <cell r="BF52">
            <v>0.99752624999999995</v>
          </cell>
          <cell r="BG52">
            <v>3.2390750000000003E-2</v>
          </cell>
          <cell r="BH52">
            <v>3.2390750000000003E-2</v>
          </cell>
        </row>
        <row r="53">
          <cell r="A53" t="str">
            <v>A</v>
          </cell>
          <cell r="C53" t="str">
            <v>02</v>
          </cell>
          <cell r="E53" t="str">
            <v>02</v>
          </cell>
          <cell r="G53" t="str">
            <v>01</v>
          </cell>
          <cell r="I53" t="str">
            <v>003</v>
          </cell>
          <cell r="L53" t="str">
            <v>005</v>
          </cell>
          <cell r="S53" t="str">
            <v>OTROS PRODUCTOS QUÍMICOS; FIBRAS ARTIFICIALES (O FIBRAS INDUSTRIALES HECHAS POR EL HOMBRE)</v>
          </cell>
          <cell r="AA53" t="str">
            <v>Nación</v>
          </cell>
          <cell r="AF53" t="str">
            <v>CSF</v>
          </cell>
          <cell r="AI53" t="str">
            <v>10</v>
          </cell>
          <cell r="AJ53" t="str">
            <v>RECURSOS CORRIENTES</v>
          </cell>
          <cell r="AP53">
            <v>2878369</v>
          </cell>
          <cell r="AQ53">
            <v>487899.13</v>
          </cell>
          <cell r="AR53">
            <v>2390469.87</v>
          </cell>
          <cell r="AS53">
            <v>0</v>
          </cell>
          <cell r="AU53">
            <v>487899.13</v>
          </cell>
          <cell r="AW53">
            <v>0</v>
          </cell>
          <cell r="AX53">
            <v>0</v>
          </cell>
          <cell r="AY53">
            <v>487899.13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0.16950541435097446</v>
          </cell>
          <cell r="BF53">
            <v>0.16950541435097446</v>
          </cell>
          <cell r="BG53">
            <v>0</v>
          </cell>
          <cell r="BH53">
            <v>0</v>
          </cell>
        </row>
        <row r="54">
          <cell r="A54" t="str">
            <v>A</v>
          </cell>
          <cell r="C54" t="str">
            <v>02</v>
          </cell>
          <cell r="E54" t="str">
            <v>02</v>
          </cell>
          <cell r="G54" t="str">
            <v>01</v>
          </cell>
          <cell r="I54" t="str">
            <v>003</v>
          </cell>
          <cell r="L54" t="str">
            <v>005</v>
          </cell>
          <cell r="S54" t="str">
            <v>OTROS PRODUCTOS QUÍMICOS; FIBRAS ARTIFICIALES (O FIBRAS INDUSTRIALES HECHAS POR EL HOMBRE)</v>
          </cell>
          <cell r="AA54" t="str">
            <v>Propios</v>
          </cell>
          <cell r="AF54" t="str">
            <v>CSF</v>
          </cell>
          <cell r="AI54" t="str">
            <v>20</v>
          </cell>
          <cell r="AJ54" t="str">
            <v>INGRESOS CORRIENTES</v>
          </cell>
          <cell r="AP54">
            <v>7721631</v>
          </cell>
          <cell r="AQ54">
            <v>377478.36</v>
          </cell>
          <cell r="AR54">
            <v>7344152.6399999997</v>
          </cell>
          <cell r="AS54">
            <v>0</v>
          </cell>
          <cell r="AU54">
            <v>377478.36</v>
          </cell>
          <cell r="AW54">
            <v>0</v>
          </cell>
          <cell r="AX54">
            <v>0</v>
          </cell>
          <cell r="AY54">
            <v>377478.36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4.8885832539783368E-2</v>
          </cell>
          <cell r="BF54">
            <v>4.8885832539783368E-2</v>
          </cell>
          <cell r="BG54">
            <v>0</v>
          </cell>
          <cell r="BH54">
            <v>0</v>
          </cell>
        </row>
        <row r="55">
          <cell r="A55" t="str">
            <v>A</v>
          </cell>
          <cell r="C55" t="str">
            <v>02</v>
          </cell>
          <cell r="E55" t="str">
            <v>02</v>
          </cell>
          <cell r="G55" t="str">
            <v>01</v>
          </cell>
          <cell r="I55" t="str">
            <v>003</v>
          </cell>
          <cell r="L55" t="str">
            <v>006</v>
          </cell>
          <cell r="S55" t="str">
            <v>PRODUCTOS DE CAUCHO Y PLÁSTICO</v>
          </cell>
          <cell r="AA55" t="str">
            <v>Nación</v>
          </cell>
          <cell r="AF55" t="str">
            <v>CSF</v>
          </cell>
          <cell r="AI55" t="str">
            <v>10</v>
          </cell>
          <cell r="AJ55" t="str">
            <v>RECURSOS CORRIENTES</v>
          </cell>
          <cell r="AP55">
            <v>1500000</v>
          </cell>
          <cell r="AQ55">
            <v>0</v>
          </cell>
          <cell r="AR55">
            <v>1500000</v>
          </cell>
          <cell r="AS55">
            <v>0</v>
          </cell>
          <cell r="AU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</row>
        <row r="56">
          <cell r="A56" t="str">
            <v>A</v>
          </cell>
          <cell r="C56" t="str">
            <v>02</v>
          </cell>
          <cell r="E56" t="str">
            <v>02</v>
          </cell>
          <cell r="G56" t="str">
            <v>01</v>
          </cell>
          <cell r="I56" t="str">
            <v>003</v>
          </cell>
          <cell r="L56" t="str">
            <v>006</v>
          </cell>
          <cell r="S56" t="str">
            <v>PRODUCTOS DE CAUCHO Y PLÁSTICO</v>
          </cell>
          <cell r="AA56" t="str">
            <v>Propios</v>
          </cell>
          <cell r="AF56" t="str">
            <v>CSF</v>
          </cell>
          <cell r="AI56" t="str">
            <v>20</v>
          </cell>
          <cell r="AJ56" t="str">
            <v>INGRESOS CORRIENTES</v>
          </cell>
          <cell r="AP56">
            <v>800000</v>
          </cell>
          <cell r="AQ56">
            <v>290204.36</v>
          </cell>
          <cell r="AR56">
            <v>509795.64</v>
          </cell>
          <cell r="AS56">
            <v>0</v>
          </cell>
          <cell r="AU56">
            <v>290204.36</v>
          </cell>
          <cell r="AW56">
            <v>0</v>
          </cell>
          <cell r="AX56">
            <v>0</v>
          </cell>
          <cell r="AY56">
            <v>290204.36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0.36275544999999998</v>
          </cell>
          <cell r="BF56">
            <v>0.36275544999999998</v>
          </cell>
          <cell r="BG56">
            <v>0</v>
          </cell>
          <cell r="BH56">
            <v>0</v>
          </cell>
        </row>
        <row r="57">
          <cell r="A57" t="str">
            <v>A</v>
          </cell>
          <cell r="C57" t="str">
            <v>02</v>
          </cell>
          <cell r="E57" t="str">
            <v>02</v>
          </cell>
          <cell r="G57" t="str">
            <v>01</v>
          </cell>
          <cell r="I57" t="str">
            <v>004</v>
          </cell>
          <cell r="L57" t="str">
            <v>007</v>
          </cell>
          <cell r="S57" t="str">
            <v>EQUIPO Y APARATOS DE RADIO, TELEVISIÓN Y COMUNICACIONES</v>
          </cell>
          <cell r="AA57" t="str">
            <v>Nación</v>
          </cell>
          <cell r="AF57" t="str">
            <v>CSF</v>
          </cell>
          <cell r="AI57" t="str">
            <v>10</v>
          </cell>
          <cell r="AJ57" t="str">
            <v>RECURSOS CORRIENTES</v>
          </cell>
          <cell r="AP57">
            <v>3000000</v>
          </cell>
          <cell r="AQ57">
            <v>0</v>
          </cell>
          <cell r="AR57">
            <v>3000000</v>
          </cell>
          <cell r="AS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</row>
        <row r="58">
          <cell r="A58" t="str">
            <v>A</v>
          </cell>
          <cell r="C58" t="str">
            <v>02</v>
          </cell>
          <cell r="E58" t="str">
            <v>02</v>
          </cell>
          <cell r="G58" t="str">
            <v>02</v>
          </cell>
          <cell r="S58" t="str">
            <v>ADQUISICIÓN DE SERVICIOS</v>
          </cell>
          <cell r="AA58" t="str">
            <v>Nación</v>
          </cell>
          <cell r="AF58" t="str">
            <v>CSF</v>
          </cell>
          <cell r="AI58" t="str">
            <v>10</v>
          </cell>
          <cell r="AJ58" t="str">
            <v>RECURSOS CORRIENTES</v>
          </cell>
          <cell r="AP58">
            <v>354731631</v>
          </cell>
          <cell r="AQ58">
            <v>280511608</v>
          </cell>
          <cell r="AR58">
            <v>74220023</v>
          </cell>
          <cell r="AS58">
            <v>0</v>
          </cell>
          <cell r="AU58">
            <v>280511608</v>
          </cell>
          <cell r="AW58">
            <v>0</v>
          </cell>
          <cell r="AX58">
            <v>63022928.710000001</v>
          </cell>
          <cell r="AY58">
            <v>217488679.28999999</v>
          </cell>
          <cell r="AZ58">
            <v>63022928.710000001</v>
          </cell>
          <cell r="BA58">
            <v>0</v>
          </cell>
          <cell r="BB58">
            <v>63022928.710000001</v>
          </cell>
          <cell r="BC58">
            <v>0</v>
          </cell>
          <cell r="BD58">
            <v>0</v>
          </cell>
          <cell r="BE58">
            <v>0.79077134229397206</v>
          </cell>
          <cell r="BF58">
            <v>0.79077134229397206</v>
          </cell>
          <cell r="BG58">
            <v>0.17766368488859119</v>
          </cell>
          <cell r="BH58">
            <v>0.17766368488859119</v>
          </cell>
        </row>
        <row r="59">
          <cell r="A59" t="str">
            <v>A</v>
          </cell>
          <cell r="C59" t="str">
            <v>02</v>
          </cell>
          <cell r="E59" t="str">
            <v>02</v>
          </cell>
          <cell r="G59" t="str">
            <v>02</v>
          </cell>
          <cell r="S59" t="str">
            <v>ADQUISICIÓN DE SERVICIOS</v>
          </cell>
          <cell r="AA59" t="str">
            <v>Propios</v>
          </cell>
          <cell r="AF59" t="str">
            <v>CSF</v>
          </cell>
          <cell r="AI59" t="str">
            <v>20</v>
          </cell>
          <cell r="AJ59" t="str">
            <v>INGRESOS CORRIENTES</v>
          </cell>
          <cell r="AP59">
            <v>336020918.50999999</v>
          </cell>
          <cell r="AQ59">
            <v>164015987.84999999</v>
          </cell>
          <cell r="AR59">
            <v>172004930.66</v>
          </cell>
          <cell r="AS59">
            <v>0</v>
          </cell>
          <cell r="AU59">
            <v>74035140.849999994</v>
          </cell>
          <cell r="AW59">
            <v>89980847</v>
          </cell>
          <cell r="AX59">
            <v>12371944</v>
          </cell>
          <cell r="AY59">
            <v>61663196.850000001</v>
          </cell>
          <cell r="AZ59">
            <v>12371944</v>
          </cell>
          <cell r="BA59">
            <v>0</v>
          </cell>
          <cell r="BB59">
            <v>12371944</v>
          </cell>
          <cell r="BC59">
            <v>0</v>
          </cell>
          <cell r="BD59">
            <v>0</v>
          </cell>
          <cell r="BE59">
            <v>0.48811243233691382</v>
          </cell>
          <cell r="BF59">
            <v>0.22032896397727306</v>
          </cell>
          <cell r="BG59">
            <v>3.6818969648854796E-2</v>
          </cell>
          <cell r="BH59">
            <v>3.6818969648854796E-2</v>
          </cell>
        </row>
        <row r="60">
          <cell r="A60" t="str">
            <v>A</v>
          </cell>
          <cell r="C60" t="str">
            <v>02</v>
          </cell>
          <cell r="E60" t="str">
            <v>02</v>
          </cell>
          <cell r="G60" t="str">
            <v>02</v>
          </cell>
          <cell r="I60" t="str">
            <v>005</v>
          </cell>
          <cell r="L60" t="str">
            <v>004</v>
          </cell>
          <cell r="S60" t="str">
            <v>SERVICIOS DE CONSTRUCCIÓN</v>
          </cell>
          <cell r="AA60" t="str">
            <v>Nación</v>
          </cell>
          <cell r="AF60" t="str">
            <v>CSF</v>
          </cell>
          <cell r="AI60" t="str">
            <v>10</v>
          </cell>
          <cell r="AJ60" t="str">
            <v>RECURSOS CORRIENTES</v>
          </cell>
          <cell r="AP60">
            <v>60000000</v>
          </cell>
          <cell r="AQ60">
            <v>0</v>
          </cell>
          <cell r="AR60">
            <v>60000000</v>
          </cell>
          <cell r="AS60">
            <v>0</v>
          </cell>
          <cell r="AU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</row>
        <row r="61">
          <cell r="A61" t="str">
            <v>A</v>
          </cell>
          <cell r="C61" t="str">
            <v>02</v>
          </cell>
          <cell r="E61" t="str">
            <v>02</v>
          </cell>
          <cell r="G61" t="str">
            <v>02</v>
          </cell>
          <cell r="I61" t="str">
            <v>006</v>
          </cell>
          <cell r="L61" t="str">
            <v>004</v>
          </cell>
          <cell r="S61" t="str">
            <v>SERVICIOS DE TRANSPORTE DE PASAJEROS</v>
          </cell>
          <cell r="AA61" t="str">
            <v>Nación</v>
          </cell>
          <cell r="AF61" t="str">
            <v>CSF</v>
          </cell>
          <cell r="AI61" t="str">
            <v>10</v>
          </cell>
          <cell r="AJ61" t="str">
            <v>RECURSOS CORRIENTES</v>
          </cell>
          <cell r="AP61">
            <v>2420000</v>
          </cell>
          <cell r="AQ61">
            <v>340000</v>
          </cell>
          <cell r="AR61">
            <v>2080000</v>
          </cell>
          <cell r="AS61">
            <v>0</v>
          </cell>
          <cell r="AU61">
            <v>340000</v>
          </cell>
          <cell r="AW61">
            <v>0</v>
          </cell>
          <cell r="AX61">
            <v>340000</v>
          </cell>
          <cell r="AY61">
            <v>0</v>
          </cell>
          <cell r="AZ61">
            <v>340000</v>
          </cell>
          <cell r="BA61">
            <v>0</v>
          </cell>
          <cell r="BB61">
            <v>340000</v>
          </cell>
          <cell r="BC61">
            <v>0</v>
          </cell>
          <cell r="BD61">
            <v>0</v>
          </cell>
          <cell r="BE61">
            <v>0.14049586776859505</v>
          </cell>
          <cell r="BF61">
            <v>0.14049586776859505</v>
          </cell>
          <cell r="BG61">
            <v>0.14049586776859505</v>
          </cell>
          <cell r="BH61">
            <v>0.14049586776859505</v>
          </cell>
        </row>
        <row r="62">
          <cell r="A62" t="str">
            <v>A</v>
          </cell>
          <cell r="C62" t="str">
            <v>02</v>
          </cell>
          <cell r="E62" t="str">
            <v>02</v>
          </cell>
          <cell r="G62" t="str">
            <v>02</v>
          </cell>
          <cell r="I62" t="str">
            <v>006</v>
          </cell>
          <cell r="L62" t="str">
            <v>009</v>
          </cell>
          <cell r="S62" t="str">
            <v>SERVICIOS DE DISTRIBUCIÓN DE ELECTRICIDAD, GAS Y AGUA (POR CUENTA PROPIA)</v>
          </cell>
          <cell r="AA62" t="str">
            <v>Propios</v>
          </cell>
          <cell r="AF62" t="str">
            <v>CSF</v>
          </cell>
          <cell r="AI62" t="str">
            <v>20</v>
          </cell>
          <cell r="AJ62" t="str">
            <v>INGRESOS CORRIENTES</v>
          </cell>
          <cell r="AP62">
            <v>41000000</v>
          </cell>
          <cell r="AQ62">
            <v>3974990</v>
          </cell>
          <cell r="AR62">
            <v>37025010</v>
          </cell>
          <cell r="AS62">
            <v>0</v>
          </cell>
          <cell r="AU62">
            <v>3974990</v>
          </cell>
          <cell r="AW62">
            <v>0</v>
          </cell>
          <cell r="AX62">
            <v>3974990</v>
          </cell>
          <cell r="AY62">
            <v>0</v>
          </cell>
          <cell r="AZ62">
            <v>3974990</v>
          </cell>
          <cell r="BA62">
            <v>0</v>
          </cell>
          <cell r="BB62">
            <v>3974990</v>
          </cell>
          <cell r="BC62">
            <v>0</v>
          </cell>
          <cell r="BD62">
            <v>0</v>
          </cell>
          <cell r="BE62">
            <v>9.6950975609756102E-2</v>
          </cell>
          <cell r="BF62">
            <v>9.6950975609756102E-2</v>
          </cell>
          <cell r="BG62">
            <v>9.6950975609756102E-2</v>
          </cell>
          <cell r="BH62">
            <v>9.6950975609756102E-2</v>
          </cell>
        </row>
        <row r="63">
          <cell r="A63" t="str">
            <v>A</v>
          </cell>
          <cell r="C63" t="str">
            <v>02</v>
          </cell>
          <cell r="E63" t="str">
            <v>02</v>
          </cell>
          <cell r="G63" t="str">
            <v>02</v>
          </cell>
          <cell r="I63" t="str">
            <v>007</v>
          </cell>
          <cell r="L63" t="str">
            <v>001</v>
          </cell>
          <cell r="S63" t="str">
            <v>SERVICIOS FINANCIEROS Y SERVICIOS CONEXOS</v>
          </cell>
          <cell r="AA63" t="str">
            <v>Nación</v>
          </cell>
          <cell r="AF63" t="str">
            <v>CSF</v>
          </cell>
          <cell r="AI63" t="str">
            <v>10</v>
          </cell>
          <cell r="AJ63" t="str">
            <v>RECURSOS CORRIENTES</v>
          </cell>
          <cell r="AP63">
            <v>21305678</v>
          </cell>
          <cell r="AQ63">
            <v>17402790</v>
          </cell>
          <cell r="AR63">
            <v>3902888</v>
          </cell>
          <cell r="AS63">
            <v>0</v>
          </cell>
          <cell r="AU63">
            <v>17402790</v>
          </cell>
          <cell r="AW63">
            <v>0</v>
          </cell>
          <cell r="AX63">
            <v>16802789.989999998</v>
          </cell>
          <cell r="AY63">
            <v>600000.01</v>
          </cell>
          <cell r="AZ63">
            <v>16802789.989999998</v>
          </cell>
          <cell r="BA63">
            <v>0</v>
          </cell>
          <cell r="BB63">
            <v>16802789.989999998</v>
          </cell>
          <cell r="BC63">
            <v>0</v>
          </cell>
          <cell r="BD63">
            <v>0</v>
          </cell>
          <cell r="BE63">
            <v>0.81681465382138974</v>
          </cell>
          <cell r="BF63">
            <v>0.81681465382138974</v>
          </cell>
          <cell r="BG63">
            <v>0.78865314635844952</v>
          </cell>
          <cell r="BH63">
            <v>0.78865314635844952</v>
          </cell>
        </row>
        <row r="64">
          <cell r="A64" t="str">
            <v>A</v>
          </cell>
          <cell r="C64" t="str">
            <v>02</v>
          </cell>
          <cell r="E64" t="str">
            <v>02</v>
          </cell>
          <cell r="G64" t="str">
            <v>02</v>
          </cell>
          <cell r="I64" t="str">
            <v>007</v>
          </cell>
          <cell r="L64" t="str">
            <v>001</v>
          </cell>
          <cell r="S64" t="str">
            <v>SERVICIOS FINANCIEROS Y SERVICIOS CONEXOS</v>
          </cell>
          <cell r="AA64" t="str">
            <v>Propios</v>
          </cell>
          <cell r="AF64" t="str">
            <v>CSF</v>
          </cell>
          <cell r="AI64" t="str">
            <v>20</v>
          </cell>
          <cell r="AJ64" t="str">
            <v>INGRESOS CORRIENTES</v>
          </cell>
          <cell r="AP64">
            <v>37694322</v>
          </cell>
          <cell r="AQ64">
            <v>0</v>
          </cell>
          <cell r="AR64">
            <v>37694322</v>
          </cell>
          <cell r="AS64">
            <v>0</v>
          </cell>
          <cell r="AU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</row>
        <row r="65">
          <cell r="A65" t="str">
            <v>A</v>
          </cell>
          <cell r="C65" t="str">
            <v>02</v>
          </cell>
          <cell r="E65" t="str">
            <v>02</v>
          </cell>
          <cell r="G65" t="str">
            <v>02</v>
          </cell>
          <cell r="I65" t="str">
            <v>008</v>
          </cell>
          <cell r="L65" t="str">
            <v>002</v>
          </cell>
          <cell r="S65" t="str">
            <v>SERVICIOS JURÍDICOS Y CONTABLES</v>
          </cell>
          <cell r="AA65" t="str">
            <v>Nación</v>
          </cell>
          <cell r="AF65" t="str">
            <v>CSF</v>
          </cell>
          <cell r="AI65" t="str">
            <v>10</v>
          </cell>
          <cell r="AJ65" t="str">
            <v>RECURSOS CORRIENTES</v>
          </cell>
          <cell r="AP65">
            <v>385000</v>
          </cell>
          <cell r="AQ65">
            <v>35000</v>
          </cell>
          <cell r="AR65">
            <v>350000</v>
          </cell>
          <cell r="AS65">
            <v>0</v>
          </cell>
          <cell r="AU65">
            <v>35000</v>
          </cell>
          <cell r="AW65">
            <v>0</v>
          </cell>
          <cell r="AX65">
            <v>35000</v>
          </cell>
          <cell r="AY65">
            <v>0</v>
          </cell>
          <cell r="AZ65">
            <v>35000</v>
          </cell>
          <cell r="BA65">
            <v>0</v>
          </cell>
          <cell r="BB65">
            <v>35000</v>
          </cell>
          <cell r="BC65">
            <v>0</v>
          </cell>
          <cell r="BD65">
            <v>0</v>
          </cell>
          <cell r="BE65">
            <v>9.0909090909090912E-2</v>
          </cell>
          <cell r="BF65">
            <v>9.0909090909090912E-2</v>
          </cell>
          <cell r="BG65">
            <v>9.0909090909090912E-2</v>
          </cell>
          <cell r="BH65">
            <v>9.0909090909090912E-2</v>
          </cell>
        </row>
        <row r="66">
          <cell r="A66" t="str">
            <v>A</v>
          </cell>
          <cell r="C66" t="str">
            <v>02</v>
          </cell>
          <cell r="E66" t="str">
            <v>02</v>
          </cell>
          <cell r="G66" t="str">
            <v>02</v>
          </cell>
          <cell r="I66" t="str">
            <v>008</v>
          </cell>
          <cell r="L66" t="str">
            <v>003</v>
          </cell>
          <cell r="S66" t="str">
            <v>OTROS SERVICIOS PROFESIONALES, CIENTÍFICOS Y TÉCNICOS</v>
          </cell>
          <cell r="AA66" t="str">
            <v>Nación</v>
          </cell>
          <cell r="AF66" t="str">
            <v>CSF</v>
          </cell>
          <cell r="AI66" t="str">
            <v>10</v>
          </cell>
          <cell r="AJ66" t="str">
            <v>RECURSOS CORRIENTES</v>
          </cell>
          <cell r="AP66">
            <v>208757221</v>
          </cell>
          <cell r="AQ66">
            <v>207367314</v>
          </cell>
          <cell r="AR66">
            <v>1389907</v>
          </cell>
          <cell r="AS66">
            <v>0</v>
          </cell>
          <cell r="AU66">
            <v>207367314</v>
          </cell>
          <cell r="AW66">
            <v>0</v>
          </cell>
          <cell r="AX66">
            <v>18038142</v>
          </cell>
          <cell r="AY66">
            <v>189329172</v>
          </cell>
          <cell r="AZ66">
            <v>18038142</v>
          </cell>
          <cell r="BA66">
            <v>0</v>
          </cell>
          <cell r="BB66">
            <v>18038142</v>
          </cell>
          <cell r="BC66">
            <v>0</v>
          </cell>
          <cell r="BD66">
            <v>0</v>
          </cell>
          <cell r="BE66">
            <v>0.99334199318547167</v>
          </cell>
          <cell r="BF66">
            <v>0.99334199318547167</v>
          </cell>
          <cell r="BG66">
            <v>8.6407272110601632E-2</v>
          </cell>
          <cell r="BH66">
            <v>8.6407272110601632E-2</v>
          </cell>
        </row>
        <row r="67">
          <cell r="A67" t="str">
            <v>A</v>
          </cell>
          <cell r="C67" t="str">
            <v>02</v>
          </cell>
          <cell r="E67" t="str">
            <v>02</v>
          </cell>
          <cell r="G67" t="str">
            <v>02</v>
          </cell>
          <cell r="I67" t="str">
            <v>008</v>
          </cell>
          <cell r="L67" t="str">
            <v>003</v>
          </cell>
          <cell r="S67" t="str">
            <v>OTROS SERVICIOS PROFESIONALES, CIENTÍFICOS Y TÉCNICOS</v>
          </cell>
          <cell r="AA67" t="str">
            <v>Propios</v>
          </cell>
          <cell r="AF67" t="str">
            <v>CSF</v>
          </cell>
          <cell r="AI67" t="str">
            <v>20</v>
          </cell>
          <cell r="AJ67" t="str">
            <v>INGRESOS CORRIENTES</v>
          </cell>
          <cell r="AP67">
            <v>49860000</v>
          </cell>
          <cell r="AQ67">
            <v>33860000</v>
          </cell>
          <cell r="AR67">
            <v>16000000</v>
          </cell>
          <cell r="AS67">
            <v>0</v>
          </cell>
          <cell r="AU67">
            <v>28742174</v>
          </cell>
          <cell r="AW67">
            <v>5117826</v>
          </cell>
          <cell r="AX67">
            <v>4242174</v>
          </cell>
          <cell r="AY67">
            <v>24500000</v>
          </cell>
          <cell r="AZ67">
            <v>4242174</v>
          </cell>
          <cell r="BA67">
            <v>0</v>
          </cell>
          <cell r="BB67">
            <v>4242174</v>
          </cell>
          <cell r="BC67">
            <v>0</v>
          </cell>
          <cell r="BD67">
            <v>0</v>
          </cell>
          <cell r="BE67">
            <v>0.67910148415563576</v>
          </cell>
          <cell r="BF67">
            <v>0.57645756117127955</v>
          </cell>
          <cell r="BG67">
            <v>8.5081708784596866E-2</v>
          </cell>
          <cell r="BH67">
            <v>8.5081708784596866E-2</v>
          </cell>
        </row>
        <row r="68">
          <cell r="A68" t="str">
            <v>A</v>
          </cell>
          <cell r="C68" t="str">
            <v>02</v>
          </cell>
          <cell r="E68" t="str">
            <v>02</v>
          </cell>
          <cell r="G68" t="str">
            <v>02</v>
          </cell>
          <cell r="I68" t="str">
            <v>008</v>
          </cell>
          <cell r="L68" t="str">
            <v>004</v>
          </cell>
          <cell r="S68" t="str">
            <v>SERVICIOS DE TELECOMUNICACIONES, TRANSMISIÓN Y SUMINISTRO DE INFORMACIÓN</v>
          </cell>
          <cell r="AA68" t="str">
            <v>Nación</v>
          </cell>
          <cell r="AF68" t="str">
            <v>CSF</v>
          </cell>
          <cell r="AI68" t="str">
            <v>10</v>
          </cell>
          <cell r="AJ68" t="str">
            <v>RECURSOS CORRIENTES</v>
          </cell>
          <cell r="AP68">
            <v>5200000</v>
          </cell>
          <cell r="AQ68">
            <v>1881472</v>
          </cell>
          <cell r="AR68">
            <v>3318528</v>
          </cell>
          <cell r="AS68">
            <v>0</v>
          </cell>
          <cell r="AU68">
            <v>1881472</v>
          </cell>
          <cell r="AW68">
            <v>0</v>
          </cell>
          <cell r="AX68">
            <v>418105</v>
          </cell>
          <cell r="AY68">
            <v>1463367</v>
          </cell>
          <cell r="AZ68">
            <v>418105</v>
          </cell>
          <cell r="BA68">
            <v>0</v>
          </cell>
          <cell r="BB68">
            <v>418105</v>
          </cell>
          <cell r="BC68">
            <v>0</v>
          </cell>
          <cell r="BD68">
            <v>0</v>
          </cell>
          <cell r="BE68">
            <v>0.36182153846153847</v>
          </cell>
          <cell r="BF68">
            <v>0.36182153846153847</v>
          </cell>
          <cell r="BG68">
            <v>8.0404807692307692E-2</v>
          </cell>
          <cell r="BH68">
            <v>8.0404807692307692E-2</v>
          </cell>
        </row>
        <row r="69">
          <cell r="A69" t="str">
            <v>A</v>
          </cell>
          <cell r="C69" t="str">
            <v>02</v>
          </cell>
          <cell r="E69" t="str">
            <v>02</v>
          </cell>
          <cell r="G69" t="str">
            <v>02</v>
          </cell>
          <cell r="I69" t="str">
            <v>008</v>
          </cell>
          <cell r="L69" t="str">
            <v>004</v>
          </cell>
          <cell r="S69" t="str">
            <v>SERVICIOS DE TELECOMUNICACIONES, TRANSMISIÓN Y SUMINISTRO DE INFORMACIÓN</v>
          </cell>
          <cell r="AA69" t="str">
            <v>Propios</v>
          </cell>
          <cell r="AF69" t="str">
            <v>CSF</v>
          </cell>
          <cell r="AI69" t="str">
            <v>20</v>
          </cell>
          <cell r="AJ69" t="str">
            <v>INGRESOS CORRIENTES</v>
          </cell>
          <cell r="AP69">
            <v>17160000</v>
          </cell>
          <cell r="AQ69">
            <v>3763160</v>
          </cell>
          <cell r="AR69">
            <v>13396840</v>
          </cell>
          <cell r="AS69">
            <v>0</v>
          </cell>
          <cell r="AU69">
            <v>3763160</v>
          </cell>
          <cell r="AW69">
            <v>0</v>
          </cell>
          <cell r="AX69">
            <v>3763160</v>
          </cell>
          <cell r="AY69">
            <v>0</v>
          </cell>
          <cell r="AZ69">
            <v>3763160</v>
          </cell>
          <cell r="BA69">
            <v>0</v>
          </cell>
          <cell r="BB69">
            <v>3763160</v>
          </cell>
          <cell r="BC69">
            <v>0</v>
          </cell>
          <cell r="BD69">
            <v>0</v>
          </cell>
          <cell r="BE69">
            <v>0.2192983682983683</v>
          </cell>
          <cell r="BF69">
            <v>0.2192983682983683</v>
          </cell>
          <cell r="BG69">
            <v>0.2192983682983683</v>
          </cell>
          <cell r="BH69">
            <v>0.2192983682983683</v>
          </cell>
        </row>
        <row r="70">
          <cell r="A70" t="str">
            <v>A</v>
          </cell>
          <cell r="C70" t="str">
            <v>02</v>
          </cell>
          <cell r="E70" t="str">
            <v>02</v>
          </cell>
          <cell r="G70" t="str">
            <v>02</v>
          </cell>
          <cell r="I70" t="str">
            <v>008</v>
          </cell>
          <cell r="L70" t="str">
            <v>005</v>
          </cell>
          <cell r="S70" t="str">
            <v>SERVICIOS DE SOPORTE</v>
          </cell>
          <cell r="AA70" t="str">
            <v>Nación</v>
          </cell>
          <cell r="AF70" t="str">
            <v>CSF</v>
          </cell>
          <cell r="AI70" t="str">
            <v>10</v>
          </cell>
          <cell r="AJ70" t="str">
            <v>RECURSOS CORRIENTES</v>
          </cell>
          <cell r="AP70">
            <v>52290133</v>
          </cell>
          <cell r="AQ70">
            <v>52290133</v>
          </cell>
          <cell r="AR70">
            <v>0</v>
          </cell>
          <cell r="AS70">
            <v>0</v>
          </cell>
          <cell r="AU70">
            <v>52290133</v>
          </cell>
          <cell r="AW70">
            <v>0</v>
          </cell>
          <cell r="AX70">
            <v>26215677.789999999</v>
          </cell>
          <cell r="AY70">
            <v>26074455.210000001</v>
          </cell>
          <cell r="AZ70">
            <v>26215677.789999999</v>
          </cell>
          <cell r="BA70">
            <v>0</v>
          </cell>
          <cell r="BB70">
            <v>26215677.789999999</v>
          </cell>
          <cell r="BC70">
            <v>0</v>
          </cell>
          <cell r="BD70">
            <v>0</v>
          </cell>
          <cell r="BE70">
            <v>1</v>
          </cell>
          <cell r="BF70">
            <v>1</v>
          </cell>
          <cell r="BG70">
            <v>0.50135037503155711</v>
          </cell>
          <cell r="BH70">
            <v>0.50135037503155711</v>
          </cell>
        </row>
        <row r="71">
          <cell r="A71" t="str">
            <v>A</v>
          </cell>
          <cell r="C71" t="str">
            <v>02</v>
          </cell>
          <cell r="E71" t="str">
            <v>02</v>
          </cell>
          <cell r="G71" t="str">
            <v>02</v>
          </cell>
          <cell r="I71" t="str">
            <v>008</v>
          </cell>
          <cell r="L71" t="str">
            <v>005</v>
          </cell>
          <cell r="S71" t="str">
            <v>SERVICIOS DE SOPORTE</v>
          </cell>
          <cell r="AA71" t="str">
            <v>Propios</v>
          </cell>
          <cell r="AF71" t="str">
            <v>CSF</v>
          </cell>
          <cell r="AI71" t="str">
            <v>20</v>
          </cell>
          <cell r="AJ71" t="str">
            <v>INGRESOS CORRIENTES</v>
          </cell>
          <cell r="AP71">
            <v>116106596.51000001</v>
          </cell>
          <cell r="AQ71">
            <v>115950776.51000001</v>
          </cell>
          <cell r="AR71">
            <v>155820</v>
          </cell>
          <cell r="AS71">
            <v>0</v>
          </cell>
          <cell r="AU71">
            <v>31087755.510000002</v>
          </cell>
          <cell r="AW71">
            <v>84863021</v>
          </cell>
          <cell r="AX71">
            <v>0</v>
          </cell>
          <cell r="AY71">
            <v>31087755.510000002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0.99865795738843677</v>
          </cell>
          <cell r="BF71">
            <v>0.26775184566987531</v>
          </cell>
          <cell r="BG71">
            <v>0</v>
          </cell>
          <cell r="BH71">
            <v>0</v>
          </cell>
        </row>
        <row r="72">
          <cell r="A72" t="str">
            <v>A</v>
          </cell>
          <cell r="C72" t="str">
            <v>02</v>
          </cell>
          <cell r="E72" t="str">
            <v>02</v>
          </cell>
          <cell r="G72" t="str">
            <v>02</v>
          </cell>
          <cell r="I72" t="str">
            <v>008</v>
          </cell>
          <cell r="L72" t="str">
            <v>007</v>
          </cell>
          <cell r="S72" t="str">
            <v>SERVICIOS DE MANTENIMIENTO, REPARACIÓN E INSTALACIÓN (EXCEPTO SERVICIOS DE CONSTRUCCIÓN)</v>
          </cell>
          <cell r="AA72" t="str">
            <v>Nación</v>
          </cell>
          <cell r="AF72" t="str">
            <v>CSF</v>
          </cell>
          <cell r="AI72" t="str">
            <v>10</v>
          </cell>
          <cell r="AJ72" t="str">
            <v>RECURSOS CORRIENTES</v>
          </cell>
          <cell r="AP72">
            <v>3850000</v>
          </cell>
          <cell r="AQ72">
            <v>671300</v>
          </cell>
          <cell r="AR72">
            <v>3178700</v>
          </cell>
          <cell r="AS72">
            <v>0</v>
          </cell>
          <cell r="AU72">
            <v>671300</v>
          </cell>
          <cell r="AW72">
            <v>0</v>
          </cell>
          <cell r="AX72">
            <v>671300</v>
          </cell>
          <cell r="AY72">
            <v>0</v>
          </cell>
          <cell r="AZ72">
            <v>671300</v>
          </cell>
          <cell r="BA72">
            <v>0</v>
          </cell>
          <cell r="BB72">
            <v>671300</v>
          </cell>
          <cell r="BC72">
            <v>0</v>
          </cell>
          <cell r="BD72">
            <v>0</v>
          </cell>
          <cell r="BE72">
            <v>0.17436363636363636</v>
          </cell>
          <cell r="BF72">
            <v>0.17436363636363636</v>
          </cell>
          <cell r="BG72">
            <v>0.17436363636363636</v>
          </cell>
          <cell r="BH72">
            <v>0.17436363636363636</v>
          </cell>
        </row>
        <row r="73">
          <cell r="A73" t="str">
            <v>A</v>
          </cell>
          <cell r="C73" t="str">
            <v>02</v>
          </cell>
          <cell r="E73" t="str">
            <v>02</v>
          </cell>
          <cell r="G73" t="str">
            <v>02</v>
          </cell>
          <cell r="I73" t="str">
            <v>008</v>
          </cell>
          <cell r="L73" t="str">
            <v>007</v>
          </cell>
          <cell r="S73" t="str">
            <v>SERVICIOS DE MANTENIMIENTO, REPARACIÓN E INSTALACIÓN (EXCEPTO SERVICIOS DE CONSTRUCCIÓN)</v>
          </cell>
          <cell r="AA73" t="str">
            <v>Propios</v>
          </cell>
          <cell r="AF73" t="str">
            <v>CSF</v>
          </cell>
          <cell r="AI73" t="str">
            <v>20</v>
          </cell>
          <cell r="AJ73" t="str">
            <v>INGRESOS CORRIENTES</v>
          </cell>
          <cell r="AP73">
            <v>50000000</v>
          </cell>
          <cell r="AQ73">
            <v>6000000</v>
          </cell>
          <cell r="AR73">
            <v>44000000</v>
          </cell>
          <cell r="AS73">
            <v>0</v>
          </cell>
          <cell r="AU73">
            <v>6000000</v>
          </cell>
          <cell r="AW73">
            <v>0</v>
          </cell>
          <cell r="AX73">
            <v>0</v>
          </cell>
          <cell r="AY73">
            <v>6000000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0.12</v>
          </cell>
          <cell r="BF73">
            <v>0.12</v>
          </cell>
          <cell r="BG73">
            <v>0</v>
          </cell>
          <cell r="BH73">
            <v>0</v>
          </cell>
        </row>
        <row r="74">
          <cell r="A74" t="str">
            <v>A</v>
          </cell>
          <cell r="C74" t="str">
            <v>02</v>
          </cell>
          <cell r="E74" t="str">
            <v>02</v>
          </cell>
          <cell r="G74" t="str">
            <v>02</v>
          </cell>
          <cell r="I74" t="str">
            <v>009</v>
          </cell>
          <cell r="L74" t="str">
            <v>004</v>
          </cell>
          <cell r="S74" t="str">
            <v>SERVICIOS DE ALCANTARILLADO, RECOLECCIÓN, TRATAMIENTO Y DISPOSICIÓN DE DESECHOS Y OTROS SERVICIOS DE SANEAMIENTO AMBIENTAL</v>
          </cell>
          <cell r="AA74" t="str">
            <v>Nación</v>
          </cell>
          <cell r="AF74" t="str">
            <v>CSF</v>
          </cell>
          <cell r="AI74" t="str">
            <v>10</v>
          </cell>
          <cell r="AJ74" t="str">
            <v>RECURSOS CORRIENTES</v>
          </cell>
          <cell r="AP74">
            <v>523599</v>
          </cell>
          <cell r="AQ74">
            <v>523599</v>
          </cell>
          <cell r="AR74">
            <v>0</v>
          </cell>
          <cell r="AS74">
            <v>0</v>
          </cell>
          <cell r="AU74">
            <v>523599</v>
          </cell>
          <cell r="AW74">
            <v>0</v>
          </cell>
          <cell r="AX74">
            <v>501913.93</v>
          </cell>
          <cell r="AY74">
            <v>21685.07</v>
          </cell>
          <cell r="AZ74">
            <v>501913.93</v>
          </cell>
          <cell r="BA74">
            <v>0</v>
          </cell>
          <cell r="BB74">
            <v>501913.93</v>
          </cell>
          <cell r="BC74">
            <v>0</v>
          </cell>
          <cell r="BD74">
            <v>0</v>
          </cell>
          <cell r="BE74">
            <v>1</v>
          </cell>
          <cell r="BF74">
            <v>1</v>
          </cell>
          <cell r="BG74">
            <v>0.95858458476811448</v>
          </cell>
          <cell r="BH74">
            <v>0.95858458476811448</v>
          </cell>
        </row>
        <row r="75">
          <cell r="A75" t="str">
            <v>A</v>
          </cell>
          <cell r="C75" t="str">
            <v>02</v>
          </cell>
          <cell r="E75" t="str">
            <v>02</v>
          </cell>
          <cell r="G75" t="str">
            <v>02</v>
          </cell>
          <cell r="I75" t="str">
            <v>009</v>
          </cell>
          <cell r="L75" t="str">
            <v>004</v>
          </cell>
          <cell r="S75" t="str">
            <v>SERVICIOS DE ALCANTARILLADO, RECOLECCIÓN, TRATAMIENTO Y DISPOSICIÓN DE DESECHOS Y OTROS SERVICIOS DE SANEAMIENTO AMBIENTAL</v>
          </cell>
          <cell r="AA75" t="str">
            <v>Propios</v>
          </cell>
          <cell r="AF75" t="str">
            <v>CSF</v>
          </cell>
          <cell r="AI75" t="str">
            <v>20</v>
          </cell>
          <cell r="AJ75" t="str">
            <v>INGRESOS CORRIENTES</v>
          </cell>
          <cell r="AP75">
            <v>6700000</v>
          </cell>
          <cell r="AQ75">
            <v>467061.34</v>
          </cell>
          <cell r="AR75">
            <v>6232938.6600000001</v>
          </cell>
          <cell r="AS75">
            <v>0</v>
          </cell>
          <cell r="AU75">
            <v>467061.34</v>
          </cell>
          <cell r="AW75">
            <v>0</v>
          </cell>
          <cell r="AX75">
            <v>391620</v>
          </cell>
          <cell r="AY75">
            <v>75441.34</v>
          </cell>
          <cell r="AZ75">
            <v>391620</v>
          </cell>
          <cell r="BA75">
            <v>0</v>
          </cell>
          <cell r="BB75">
            <v>391620</v>
          </cell>
          <cell r="BC75">
            <v>0</v>
          </cell>
          <cell r="BD75">
            <v>0</v>
          </cell>
          <cell r="BE75">
            <v>6.9710647761194039E-2</v>
          </cell>
          <cell r="BF75">
            <v>6.9710647761194039E-2</v>
          </cell>
          <cell r="BG75">
            <v>5.845074626865672E-2</v>
          </cell>
          <cell r="BH75">
            <v>5.845074626865672E-2</v>
          </cell>
        </row>
        <row r="76">
          <cell r="A76" t="str">
            <v>A</v>
          </cell>
          <cell r="C76" t="str">
            <v>02</v>
          </cell>
          <cell r="E76" t="str">
            <v>02</v>
          </cell>
          <cell r="G76" t="str">
            <v>02</v>
          </cell>
          <cell r="I76" t="str">
            <v>009</v>
          </cell>
          <cell r="L76" t="str">
            <v>006</v>
          </cell>
          <cell r="S76" t="str">
            <v>SERVICIOS DE ESPARCIMIENTO, CULTURALES Y DEPORTIVOS</v>
          </cell>
          <cell r="AA76" t="str">
            <v>Propios</v>
          </cell>
          <cell r="AF76" t="str">
            <v>CSF</v>
          </cell>
          <cell r="AI76" t="str">
            <v>20</v>
          </cell>
          <cell r="AJ76" t="str">
            <v>INGRESOS CORRIENTES</v>
          </cell>
          <cell r="AP76">
            <v>10000000</v>
          </cell>
          <cell r="AQ76">
            <v>0</v>
          </cell>
          <cell r="AR76">
            <v>10000000</v>
          </cell>
          <cell r="AS76">
            <v>0</v>
          </cell>
          <cell r="AU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</row>
        <row r="77">
          <cell r="A77" t="str">
            <v>A</v>
          </cell>
          <cell r="C77" t="str">
            <v>02</v>
          </cell>
          <cell r="E77" t="str">
            <v>02</v>
          </cell>
          <cell r="G77" t="str">
            <v>02</v>
          </cell>
          <cell r="I77" t="str">
            <v>009</v>
          </cell>
          <cell r="L77" t="str">
            <v>007</v>
          </cell>
          <cell r="S77" t="str">
            <v>OTROS SERVICIOS</v>
          </cell>
          <cell r="AA77" t="str">
            <v>Propios</v>
          </cell>
          <cell r="AF77" t="str">
            <v>CSF</v>
          </cell>
          <cell r="AI77" t="str">
            <v>20</v>
          </cell>
          <cell r="AJ77" t="str">
            <v>INGRESOS CORRIENTES</v>
          </cell>
          <cell r="AP77">
            <v>7500000</v>
          </cell>
          <cell r="AQ77">
            <v>0</v>
          </cell>
          <cell r="AR77">
            <v>7500000</v>
          </cell>
          <cell r="AS77">
            <v>0</v>
          </cell>
          <cell r="AU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</row>
        <row r="78">
          <cell r="A78" t="str">
            <v>TOTAL GASTOS DE ADQUISICION DE BIENES Y SERVICIOS</v>
          </cell>
          <cell r="AP78">
            <v>746375399</v>
          </cell>
          <cell r="AQ78">
            <v>453994148.39000005</v>
          </cell>
          <cell r="AR78">
            <v>292381250.61000001</v>
          </cell>
          <cell r="AS78">
            <v>20000000</v>
          </cell>
          <cell r="AU78">
            <v>364013301.39000005</v>
          </cell>
          <cell r="AW78">
            <v>89980847</v>
          </cell>
          <cell r="AX78">
            <v>75714236.020000011</v>
          </cell>
          <cell r="AY78">
            <v>288299065.37</v>
          </cell>
          <cell r="AZ78">
            <v>75714236.020000011</v>
          </cell>
          <cell r="BA78">
            <v>0</v>
          </cell>
          <cell r="BB78">
            <v>75714236.020000011</v>
          </cell>
          <cell r="BC78">
            <v>0</v>
          </cell>
          <cell r="BD78">
            <v>0</v>
          </cell>
          <cell r="BE78">
            <v>0.60826515584284424</v>
          </cell>
          <cell r="BF78">
            <v>0.48770806470538569</v>
          </cell>
          <cell r="BG78">
            <v>0.10144256646379633</v>
          </cell>
          <cell r="BH78">
            <v>0.10144256646379633</v>
          </cell>
        </row>
        <row r="79">
          <cell r="A79" t="str">
            <v>A</v>
          </cell>
          <cell r="C79" t="str">
            <v>03</v>
          </cell>
          <cell r="E79" t="str">
            <v>04</v>
          </cell>
          <cell r="S79" t="str">
            <v>PRESTACIONES PARA CUBRIR RIESGOS SOCIALES</v>
          </cell>
          <cell r="AA79" t="str">
            <v>Nación</v>
          </cell>
          <cell r="AF79" t="str">
            <v>CSF</v>
          </cell>
          <cell r="AI79" t="str">
            <v>10</v>
          </cell>
          <cell r="AJ79" t="str">
            <v>RECURSOS CORRIENTES</v>
          </cell>
          <cell r="AP79">
            <v>18035300</v>
          </cell>
          <cell r="AQ79">
            <v>1875288</v>
          </cell>
          <cell r="AR79">
            <v>16160012</v>
          </cell>
          <cell r="AS79">
            <v>0</v>
          </cell>
          <cell r="AU79">
            <v>1875288</v>
          </cell>
          <cell r="AW79">
            <v>0</v>
          </cell>
          <cell r="AX79">
            <v>1875288</v>
          </cell>
          <cell r="AY79">
            <v>0</v>
          </cell>
          <cell r="AZ79">
            <v>1875288</v>
          </cell>
          <cell r="BA79">
            <v>0</v>
          </cell>
          <cell r="BB79">
            <v>1875288</v>
          </cell>
          <cell r="BC79">
            <v>0</v>
          </cell>
          <cell r="BD79">
            <v>0</v>
          </cell>
          <cell r="BE79">
            <v>0.10397875277927177</v>
          </cell>
          <cell r="BF79">
            <v>0.10397875277927177</v>
          </cell>
          <cell r="BG79">
            <v>0.10397875277927177</v>
          </cell>
          <cell r="BH79">
            <v>0.10397875277927177</v>
          </cell>
        </row>
        <row r="80">
          <cell r="A80" t="str">
            <v>A</v>
          </cell>
          <cell r="C80" t="str">
            <v>03</v>
          </cell>
          <cell r="E80" t="str">
            <v>04</v>
          </cell>
          <cell r="G80" t="str">
            <v>02</v>
          </cell>
          <cell r="S80" t="str">
            <v>PRESTACIONES SOCIALES RELACIONADAS CON EL EMPLEO</v>
          </cell>
          <cell r="AA80" t="str">
            <v>Nación</v>
          </cell>
          <cell r="AF80" t="str">
            <v>CSF</v>
          </cell>
          <cell r="AI80" t="str">
            <v>10</v>
          </cell>
          <cell r="AJ80" t="str">
            <v>RECURSOS CORRIENTES</v>
          </cell>
          <cell r="AP80">
            <v>18035300</v>
          </cell>
          <cell r="AQ80">
            <v>1875288</v>
          </cell>
          <cell r="AR80">
            <v>16160012</v>
          </cell>
          <cell r="AS80">
            <v>0</v>
          </cell>
          <cell r="AU80">
            <v>1875288</v>
          </cell>
          <cell r="AW80">
            <v>0</v>
          </cell>
          <cell r="AX80">
            <v>1875288</v>
          </cell>
          <cell r="AY80">
            <v>0</v>
          </cell>
          <cell r="AZ80">
            <v>1875288</v>
          </cell>
          <cell r="BA80">
            <v>0</v>
          </cell>
          <cell r="BB80">
            <v>1875288</v>
          </cell>
          <cell r="BC80">
            <v>0</v>
          </cell>
          <cell r="BD80">
            <v>0</v>
          </cell>
          <cell r="BE80">
            <v>0.10397875277927177</v>
          </cell>
          <cell r="BF80">
            <v>0.10397875277927177</v>
          </cell>
          <cell r="BG80">
            <v>0.10397875277927177</v>
          </cell>
          <cell r="BH80">
            <v>0.10397875277927177</v>
          </cell>
        </row>
        <row r="81">
          <cell r="A81" t="str">
            <v>A</v>
          </cell>
          <cell r="C81" t="str">
            <v>03</v>
          </cell>
          <cell r="E81" t="str">
            <v>04</v>
          </cell>
          <cell r="G81" t="str">
            <v>02</v>
          </cell>
          <cell r="I81" t="str">
            <v>012</v>
          </cell>
          <cell r="S81" t="str">
            <v>INCAPACIDADES Y LICENCIAS DE MATERNIDAD Y PATERNIDAD (NO DE PENSIONES)</v>
          </cell>
          <cell r="AA81" t="str">
            <v>Nación</v>
          </cell>
          <cell r="AF81" t="str">
            <v>CSF</v>
          </cell>
          <cell r="AI81" t="str">
            <v>10</v>
          </cell>
          <cell r="AJ81" t="str">
            <v>RECURSOS CORRIENTES</v>
          </cell>
          <cell r="AP81">
            <v>18035300</v>
          </cell>
          <cell r="AQ81">
            <v>1875288</v>
          </cell>
          <cell r="AR81">
            <v>16160012</v>
          </cell>
          <cell r="AS81">
            <v>0</v>
          </cell>
          <cell r="AU81">
            <v>1875288</v>
          </cell>
          <cell r="AW81">
            <v>0</v>
          </cell>
          <cell r="AX81">
            <v>1875288</v>
          </cell>
          <cell r="AY81">
            <v>0</v>
          </cell>
          <cell r="AZ81">
            <v>1875288</v>
          </cell>
          <cell r="BA81">
            <v>0</v>
          </cell>
          <cell r="BB81">
            <v>1875288</v>
          </cell>
          <cell r="BC81">
            <v>0</v>
          </cell>
          <cell r="BD81">
            <v>0</v>
          </cell>
          <cell r="BE81">
            <v>0.10397875277927177</v>
          </cell>
          <cell r="BF81">
            <v>0.10397875277927177</v>
          </cell>
          <cell r="BG81">
            <v>0.10397875277927177</v>
          </cell>
          <cell r="BH81">
            <v>0.10397875277927177</v>
          </cell>
        </row>
        <row r="82">
          <cell r="A82" t="str">
            <v>A</v>
          </cell>
          <cell r="C82" t="str">
            <v>03</v>
          </cell>
          <cell r="E82" t="str">
            <v>04</v>
          </cell>
          <cell r="G82" t="str">
            <v>02</v>
          </cell>
          <cell r="I82" t="str">
            <v>012</v>
          </cell>
          <cell r="L82" t="str">
            <v>001</v>
          </cell>
          <cell r="S82" t="str">
            <v>INCAPACIDADES (NO DE PENSIONES)</v>
          </cell>
          <cell r="AA82" t="str">
            <v>Nación</v>
          </cell>
          <cell r="AF82" t="str">
            <v>CSF</v>
          </cell>
          <cell r="AI82" t="str">
            <v>10</v>
          </cell>
          <cell r="AJ82" t="str">
            <v>RECURSOS CORRIENTES</v>
          </cell>
          <cell r="AP82">
            <v>12730800</v>
          </cell>
          <cell r="AQ82">
            <v>1875288</v>
          </cell>
          <cell r="AR82">
            <v>10855512</v>
          </cell>
          <cell r="AS82">
            <v>0</v>
          </cell>
          <cell r="AU82">
            <v>1875288</v>
          </cell>
          <cell r="AW82">
            <v>0</v>
          </cell>
          <cell r="AX82">
            <v>1875288</v>
          </cell>
          <cell r="AY82">
            <v>0</v>
          </cell>
          <cell r="AZ82">
            <v>1875288</v>
          </cell>
          <cell r="BA82">
            <v>0</v>
          </cell>
          <cell r="BB82">
            <v>1875288</v>
          </cell>
          <cell r="BC82">
            <v>0</v>
          </cell>
          <cell r="BD82">
            <v>0</v>
          </cell>
          <cell r="BE82">
            <v>0.14730323310396834</v>
          </cell>
          <cell r="BF82">
            <v>0.14730323310396834</v>
          </cell>
          <cell r="BG82">
            <v>0.14730323310396834</v>
          </cell>
          <cell r="BH82">
            <v>0.14730323310396834</v>
          </cell>
        </row>
        <row r="83">
          <cell r="A83" t="str">
            <v>A</v>
          </cell>
          <cell r="C83" t="str">
            <v>03</v>
          </cell>
          <cell r="E83" t="str">
            <v>04</v>
          </cell>
          <cell r="G83" t="str">
            <v>02</v>
          </cell>
          <cell r="I83" t="str">
            <v>012</v>
          </cell>
          <cell r="L83" t="str">
            <v>002</v>
          </cell>
          <cell r="S83" t="str">
            <v>LICENCIAS DE MATERNIDAD Y PATERNIDAD (NO DE PENSIONES)</v>
          </cell>
          <cell r="AA83" t="str">
            <v>Nación</v>
          </cell>
          <cell r="AF83" t="str">
            <v>CSF</v>
          </cell>
          <cell r="AI83" t="str">
            <v>10</v>
          </cell>
          <cell r="AJ83" t="str">
            <v>RECURSOS CORRIENTES</v>
          </cell>
          <cell r="AP83">
            <v>5304500</v>
          </cell>
          <cell r="AQ83">
            <v>0</v>
          </cell>
          <cell r="AR83">
            <v>5304500</v>
          </cell>
          <cell r="AS83">
            <v>0</v>
          </cell>
          <cell r="AU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</row>
        <row r="84">
          <cell r="A84" t="str">
            <v>A</v>
          </cell>
          <cell r="C84" t="str">
            <v>03</v>
          </cell>
          <cell r="E84" t="str">
            <v>10</v>
          </cell>
          <cell r="S84" t="str">
            <v>SENTENCIAS Y CONCILIACIONES</v>
          </cell>
          <cell r="AA84" t="str">
            <v>Nación</v>
          </cell>
          <cell r="AF84" t="str">
            <v>CSF</v>
          </cell>
          <cell r="AI84" t="str">
            <v>10</v>
          </cell>
          <cell r="AJ84" t="str">
            <v>RECURSOS CORRIENTES</v>
          </cell>
          <cell r="AP84">
            <v>496287877</v>
          </cell>
          <cell r="AQ84">
            <v>7320000</v>
          </cell>
          <cell r="AR84">
            <v>488967877</v>
          </cell>
          <cell r="AS84">
            <v>0</v>
          </cell>
          <cell r="AU84">
            <v>7320000</v>
          </cell>
          <cell r="AW84">
            <v>0</v>
          </cell>
          <cell r="AX84">
            <v>7320000</v>
          </cell>
          <cell r="AY84">
            <v>0</v>
          </cell>
          <cell r="AZ84">
            <v>7320000</v>
          </cell>
          <cell r="BA84">
            <v>0</v>
          </cell>
          <cell r="BB84">
            <v>7320000</v>
          </cell>
          <cell r="BC84">
            <v>0</v>
          </cell>
          <cell r="BD84">
            <v>0</v>
          </cell>
          <cell r="BE84">
            <v>1.4749503945670629E-2</v>
          </cell>
          <cell r="BF84">
            <v>1.4749503945670629E-2</v>
          </cell>
          <cell r="BG84">
            <v>1.4749503945670629E-2</v>
          </cell>
          <cell r="BH84">
            <v>1.4749503945670629E-2</v>
          </cell>
        </row>
        <row r="85">
          <cell r="A85" t="str">
            <v>A</v>
          </cell>
          <cell r="C85" t="str">
            <v>03</v>
          </cell>
          <cell r="E85" t="str">
            <v>10</v>
          </cell>
          <cell r="G85" t="str">
            <v>01</v>
          </cell>
          <cell r="S85" t="str">
            <v>FALLOS NACIONALES</v>
          </cell>
          <cell r="AA85" t="str">
            <v>Nación</v>
          </cell>
          <cell r="AF85" t="str">
            <v>CSF</v>
          </cell>
          <cell r="AI85" t="str">
            <v>10</v>
          </cell>
          <cell r="AJ85" t="str">
            <v>RECURSOS CORRIENTES</v>
          </cell>
          <cell r="AP85">
            <v>496287877</v>
          </cell>
          <cell r="AQ85">
            <v>7320000</v>
          </cell>
          <cell r="AR85">
            <v>488967877</v>
          </cell>
          <cell r="AS85">
            <v>0</v>
          </cell>
          <cell r="AU85">
            <v>7320000</v>
          </cell>
          <cell r="AW85">
            <v>0</v>
          </cell>
          <cell r="AX85">
            <v>7320000</v>
          </cell>
          <cell r="AY85">
            <v>0</v>
          </cell>
          <cell r="AZ85">
            <v>7320000</v>
          </cell>
          <cell r="BA85">
            <v>0</v>
          </cell>
          <cell r="BB85">
            <v>7320000</v>
          </cell>
          <cell r="BC85">
            <v>0</v>
          </cell>
          <cell r="BD85">
            <v>0</v>
          </cell>
          <cell r="BE85">
            <v>1.4749503945670629E-2</v>
          </cell>
          <cell r="BF85">
            <v>1.4749503945670629E-2</v>
          </cell>
          <cell r="BG85">
            <v>1.4749503945670629E-2</v>
          </cell>
          <cell r="BH85">
            <v>1.4749503945670629E-2</v>
          </cell>
        </row>
        <row r="86">
          <cell r="A86" t="str">
            <v>A</v>
          </cell>
          <cell r="C86" t="str">
            <v>03</v>
          </cell>
          <cell r="E86" t="str">
            <v>10</v>
          </cell>
          <cell r="G86" t="str">
            <v>01</v>
          </cell>
          <cell r="I86" t="str">
            <v>001</v>
          </cell>
          <cell r="S86" t="str">
            <v>SENTENCIAS</v>
          </cell>
          <cell r="AA86" t="str">
            <v>Nación</v>
          </cell>
          <cell r="AF86" t="str">
            <v>CSF</v>
          </cell>
          <cell r="AI86" t="str">
            <v>10</v>
          </cell>
          <cell r="AJ86" t="str">
            <v>RECURSOS CORRIENTES</v>
          </cell>
          <cell r="AP86">
            <v>496287877</v>
          </cell>
          <cell r="AQ86">
            <v>7320000</v>
          </cell>
          <cell r="AR86">
            <v>488967877</v>
          </cell>
          <cell r="AS86">
            <v>0</v>
          </cell>
          <cell r="AU86">
            <v>7320000</v>
          </cell>
          <cell r="AW86">
            <v>0</v>
          </cell>
          <cell r="AX86">
            <v>7320000</v>
          </cell>
          <cell r="AY86">
            <v>0</v>
          </cell>
          <cell r="AZ86">
            <v>7320000</v>
          </cell>
          <cell r="BA86">
            <v>0</v>
          </cell>
          <cell r="BB86">
            <v>7320000</v>
          </cell>
          <cell r="BC86">
            <v>0</v>
          </cell>
          <cell r="BD86">
            <v>0</v>
          </cell>
          <cell r="BE86">
            <v>1.4749503945670629E-2</v>
          </cell>
          <cell r="BF86">
            <v>1.4749503945670629E-2</v>
          </cell>
          <cell r="BG86">
            <v>1.4749503945670629E-2</v>
          </cell>
          <cell r="BH86">
            <v>1.4749503945670629E-2</v>
          </cell>
        </row>
        <row r="87">
          <cell r="A87" t="str">
            <v>A</v>
          </cell>
          <cell r="C87" t="str">
            <v>08</v>
          </cell>
          <cell r="E87" t="str">
            <v>01</v>
          </cell>
          <cell r="S87" t="str">
            <v>IMPUESTOS</v>
          </cell>
          <cell r="AA87" t="str">
            <v>Nación</v>
          </cell>
          <cell r="AF87" t="str">
            <v>CSF</v>
          </cell>
          <cell r="AI87" t="str">
            <v>10</v>
          </cell>
          <cell r="AJ87" t="str">
            <v>RECURSOS CORRIENTES</v>
          </cell>
          <cell r="AP87">
            <v>20157100</v>
          </cell>
          <cell r="AQ87">
            <v>0</v>
          </cell>
          <cell r="AR87">
            <v>20157100</v>
          </cell>
          <cell r="AS87">
            <v>0</v>
          </cell>
          <cell r="AU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</row>
        <row r="88">
          <cell r="A88" t="str">
            <v>A</v>
          </cell>
          <cell r="C88" t="str">
            <v>08</v>
          </cell>
          <cell r="E88" t="str">
            <v>01</v>
          </cell>
          <cell r="G88" t="str">
            <v>02</v>
          </cell>
          <cell r="S88" t="str">
            <v>IMPUESTOS TERRITORIALES</v>
          </cell>
          <cell r="AA88" t="str">
            <v>Nación</v>
          </cell>
          <cell r="AF88" t="str">
            <v>CSF</v>
          </cell>
          <cell r="AI88" t="str">
            <v>10</v>
          </cell>
          <cell r="AJ88" t="str">
            <v>RECURSOS CORRIENTES</v>
          </cell>
          <cell r="AP88">
            <v>20157100</v>
          </cell>
          <cell r="AQ88">
            <v>0</v>
          </cell>
          <cell r="AR88">
            <v>20157100</v>
          </cell>
          <cell r="AS88">
            <v>0</v>
          </cell>
          <cell r="AU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</row>
        <row r="89">
          <cell r="A89" t="str">
            <v>A</v>
          </cell>
          <cell r="C89" t="str">
            <v>08</v>
          </cell>
          <cell r="E89" t="str">
            <v>01</v>
          </cell>
          <cell r="G89" t="str">
            <v>02</v>
          </cell>
          <cell r="I89" t="str">
            <v>001</v>
          </cell>
          <cell r="S89" t="str">
            <v>IMPUESTO PREDIAL Y SOBRETASA AMBIENTAL</v>
          </cell>
          <cell r="AA89" t="str">
            <v>Nación</v>
          </cell>
          <cell r="AF89" t="str">
            <v>CSF</v>
          </cell>
          <cell r="AI89" t="str">
            <v>10</v>
          </cell>
          <cell r="AJ89" t="str">
            <v>RECURSOS CORRIENTES</v>
          </cell>
          <cell r="AP89">
            <v>20090100</v>
          </cell>
          <cell r="AQ89">
            <v>0</v>
          </cell>
          <cell r="AR89">
            <v>20090100</v>
          </cell>
          <cell r="AS89">
            <v>0</v>
          </cell>
          <cell r="AU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A90" t="str">
            <v>A</v>
          </cell>
          <cell r="C90" t="str">
            <v>08</v>
          </cell>
          <cell r="E90" t="str">
            <v>01</v>
          </cell>
          <cell r="G90" t="str">
            <v>02</v>
          </cell>
          <cell r="I90" t="str">
            <v>006</v>
          </cell>
          <cell r="S90" t="str">
            <v>IMPUESTO SOBRE VEHÍCULOS AUTOMOTORES</v>
          </cell>
          <cell r="AA90" t="str">
            <v>Nación</v>
          </cell>
          <cell r="AF90" t="str">
            <v>CSF</v>
          </cell>
          <cell r="AI90" t="str">
            <v>10</v>
          </cell>
          <cell r="AJ90" t="str">
            <v>RECURSOS CORRIENTES</v>
          </cell>
          <cell r="AP90">
            <v>67000</v>
          </cell>
          <cell r="AQ90">
            <v>0</v>
          </cell>
          <cell r="AR90">
            <v>67000</v>
          </cell>
          <cell r="AS90">
            <v>0</v>
          </cell>
          <cell r="AU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</row>
        <row r="91">
          <cell r="A91" t="str">
            <v>A</v>
          </cell>
          <cell r="C91" t="str">
            <v>08</v>
          </cell>
          <cell r="E91" t="str">
            <v>04</v>
          </cell>
          <cell r="S91" t="str">
            <v>CONTRIBUCIONES</v>
          </cell>
          <cell r="AA91" t="str">
            <v>Nación</v>
          </cell>
          <cell r="AF91" t="str">
            <v>SSF</v>
          </cell>
          <cell r="AI91" t="str">
            <v>11</v>
          </cell>
          <cell r="AJ91" t="str">
            <v>OTROS RECURSOS DEL TESORO</v>
          </cell>
          <cell r="AP91">
            <v>16480000</v>
          </cell>
          <cell r="AQ91">
            <v>0</v>
          </cell>
          <cell r="AR91">
            <v>16480000</v>
          </cell>
          <cell r="AS91">
            <v>0</v>
          </cell>
          <cell r="AU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A92" t="str">
            <v>A</v>
          </cell>
          <cell r="C92" t="str">
            <v>08</v>
          </cell>
          <cell r="E92" t="str">
            <v>04</v>
          </cell>
          <cell r="G92" t="str">
            <v>01</v>
          </cell>
          <cell r="S92" t="str">
            <v>CUOTA DE FISCALIZACIÓN Y AUDITAJE</v>
          </cell>
          <cell r="AA92" t="str">
            <v>Nación</v>
          </cell>
          <cell r="AF92" t="str">
            <v>SSF</v>
          </cell>
          <cell r="AI92" t="str">
            <v>11</v>
          </cell>
          <cell r="AJ92" t="str">
            <v>OTROS RECURSOS DEL TESORO</v>
          </cell>
          <cell r="AP92">
            <v>16480000</v>
          </cell>
          <cell r="AQ92">
            <v>0</v>
          </cell>
          <cell r="AR92">
            <v>16480000</v>
          </cell>
          <cell r="AS92">
            <v>0</v>
          </cell>
          <cell r="AU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</row>
        <row r="93">
          <cell r="A93" t="str">
            <v>TOTAL GASTOS DE TRANSFERENCIAS</v>
          </cell>
          <cell r="AP93">
            <v>550960277</v>
          </cell>
          <cell r="AQ93">
            <v>9195288</v>
          </cell>
          <cell r="AR93">
            <v>541764989</v>
          </cell>
          <cell r="AS93">
            <v>0</v>
          </cell>
          <cell r="AU93">
            <v>9195288</v>
          </cell>
          <cell r="AW93">
            <v>0</v>
          </cell>
          <cell r="AX93">
            <v>9195288</v>
          </cell>
          <cell r="AY93">
            <v>0</v>
          </cell>
          <cell r="AZ93">
            <v>9195288</v>
          </cell>
          <cell r="BA93">
            <v>0</v>
          </cell>
          <cell r="BB93">
            <v>9195288</v>
          </cell>
          <cell r="BC93">
            <v>0</v>
          </cell>
          <cell r="BD93">
            <v>0</v>
          </cell>
          <cell r="BE93">
            <v>1.6689566169940051E-2</v>
          </cell>
          <cell r="BF93">
            <v>1.6689566169940051E-2</v>
          </cell>
          <cell r="BG93">
            <v>1.6689566169940051E-2</v>
          </cell>
          <cell r="BH93">
            <v>1.6689566169940051E-2</v>
          </cell>
        </row>
        <row r="94">
          <cell r="A94" t="str">
            <v>TOTAL GASTOS DE FUNCIONAMIENTO</v>
          </cell>
          <cell r="AP94">
            <v>6176763147</v>
          </cell>
          <cell r="AQ94">
            <v>1414317467.3900001</v>
          </cell>
          <cell r="AR94">
            <v>4762445679.6099997</v>
          </cell>
          <cell r="AS94">
            <v>20000000</v>
          </cell>
          <cell r="AU94">
            <v>1324336620.3900001</v>
          </cell>
          <cell r="AW94">
            <v>89980847</v>
          </cell>
          <cell r="AX94">
            <v>1034201179.02</v>
          </cell>
          <cell r="AY94">
            <v>290135441.37</v>
          </cell>
          <cell r="AZ94">
            <v>1015251250.02</v>
          </cell>
          <cell r="BA94">
            <v>18949929</v>
          </cell>
          <cell r="BB94">
            <v>945722569.01999998</v>
          </cell>
          <cell r="BC94">
            <v>69528681</v>
          </cell>
          <cell r="BD94">
            <v>1836376</v>
          </cell>
          <cell r="BE94">
            <v>0.22897388708791946</v>
          </cell>
          <cell r="BF94">
            <v>0.21440624949869072</v>
          </cell>
          <cell r="BG94">
            <v>0.1674341648541765</v>
          </cell>
          <cell r="BH94">
            <v>0.15310973506881662</v>
          </cell>
        </row>
        <row r="95">
          <cell r="A95" t="str">
            <v>C</v>
          </cell>
          <cell r="C95" t="str">
            <v>2203</v>
          </cell>
          <cell r="E95" t="str">
            <v>0700</v>
          </cell>
          <cell r="G95" t="str">
            <v>5</v>
          </cell>
          <cell r="I95" t="str">
            <v>0</v>
          </cell>
          <cell r="S95" t="str">
            <v>MEJORAMIENTO DE LAS CONDICIONES PARA LA GARANTIA DE LOS DERECHOS DE LAS PERSONAS CON DISCAPACIDAD VISUAL EN EL PAÍS.  NACIONAL</v>
          </cell>
          <cell r="AA95" t="str">
            <v>Nación</v>
          </cell>
          <cell r="AF95" t="str">
            <v>CSF</v>
          </cell>
          <cell r="AI95" t="str">
            <v>10</v>
          </cell>
          <cell r="AJ95" t="str">
            <v>RECURSOS CORRIENTES</v>
          </cell>
          <cell r="AP95">
            <v>1157138558</v>
          </cell>
          <cell r="AQ95">
            <v>744505676</v>
          </cell>
          <cell r="AR95">
            <v>412632882</v>
          </cell>
          <cell r="AS95">
            <v>0</v>
          </cell>
          <cell r="AU95">
            <v>744504676</v>
          </cell>
          <cell r="AW95">
            <v>1000</v>
          </cell>
          <cell r="AX95">
            <v>60363066</v>
          </cell>
          <cell r="AY95">
            <v>684141610</v>
          </cell>
          <cell r="AZ95">
            <v>60363066</v>
          </cell>
          <cell r="BA95">
            <v>0</v>
          </cell>
          <cell r="BB95">
            <v>60363066</v>
          </cell>
          <cell r="BC95">
            <v>0</v>
          </cell>
          <cell r="BD95">
            <v>0</v>
          </cell>
          <cell r="BE95">
            <v>0.64340235735191875</v>
          </cell>
          <cell r="BF95">
            <v>0.64340149315117712</v>
          </cell>
          <cell r="BG95">
            <v>5.2165806404663943E-2</v>
          </cell>
          <cell r="BH95">
            <v>5.2165806404663943E-2</v>
          </cell>
        </row>
        <row r="96">
          <cell r="A96" t="str">
            <v>C</v>
          </cell>
          <cell r="C96" t="str">
            <v>2203</v>
          </cell>
          <cell r="E96" t="str">
            <v>0700</v>
          </cell>
          <cell r="G96" t="str">
            <v>5</v>
          </cell>
          <cell r="I96" t="str">
            <v>0</v>
          </cell>
          <cell r="L96" t="str">
            <v>2203016</v>
          </cell>
          <cell r="S96" t="str">
            <v>SERVICIO DE PROMOCIÓN Y DIVULGACIÓN DE LOS DERECHOS DE LAS PERSONAS CON DISCAPACIDAD</v>
          </cell>
          <cell r="AA96" t="str">
            <v>Nación</v>
          </cell>
          <cell r="AF96" t="str">
            <v>CSF</v>
          </cell>
          <cell r="AI96" t="str">
            <v>10</v>
          </cell>
          <cell r="AJ96" t="str">
            <v>RECURSOS CORRIENTES</v>
          </cell>
          <cell r="AP96">
            <v>128093198</v>
          </cell>
          <cell r="AQ96">
            <v>81362527</v>
          </cell>
          <cell r="AR96">
            <v>46730671</v>
          </cell>
          <cell r="AS96">
            <v>0</v>
          </cell>
          <cell r="AU96">
            <v>81361527</v>
          </cell>
          <cell r="AW96">
            <v>1000</v>
          </cell>
          <cell r="AX96">
            <v>1800000</v>
          </cell>
          <cell r="AY96">
            <v>79561527</v>
          </cell>
          <cell r="AZ96">
            <v>1800000</v>
          </cell>
          <cell r="BA96">
            <v>0</v>
          </cell>
          <cell r="BB96">
            <v>1800000</v>
          </cell>
          <cell r="BC96">
            <v>0</v>
          </cell>
          <cell r="BD96">
            <v>0</v>
          </cell>
          <cell r="BE96">
            <v>0.63518226002913913</v>
          </cell>
          <cell r="BF96">
            <v>0.63517445321335486</v>
          </cell>
          <cell r="BG96">
            <v>1.4052268411629477E-2</v>
          </cell>
          <cell r="BH96">
            <v>1.4052268411629477E-2</v>
          </cell>
        </row>
        <row r="97">
          <cell r="A97" t="str">
            <v>C</v>
          </cell>
          <cell r="C97" t="str">
            <v>2203</v>
          </cell>
          <cell r="E97" t="str">
            <v>0700</v>
          </cell>
          <cell r="G97" t="str">
            <v>5</v>
          </cell>
          <cell r="I97" t="str">
            <v>0</v>
          </cell>
          <cell r="L97" t="str">
            <v>2203016</v>
          </cell>
          <cell r="O97" t="str">
            <v>02</v>
          </cell>
          <cell r="S97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AA97" t="str">
            <v>Nación</v>
          </cell>
          <cell r="AF97" t="str">
            <v>CSF</v>
          </cell>
          <cell r="AI97" t="str">
            <v>10</v>
          </cell>
          <cell r="AJ97" t="str">
            <v>RECURSOS CORRIENTES</v>
          </cell>
          <cell r="AP97">
            <v>128093198</v>
          </cell>
          <cell r="AQ97">
            <v>81362527</v>
          </cell>
          <cell r="AR97">
            <v>46730671</v>
          </cell>
          <cell r="AS97">
            <v>0</v>
          </cell>
          <cell r="AU97">
            <v>81361527</v>
          </cell>
          <cell r="AW97">
            <v>1000</v>
          </cell>
          <cell r="AX97">
            <v>1800000</v>
          </cell>
          <cell r="AY97">
            <v>79561527</v>
          </cell>
          <cell r="AZ97">
            <v>1800000</v>
          </cell>
          <cell r="BA97">
            <v>0</v>
          </cell>
          <cell r="BB97">
            <v>1800000</v>
          </cell>
          <cell r="BC97">
            <v>0</v>
          </cell>
          <cell r="BD97">
            <v>0</v>
          </cell>
          <cell r="BE97">
            <v>0.63518226002913913</v>
          </cell>
          <cell r="BF97">
            <v>0.63517445321335486</v>
          </cell>
          <cell r="BG97">
            <v>1.4052268411629477E-2</v>
          </cell>
          <cell r="BH97">
            <v>1.4052268411629477E-2</v>
          </cell>
        </row>
        <row r="98">
          <cell r="A98" t="str">
            <v>C</v>
          </cell>
          <cell r="C98" t="str">
            <v>2203</v>
          </cell>
          <cell r="E98" t="str">
            <v>0700</v>
          </cell>
          <cell r="G98" t="str">
            <v>5</v>
          </cell>
          <cell r="I98" t="str">
            <v>0</v>
          </cell>
          <cell r="L98" t="str">
            <v>2203018</v>
          </cell>
          <cell r="S98" t="str">
            <v>SERVICIO DE PRODUCCIÓN DE CONTENIDOS Y AJUSTES RAZONABLES PARA PROMOVER Y GARANTIZAR EL ACCESO A LA INFORMACIÓN Y A LA COMUNICACIÓN PARA PERSONAS DISCAPACITADAS</v>
          </cell>
          <cell r="AA98" t="str">
            <v>Nación</v>
          </cell>
          <cell r="AF98" t="str">
            <v>CSF</v>
          </cell>
          <cell r="AI98" t="str">
            <v>10</v>
          </cell>
          <cell r="AJ98" t="str">
            <v>RECURSOS CORRIENTES</v>
          </cell>
          <cell r="AP98">
            <v>688974319</v>
          </cell>
          <cell r="AQ98">
            <v>395761633</v>
          </cell>
          <cell r="AR98">
            <v>293212686</v>
          </cell>
          <cell r="AS98">
            <v>0</v>
          </cell>
          <cell r="AU98">
            <v>395761633</v>
          </cell>
          <cell r="AW98">
            <v>0</v>
          </cell>
          <cell r="AX98">
            <v>42053473</v>
          </cell>
          <cell r="AY98">
            <v>353708160</v>
          </cell>
          <cell r="AZ98">
            <v>42053473</v>
          </cell>
          <cell r="BA98">
            <v>0</v>
          </cell>
          <cell r="BB98">
            <v>42053473</v>
          </cell>
          <cell r="BC98">
            <v>0</v>
          </cell>
          <cell r="BD98">
            <v>0</v>
          </cell>
          <cell r="BE98">
            <v>0.57442145822564394</v>
          </cell>
          <cell r="BF98">
            <v>0.57442145822564394</v>
          </cell>
          <cell r="BG98">
            <v>6.1037794646740674E-2</v>
          </cell>
          <cell r="BH98">
            <v>6.1037794646740674E-2</v>
          </cell>
        </row>
        <row r="99">
          <cell r="A99" t="str">
            <v>C</v>
          </cell>
          <cell r="C99" t="str">
            <v>2203</v>
          </cell>
          <cell r="E99" t="str">
            <v>0700</v>
          </cell>
          <cell r="G99" t="str">
            <v>5</v>
          </cell>
          <cell r="I99" t="str">
            <v>0</v>
          </cell>
          <cell r="L99" t="str">
            <v>2203018</v>
          </cell>
          <cell r="O99" t="str">
            <v>02</v>
          </cell>
          <cell r="S99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99" t="str">
            <v>Nación</v>
          </cell>
          <cell r="AF99" t="str">
            <v>CSF</v>
          </cell>
          <cell r="AI99" t="str">
            <v>10</v>
          </cell>
          <cell r="AJ99" t="str">
            <v>RECURSOS CORRIENTES</v>
          </cell>
          <cell r="AP99">
            <v>688974319</v>
          </cell>
          <cell r="AQ99">
            <v>395761633</v>
          </cell>
          <cell r="AR99">
            <v>293212686</v>
          </cell>
          <cell r="AS99">
            <v>0</v>
          </cell>
          <cell r="AU99">
            <v>395761633</v>
          </cell>
          <cell r="AW99">
            <v>0</v>
          </cell>
          <cell r="AX99">
            <v>42053473</v>
          </cell>
          <cell r="AY99">
            <v>353708160</v>
          </cell>
          <cell r="AZ99">
            <v>42053473</v>
          </cell>
          <cell r="BA99">
            <v>0</v>
          </cell>
          <cell r="BB99">
            <v>42053473</v>
          </cell>
          <cell r="BC99">
            <v>0</v>
          </cell>
          <cell r="BD99">
            <v>0</v>
          </cell>
          <cell r="BE99">
            <v>0.57442145822564394</v>
          </cell>
          <cell r="BF99">
            <v>0.57442145822564394</v>
          </cell>
          <cell r="BG99">
            <v>6.1037794646740674E-2</v>
          </cell>
          <cell r="BH99">
            <v>6.1037794646740674E-2</v>
          </cell>
        </row>
        <row r="100">
          <cell r="A100" t="str">
            <v>C</v>
          </cell>
          <cell r="C100" t="str">
            <v>2203</v>
          </cell>
          <cell r="E100" t="str">
            <v>0700</v>
          </cell>
          <cell r="G100" t="str">
            <v>5</v>
          </cell>
          <cell r="I100" t="str">
            <v>0</v>
          </cell>
          <cell r="L100" t="str">
            <v>2203003</v>
          </cell>
          <cell r="O100" t="str">
            <v/>
          </cell>
          <cell r="Q100" t="str">
            <v/>
          </cell>
          <cell r="S100" t="str">
            <v>SERVICIO DE ASISTENCIA TÉCNICA EN EDUCACIÓN CON ENFOQUE INCLUYENTE Y DE CALIDAD</v>
          </cell>
          <cell r="AA100" t="str">
            <v>Nación</v>
          </cell>
          <cell r="AF100" t="str">
            <v>CSF</v>
          </cell>
          <cell r="AI100" t="str">
            <v>10</v>
          </cell>
          <cell r="AJ100" t="str">
            <v>RECURSOS CORRIENTES</v>
          </cell>
          <cell r="AP100">
            <v>340071041</v>
          </cell>
          <cell r="AQ100">
            <v>267381516</v>
          </cell>
          <cell r="AR100">
            <v>72689525</v>
          </cell>
          <cell r="AS100">
            <v>0</v>
          </cell>
          <cell r="AU100">
            <v>267381516</v>
          </cell>
          <cell r="AW100">
            <v>0</v>
          </cell>
          <cell r="AX100">
            <v>16509593</v>
          </cell>
          <cell r="AY100">
            <v>250871923</v>
          </cell>
          <cell r="AZ100">
            <v>16509593</v>
          </cell>
          <cell r="BA100">
            <v>0</v>
          </cell>
          <cell r="BB100">
            <v>16509593</v>
          </cell>
          <cell r="BC100">
            <v>0</v>
          </cell>
          <cell r="BD100">
            <v>0</v>
          </cell>
          <cell r="BE100">
            <v>0.7862519408113906</v>
          </cell>
          <cell r="BF100">
            <v>0.7862519408113906</v>
          </cell>
          <cell r="BG100">
            <v>4.8547482759639035E-2</v>
          </cell>
          <cell r="BH100">
            <v>4.8547482759639035E-2</v>
          </cell>
        </row>
        <row r="101">
          <cell r="A101" t="str">
            <v>C</v>
          </cell>
          <cell r="C101" t="str">
            <v>2203</v>
          </cell>
          <cell r="E101" t="str">
            <v>0700</v>
          </cell>
          <cell r="G101" t="str">
            <v>5</v>
          </cell>
          <cell r="I101" t="str">
            <v>0</v>
          </cell>
          <cell r="L101" t="str">
            <v>2203003</v>
          </cell>
          <cell r="O101" t="str">
            <v>02</v>
          </cell>
          <cell r="Q101" t="str">
            <v/>
          </cell>
          <cell r="S101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AA101" t="str">
            <v>Nación</v>
          </cell>
          <cell r="AF101" t="str">
            <v>CSF</v>
          </cell>
          <cell r="AI101" t="str">
            <v>10</v>
          </cell>
          <cell r="AJ101" t="str">
            <v>RECURSOS CORRIENTES</v>
          </cell>
          <cell r="AP101">
            <v>340071041</v>
          </cell>
          <cell r="AQ101">
            <v>267381516</v>
          </cell>
          <cell r="AR101">
            <v>72689525</v>
          </cell>
          <cell r="AS101">
            <v>0</v>
          </cell>
          <cell r="AU101">
            <v>267381516</v>
          </cell>
          <cell r="AW101">
            <v>0</v>
          </cell>
          <cell r="AX101">
            <v>16509593</v>
          </cell>
          <cell r="AY101">
            <v>250871923</v>
          </cell>
          <cell r="AZ101">
            <v>16509593</v>
          </cell>
          <cell r="BA101">
            <v>0</v>
          </cell>
          <cell r="BB101">
            <v>16509593</v>
          </cell>
          <cell r="BC101">
            <v>0</v>
          </cell>
          <cell r="BD101">
            <v>0</v>
          </cell>
          <cell r="BE101">
            <v>0.7862519408113906</v>
          </cell>
          <cell r="BF101">
            <v>0.7862519408113906</v>
          </cell>
          <cell r="BG101">
            <v>4.8547482759639035E-2</v>
          </cell>
          <cell r="BH101">
            <v>4.8547482759639035E-2</v>
          </cell>
        </row>
        <row r="102">
          <cell r="A102" t="str">
            <v>C</v>
          </cell>
          <cell r="C102" t="str">
            <v>2203</v>
          </cell>
          <cell r="E102" t="str">
            <v>0700</v>
          </cell>
          <cell r="G102" t="str">
            <v>5</v>
          </cell>
          <cell r="I102" t="str">
            <v>0</v>
          </cell>
          <cell r="S102" t="str">
            <v>MEJORAMIENTO DE LAS CONDICIONES PARA LA GARANTIA DE LOS DERECHOS DE LAS PERSONAS CON DISCAPACIDAD VISUAL EN EL PAÍS.  NACIONAL</v>
          </cell>
          <cell r="AA102" t="str">
            <v>Propios</v>
          </cell>
          <cell r="AF102" t="str">
            <v>CSF</v>
          </cell>
          <cell r="AI102" t="str">
            <v>20</v>
          </cell>
          <cell r="AJ102" t="str">
            <v>INGRESOS CORRIENTES</v>
          </cell>
          <cell r="AP102">
            <v>52094336</v>
          </cell>
          <cell r="AQ102">
            <v>7344282</v>
          </cell>
          <cell r="AR102">
            <v>44750054</v>
          </cell>
          <cell r="AS102">
            <v>0</v>
          </cell>
          <cell r="AU102">
            <v>7344282</v>
          </cell>
          <cell r="AW102">
            <v>0</v>
          </cell>
          <cell r="AX102">
            <v>0</v>
          </cell>
          <cell r="AY102">
            <v>7344282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0.14098043211453928</v>
          </cell>
          <cell r="BF102">
            <v>0.14098043211453928</v>
          </cell>
          <cell r="BG102">
            <v>0</v>
          </cell>
          <cell r="BH102">
            <v>0</v>
          </cell>
        </row>
        <row r="103">
          <cell r="A103" t="str">
            <v>C</v>
          </cell>
          <cell r="C103" t="str">
            <v>2203</v>
          </cell>
          <cell r="E103" t="str">
            <v>0700</v>
          </cell>
          <cell r="G103" t="str">
            <v>5</v>
          </cell>
          <cell r="I103" t="str">
            <v>0</v>
          </cell>
          <cell r="L103" t="str">
            <v>2203016</v>
          </cell>
          <cell r="S103" t="str">
            <v>SERVICIO DE PROMOCIÓN Y DIVULGACIÓN DE LOS DERECHOS DE LAS PERSONAS CON DISCAPACIDAD</v>
          </cell>
          <cell r="AA103" t="str">
            <v>Propios</v>
          </cell>
          <cell r="AF103" t="str">
            <v>CSF</v>
          </cell>
          <cell r="AI103" t="str">
            <v>20</v>
          </cell>
          <cell r="AJ103" t="str">
            <v>INGRESOS CORRIENTES</v>
          </cell>
          <cell r="AP103">
            <v>5000000</v>
          </cell>
          <cell r="AQ103">
            <v>0</v>
          </cell>
          <cell r="AR103">
            <v>5000000</v>
          </cell>
          <cell r="AS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A104" t="str">
            <v>C</v>
          </cell>
          <cell r="C104" t="str">
            <v>2203</v>
          </cell>
          <cell r="E104" t="str">
            <v>0700</v>
          </cell>
          <cell r="G104" t="str">
            <v>5</v>
          </cell>
          <cell r="I104" t="str">
            <v>0</v>
          </cell>
          <cell r="L104" t="str">
            <v>2203016</v>
          </cell>
          <cell r="O104" t="str">
            <v>02</v>
          </cell>
          <cell r="S104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AA104" t="str">
            <v>Propios</v>
          </cell>
          <cell r="AF104" t="str">
            <v>CSF</v>
          </cell>
          <cell r="AI104" t="str">
            <v>20</v>
          </cell>
          <cell r="AJ104" t="str">
            <v>INGRESOS CORRIENTES</v>
          </cell>
          <cell r="AP104">
            <v>5000000</v>
          </cell>
          <cell r="AQ104">
            <v>0</v>
          </cell>
          <cell r="AR104">
            <v>5000000</v>
          </cell>
          <cell r="AS104">
            <v>0</v>
          </cell>
          <cell r="AU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</row>
        <row r="105">
          <cell r="A105" t="str">
            <v>C</v>
          </cell>
          <cell r="C105" t="str">
            <v>2203</v>
          </cell>
          <cell r="E105" t="str">
            <v>0700</v>
          </cell>
          <cell r="G105" t="str">
            <v>5</v>
          </cell>
          <cell r="I105" t="str">
            <v>0</v>
          </cell>
          <cell r="L105" t="str">
            <v>2203018</v>
          </cell>
          <cell r="S105" t="str">
            <v>SERVICIO DE PRODUCCIÓN DE CONTENIDOS Y AJUSTES RAZONABLES PARA PROMOVER Y GARANTIZAR EL ACCESO A LA INFORMACIÓN Y A LA COMUNICACIÓN PARA PERSONAS DISCAPACITADAS</v>
          </cell>
          <cell r="AA105" t="str">
            <v>Propios</v>
          </cell>
          <cell r="AF105" t="str">
            <v>CSF</v>
          </cell>
          <cell r="AI105" t="str">
            <v>20</v>
          </cell>
          <cell r="AJ105" t="str">
            <v>INGRESOS CORRIENTES</v>
          </cell>
          <cell r="AP105">
            <v>47094336</v>
          </cell>
          <cell r="AQ105">
            <v>7344282</v>
          </cell>
          <cell r="AR105">
            <v>39750054</v>
          </cell>
          <cell r="AS105">
            <v>0</v>
          </cell>
          <cell r="AU105">
            <v>7344282</v>
          </cell>
          <cell r="AW105">
            <v>0</v>
          </cell>
          <cell r="AX105">
            <v>0</v>
          </cell>
          <cell r="AY105">
            <v>7344282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0.15594830766910059</v>
          </cell>
          <cell r="BF105">
            <v>0.15594830766910059</v>
          </cell>
          <cell r="BG105">
            <v>0</v>
          </cell>
          <cell r="BH105">
            <v>0</v>
          </cell>
        </row>
        <row r="106">
          <cell r="A106" t="str">
            <v>C</v>
          </cell>
          <cell r="C106" t="str">
            <v>2203</v>
          </cell>
          <cell r="E106" t="str">
            <v>0700</v>
          </cell>
          <cell r="G106" t="str">
            <v>5</v>
          </cell>
          <cell r="I106" t="str">
            <v>0</v>
          </cell>
          <cell r="L106" t="str">
            <v>2203018</v>
          </cell>
          <cell r="O106" t="str">
            <v>02</v>
          </cell>
          <cell r="S106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106" t="str">
            <v>Propios</v>
          </cell>
          <cell r="AF106" t="str">
            <v>CSF</v>
          </cell>
          <cell r="AI106" t="str">
            <v>20</v>
          </cell>
          <cell r="AJ106" t="str">
            <v>INGRESOS CORRIENTES</v>
          </cell>
          <cell r="AP106">
            <v>47094336</v>
          </cell>
          <cell r="AQ106">
            <v>7344282</v>
          </cell>
          <cell r="AR106">
            <v>39750054</v>
          </cell>
          <cell r="AS106">
            <v>0</v>
          </cell>
          <cell r="AU106">
            <v>7344282</v>
          </cell>
          <cell r="AW106">
            <v>0</v>
          </cell>
          <cell r="AX106">
            <v>0</v>
          </cell>
          <cell r="AY106">
            <v>7344282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0.15594830766910059</v>
          </cell>
          <cell r="BF106">
            <v>0.15594830766910059</v>
          </cell>
          <cell r="BG106">
            <v>0</v>
          </cell>
          <cell r="BH106">
            <v>0</v>
          </cell>
        </row>
        <row r="107">
          <cell r="A107" t="str">
            <v>C</v>
          </cell>
          <cell r="C107" t="str">
            <v>2299</v>
          </cell>
          <cell r="E107" t="str">
            <v>0700</v>
          </cell>
          <cell r="G107" t="str">
            <v>3</v>
          </cell>
          <cell r="I107" t="str">
            <v>0</v>
          </cell>
          <cell r="S107" t="str">
            <v>FORTALECIMIENTO DE PROCESOS Y RECURSOS DEL INCI PARA CONTRIBUIR CON EL MEJORAMIENTO DE SERVICIOS A LAS PERSONAS CON DISCAPACIDAD VISUAL  NACIONAL</v>
          </cell>
          <cell r="AA107" t="str">
            <v>Nación</v>
          </cell>
          <cell r="AF107" t="str">
            <v>CSF</v>
          </cell>
          <cell r="AI107" t="str">
            <v>10</v>
          </cell>
          <cell r="AJ107" t="str">
            <v>RECURSOS CORRIENTES</v>
          </cell>
          <cell r="AP107">
            <v>480987132</v>
          </cell>
          <cell r="AQ107">
            <v>318542450</v>
          </cell>
          <cell r="AR107">
            <v>162444682</v>
          </cell>
          <cell r="AS107">
            <v>0</v>
          </cell>
          <cell r="AU107">
            <v>310352067</v>
          </cell>
          <cell r="AW107">
            <v>8190383</v>
          </cell>
          <cell r="AX107">
            <v>14154497</v>
          </cell>
          <cell r="AY107">
            <v>296197570</v>
          </cell>
          <cell r="AZ107">
            <v>14154497</v>
          </cell>
          <cell r="BA107">
            <v>0</v>
          </cell>
          <cell r="BB107">
            <v>14154497</v>
          </cell>
          <cell r="BC107">
            <v>0</v>
          </cell>
          <cell r="BD107">
            <v>0</v>
          </cell>
          <cell r="BE107">
            <v>0.66226813319404976</v>
          </cell>
          <cell r="BF107">
            <v>0.64523985435851539</v>
          </cell>
          <cell r="BG107">
            <v>2.9428015966131916E-2</v>
          </cell>
          <cell r="BH107">
            <v>2.9428015966131916E-2</v>
          </cell>
        </row>
        <row r="108">
          <cell r="A108" t="str">
            <v>C</v>
          </cell>
          <cell r="C108" t="str">
            <v>2299</v>
          </cell>
          <cell r="E108" t="str">
            <v>0700</v>
          </cell>
          <cell r="G108" t="str">
            <v>3</v>
          </cell>
          <cell r="I108" t="str">
            <v>0</v>
          </cell>
          <cell r="L108" t="str">
            <v>2299052</v>
          </cell>
          <cell r="S108" t="str">
            <v>SERVICIO DE GESTIÓN DOCUMENTAL</v>
          </cell>
          <cell r="AA108" t="str">
            <v>Nación</v>
          </cell>
          <cell r="AF108" t="str">
            <v>CSF</v>
          </cell>
          <cell r="AI108" t="str">
            <v>10</v>
          </cell>
          <cell r="AJ108" t="str">
            <v>RECURSOS CORRIENTES</v>
          </cell>
          <cell r="AP108">
            <v>83850307</v>
          </cell>
          <cell r="AQ108">
            <v>54346370</v>
          </cell>
          <cell r="AR108">
            <v>29503937</v>
          </cell>
          <cell r="AS108">
            <v>0</v>
          </cell>
          <cell r="AU108">
            <v>54346370</v>
          </cell>
          <cell r="AW108">
            <v>0</v>
          </cell>
          <cell r="AX108">
            <v>3555370</v>
          </cell>
          <cell r="AY108">
            <v>50791000</v>
          </cell>
          <cell r="AZ108">
            <v>3555370</v>
          </cell>
          <cell r="BA108">
            <v>0</v>
          </cell>
          <cell r="BB108">
            <v>3555370</v>
          </cell>
          <cell r="BC108">
            <v>0</v>
          </cell>
          <cell r="BD108">
            <v>0</v>
          </cell>
          <cell r="BE108">
            <v>0.64813561147724841</v>
          </cell>
          <cell r="BF108">
            <v>0.64813561147724841</v>
          </cell>
          <cell r="BG108">
            <v>4.2401395143371393E-2</v>
          </cell>
          <cell r="BH108">
            <v>4.2401395143371393E-2</v>
          </cell>
        </row>
        <row r="109">
          <cell r="A109" t="str">
            <v>C</v>
          </cell>
          <cell r="C109" t="str">
            <v>2299</v>
          </cell>
          <cell r="E109" t="str">
            <v>0700</v>
          </cell>
          <cell r="G109" t="str">
            <v>3</v>
          </cell>
          <cell r="I109" t="str">
            <v>0</v>
          </cell>
          <cell r="L109" t="str">
            <v>2299052</v>
          </cell>
          <cell r="O109" t="str">
            <v>02</v>
          </cell>
          <cell r="S109" t="str">
            <v>ADQUISICIÓN DE BIENES Y SERVICIOS - SERVICIO DE GESTIÓN DOCUMENTAL - FORTALECIMIENTO DE PROCESOS Y RECURSOS DEL INCI PARA CONTRIBUIR CON EL MEJORAMIENTO DE SERVICIOS A LAS PERSONAS CON DISCAPACIDAD VISUAL  NACIONAL</v>
          </cell>
          <cell r="AA109" t="str">
            <v>Nación</v>
          </cell>
          <cell r="AF109" t="str">
            <v>CSF</v>
          </cell>
          <cell r="AI109" t="str">
            <v>10</v>
          </cell>
          <cell r="AJ109" t="str">
            <v>RECURSOS CORRIENTES</v>
          </cell>
          <cell r="AP109">
            <v>83850307</v>
          </cell>
          <cell r="AQ109">
            <v>54346370</v>
          </cell>
          <cell r="AR109">
            <v>29503937</v>
          </cell>
          <cell r="AS109">
            <v>0</v>
          </cell>
          <cell r="AU109">
            <v>54346370</v>
          </cell>
          <cell r="AW109">
            <v>0</v>
          </cell>
          <cell r="AX109">
            <v>3555370</v>
          </cell>
          <cell r="AY109">
            <v>50791000</v>
          </cell>
          <cell r="AZ109">
            <v>3555370</v>
          </cell>
          <cell r="BA109">
            <v>0</v>
          </cell>
          <cell r="BB109">
            <v>3555370</v>
          </cell>
          <cell r="BC109">
            <v>0</v>
          </cell>
          <cell r="BD109">
            <v>0</v>
          </cell>
          <cell r="BE109">
            <v>0.64813561147724841</v>
          </cell>
          <cell r="BF109">
            <v>0.64813561147724841</v>
          </cell>
          <cell r="BG109">
            <v>4.2401395143371393E-2</v>
          </cell>
          <cell r="BH109">
            <v>4.2401395143371393E-2</v>
          </cell>
        </row>
        <row r="110">
          <cell r="A110" t="str">
            <v>C</v>
          </cell>
          <cell r="C110" t="str">
            <v>2299</v>
          </cell>
          <cell r="E110" t="str">
            <v>0700</v>
          </cell>
          <cell r="G110" t="str">
            <v>3</v>
          </cell>
          <cell r="I110" t="str">
            <v>0</v>
          </cell>
          <cell r="L110" t="str">
            <v>2299060</v>
          </cell>
          <cell r="S110" t="str">
            <v>SERVICIO DE IMPLEMENTACIÓN SISTEMAS DE GESTIÓN</v>
          </cell>
          <cell r="AA110" t="str">
            <v>Nación</v>
          </cell>
          <cell r="AF110" t="str">
            <v>CSF</v>
          </cell>
          <cell r="AI110" t="str">
            <v>10</v>
          </cell>
          <cell r="AJ110" t="str">
            <v>RECURSOS CORRIENTES</v>
          </cell>
          <cell r="AP110">
            <v>109644022</v>
          </cell>
          <cell r="AQ110">
            <v>73122830</v>
          </cell>
          <cell r="AR110">
            <v>36521192</v>
          </cell>
          <cell r="AS110">
            <v>0</v>
          </cell>
          <cell r="AU110">
            <v>73122830</v>
          </cell>
          <cell r="AW110">
            <v>0</v>
          </cell>
          <cell r="AX110">
            <v>8599127</v>
          </cell>
          <cell r="AY110">
            <v>64523703</v>
          </cell>
          <cell r="AZ110">
            <v>8599127</v>
          </cell>
          <cell r="BA110">
            <v>0</v>
          </cell>
          <cell r="BB110">
            <v>8599127</v>
          </cell>
          <cell r="BC110">
            <v>0</v>
          </cell>
          <cell r="BD110">
            <v>0</v>
          </cell>
          <cell r="BE110">
            <v>0.66691123388377704</v>
          </cell>
          <cell r="BF110">
            <v>0.66691123388377704</v>
          </cell>
          <cell r="BG110">
            <v>7.8427686645789044E-2</v>
          </cell>
          <cell r="BH110">
            <v>7.8427686645789044E-2</v>
          </cell>
        </row>
        <row r="111">
          <cell r="A111" t="str">
            <v>C</v>
          </cell>
          <cell r="C111" t="str">
            <v>2299</v>
          </cell>
          <cell r="E111" t="str">
            <v>0700</v>
          </cell>
          <cell r="G111" t="str">
            <v>3</v>
          </cell>
          <cell r="I111" t="str">
            <v>0</v>
          </cell>
          <cell r="L111" t="str">
            <v>2299060</v>
          </cell>
          <cell r="O111" t="str">
            <v>02</v>
          </cell>
          <cell r="S111" t="str">
            <v>ADQUISICIÓN DE BIENES Y SERVICIOS - SERVICIO DE IMPLEMENTACIÓN SISTEMAS DE GESTIÓN - FORTALECIMIENTO DE PROCESOS Y RECURSOS DEL INCI PARA CONTRIBUIR CON EL MEJORAMIENTO DE SERVICIOS A LAS PERSONAS CON DISCAPACIDAD VISUAL  NACIONAL</v>
          </cell>
          <cell r="AA111" t="str">
            <v>Nación</v>
          </cell>
          <cell r="AF111" t="str">
            <v>CSF</v>
          </cell>
          <cell r="AI111" t="str">
            <v>10</v>
          </cell>
          <cell r="AJ111" t="str">
            <v>RECURSOS CORRIENTES</v>
          </cell>
          <cell r="AP111">
            <v>109644022</v>
          </cell>
          <cell r="AQ111">
            <v>73122830</v>
          </cell>
          <cell r="AR111">
            <v>36521192</v>
          </cell>
          <cell r="AS111">
            <v>0</v>
          </cell>
          <cell r="AU111">
            <v>73122830</v>
          </cell>
          <cell r="AW111">
            <v>0</v>
          </cell>
          <cell r="AX111">
            <v>8599127</v>
          </cell>
          <cell r="AY111">
            <v>64523703</v>
          </cell>
          <cell r="AZ111">
            <v>8599127</v>
          </cell>
          <cell r="BA111">
            <v>0</v>
          </cell>
          <cell r="BB111">
            <v>8599127</v>
          </cell>
          <cell r="BC111">
            <v>0</v>
          </cell>
          <cell r="BD111">
            <v>0</v>
          </cell>
          <cell r="BE111">
            <v>0.66691123388377704</v>
          </cell>
          <cell r="BF111">
            <v>0.66691123388377704</v>
          </cell>
          <cell r="BG111">
            <v>7.8427686645789044E-2</v>
          </cell>
          <cell r="BH111">
            <v>7.8427686645789044E-2</v>
          </cell>
        </row>
        <row r="112">
          <cell r="A112" t="str">
            <v>C</v>
          </cell>
          <cell r="C112" t="str">
            <v>2299</v>
          </cell>
          <cell r="E112" t="str">
            <v>0700</v>
          </cell>
          <cell r="G112" t="str">
            <v>3</v>
          </cell>
          <cell r="I112" t="str">
            <v>0</v>
          </cell>
          <cell r="L112" t="str">
            <v>2299062</v>
          </cell>
          <cell r="S112" t="str">
            <v>SERVICIOS DE INFORMACIÓN ACTUALIZADOS</v>
          </cell>
          <cell r="AA112" t="str">
            <v>Nación</v>
          </cell>
          <cell r="AF112" t="str">
            <v>CSF</v>
          </cell>
          <cell r="AI112" t="str">
            <v>10</v>
          </cell>
          <cell r="AJ112" t="str">
            <v>RECURSOS CORRIENTES</v>
          </cell>
          <cell r="AP112">
            <v>287492803</v>
          </cell>
          <cell r="AQ112">
            <v>191073250</v>
          </cell>
          <cell r="AR112">
            <v>96419553</v>
          </cell>
          <cell r="AS112">
            <v>0</v>
          </cell>
          <cell r="AU112">
            <v>182882867</v>
          </cell>
          <cell r="AW112">
            <v>8190383</v>
          </cell>
          <cell r="AX112">
            <v>2000000</v>
          </cell>
          <cell r="AY112">
            <v>180882867</v>
          </cell>
          <cell r="AZ112">
            <v>2000000</v>
          </cell>
          <cell r="BA112">
            <v>0</v>
          </cell>
          <cell r="BB112">
            <v>2000000</v>
          </cell>
          <cell r="BC112">
            <v>0</v>
          </cell>
          <cell r="BD112">
            <v>0</v>
          </cell>
          <cell r="BE112">
            <v>0.66461924613813728</v>
          </cell>
          <cell r="BF112">
            <v>0.6361302442760628</v>
          </cell>
          <cell r="BG112">
            <v>6.9566958864010243E-3</v>
          </cell>
          <cell r="BH112">
            <v>6.9566958864010243E-3</v>
          </cell>
        </row>
        <row r="113">
          <cell r="A113" t="str">
            <v>C</v>
          </cell>
          <cell r="C113" t="str">
            <v>2299</v>
          </cell>
          <cell r="E113" t="str">
            <v>0700</v>
          </cell>
          <cell r="G113" t="str">
            <v>3</v>
          </cell>
          <cell r="I113" t="str">
            <v>0</v>
          </cell>
          <cell r="L113" t="str">
            <v>2299062</v>
          </cell>
          <cell r="O113" t="str">
            <v>02</v>
          </cell>
          <cell r="S113" t="str">
            <v>ADQUISICIÓN DE BIENES Y SERVICIOS - SERVICIOS DE INFORMACIÓN ACTUALIZADOS - FORTALECIMIENTO DE PROCESOS Y RECURSOS DEL INCI PARA CONTRIBUIR CON EL MEJORAMIENTO DE SERVICIOS A LAS PERSONAS CON DISCAPACIDAD VISUAL  NACIONAL</v>
          </cell>
          <cell r="AA113" t="str">
            <v>Nación</v>
          </cell>
          <cell r="AF113" t="str">
            <v>CSF</v>
          </cell>
          <cell r="AI113" t="str">
            <v>10</v>
          </cell>
          <cell r="AJ113" t="str">
            <v>RECURSOS CORRIENTES</v>
          </cell>
          <cell r="AP113">
            <v>287492803</v>
          </cell>
          <cell r="AQ113">
            <v>191073250</v>
          </cell>
          <cell r="AR113">
            <v>96419553</v>
          </cell>
          <cell r="AS113">
            <v>0</v>
          </cell>
          <cell r="AU113">
            <v>182882867</v>
          </cell>
          <cell r="AW113">
            <v>8190383</v>
          </cell>
          <cell r="AX113">
            <v>2000000</v>
          </cell>
          <cell r="AY113">
            <v>180882867</v>
          </cell>
          <cell r="AZ113">
            <v>2000000</v>
          </cell>
          <cell r="BA113">
            <v>0</v>
          </cell>
          <cell r="BB113">
            <v>2000000</v>
          </cell>
          <cell r="BC113">
            <v>0</v>
          </cell>
          <cell r="BD113">
            <v>0</v>
          </cell>
          <cell r="BE113">
            <v>0.66461924613813728</v>
          </cell>
          <cell r="BF113">
            <v>0.6361302442760628</v>
          </cell>
          <cell r="BG113">
            <v>6.9566958864010243E-3</v>
          </cell>
          <cell r="BH113">
            <v>6.9566958864010243E-3</v>
          </cell>
        </row>
        <row r="114">
          <cell r="A114" t="str">
            <v>C</v>
          </cell>
          <cell r="C114" t="str">
            <v>2299</v>
          </cell>
          <cell r="E114" t="str">
            <v>0700</v>
          </cell>
          <cell r="G114" t="str">
            <v>3</v>
          </cell>
          <cell r="I114" t="str">
            <v>0</v>
          </cell>
          <cell r="S114" t="str">
            <v>FORTALECIMIENTO DE PROCESOS Y RECURSOS DEL INCI PARA CONTRIBUIR CON EL MEJORAMIENTO DE SERVICIOS A LAS PERSONAS CON DISCAPACIDAD VISUAL  NACIONAL</v>
          </cell>
          <cell r="AA114" t="str">
            <v>Propios</v>
          </cell>
          <cell r="AF114" t="str">
            <v>CSF</v>
          </cell>
          <cell r="AI114" t="str">
            <v>20</v>
          </cell>
          <cell r="AJ114" t="str">
            <v>INGRESOS CORRIENTES</v>
          </cell>
          <cell r="AP114">
            <v>60630265</v>
          </cell>
          <cell r="AQ114">
            <v>0</v>
          </cell>
          <cell r="AR114">
            <v>60630265</v>
          </cell>
          <cell r="AS114">
            <v>0</v>
          </cell>
          <cell r="AU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</row>
        <row r="115">
          <cell r="A115" t="str">
            <v>C</v>
          </cell>
          <cell r="C115" t="str">
            <v>2299</v>
          </cell>
          <cell r="E115" t="str">
            <v>0700</v>
          </cell>
          <cell r="G115" t="str">
            <v>3</v>
          </cell>
          <cell r="I115" t="str">
            <v>0</v>
          </cell>
          <cell r="S115" t="str">
            <v>FORTALECIMIENTO DE PROCESOS Y RECURSOS DEL INCI PARA CONTRIBUIR CON EL MEJORAMIENTO DE SERVICIOS A LAS PERSONAS CON DISCAPACIDAD VISUAL  NACIONAL</v>
          </cell>
          <cell r="AA115" t="str">
            <v>Propios</v>
          </cell>
          <cell r="AF115" t="str">
            <v>CSF</v>
          </cell>
          <cell r="AI115" t="str">
            <v>21</v>
          </cell>
          <cell r="AJ115" t="str">
            <v>OTROS RECURSOS DE TESORERIA</v>
          </cell>
          <cell r="AP115">
            <v>14369735</v>
          </cell>
          <cell r="AQ115">
            <v>0</v>
          </cell>
          <cell r="AR115">
            <v>14369735</v>
          </cell>
          <cell r="AS115">
            <v>0</v>
          </cell>
          <cell r="AU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</row>
        <row r="116">
          <cell r="A116" t="str">
            <v>C</v>
          </cell>
          <cell r="C116" t="str">
            <v>2299</v>
          </cell>
          <cell r="E116" t="str">
            <v>0700</v>
          </cell>
          <cell r="G116" t="str">
            <v>3</v>
          </cell>
          <cell r="I116" t="str">
            <v>0</v>
          </cell>
          <cell r="L116" t="str">
            <v>2299058</v>
          </cell>
          <cell r="S116" t="str">
            <v>SERVICIO DE EDUCACIÓN INFORMAL PARA LA GESTIÓN ADMINISTRATIVA</v>
          </cell>
          <cell r="AA116" t="str">
            <v>Propios</v>
          </cell>
          <cell r="AF116" t="str">
            <v>CSF</v>
          </cell>
          <cell r="AI116" t="str">
            <v>20</v>
          </cell>
          <cell r="AJ116" t="str">
            <v>INGRESOS CORRIENTES</v>
          </cell>
          <cell r="AP116">
            <v>21609525</v>
          </cell>
          <cell r="AQ116">
            <v>0</v>
          </cell>
          <cell r="AR116">
            <v>21609525</v>
          </cell>
          <cell r="AS116">
            <v>0</v>
          </cell>
          <cell r="AU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</row>
        <row r="117">
          <cell r="A117" t="str">
            <v>C</v>
          </cell>
          <cell r="C117" t="str">
            <v>2299</v>
          </cell>
          <cell r="E117" t="str">
            <v>0700</v>
          </cell>
          <cell r="G117" t="str">
            <v>3</v>
          </cell>
          <cell r="I117" t="str">
            <v>0</v>
          </cell>
          <cell r="L117" t="str">
            <v>2299058</v>
          </cell>
          <cell r="O117" t="str">
            <v>02</v>
          </cell>
          <cell r="S117" t="str">
            <v>ADQUISICIÓN DE BIENES Y SERVICIOS - SERVICIO DE EDUCACIÓN INFORMAL PARA LA GESTIÓN ADMINISTRATIVA - FORTALECIMIENTO DE PROCESOS Y RECURSOS DEL INCI PARA CONTRIBUIR CON EL MEJORAMIENTO DE SERVICIOS A LAS PERSONAS CON DISCAPACIDAD VISUAL  NACIONAL</v>
          </cell>
          <cell r="AA117" t="str">
            <v>Propios</v>
          </cell>
          <cell r="AF117" t="str">
            <v>CSF</v>
          </cell>
          <cell r="AI117" t="str">
            <v>20</v>
          </cell>
          <cell r="AJ117" t="str">
            <v>INGRESOS CORRIENTES</v>
          </cell>
          <cell r="AP117">
            <v>21609525</v>
          </cell>
          <cell r="AQ117">
            <v>0</v>
          </cell>
          <cell r="AR117">
            <v>21609525</v>
          </cell>
          <cell r="AS117">
            <v>0</v>
          </cell>
          <cell r="AU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</row>
        <row r="118">
          <cell r="A118" t="str">
            <v>C</v>
          </cell>
          <cell r="C118" t="str">
            <v>2299</v>
          </cell>
          <cell r="E118" t="str">
            <v>0700</v>
          </cell>
          <cell r="G118" t="str">
            <v>3</v>
          </cell>
          <cell r="I118" t="str">
            <v>0</v>
          </cell>
          <cell r="L118" t="str">
            <v>2299062</v>
          </cell>
          <cell r="S118" t="str">
            <v>SERVICIOS DE INFORMACIÓN ACTUALIZADOS</v>
          </cell>
          <cell r="AA118" t="str">
            <v>Propios</v>
          </cell>
          <cell r="AF118" t="str">
            <v>CSF</v>
          </cell>
          <cell r="AI118" t="str">
            <v>20</v>
          </cell>
          <cell r="AJ118" t="str">
            <v>INGRESOS CORRIENTES</v>
          </cell>
          <cell r="AP118">
            <v>39020740</v>
          </cell>
          <cell r="AQ118">
            <v>0</v>
          </cell>
          <cell r="AR118">
            <v>39020740</v>
          </cell>
          <cell r="AS118">
            <v>0</v>
          </cell>
          <cell r="AU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</row>
        <row r="119">
          <cell r="A119" t="str">
            <v>C</v>
          </cell>
          <cell r="C119" t="str">
            <v>2299</v>
          </cell>
          <cell r="E119" t="str">
            <v>0700</v>
          </cell>
          <cell r="G119" t="str">
            <v>3</v>
          </cell>
          <cell r="I119" t="str">
            <v>0</v>
          </cell>
          <cell r="L119" t="str">
            <v>2299062</v>
          </cell>
          <cell r="O119" t="str">
            <v>02</v>
          </cell>
          <cell r="S119" t="str">
            <v>ADQUISICIÓN DE BIENES Y SERVICIOS - SERVICIOS DE INFORMACIÓN ACTUALIZADOS - FORTALECIMIENTO DE PROCESOS Y RECURSOS DEL INCI PARA CONTRIBUIR CON EL MEJORAMIENTO DE SERVICIOS A LAS PERSONAS CON DISCAPACIDAD VISUAL  NACIONAL</v>
          </cell>
          <cell r="AA119" t="str">
            <v>Propios</v>
          </cell>
          <cell r="AF119" t="str">
            <v>CSF</v>
          </cell>
          <cell r="AI119" t="str">
            <v>20</v>
          </cell>
          <cell r="AJ119" t="str">
            <v>INGRESOS CORRIENTES</v>
          </cell>
          <cell r="AP119">
            <v>39020740</v>
          </cell>
          <cell r="AQ119">
            <v>0</v>
          </cell>
          <cell r="AR119">
            <v>39020740</v>
          </cell>
          <cell r="AS119">
            <v>0</v>
          </cell>
          <cell r="AU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</row>
        <row r="120">
          <cell r="A120" t="str">
            <v>C</v>
          </cell>
          <cell r="C120" t="str">
            <v>2299</v>
          </cell>
          <cell r="E120" t="str">
            <v>0700</v>
          </cell>
          <cell r="G120" t="str">
            <v>3</v>
          </cell>
          <cell r="I120" t="str">
            <v>0</v>
          </cell>
          <cell r="L120" t="str">
            <v>2299062</v>
          </cell>
          <cell r="S120" t="str">
            <v>SERVICIOS DE INFORMACIÓN ACTUALIZADOS</v>
          </cell>
          <cell r="AA120" t="str">
            <v>Propios</v>
          </cell>
          <cell r="AF120" t="str">
            <v>CSF</v>
          </cell>
          <cell r="AI120" t="str">
            <v>21</v>
          </cell>
          <cell r="AJ120" t="str">
            <v>OTROS RECURSOS DE TESORERIA</v>
          </cell>
          <cell r="AP120">
            <v>14369735</v>
          </cell>
          <cell r="AQ120">
            <v>0</v>
          </cell>
          <cell r="AR120">
            <v>14369735</v>
          </cell>
          <cell r="AS120">
            <v>0</v>
          </cell>
          <cell r="AU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</row>
        <row r="121">
          <cell r="A121" t="str">
            <v>C</v>
          </cell>
          <cell r="C121" t="str">
            <v>2299</v>
          </cell>
          <cell r="E121" t="str">
            <v>0700</v>
          </cell>
          <cell r="G121" t="str">
            <v>3</v>
          </cell>
          <cell r="I121" t="str">
            <v>0</v>
          </cell>
          <cell r="L121" t="str">
            <v>2299062</v>
          </cell>
          <cell r="O121" t="str">
            <v>02</v>
          </cell>
          <cell r="S121" t="str">
            <v>ADQUISICIÓN DE BIENES Y SERVICIOS - SERVICIOS DE INFORMACIÓN ACTUALIZADOS - FORTALECIMIENTO DE PROCESOS Y RECURSOS DEL INCI PARA CONTRIBUIR CON EL MEJORAMIENTO DE SERVICIOS A LAS PERSONAS CON DISCAPACIDAD VISUAL  NACIONAL</v>
          </cell>
          <cell r="AA121" t="str">
            <v>Propios</v>
          </cell>
          <cell r="AF121" t="str">
            <v>CSF</v>
          </cell>
          <cell r="AI121" t="str">
            <v>21</v>
          </cell>
          <cell r="AJ121" t="str">
            <v>OTROS RECURSOS DE TESORERIA</v>
          </cell>
          <cell r="AP121">
            <v>14369735</v>
          </cell>
          <cell r="AQ121">
            <v>0</v>
          </cell>
          <cell r="AR121">
            <v>14369735</v>
          </cell>
          <cell r="AS121">
            <v>0</v>
          </cell>
          <cell r="AU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</row>
        <row r="122">
          <cell r="A122" t="str">
            <v xml:space="preserve">TOTAL GASTOS DE INVERSION </v>
          </cell>
          <cell r="AP122">
            <v>1765220026</v>
          </cell>
          <cell r="AQ122">
            <v>1070392408</v>
          </cell>
          <cell r="AR122">
            <v>694827618</v>
          </cell>
          <cell r="AS122">
            <v>0</v>
          </cell>
          <cell r="AU122">
            <v>1062201025</v>
          </cell>
          <cell r="AW122">
            <v>8191383</v>
          </cell>
          <cell r="AX122">
            <v>74517563</v>
          </cell>
          <cell r="AY122">
            <v>987683462</v>
          </cell>
          <cell r="AZ122">
            <v>74517563</v>
          </cell>
          <cell r="BA122">
            <v>0</v>
          </cell>
          <cell r="BB122">
            <v>74517563</v>
          </cell>
          <cell r="BC122">
            <v>0</v>
          </cell>
          <cell r="BD122">
            <v>0</v>
          </cell>
          <cell r="BE122">
            <v>0.60637903050846087</v>
          </cell>
          <cell r="BF122">
            <v>0.60173859878927072</v>
          </cell>
          <cell r="BG122">
            <v>4.2214319972823607E-2</v>
          </cell>
          <cell r="BH122">
            <v>4.2214319972823607E-2</v>
          </cell>
        </row>
        <row r="123">
          <cell r="A123" t="str">
            <v>TOTAL GASTOS INCI</v>
          </cell>
          <cell r="AP123">
            <v>7941983173</v>
          </cell>
          <cell r="AQ123">
            <v>2484709875.3900003</v>
          </cell>
          <cell r="AR123">
            <v>5457273297.6099997</v>
          </cell>
          <cell r="AS123">
            <v>20000000</v>
          </cell>
          <cell r="AU123">
            <v>2386537645.3900003</v>
          </cell>
          <cell r="AW123">
            <v>98172230</v>
          </cell>
          <cell r="AX123">
            <v>1108718742.02</v>
          </cell>
          <cell r="AY123">
            <v>1277818903.3699999</v>
          </cell>
          <cell r="AZ123">
            <v>1089768813.02</v>
          </cell>
          <cell r="BA123">
            <v>18949929</v>
          </cell>
          <cell r="BB123">
            <v>1020240132.02</v>
          </cell>
          <cell r="BC123">
            <v>69528681</v>
          </cell>
          <cell r="BD123">
            <v>1836376</v>
          </cell>
          <cell r="BE123">
            <v>0.31285761015424407</v>
          </cell>
          <cell r="BF123">
            <v>0.30049643689795319</v>
          </cell>
          <cell r="BG123">
            <v>0.13960225272061275</v>
          </cell>
          <cell r="BH123">
            <v>0.12846163354871665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44"/>
  <sheetViews>
    <sheetView showGridLines="0" tabSelected="1" topLeftCell="A112" workbookViewId="0">
      <selection activeCell="AE14" sqref="AE14:AJ14"/>
    </sheetView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4.5703125" style="1" customWidth="1"/>
    <col min="15" max="18" width="2.7109375" style="1" customWidth="1"/>
    <col min="19" max="26" width="2.7109375" style="7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2" width="12.5703125" style="25" customWidth="1"/>
    <col min="43" max="43" width="13" style="25" customWidth="1"/>
    <col min="44" max="44" width="12.28515625" style="25" customWidth="1"/>
    <col min="45" max="45" width="3.85546875" style="25" customWidth="1"/>
    <col min="46" max="46" width="7" style="25" customWidth="1"/>
    <col min="47" max="47" width="6.85546875" style="25" customWidth="1"/>
    <col min="48" max="48" width="5" style="25" customWidth="1"/>
    <col min="49" max="49" width="13" style="25" customWidth="1"/>
    <col min="50" max="50" width="12.140625" style="25" customWidth="1"/>
    <col min="51" max="51" width="13.7109375" style="25" customWidth="1"/>
    <col min="52" max="52" width="14" style="25" customWidth="1"/>
    <col min="53" max="53" width="13.5703125" style="25" customWidth="1"/>
    <col min="54" max="54" width="12.85546875" style="25" customWidth="1"/>
    <col min="55" max="56" width="10.85546875" style="25" customWidth="1"/>
    <col min="57" max="57" width="12.28515625" style="1" customWidth="1"/>
    <col min="58" max="58" width="11.42578125" style="1"/>
    <col min="59" max="59" width="13.28515625" style="1" customWidth="1"/>
    <col min="60" max="60" width="11.42578125" style="1"/>
    <col min="61" max="83" width="11.42578125" style="38"/>
    <col min="84" max="16384" width="11.42578125" style="1"/>
  </cols>
  <sheetData>
    <row r="1" spans="1:56" ht="4.3499999999999996" customHeight="1" x14ac:dyDescent="0.2"/>
    <row r="2" spans="1:56" ht="4.3499999999999996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56" ht="14.1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M3" s="74" t="s">
        <v>0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D3" s="66" t="s">
        <v>1</v>
      </c>
      <c r="AE3" s="67"/>
      <c r="AF3" s="67"/>
      <c r="AG3" s="67"/>
      <c r="AH3" s="67"/>
      <c r="AI3" s="67"/>
      <c r="AJ3" s="67"/>
      <c r="AK3" s="67"/>
      <c r="AL3" s="67"/>
      <c r="AM3" s="67"/>
      <c r="AO3" s="68" t="s">
        <v>2</v>
      </c>
      <c r="AP3" s="67"/>
      <c r="AQ3" s="67"/>
      <c r="AR3" s="67"/>
      <c r="AS3" s="67"/>
    </row>
    <row r="4" spans="1:56" ht="7.1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1:56" ht="28.35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D5" s="66" t="s">
        <v>3</v>
      </c>
      <c r="AE5" s="67"/>
      <c r="AF5" s="67"/>
      <c r="AG5" s="67"/>
      <c r="AH5" s="67"/>
      <c r="AI5" s="67"/>
      <c r="AJ5" s="67"/>
      <c r="AK5" s="67"/>
      <c r="AL5" s="67"/>
      <c r="AM5" s="67"/>
      <c r="AO5" s="68" t="s">
        <v>4</v>
      </c>
      <c r="AP5" s="67"/>
      <c r="AQ5" s="67"/>
      <c r="AR5" s="67"/>
      <c r="AS5" s="67"/>
    </row>
    <row r="6" spans="1:56" ht="2.8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O6" s="67"/>
      <c r="AP6" s="67"/>
      <c r="AQ6" s="67"/>
      <c r="AR6" s="67"/>
      <c r="AS6" s="67"/>
    </row>
    <row r="7" spans="1:56" x14ac:dyDescent="0.2">
      <c r="AD7" s="67"/>
      <c r="AE7" s="67"/>
      <c r="AF7" s="67"/>
      <c r="AG7" s="67"/>
      <c r="AH7" s="67"/>
      <c r="AI7" s="67"/>
      <c r="AJ7" s="67"/>
      <c r="AK7" s="67"/>
      <c r="AL7" s="67"/>
      <c r="AM7" s="67"/>
      <c r="AO7" s="67"/>
      <c r="AP7" s="67"/>
      <c r="AQ7" s="67"/>
      <c r="AR7" s="67"/>
      <c r="AS7" s="67"/>
    </row>
    <row r="8" spans="1:56" ht="7.15" customHeight="1" x14ac:dyDescent="0.2"/>
    <row r="9" spans="1:56" ht="14.1" customHeight="1" x14ac:dyDescent="0.2">
      <c r="AD9" s="66" t="s">
        <v>5</v>
      </c>
      <c r="AE9" s="67"/>
      <c r="AF9" s="67"/>
      <c r="AG9" s="67"/>
      <c r="AH9" s="67"/>
      <c r="AI9" s="67"/>
      <c r="AJ9" s="67"/>
      <c r="AK9" s="67"/>
      <c r="AL9" s="67"/>
      <c r="AM9" s="67"/>
      <c r="AO9" s="68" t="s">
        <v>6</v>
      </c>
      <c r="AP9" s="67"/>
      <c r="AQ9" s="67"/>
      <c r="AR9" s="67"/>
      <c r="AS9" s="67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69" t="s">
        <v>7</v>
      </c>
      <c r="B14" s="61"/>
      <c r="C14" s="61"/>
      <c r="D14" s="61"/>
      <c r="E14" s="62"/>
      <c r="F14" s="70" t="s">
        <v>8</v>
      </c>
      <c r="G14" s="61"/>
      <c r="H14" s="62"/>
      <c r="I14" s="69" t="s">
        <v>9</v>
      </c>
      <c r="J14" s="61"/>
      <c r="K14" s="61"/>
      <c r="L14" s="61"/>
      <c r="M14" s="61"/>
      <c r="N14" s="61"/>
      <c r="O14" s="61"/>
      <c r="P14" s="62"/>
      <c r="Q14" s="71" t="s">
        <v>10</v>
      </c>
      <c r="R14" s="61"/>
      <c r="S14" s="61"/>
      <c r="T14" s="61"/>
      <c r="U14" s="61"/>
      <c r="V14" s="61"/>
      <c r="W14" s="62"/>
      <c r="X14" s="69" t="s">
        <v>11</v>
      </c>
      <c r="Y14" s="61"/>
      <c r="Z14" s="61"/>
      <c r="AA14" s="61"/>
      <c r="AB14" s="61"/>
      <c r="AC14" s="61"/>
      <c r="AD14" s="62"/>
      <c r="AE14" s="71" t="s">
        <v>12</v>
      </c>
      <c r="AF14" s="61"/>
      <c r="AG14" s="61"/>
      <c r="AH14" s="61"/>
      <c r="AI14" s="61"/>
      <c r="AJ14" s="62"/>
      <c r="AK14" s="2" t="s">
        <v>13</v>
      </c>
      <c r="AL14" s="2" t="s">
        <v>13</v>
      </c>
      <c r="AM14" s="72" t="s">
        <v>13</v>
      </c>
      <c r="AN14" s="73"/>
      <c r="AO14" s="73"/>
      <c r="AP14" s="26" t="s">
        <v>13</v>
      </c>
      <c r="AQ14" s="26" t="s">
        <v>13</v>
      </c>
      <c r="AR14" s="26" t="s">
        <v>13</v>
      </c>
      <c r="AS14" s="58" t="s">
        <v>13</v>
      </c>
      <c r="AT14" s="59"/>
      <c r="AU14" s="58" t="s">
        <v>13</v>
      </c>
      <c r="AV14" s="59"/>
      <c r="AW14" s="26" t="s">
        <v>13</v>
      </c>
      <c r="AX14" s="26" t="s">
        <v>13</v>
      </c>
      <c r="AY14" s="26" t="s">
        <v>13</v>
      </c>
      <c r="AZ14" s="26" t="s">
        <v>13</v>
      </c>
      <c r="BA14" s="26" t="s">
        <v>13</v>
      </c>
      <c r="BB14" s="26" t="s">
        <v>13</v>
      </c>
      <c r="BC14" s="26" t="s">
        <v>13</v>
      </c>
      <c r="BD14" s="26" t="s">
        <v>13</v>
      </c>
    </row>
    <row r="15" spans="1:56" x14ac:dyDescent="0.2">
      <c r="A15" s="60" t="s">
        <v>14</v>
      </c>
      <c r="B15" s="61"/>
      <c r="C15" s="61"/>
      <c r="D15" s="61"/>
      <c r="E15" s="61"/>
      <c r="F15" s="62"/>
      <c r="G15" s="63" t="s">
        <v>4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2"/>
      <c r="AH15" s="3" t="s">
        <v>13</v>
      </c>
      <c r="AI15" s="3" t="s">
        <v>13</v>
      </c>
      <c r="AJ15" s="3" t="s">
        <v>13</v>
      </c>
      <c r="AK15" s="3" t="s">
        <v>13</v>
      </c>
      <c r="AL15" s="3" t="s">
        <v>13</v>
      </c>
      <c r="AM15" s="64" t="s">
        <v>13</v>
      </c>
      <c r="AN15" s="65"/>
      <c r="AO15" s="65"/>
      <c r="AP15" s="26" t="s">
        <v>13</v>
      </c>
      <c r="AQ15" s="26" t="s">
        <v>13</v>
      </c>
      <c r="AR15" s="26" t="s">
        <v>13</v>
      </c>
      <c r="AS15" s="58" t="s">
        <v>13</v>
      </c>
      <c r="AT15" s="59"/>
      <c r="AU15" s="58" t="s">
        <v>13</v>
      </c>
      <c r="AV15" s="59"/>
      <c r="AW15" s="26" t="s">
        <v>13</v>
      </c>
      <c r="AX15" s="26" t="s">
        <v>13</v>
      </c>
      <c r="AY15" s="26" t="s">
        <v>13</v>
      </c>
      <c r="AZ15" s="26" t="s">
        <v>13</v>
      </c>
      <c r="BA15" s="26" t="s">
        <v>13</v>
      </c>
      <c r="BB15" s="26" t="s">
        <v>13</v>
      </c>
      <c r="BC15" s="26" t="s">
        <v>13</v>
      </c>
      <c r="BD15" s="26" t="s">
        <v>13</v>
      </c>
    </row>
    <row r="16" spans="1:56" x14ac:dyDescent="0.2">
      <c r="A16" s="79" t="s">
        <v>15</v>
      </c>
      <c r="B16" s="80"/>
      <c r="C16" s="80"/>
      <c r="D16" s="80"/>
      <c r="E16" s="80"/>
      <c r="F16" s="80"/>
      <c r="G16" s="81"/>
      <c r="H16" s="82" t="s">
        <v>16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1"/>
      <c r="AP16" s="26" t="s">
        <v>13</v>
      </c>
      <c r="AQ16" s="26" t="s">
        <v>13</v>
      </c>
      <c r="AR16" s="26" t="s">
        <v>13</v>
      </c>
      <c r="AS16" s="58" t="s">
        <v>13</v>
      </c>
      <c r="AT16" s="59"/>
      <c r="AU16" s="58" t="s">
        <v>13</v>
      </c>
      <c r="AV16" s="59"/>
      <c r="AW16" s="26" t="s">
        <v>13</v>
      </c>
      <c r="AX16" s="26" t="s">
        <v>13</v>
      </c>
      <c r="AY16" s="26" t="s">
        <v>13</v>
      </c>
      <c r="AZ16" s="26" t="s">
        <v>13</v>
      </c>
      <c r="BA16" s="26" t="s">
        <v>13</v>
      </c>
      <c r="BB16" s="26" t="s">
        <v>13</v>
      </c>
      <c r="BC16" s="26" t="s">
        <v>13</v>
      </c>
      <c r="BD16" s="26" t="s">
        <v>13</v>
      </c>
    </row>
    <row r="17" spans="1:83" s="33" customFormat="1" ht="51.75" customHeight="1" x14ac:dyDescent="0.25">
      <c r="A17" s="77" t="s">
        <v>17</v>
      </c>
      <c r="B17" s="78"/>
      <c r="C17" s="77" t="s">
        <v>18</v>
      </c>
      <c r="D17" s="78"/>
      <c r="E17" s="77" t="s">
        <v>19</v>
      </c>
      <c r="F17" s="78"/>
      <c r="G17" s="77" t="s">
        <v>20</v>
      </c>
      <c r="H17" s="78"/>
      <c r="I17" s="77" t="s">
        <v>21</v>
      </c>
      <c r="J17" s="78"/>
      <c r="K17" s="78"/>
      <c r="L17" s="77" t="s">
        <v>22</v>
      </c>
      <c r="M17" s="78"/>
      <c r="N17" s="78"/>
      <c r="O17" s="77" t="s">
        <v>23</v>
      </c>
      <c r="P17" s="78"/>
      <c r="Q17" s="77" t="s">
        <v>24</v>
      </c>
      <c r="R17" s="78"/>
      <c r="S17" s="77" t="s">
        <v>25</v>
      </c>
      <c r="T17" s="78"/>
      <c r="U17" s="78"/>
      <c r="V17" s="78"/>
      <c r="W17" s="78"/>
      <c r="X17" s="78"/>
      <c r="Y17" s="78"/>
      <c r="Z17" s="78"/>
      <c r="AA17" s="77" t="s">
        <v>26</v>
      </c>
      <c r="AB17" s="78"/>
      <c r="AC17" s="78"/>
      <c r="AD17" s="78"/>
      <c r="AE17" s="78"/>
      <c r="AF17" s="77" t="s">
        <v>27</v>
      </c>
      <c r="AG17" s="78"/>
      <c r="AH17" s="78"/>
      <c r="AI17" s="31" t="s">
        <v>28</v>
      </c>
      <c r="AJ17" s="77" t="s">
        <v>29</v>
      </c>
      <c r="AK17" s="78"/>
      <c r="AL17" s="78"/>
      <c r="AM17" s="78"/>
      <c r="AN17" s="78"/>
      <c r="AO17" s="78"/>
      <c r="AP17" s="32" t="s">
        <v>30</v>
      </c>
      <c r="AQ17" s="32" t="s">
        <v>31</v>
      </c>
      <c r="AR17" s="32" t="s">
        <v>32</v>
      </c>
      <c r="AS17" s="75" t="s">
        <v>33</v>
      </c>
      <c r="AT17" s="76"/>
      <c r="AU17" s="75" t="s">
        <v>34</v>
      </c>
      <c r="AV17" s="76"/>
      <c r="AW17" s="32" t="s">
        <v>35</v>
      </c>
      <c r="AX17" s="32" t="s">
        <v>36</v>
      </c>
      <c r="AY17" s="32" t="s">
        <v>37</v>
      </c>
      <c r="AZ17" s="32" t="s">
        <v>38</v>
      </c>
      <c r="BA17" s="32" t="s">
        <v>39</v>
      </c>
      <c r="BB17" s="32" t="s">
        <v>40</v>
      </c>
      <c r="BC17" s="32" t="s">
        <v>41</v>
      </c>
      <c r="BD17" s="32" t="s">
        <v>42</v>
      </c>
      <c r="BE17" s="30" t="s">
        <v>183</v>
      </c>
      <c r="BF17" s="30" t="s">
        <v>184</v>
      </c>
      <c r="BG17" s="30" t="s">
        <v>185</v>
      </c>
      <c r="BH17" s="30" t="s">
        <v>186</v>
      </c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</row>
    <row r="18" spans="1:83" s="6" customFormat="1" ht="18" customHeight="1" x14ac:dyDescent="0.2">
      <c r="A18" s="93" t="s">
        <v>43</v>
      </c>
      <c r="B18" s="94"/>
      <c r="C18" s="93" t="s">
        <v>54</v>
      </c>
      <c r="D18" s="94"/>
      <c r="E18" s="93"/>
      <c r="F18" s="94"/>
      <c r="G18" s="93"/>
      <c r="H18" s="94"/>
      <c r="I18" s="93"/>
      <c r="J18" s="94"/>
      <c r="K18" s="94"/>
      <c r="L18" s="93"/>
      <c r="M18" s="94"/>
      <c r="N18" s="94"/>
      <c r="O18" s="93"/>
      <c r="P18" s="94"/>
      <c r="Q18" s="93"/>
      <c r="R18" s="94"/>
      <c r="S18" s="95" t="s">
        <v>55</v>
      </c>
      <c r="T18" s="96"/>
      <c r="U18" s="96"/>
      <c r="V18" s="96"/>
      <c r="W18" s="96"/>
      <c r="X18" s="96"/>
      <c r="Y18" s="96"/>
      <c r="Z18" s="96"/>
      <c r="AA18" s="93" t="s">
        <v>44</v>
      </c>
      <c r="AB18" s="94"/>
      <c r="AC18" s="94"/>
      <c r="AD18" s="94"/>
      <c r="AE18" s="94"/>
      <c r="AF18" s="93" t="s">
        <v>45</v>
      </c>
      <c r="AG18" s="94"/>
      <c r="AH18" s="94"/>
      <c r="AI18" s="5" t="s">
        <v>46</v>
      </c>
      <c r="AJ18" s="97" t="s">
        <v>47</v>
      </c>
      <c r="AK18" s="98"/>
      <c r="AL18" s="98"/>
      <c r="AM18" s="98"/>
      <c r="AN18" s="98"/>
      <c r="AO18" s="98"/>
      <c r="AP18" s="27">
        <v>4879427471</v>
      </c>
      <c r="AQ18" s="27">
        <v>2053532868</v>
      </c>
      <c r="AR18" s="27">
        <v>2825894603</v>
      </c>
      <c r="AS18" s="91">
        <v>0</v>
      </c>
      <c r="AT18" s="92"/>
      <c r="AU18" s="91">
        <v>2053532868</v>
      </c>
      <c r="AV18" s="92"/>
      <c r="AW18" s="27">
        <v>0</v>
      </c>
      <c r="AX18" s="27">
        <v>2034381237</v>
      </c>
      <c r="AY18" s="27">
        <v>19151631</v>
      </c>
      <c r="AZ18" s="27">
        <v>2034381237</v>
      </c>
      <c r="BA18" s="27">
        <v>0</v>
      </c>
      <c r="BB18" s="27">
        <v>1967399838</v>
      </c>
      <c r="BC18" s="27">
        <v>66981399</v>
      </c>
      <c r="BD18" s="27">
        <v>1836376</v>
      </c>
      <c r="BE18" s="37">
        <f t="shared" ref="BE18:BE81" si="0">AQ18/AP18</f>
        <v>0.42085529095468749</v>
      </c>
      <c r="BF18" s="37">
        <f t="shared" ref="BF18:BF81" si="1">AU18/AP18</f>
        <v>0.42085529095468749</v>
      </c>
      <c r="BG18" s="37">
        <f t="shared" ref="BG18:BG81" si="2">+AX18/AP18</f>
        <v>0.4169303159214845</v>
      </c>
      <c r="BH18" s="37">
        <f t="shared" ref="BH18:BH81" si="3">BB18/AP18</f>
        <v>0.40320300889661487</v>
      </c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ht="16.5" customHeight="1" x14ac:dyDescent="0.2">
      <c r="A19" s="85" t="s">
        <v>43</v>
      </c>
      <c r="B19" s="86"/>
      <c r="C19" s="85" t="s">
        <v>54</v>
      </c>
      <c r="D19" s="86"/>
      <c r="E19" s="85" t="s">
        <v>54</v>
      </c>
      <c r="F19" s="86"/>
      <c r="G19" s="85"/>
      <c r="H19" s="86"/>
      <c r="I19" s="85"/>
      <c r="J19" s="86"/>
      <c r="K19" s="86"/>
      <c r="L19" s="85"/>
      <c r="M19" s="86"/>
      <c r="N19" s="86"/>
      <c r="O19" s="85"/>
      <c r="P19" s="86"/>
      <c r="Q19" s="85"/>
      <c r="R19" s="86"/>
      <c r="S19" s="83" t="s">
        <v>56</v>
      </c>
      <c r="T19" s="84"/>
      <c r="U19" s="84"/>
      <c r="V19" s="84"/>
      <c r="W19" s="84"/>
      <c r="X19" s="84"/>
      <c r="Y19" s="84"/>
      <c r="Z19" s="84"/>
      <c r="AA19" s="85" t="s">
        <v>44</v>
      </c>
      <c r="AB19" s="86"/>
      <c r="AC19" s="86"/>
      <c r="AD19" s="86"/>
      <c r="AE19" s="86"/>
      <c r="AF19" s="85" t="s">
        <v>45</v>
      </c>
      <c r="AG19" s="86"/>
      <c r="AH19" s="86"/>
      <c r="AI19" s="4" t="s">
        <v>46</v>
      </c>
      <c r="AJ19" s="87" t="s">
        <v>47</v>
      </c>
      <c r="AK19" s="88"/>
      <c r="AL19" s="88"/>
      <c r="AM19" s="88"/>
      <c r="AN19" s="88"/>
      <c r="AO19" s="88"/>
      <c r="AP19" s="28">
        <v>4879427471</v>
      </c>
      <c r="AQ19" s="28">
        <v>2053532868</v>
      </c>
      <c r="AR19" s="28">
        <v>2825894603</v>
      </c>
      <c r="AS19" s="89">
        <v>0</v>
      </c>
      <c r="AT19" s="90"/>
      <c r="AU19" s="89">
        <v>2053532868</v>
      </c>
      <c r="AV19" s="90"/>
      <c r="AW19" s="28">
        <v>0</v>
      </c>
      <c r="AX19" s="28">
        <v>2034381237</v>
      </c>
      <c r="AY19" s="28">
        <v>19151631</v>
      </c>
      <c r="AZ19" s="28">
        <v>2034381237</v>
      </c>
      <c r="BA19" s="28">
        <v>0</v>
      </c>
      <c r="BB19" s="28">
        <v>1967399838</v>
      </c>
      <c r="BC19" s="28">
        <v>66981399</v>
      </c>
      <c r="BD19" s="28">
        <v>1836376</v>
      </c>
      <c r="BE19" s="34">
        <f t="shared" si="0"/>
        <v>0.42085529095468749</v>
      </c>
      <c r="BF19" s="34">
        <f t="shared" si="1"/>
        <v>0.42085529095468749</v>
      </c>
      <c r="BG19" s="34">
        <f t="shared" si="2"/>
        <v>0.4169303159214845</v>
      </c>
      <c r="BH19" s="34">
        <f t="shared" si="3"/>
        <v>0.40320300889661487</v>
      </c>
    </row>
    <row r="20" spans="1:83" s="10" customFormat="1" ht="15" customHeight="1" x14ac:dyDescent="0.2">
      <c r="A20" s="101" t="s">
        <v>43</v>
      </c>
      <c r="B20" s="102"/>
      <c r="C20" s="101" t="s">
        <v>54</v>
      </c>
      <c r="D20" s="102"/>
      <c r="E20" s="101" t="s">
        <v>54</v>
      </c>
      <c r="F20" s="102"/>
      <c r="G20" s="101" t="s">
        <v>54</v>
      </c>
      <c r="H20" s="102"/>
      <c r="I20" s="101"/>
      <c r="J20" s="102"/>
      <c r="K20" s="102"/>
      <c r="L20" s="101"/>
      <c r="M20" s="102"/>
      <c r="N20" s="102"/>
      <c r="O20" s="101"/>
      <c r="P20" s="102"/>
      <c r="Q20" s="101"/>
      <c r="R20" s="102"/>
      <c r="S20" s="103" t="s">
        <v>57</v>
      </c>
      <c r="T20" s="104"/>
      <c r="U20" s="104"/>
      <c r="V20" s="104"/>
      <c r="W20" s="104"/>
      <c r="X20" s="104"/>
      <c r="Y20" s="104"/>
      <c r="Z20" s="104"/>
      <c r="AA20" s="101" t="s">
        <v>44</v>
      </c>
      <c r="AB20" s="102"/>
      <c r="AC20" s="102"/>
      <c r="AD20" s="102"/>
      <c r="AE20" s="102"/>
      <c r="AF20" s="101" t="s">
        <v>45</v>
      </c>
      <c r="AG20" s="102"/>
      <c r="AH20" s="102"/>
      <c r="AI20" s="9" t="s">
        <v>46</v>
      </c>
      <c r="AJ20" s="105" t="s">
        <v>47</v>
      </c>
      <c r="AK20" s="106"/>
      <c r="AL20" s="106"/>
      <c r="AM20" s="106"/>
      <c r="AN20" s="106"/>
      <c r="AO20" s="106"/>
      <c r="AP20" s="29">
        <v>3293930750</v>
      </c>
      <c r="AQ20" s="29">
        <v>1335636549</v>
      </c>
      <c r="AR20" s="29">
        <v>1958294201</v>
      </c>
      <c r="AS20" s="99">
        <v>0</v>
      </c>
      <c r="AT20" s="100"/>
      <c r="AU20" s="99">
        <v>1335636549</v>
      </c>
      <c r="AV20" s="100"/>
      <c r="AW20" s="29">
        <v>0</v>
      </c>
      <c r="AX20" s="29">
        <v>1335636549</v>
      </c>
      <c r="AY20" s="29">
        <v>0</v>
      </c>
      <c r="AZ20" s="29">
        <v>1335636549</v>
      </c>
      <c r="BA20" s="29">
        <v>0</v>
      </c>
      <c r="BB20" s="29">
        <v>1335636549</v>
      </c>
      <c r="BC20" s="29">
        <v>0</v>
      </c>
      <c r="BD20" s="29">
        <v>1836376</v>
      </c>
      <c r="BE20" s="35">
        <f t="shared" si="0"/>
        <v>0.40548410102428534</v>
      </c>
      <c r="BF20" s="35">
        <f t="shared" si="1"/>
        <v>0.40548410102428534</v>
      </c>
      <c r="BG20" s="35">
        <f t="shared" si="2"/>
        <v>0.40548410102428534</v>
      </c>
      <c r="BH20" s="35">
        <f t="shared" si="3"/>
        <v>0.40548410102428534</v>
      </c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ht="14.25" customHeight="1" x14ac:dyDescent="0.2">
      <c r="A21" s="85" t="s">
        <v>43</v>
      </c>
      <c r="B21" s="86"/>
      <c r="C21" s="85" t="s">
        <v>54</v>
      </c>
      <c r="D21" s="86"/>
      <c r="E21" s="85" t="s">
        <v>54</v>
      </c>
      <c r="F21" s="86"/>
      <c r="G21" s="85" t="s">
        <v>54</v>
      </c>
      <c r="H21" s="86"/>
      <c r="I21" s="85" t="s">
        <v>58</v>
      </c>
      <c r="J21" s="86"/>
      <c r="K21" s="86"/>
      <c r="L21" s="85"/>
      <c r="M21" s="86"/>
      <c r="N21" s="86"/>
      <c r="O21" s="85"/>
      <c r="P21" s="86"/>
      <c r="Q21" s="85"/>
      <c r="R21" s="86"/>
      <c r="S21" s="83" t="s">
        <v>59</v>
      </c>
      <c r="T21" s="84"/>
      <c r="U21" s="84"/>
      <c r="V21" s="84"/>
      <c r="W21" s="84"/>
      <c r="X21" s="84"/>
      <c r="Y21" s="84"/>
      <c r="Z21" s="84"/>
      <c r="AA21" s="85" t="s">
        <v>44</v>
      </c>
      <c r="AB21" s="86"/>
      <c r="AC21" s="86"/>
      <c r="AD21" s="86"/>
      <c r="AE21" s="86"/>
      <c r="AF21" s="85" t="s">
        <v>45</v>
      </c>
      <c r="AG21" s="86"/>
      <c r="AH21" s="86"/>
      <c r="AI21" s="4" t="s">
        <v>46</v>
      </c>
      <c r="AJ21" s="87" t="s">
        <v>47</v>
      </c>
      <c r="AK21" s="88"/>
      <c r="AL21" s="88"/>
      <c r="AM21" s="88"/>
      <c r="AN21" s="88"/>
      <c r="AO21" s="88"/>
      <c r="AP21" s="28">
        <v>3293930750</v>
      </c>
      <c r="AQ21" s="28">
        <v>1335636549</v>
      </c>
      <c r="AR21" s="28">
        <v>1958294201</v>
      </c>
      <c r="AS21" s="89">
        <v>0</v>
      </c>
      <c r="AT21" s="90"/>
      <c r="AU21" s="89">
        <v>1335636549</v>
      </c>
      <c r="AV21" s="90"/>
      <c r="AW21" s="28">
        <v>0</v>
      </c>
      <c r="AX21" s="28">
        <v>1335636549</v>
      </c>
      <c r="AY21" s="28">
        <v>0</v>
      </c>
      <c r="AZ21" s="28">
        <v>1335636549</v>
      </c>
      <c r="BA21" s="28">
        <v>0</v>
      </c>
      <c r="BB21" s="28">
        <v>1335636549</v>
      </c>
      <c r="BC21" s="28">
        <v>0</v>
      </c>
      <c r="BD21" s="28">
        <v>1836376</v>
      </c>
      <c r="BE21" s="34">
        <f t="shared" si="0"/>
        <v>0.40548410102428534</v>
      </c>
      <c r="BF21" s="34">
        <f t="shared" si="1"/>
        <v>0.40548410102428534</v>
      </c>
      <c r="BG21" s="34">
        <f t="shared" si="2"/>
        <v>0.40548410102428534</v>
      </c>
      <c r="BH21" s="34">
        <f t="shared" si="3"/>
        <v>0.40548410102428534</v>
      </c>
    </row>
    <row r="22" spans="1:83" ht="15.75" customHeight="1" x14ac:dyDescent="0.2">
      <c r="A22" s="85" t="s">
        <v>43</v>
      </c>
      <c r="B22" s="86"/>
      <c r="C22" s="85" t="s">
        <v>54</v>
      </c>
      <c r="D22" s="86"/>
      <c r="E22" s="85" t="s">
        <v>54</v>
      </c>
      <c r="F22" s="86"/>
      <c r="G22" s="85" t="s">
        <v>54</v>
      </c>
      <c r="H22" s="86"/>
      <c r="I22" s="85" t="s">
        <v>58</v>
      </c>
      <c r="J22" s="86"/>
      <c r="K22" s="86"/>
      <c r="L22" s="85" t="s">
        <v>58</v>
      </c>
      <c r="M22" s="86"/>
      <c r="N22" s="86"/>
      <c r="O22" s="85"/>
      <c r="P22" s="86"/>
      <c r="Q22" s="85"/>
      <c r="R22" s="86"/>
      <c r="S22" s="83" t="s">
        <v>60</v>
      </c>
      <c r="T22" s="84"/>
      <c r="U22" s="84"/>
      <c r="V22" s="84"/>
      <c r="W22" s="84"/>
      <c r="X22" s="84"/>
      <c r="Y22" s="84"/>
      <c r="Z22" s="84"/>
      <c r="AA22" s="85" t="s">
        <v>44</v>
      </c>
      <c r="AB22" s="86"/>
      <c r="AC22" s="86"/>
      <c r="AD22" s="86"/>
      <c r="AE22" s="86"/>
      <c r="AF22" s="85" t="s">
        <v>45</v>
      </c>
      <c r="AG22" s="86"/>
      <c r="AH22" s="86"/>
      <c r="AI22" s="4" t="s">
        <v>46</v>
      </c>
      <c r="AJ22" s="87" t="s">
        <v>47</v>
      </c>
      <c r="AK22" s="88"/>
      <c r="AL22" s="88"/>
      <c r="AM22" s="88"/>
      <c r="AN22" s="88"/>
      <c r="AO22" s="88"/>
      <c r="AP22" s="28">
        <v>2537617573</v>
      </c>
      <c r="AQ22" s="28">
        <v>1177488425</v>
      </c>
      <c r="AR22" s="28">
        <v>1360129148</v>
      </c>
      <c r="AS22" s="89">
        <v>0</v>
      </c>
      <c r="AT22" s="90"/>
      <c r="AU22" s="89">
        <v>1177488425</v>
      </c>
      <c r="AV22" s="90"/>
      <c r="AW22" s="28">
        <v>0</v>
      </c>
      <c r="AX22" s="28">
        <v>1177488425</v>
      </c>
      <c r="AY22" s="28">
        <v>0</v>
      </c>
      <c r="AZ22" s="28">
        <v>1177488425</v>
      </c>
      <c r="BA22" s="28">
        <v>0</v>
      </c>
      <c r="BB22" s="28">
        <v>1177488425</v>
      </c>
      <c r="BC22" s="28">
        <v>0</v>
      </c>
      <c r="BD22" s="28">
        <v>1836376</v>
      </c>
      <c r="BE22" s="34">
        <f t="shared" si="0"/>
        <v>0.4640133476093326</v>
      </c>
      <c r="BF22" s="34">
        <f t="shared" si="1"/>
        <v>0.4640133476093326</v>
      </c>
      <c r="BG22" s="34">
        <f t="shared" si="2"/>
        <v>0.4640133476093326</v>
      </c>
      <c r="BH22" s="34">
        <f t="shared" si="3"/>
        <v>0.4640133476093326</v>
      </c>
    </row>
    <row r="23" spans="1:83" ht="13.5" x14ac:dyDescent="0.2">
      <c r="A23" s="85" t="s">
        <v>43</v>
      </c>
      <c r="B23" s="86"/>
      <c r="C23" s="85" t="s">
        <v>54</v>
      </c>
      <c r="D23" s="86"/>
      <c r="E23" s="85" t="s">
        <v>54</v>
      </c>
      <c r="F23" s="86"/>
      <c r="G23" s="85" t="s">
        <v>54</v>
      </c>
      <c r="H23" s="86"/>
      <c r="I23" s="85" t="s">
        <v>58</v>
      </c>
      <c r="J23" s="86"/>
      <c r="K23" s="86"/>
      <c r="L23" s="85" t="s">
        <v>61</v>
      </c>
      <c r="M23" s="86"/>
      <c r="N23" s="86"/>
      <c r="O23" s="85"/>
      <c r="P23" s="86"/>
      <c r="Q23" s="85"/>
      <c r="R23" s="86"/>
      <c r="S23" s="83" t="s">
        <v>62</v>
      </c>
      <c r="T23" s="84"/>
      <c r="U23" s="84"/>
      <c r="V23" s="84"/>
      <c r="W23" s="84"/>
      <c r="X23" s="84"/>
      <c r="Y23" s="84"/>
      <c r="Z23" s="84"/>
      <c r="AA23" s="85" t="s">
        <v>44</v>
      </c>
      <c r="AB23" s="86"/>
      <c r="AC23" s="86"/>
      <c r="AD23" s="86"/>
      <c r="AE23" s="86"/>
      <c r="AF23" s="85" t="s">
        <v>45</v>
      </c>
      <c r="AG23" s="86"/>
      <c r="AH23" s="86"/>
      <c r="AI23" s="4" t="s">
        <v>46</v>
      </c>
      <c r="AJ23" s="87" t="s">
        <v>47</v>
      </c>
      <c r="AK23" s="88"/>
      <c r="AL23" s="88"/>
      <c r="AM23" s="88"/>
      <c r="AN23" s="88"/>
      <c r="AO23" s="88"/>
      <c r="AP23" s="28">
        <v>122664045</v>
      </c>
      <c r="AQ23" s="28">
        <v>57455034</v>
      </c>
      <c r="AR23" s="28">
        <v>65209011</v>
      </c>
      <c r="AS23" s="89">
        <v>0</v>
      </c>
      <c r="AT23" s="90"/>
      <c r="AU23" s="89">
        <v>57455034</v>
      </c>
      <c r="AV23" s="90"/>
      <c r="AW23" s="28">
        <v>0</v>
      </c>
      <c r="AX23" s="28">
        <v>57455034</v>
      </c>
      <c r="AY23" s="28">
        <v>0</v>
      </c>
      <c r="AZ23" s="28">
        <v>57455034</v>
      </c>
      <c r="BA23" s="28">
        <v>0</v>
      </c>
      <c r="BB23" s="28">
        <v>57455034</v>
      </c>
      <c r="BC23" s="28">
        <v>0</v>
      </c>
      <c r="BD23" s="28">
        <v>0</v>
      </c>
      <c r="BE23" s="34">
        <f t="shared" si="0"/>
        <v>0.46839343998479749</v>
      </c>
      <c r="BF23" s="34">
        <f t="shared" si="1"/>
        <v>0.46839343998479749</v>
      </c>
      <c r="BG23" s="34">
        <f t="shared" si="2"/>
        <v>0.46839343998479749</v>
      </c>
      <c r="BH23" s="34">
        <f t="shared" si="3"/>
        <v>0.46839343998479749</v>
      </c>
    </row>
    <row r="24" spans="1:83" ht="13.5" x14ac:dyDescent="0.2">
      <c r="A24" s="85" t="s">
        <v>43</v>
      </c>
      <c r="B24" s="86"/>
      <c r="C24" s="85" t="s">
        <v>54</v>
      </c>
      <c r="D24" s="86"/>
      <c r="E24" s="85" t="s">
        <v>54</v>
      </c>
      <c r="F24" s="86"/>
      <c r="G24" s="85" t="s">
        <v>54</v>
      </c>
      <c r="H24" s="86"/>
      <c r="I24" s="85" t="s">
        <v>58</v>
      </c>
      <c r="J24" s="86"/>
      <c r="K24" s="86"/>
      <c r="L24" s="85" t="s">
        <v>63</v>
      </c>
      <c r="M24" s="86"/>
      <c r="N24" s="86"/>
      <c r="O24" s="85"/>
      <c r="P24" s="86"/>
      <c r="Q24" s="85"/>
      <c r="R24" s="86"/>
      <c r="S24" s="83" t="s">
        <v>64</v>
      </c>
      <c r="T24" s="84"/>
      <c r="U24" s="84"/>
      <c r="V24" s="84"/>
      <c r="W24" s="84"/>
      <c r="X24" s="84"/>
      <c r="Y24" s="84"/>
      <c r="Z24" s="84"/>
      <c r="AA24" s="85" t="s">
        <v>44</v>
      </c>
      <c r="AB24" s="86"/>
      <c r="AC24" s="86"/>
      <c r="AD24" s="86"/>
      <c r="AE24" s="86"/>
      <c r="AF24" s="85" t="s">
        <v>45</v>
      </c>
      <c r="AG24" s="86"/>
      <c r="AH24" s="86"/>
      <c r="AI24" s="4" t="s">
        <v>46</v>
      </c>
      <c r="AJ24" s="87" t="s">
        <v>47</v>
      </c>
      <c r="AK24" s="88"/>
      <c r="AL24" s="88"/>
      <c r="AM24" s="88"/>
      <c r="AN24" s="88"/>
      <c r="AO24" s="88"/>
      <c r="AP24" s="28">
        <v>11963823</v>
      </c>
      <c r="AQ24" s="28">
        <v>5693248</v>
      </c>
      <c r="AR24" s="28">
        <v>6270575</v>
      </c>
      <c r="AS24" s="89">
        <v>0</v>
      </c>
      <c r="AT24" s="90"/>
      <c r="AU24" s="89">
        <v>5693248</v>
      </c>
      <c r="AV24" s="90"/>
      <c r="AW24" s="28">
        <v>0</v>
      </c>
      <c r="AX24" s="28">
        <v>5693248</v>
      </c>
      <c r="AY24" s="28">
        <v>0</v>
      </c>
      <c r="AZ24" s="28">
        <v>5693248</v>
      </c>
      <c r="BA24" s="28">
        <v>0</v>
      </c>
      <c r="BB24" s="28">
        <v>5693248</v>
      </c>
      <c r="BC24" s="28">
        <v>0</v>
      </c>
      <c r="BD24" s="28">
        <v>0</v>
      </c>
      <c r="BE24" s="34">
        <f t="shared" si="0"/>
        <v>0.47587196834991624</v>
      </c>
      <c r="BF24" s="34">
        <f t="shared" si="1"/>
        <v>0.47587196834991624</v>
      </c>
      <c r="BG24" s="34">
        <f t="shared" si="2"/>
        <v>0.47587196834991624</v>
      </c>
      <c r="BH24" s="34">
        <f t="shared" si="3"/>
        <v>0.47587196834991624</v>
      </c>
    </row>
    <row r="25" spans="1:83" ht="13.5" x14ac:dyDescent="0.2">
      <c r="A25" s="85" t="s">
        <v>43</v>
      </c>
      <c r="B25" s="86"/>
      <c r="C25" s="85" t="s">
        <v>54</v>
      </c>
      <c r="D25" s="86"/>
      <c r="E25" s="85" t="s">
        <v>54</v>
      </c>
      <c r="F25" s="86"/>
      <c r="G25" s="85" t="s">
        <v>54</v>
      </c>
      <c r="H25" s="86"/>
      <c r="I25" s="85" t="s">
        <v>58</v>
      </c>
      <c r="J25" s="86"/>
      <c r="K25" s="86"/>
      <c r="L25" s="85" t="s">
        <v>65</v>
      </c>
      <c r="M25" s="86"/>
      <c r="N25" s="86"/>
      <c r="O25" s="85"/>
      <c r="P25" s="86"/>
      <c r="Q25" s="85"/>
      <c r="R25" s="86"/>
      <c r="S25" s="83" t="s">
        <v>66</v>
      </c>
      <c r="T25" s="84"/>
      <c r="U25" s="84"/>
      <c r="V25" s="84"/>
      <c r="W25" s="84"/>
      <c r="X25" s="84"/>
      <c r="Y25" s="84"/>
      <c r="Z25" s="84"/>
      <c r="AA25" s="85" t="s">
        <v>44</v>
      </c>
      <c r="AB25" s="86"/>
      <c r="AC25" s="86"/>
      <c r="AD25" s="86"/>
      <c r="AE25" s="86"/>
      <c r="AF25" s="85" t="s">
        <v>45</v>
      </c>
      <c r="AG25" s="86"/>
      <c r="AH25" s="86"/>
      <c r="AI25" s="4" t="s">
        <v>46</v>
      </c>
      <c r="AJ25" s="87" t="s">
        <v>47</v>
      </c>
      <c r="AK25" s="88"/>
      <c r="AL25" s="88"/>
      <c r="AM25" s="88"/>
      <c r="AN25" s="88"/>
      <c r="AO25" s="88"/>
      <c r="AP25" s="28">
        <v>12775477</v>
      </c>
      <c r="AQ25" s="28">
        <v>9169244</v>
      </c>
      <c r="AR25" s="28">
        <v>3606233</v>
      </c>
      <c r="AS25" s="89">
        <v>0</v>
      </c>
      <c r="AT25" s="90"/>
      <c r="AU25" s="89">
        <v>9169244</v>
      </c>
      <c r="AV25" s="90"/>
      <c r="AW25" s="28">
        <v>0</v>
      </c>
      <c r="AX25" s="28">
        <v>9169244</v>
      </c>
      <c r="AY25" s="28">
        <v>0</v>
      </c>
      <c r="AZ25" s="28">
        <v>9169244</v>
      </c>
      <c r="BA25" s="28">
        <v>0</v>
      </c>
      <c r="BB25" s="28">
        <v>9169244</v>
      </c>
      <c r="BC25" s="28">
        <v>0</v>
      </c>
      <c r="BD25" s="28">
        <v>0</v>
      </c>
      <c r="BE25" s="34">
        <f t="shared" si="0"/>
        <v>0.71772224238672266</v>
      </c>
      <c r="BF25" s="34">
        <f t="shared" si="1"/>
        <v>0.71772224238672266</v>
      </c>
      <c r="BG25" s="34">
        <f t="shared" si="2"/>
        <v>0.71772224238672266</v>
      </c>
      <c r="BH25" s="34">
        <f t="shared" si="3"/>
        <v>0.71772224238672266</v>
      </c>
    </row>
    <row r="26" spans="1:83" ht="13.5" x14ac:dyDescent="0.2">
      <c r="A26" s="85" t="s">
        <v>43</v>
      </c>
      <c r="B26" s="86"/>
      <c r="C26" s="85" t="s">
        <v>54</v>
      </c>
      <c r="D26" s="86"/>
      <c r="E26" s="85" t="s">
        <v>54</v>
      </c>
      <c r="F26" s="86"/>
      <c r="G26" s="85" t="s">
        <v>54</v>
      </c>
      <c r="H26" s="86"/>
      <c r="I26" s="85" t="s">
        <v>58</v>
      </c>
      <c r="J26" s="86"/>
      <c r="K26" s="86"/>
      <c r="L26" s="85" t="s">
        <v>67</v>
      </c>
      <c r="M26" s="86"/>
      <c r="N26" s="86"/>
      <c r="O26" s="85"/>
      <c r="P26" s="86"/>
      <c r="Q26" s="85"/>
      <c r="R26" s="86"/>
      <c r="S26" s="83" t="s">
        <v>68</v>
      </c>
      <c r="T26" s="84"/>
      <c r="U26" s="84"/>
      <c r="V26" s="84"/>
      <c r="W26" s="84"/>
      <c r="X26" s="84"/>
      <c r="Y26" s="84"/>
      <c r="Z26" s="84"/>
      <c r="AA26" s="85" t="s">
        <v>44</v>
      </c>
      <c r="AB26" s="86"/>
      <c r="AC26" s="86"/>
      <c r="AD26" s="86"/>
      <c r="AE26" s="86"/>
      <c r="AF26" s="85" t="s">
        <v>45</v>
      </c>
      <c r="AG26" s="86"/>
      <c r="AH26" s="86"/>
      <c r="AI26" s="4" t="s">
        <v>46</v>
      </c>
      <c r="AJ26" s="87" t="s">
        <v>47</v>
      </c>
      <c r="AK26" s="88"/>
      <c r="AL26" s="88"/>
      <c r="AM26" s="88"/>
      <c r="AN26" s="88"/>
      <c r="AO26" s="88"/>
      <c r="AP26" s="28">
        <v>123395063</v>
      </c>
      <c r="AQ26" s="28">
        <v>6503748</v>
      </c>
      <c r="AR26" s="28">
        <v>116891315</v>
      </c>
      <c r="AS26" s="89">
        <v>0</v>
      </c>
      <c r="AT26" s="90"/>
      <c r="AU26" s="89">
        <v>6503748</v>
      </c>
      <c r="AV26" s="90"/>
      <c r="AW26" s="28">
        <v>0</v>
      </c>
      <c r="AX26" s="28">
        <v>6503748</v>
      </c>
      <c r="AY26" s="28">
        <v>0</v>
      </c>
      <c r="AZ26" s="28">
        <v>6503748</v>
      </c>
      <c r="BA26" s="28">
        <v>0</v>
      </c>
      <c r="BB26" s="28">
        <v>6503748</v>
      </c>
      <c r="BC26" s="28">
        <v>0</v>
      </c>
      <c r="BD26" s="28">
        <v>0</v>
      </c>
      <c r="BE26" s="34">
        <f t="shared" si="0"/>
        <v>5.2706711612927337E-2</v>
      </c>
      <c r="BF26" s="34">
        <f t="shared" si="1"/>
        <v>5.2706711612927337E-2</v>
      </c>
      <c r="BG26" s="34">
        <f t="shared" si="2"/>
        <v>5.2706711612927337E-2</v>
      </c>
      <c r="BH26" s="34">
        <f t="shared" si="3"/>
        <v>5.2706711612927337E-2</v>
      </c>
    </row>
    <row r="27" spans="1:83" ht="13.5" x14ac:dyDescent="0.2">
      <c r="A27" s="85" t="s">
        <v>43</v>
      </c>
      <c r="B27" s="86"/>
      <c r="C27" s="85" t="s">
        <v>54</v>
      </c>
      <c r="D27" s="86"/>
      <c r="E27" s="85" t="s">
        <v>54</v>
      </c>
      <c r="F27" s="86"/>
      <c r="G27" s="85" t="s">
        <v>54</v>
      </c>
      <c r="H27" s="86"/>
      <c r="I27" s="85" t="s">
        <v>58</v>
      </c>
      <c r="J27" s="86"/>
      <c r="K27" s="86"/>
      <c r="L27" s="85" t="s">
        <v>69</v>
      </c>
      <c r="M27" s="86"/>
      <c r="N27" s="86"/>
      <c r="O27" s="85"/>
      <c r="P27" s="86"/>
      <c r="Q27" s="85"/>
      <c r="R27" s="86"/>
      <c r="S27" s="83" t="s">
        <v>70</v>
      </c>
      <c r="T27" s="84"/>
      <c r="U27" s="84"/>
      <c r="V27" s="84"/>
      <c r="W27" s="84"/>
      <c r="X27" s="84"/>
      <c r="Y27" s="84"/>
      <c r="Z27" s="84"/>
      <c r="AA27" s="85" t="s">
        <v>44</v>
      </c>
      <c r="AB27" s="86"/>
      <c r="AC27" s="86"/>
      <c r="AD27" s="86"/>
      <c r="AE27" s="86"/>
      <c r="AF27" s="85" t="s">
        <v>45</v>
      </c>
      <c r="AG27" s="86"/>
      <c r="AH27" s="86"/>
      <c r="AI27" s="4" t="s">
        <v>46</v>
      </c>
      <c r="AJ27" s="87" t="s">
        <v>47</v>
      </c>
      <c r="AK27" s="88"/>
      <c r="AL27" s="88"/>
      <c r="AM27" s="88"/>
      <c r="AN27" s="88"/>
      <c r="AO27" s="88"/>
      <c r="AP27" s="28">
        <v>87365338</v>
      </c>
      <c r="AQ27" s="28">
        <v>45800133</v>
      </c>
      <c r="AR27" s="28">
        <v>41565205</v>
      </c>
      <c r="AS27" s="89">
        <v>0</v>
      </c>
      <c r="AT27" s="90"/>
      <c r="AU27" s="89">
        <v>45800133</v>
      </c>
      <c r="AV27" s="90"/>
      <c r="AW27" s="28">
        <v>0</v>
      </c>
      <c r="AX27" s="28">
        <v>45800133</v>
      </c>
      <c r="AY27" s="28">
        <v>0</v>
      </c>
      <c r="AZ27" s="28">
        <v>45800133</v>
      </c>
      <c r="BA27" s="28">
        <v>0</v>
      </c>
      <c r="BB27" s="28">
        <v>45800133</v>
      </c>
      <c r="BC27" s="28">
        <v>0</v>
      </c>
      <c r="BD27" s="28">
        <v>0</v>
      </c>
      <c r="BE27" s="34">
        <f t="shared" si="0"/>
        <v>0.5242368890051109</v>
      </c>
      <c r="BF27" s="34">
        <f t="shared" si="1"/>
        <v>0.5242368890051109</v>
      </c>
      <c r="BG27" s="34">
        <f t="shared" si="2"/>
        <v>0.5242368890051109</v>
      </c>
      <c r="BH27" s="34">
        <f t="shared" si="3"/>
        <v>0.5242368890051109</v>
      </c>
    </row>
    <row r="28" spans="1:83" ht="13.5" x14ac:dyDescent="0.2">
      <c r="A28" s="85" t="s">
        <v>43</v>
      </c>
      <c r="B28" s="86"/>
      <c r="C28" s="85" t="s">
        <v>54</v>
      </c>
      <c r="D28" s="86"/>
      <c r="E28" s="85" t="s">
        <v>54</v>
      </c>
      <c r="F28" s="86"/>
      <c r="G28" s="85" t="s">
        <v>54</v>
      </c>
      <c r="H28" s="86"/>
      <c r="I28" s="85" t="s">
        <v>58</v>
      </c>
      <c r="J28" s="86"/>
      <c r="K28" s="86"/>
      <c r="L28" s="85" t="s">
        <v>71</v>
      </c>
      <c r="M28" s="86"/>
      <c r="N28" s="86"/>
      <c r="O28" s="85"/>
      <c r="P28" s="86"/>
      <c r="Q28" s="85"/>
      <c r="R28" s="86"/>
      <c r="S28" s="83" t="s">
        <v>72</v>
      </c>
      <c r="T28" s="84"/>
      <c r="U28" s="84"/>
      <c r="V28" s="84"/>
      <c r="W28" s="84"/>
      <c r="X28" s="84"/>
      <c r="Y28" s="84"/>
      <c r="Z28" s="84"/>
      <c r="AA28" s="85" t="s">
        <v>44</v>
      </c>
      <c r="AB28" s="86"/>
      <c r="AC28" s="86"/>
      <c r="AD28" s="86"/>
      <c r="AE28" s="86"/>
      <c r="AF28" s="85" t="s">
        <v>45</v>
      </c>
      <c r="AG28" s="86"/>
      <c r="AH28" s="86"/>
      <c r="AI28" s="4" t="s">
        <v>46</v>
      </c>
      <c r="AJ28" s="87" t="s">
        <v>47</v>
      </c>
      <c r="AK28" s="88"/>
      <c r="AL28" s="88"/>
      <c r="AM28" s="88"/>
      <c r="AN28" s="88"/>
      <c r="AO28" s="88"/>
      <c r="AP28" s="28">
        <v>802367</v>
      </c>
      <c r="AQ28" s="28">
        <v>0</v>
      </c>
      <c r="AR28" s="28">
        <v>802367</v>
      </c>
      <c r="AS28" s="89">
        <v>0</v>
      </c>
      <c r="AT28" s="90"/>
      <c r="AU28" s="89">
        <v>0</v>
      </c>
      <c r="AV28" s="90"/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34">
        <f t="shared" si="0"/>
        <v>0</v>
      </c>
      <c r="BF28" s="34">
        <f t="shared" si="1"/>
        <v>0</v>
      </c>
      <c r="BG28" s="34">
        <f t="shared" si="2"/>
        <v>0</v>
      </c>
      <c r="BH28" s="34">
        <f t="shared" si="3"/>
        <v>0</v>
      </c>
    </row>
    <row r="29" spans="1:83" ht="13.5" x14ac:dyDescent="0.2">
      <c r="A29" s="85" t="s">
        <v>43</v>
      </c>
      <c r="B29" s="86"/>
      <c r="C29" s="85" t="s">
        <v>54</v>
      </c>
      <c r="D29" s="86"/>
      <c r="E29" s="85" t="s">
        <v>54</v>
      </c>
      <c r="F29" s="86"/>
      <c r="G29" s="85" t="s">
        <v>54</v>
      </c>
      <c r="H29" s="86"/>
      <c r="I29" s="85" t="s">
        <v>58</v>
      </c>
      <c r="J29" s="86"/>
      <c r="K29" s="86"/>
      <c r="L29" s="85" t="s">
        <v>73</v>
      </c>
      <c r="M29" s="86"/>
      <c r="N29" s="86"/>
      <c r="O29" s="85"/>
      <c r="P29" s="86"/>
      <c r="Q29" s="85"/>
      <c r="R29" s="86"/>
      <c r="S29" s="83" t="s">
        <v>74</v>
      </c>
      <c r="T29" s="84"/>
      <c r="U29" s="84"/>
      <c r="V29" s="84"/>
      <c r="W29" s="84"/>
      <c r="X29" s="84"/>
      <c r="Y29" s="84"/>
      <c r="Z29" s="84"/>
      <c r="AA29" s="85" t="s">
        <v>44</v>
      </c>
      <c r="AB29" s="86"/>
      <c r="AC29" s="86"/>
      <c r="AD29" s="86"/>
      <c r="AE29" s="86"/>
      <c r="AF29" s="85" t="s">
        <v>45</v>
      </c>
      <c r="AG29" s="86"/>
      <c r="AH29" s="86"/>
      <c r="AI29" s="4" t="s">
        <v>46</v>
      </c>
      <c r="AJ29" s="87" t="s">
        <v>47</v>
      </c>
      <c r="AK29" s="88"/>
      <c r="AL29" s="88"/>
      <c r="AM29" s="88"/>
      <c r="AN29" s="88"/>
      <c r="AO29" s="88"/>
      <c r="AP29" s="28">
        <v>267498774</v>
      </c>
      <c r="AQ29" s="28">
        <v>4801333</v>
      </c>
      <c r="AR29" s="28">
        <v>262697441</v>
      </c>
      <c r="AS29" s="89">
        <v>0</v>
      </c>
      <c r="AT29" s="90"/>
      <c r="AU29" s="89">
        <v>4801333</v>
      </c>
      <c r="AV29" s="90"/>
      <c r="AW29" s="28">
        <v>0</v>
      </c>
      <c r="AX29" s="28">
        <v>4801333</v>
      </c>
      <c r="AY29" s="28">
        <v>0</v>
      </c>
      <c r="AZ29" s="28">
        <v>4801333</v>
      </c>
      <c r="BA29" s="28">
        <v>0</v>
      </c>
      <c r="BB29" s="28">
        <v>4801333</v>
      </c>
      <c r="BC29" s="28">
        <v>0</v>
      </c>
      <c r="BD29" s="28">
        <v>0</v>
      </c>
      <c r="BE29" s="34">
        <f t="shared" si="0"/>
        <v>1.7948990674626419E-2</v>
      </c>
      <c r="BF29" s="34">
        <f t="shared" si="1"/>
        <v>1.7948990674626419E-2</v>
      </c>
      <c r="BG29" s="34">
        <f t="shared" si="2"/>
        <v>1.7948990674626419E-2</v>
      </c>
      <c r="BH29" s="34">
        <f t="shared" si="3"/>
        <v>1.7948990674626419E-2</v>
      </c>
    </row>
    <row r="30" spans="1:83" ht="13.5" x14ac:dyDescent="0.2">
      <c r="A30" s="85" t="s">
        <v>43</v>
      </c>
      <c r="B30" s="86"/>
      <c r="C30" s="85" t="s">
        <v>54</v>
      </c>
      <c r="D30" s="86"/>
      <c r="E30" s="85" t="s">
        <v>54</v>
      </c>
      <c r="F30" s="86"/>
      <c r="G30" s="85" t="s">
        <v>54</v>
      </c>
      <c r="H30" s="86"/>
      <c r="I30" s="85" t="s">
        <v>58</v>
      </c>
      <c r="J30" s="86"/>
      <c r="K30" s="86"/>
      <c r="L30" s="85" t="s">
        <v>75</v>
      </c>
      <c r="M30" s="86"/>
      <c r="N30" s="86"/>
      <c r="O30" s="85"/>
      <c r="P30" s="86"/>
      <c r="Q30" s="85"/>
      <c r="R30" s="86"/>
      <c r="S30" s="83" t="s">
        <v>76</v>
      </c>
      <c r="T30" s="84"/>
      <c r="U30" s="84"/>
      <c r="V30" s="84"/>
      <c r="W30" s="84"/>
      <c r="X30" s="84"/>
      <c r="Y30" s="84"/>
      <c r="Z30" s="84"/>
      <c r="AA30" s="85" t="s">
        <v>44</v>
      </c>
      <c r="AB30" s="86"/>
      <c r="AC30" s="86"/>
      <c r="AD30" s="86"/>
      <c r="AE30" s="86"/>
      <c r="AF30" s="85" t="s">
        <v>45</v>
      </c>
      <c r="AG30" s="86"/>
      <c r="AH30" s="86"/>
      <c r="AI30" s="4" t="s">
        <v>46</v>
      </c>
      <c r="AJ30" s="87" t="s">
        <v>47</v>
      </c>
      <c r="AK30" s="88"/>
      <c r="AL30" s="88"/>
      <c r="AM30" s="88"/>
      <c r="AN30" s="88"/>
      <c r="AO30" s="88"/>
      <c r="AP30" s="28">
        <v>125685391</v>
      </c>
      <c r="AQ30" s="28">
        <v>28725384</v>
      </c>
      <c r="AR30" s="28">
        <v>96960007</v>
      </c>
      <c r="AS30" s="89">
        <v>0</v>
      </c>
      <c r="AT30" s="90"/>
      <c r="AU30" s="89">
        <v>28725384</v>
      </c>
      <c r="AV30" s="90"/>
      <c r="AW30" s="28">
        <v>0</v>
      </c>
      <c r="AX30" s="28">
        <v>28725384</v>
      </c>
      <c r="AY30" s="28">
        <v>0</v>
      </c>
      <c r="AZ30" s="28">
        <v>28725384</v>
      </c>
      <c r="BA30" s="28">
        <v>0</v>
      </c>
      <c r="BB30" s="28">
        <v>28725384</v>
      </c>
      <c r="BC30" s="28">
        <v>0</v>
      </c>
      <c r="BD30" s="28">
        <v>0</v>
      </c>
      <c r="BE30" s="34">
        <f t="shared" si="0"/>
        <v>0.22854990362404171</v>
      </c>
      <c r="BF30" s="34">
        <f t="shared" si="1"/>
        <v>0.22854990362404171</v>
      </c>
      <c r="BG30" s="34">
        <f t="shared" si="2"/>
        <v>0.22854990362404171</v>
      </c>
      <c r="BH30" s="34">
        <f t="shared" si="3"/>
        <v>0.22854990362404171</v>
      </c>
    </row>
    <row r="31" spans="1:83" ht="13.5" x14ac:dyDescent="0.2">
      <c r="A31" s="85" t="s">
        <v>43</v>
      </c>
      <c r="B31" s="86"/>
      <c r="C31" s="85" t="s">
        <v>54</v>
      </c>
      <c r="D31" s="86"/>
      <c r="E31" s="85" t="s">
        <v>54</v>
      </c>
      <c r="F31" s="86"/>
      <c r="G31" s="85" t="s">
        <v>54</v>
      </c>
      <c r="H31" s="86"/>
      <c r="I31" s="85" t="s">
        <v>58</v>
      </c>
      <c r="J31" s="86"/>
      <c r="K31" s="86"/>
      <c r="L31" s="85" t="s">
        <v>77</v>
      </c>
      <c r="M31" s="86"/>
      <c r="N31" s="86"/>
      <c r="O31" s="85"/>
      <c r="P31" s="86"/>
      <c r="Q31" s="85"/>
      <c r="R31" s="86"/>
      <c r="S31" s="83" t="s">
        <v>78</v>
      </c>
      <c r="T31" s="84"/>
      <c r="U31" s="84"/>
      <c r="V31" s="84"/>
      <c r="W31" s="84"/>
      <c r="X31" s="84"/>
      <c r="Y31" s="84"/>
      <c r="Z31" s="84"/>
      <c r="AA31" s="85" t="s">
        <v>44</v>
      </c>
      <c r="AB31" s="86"/>
      <c r="AC31" s="86"/>
      <c r="AD31" s="86"/>
      <c r="AE31" s="86"/>
      <c r="AF31" s="85" t="s">
        <v>45</v>
      </c>
      <c r="AG31" s="86"/>
      <c r="AH31" s="86"/>
      <c r="AI31" s="4" t="s">
        <v>46</v>
      </c>
      <c r="AJ31" s="87" t="s">
        <v>47</v>
      </c>
      <c r="AK31" s="88"/>
      <c r="AL31" s="88"/>
      <c r="AM31" s="88"/>
      <c r="AN31" s="88"/>
      <c r="AO31" s="88"/>
      <c r="AP31" s="28">
        <v>4162899</v>
      </c>
      <c r="AQ31" s="28">
        <v>0</v>
      </c>
      <c r="AR31" s="28">
        <v>4162899</v>
      </c>
      <c r="AS31" s="89">
        <v>0</v>
      </c>
      <c r="AT31" s="90"/>
      <c r="AU31" s="89">
        <v>0</v>
      </c>
      <c r="AV31" s="90"/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34">
        <f t="shared" si="0"/>
        <v>0</v>
      </c>
      <c r="BF31" s="34">
        <f t="shared" si="1"/>
        <v>0</v>
      </c>
      <c r="BG31" s="34">
        <f t="shared" si="2"/>
        <v>0</v>
      </c>
      <c r="BH31" s="34">
        <f t="shared" si="3"/>
        <v>0</v>
      </c>
    </row>
    <row r="32" spans="1:83" s="10" customFormat="1" ht="13.5" x14ac:dyDescent="0.2">
      <c r="A32" s="101" t="s">
        <v>43</v>
      </c>
      <c r="B32" s="102"/>
      <c r="C32" s="101" t="s">
        <v>54</v>
      </c>
      <c r="D32" s="102"/>
      <c r="E32" s="101" t="s">
        <v>54</v>
      </c>
      <c r="F32" s="102"/>
      <c r="G32" s="101" t="s">
        <v>79</v>
      </c>
      <c r="H32" s="102"/>
      <c r="I32" s="101"/>
      <c r="J32" s="102"/>
      <c r="K32" s="102"/>
      <c r="L32" s="101"/>
      <c r="M32" s="102"/>
      <c r="N32" s="102"/>
      <c r="O32" s="101"/>
      <c r="P32" s="102"/>
      <c r="Q32" s="101"/>
      <c r="R32" s="102"/>
      <c r="S32" s="103" t="s">
        <v>80</v>
      </c>
      <c r="T32" s="104"/>
      <c r="U32" s="104"/>
      <c r="V32" s="104"/>
      <c r="W32" s="104"/>
      <c r="X32" s="104"/>
      <c r="Y32" s="104"/>
      <c r="Z32" s="104"/>
      <c r="AA32" s="101" t="s">
        <v>44</v>
      </c>
      <c r="AB32" s="102"/>
      <c r="AC32" s="102"/>
      <c r="AD32" s="102"/>
      <c r="AE32" s="102"/>
      <c r="AF32" s="101" t="s">
        <v>45</v>
      </c>
      <c r="AG32" s="102"/>
      <c r="AH32" s="102"/>
      <c r="AI32" s="9" t="s">
        <v>46</v>
      </c>
      <c r="AJ32" s="105" t="s">
        <v>47</v>
      </c>
      <c r="AK32" s="106"/>
      <c r="AL32" s="106"/>
      <c r="AM32" s="106"/>
      <c r="AN32" s="106"/>
      <c r="AO32" s="106"/>
      <c r="AP32" s="29">
        <v>1178189376</v>
      </c>
      <c r="AQ32" s="29">
        <v>532239212</v>
      </c>
      <c r="AR32" s="29">
        <v>645950164</v>
      </c>
      <c r="AS32" s="99">
        <v>0</v>
      </c>
      <c r="AT32" s="100"/>
      <c r="AU32" s="99">
        <v>532239212</v>
      </c>
      <c r="AV32" s="100"/>
      <c r="AW32" s="29">
        <v>0</v>
      </c>
      <c r="AX32" s="29">
        <v>513087581</v>
      </c>
      <c r="AY32" s="29">
        <v>19151631</v>
      </c>
      <c r="AZ32" s="29">
        <v>513087581</v>
      </c>
      <c r="BA32" s="29">
        <v>0</v>
      </c>
      <c r="BB32" s="29">
        <v>446106182</v>
      </c>
      <c r="BC32" s="29">
        <v>66981399</v>
      </c>
      <c r="BD32" s="29">
        <v>0</v>
      </c>
      <c r="BE32" s="35">
        <f t="shared" si="0"/>
        <v>0.45174334690317219</v>
      </c>
      <c r="BF32" s="35">
        <f t="shared" si="1"/>
        <v>0.45174334690317219</v>
      </c>
      <c r="BG32" s="35">
        <f t="shared" si="2"/>
        <v>0.43548820881576172</v>
      </c>
      <c r="BH32" s="35">
        <f t="shared" si="3"/>
        <v>0.37863707744042668</v>
      </c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</row>
    <row r="33" spans="1:192" ht="13.5" x14ac:dyDescent="0.2">
      <c r="A33" s="85" t="s">
        <v>43</v>
      </c>
      <c r="B33" s="86"/>
      <c r="C33" s="85" t="s">
        <v>54</v>
      </c>
      <c r="D33" s="86"/>
      <c r="E33" s="85" t="s">
        <v>54</v>
      </c>
      <c r="F33" s="86"/>
      <c r="G33" s="85" t="s">
        <v>79</v>
      </c>
      <c r="H33" s="86"/>
      <c r="I33" s="85" t="s">
        <v>58</v>
      </c>
      <c r="J33" s="86"/>
      <c r="K33" s="86"/>
      <c r="L33" s="85"/>
      <c r="M33" s="86"/>
      <c r="N33" s="86"/>
      <c r="O33" s="85"/>
      <c r="P33" s="86"/>
      <c r="Q33" s="85"/>
      <c r="R33" s="86"/>
      <c r="S33" s="83" t="s">
        <v>81</v>
      </c>
      <c r="T33" s="84"/>
      <c r="U33" s="84"/>
      <c r="V33" s="84"/>
      <c r="W33" s="84"/>
      <c r="X33" s="84"/>
      <c r="Y33" s="84"/>
      <c r="Z33" s="84"/>
      <c r="AA33" s="85" t="s">
        <v>44</v>
      </c>
      <c r="AB33" s="86"/>
      <c r="AC33" s="86"/>
      <c r="AD33" s="86"/>
      <c r="AE33" s="86"/>
      <c r="AF33" s="85" t="s">
        <v>45</v>
      </c>
      <c r="AG33" s="86"/>
      <c r="AH33" s="86"/>
      <c r="AI33" s="4" t="s">
        <v>46</v>
      </c>
      <c r="AJ33" s="87" t="s">
        <v>47</v>
      </c>
      <c r="AK33" s="88"/>
      <c r="AL33" s="88"/>
      <c r="AM33" s="88"/>
      <c r="AN33" s="88"/>
      <c r="AO33" s="88"/>
      <c r="AP33" s="28">
        <v>331909954</v>
      </c>
      <c r="AQ33" s="28">
        <v>160430469</v>
      </c>
      <c r="AR33" s="28">
        <v>171479485</v>
      </c>
      <c r="AS33" s="89">
        <v>0</v>
      </c>
      <c r="AT33" s="90"/>
      <c r="AU33" s="89">
        <v>160430469</v>
      </c>
      <c r="AV33" s="90"/>
      <c r="AW33" s="28">
        <v>0</v>
      </c>
      <c r="AX33" s="28">
        <v>160430469</v>
      </c>
      <c r="AY33" s="28">
        <v>0</v>
      </c>
      <c r="AZ33" s="28">
        <v>160430469</v>
      </c>
      <c r="BA33" s="28">
        <v>0</v>
      </c>
      <c r="BB33" s="28">
        <v>135242300</v>
      </c>
      <c r="BC33" s="28">
        <v>25188169</v>
      </c>
      <c r="BD33" s="28">
        <v>0</v>
      </c>
      <c r="BE33" s="34">
        <f t="shared" si="0"/>
        <v>0.48335540126645316</v>
      </c>
      <c r="BF33" s="34">
        <f t="shared" si="1"/>
        <v>0.48335540126645316</v>
      </c>
      <c r="BG33" s="34">
        <f t="shared" si="2"/>
        <v>0.48335540126645316</v>
      </c>
      <c r="BH33" s="34">
        <f t="shared" si="3"/>
        <v>0.40746683963566815</v>
      </c>
    </row>
    <row r="34" spans="1:192" ht="13.5" x14ac:dyDescent="0.2">
      <c r="A34" s="85" t="s">
        <v>43</v>
      </c>
      <c r="B34" s="86"/>
      <c r="C34" s="85" t="s">
        <v>54</v>
      </c>
      <c r="D34" s="86"/>
      <c r="E34" s="85" t="s">
        <v>54</v>
      </c>
      <c r="F34" s="86"/>
      <c r="G34" s="85" t="s">
        <v>79</v>
      </c>
      <c r="H34" s="86"/>
      <c r="I34" s="85" t="s">
        <v>82</v>
      </c>
      <c r="J34" s="86"/>
      <c r="K34" s="86"/>
      <c r="L34" s="85"/>
      <c r="M34" s="86"/>
      <c r="N34" s="86"/>
      <c r="O34" s="85"/>
      <c r="P34" s="86"/>
      <c r="Q34" s="85"/>
      <c r="R34" s="86"/>
      <c r="S34" s="83" t="s">
        <v>83</v>
      </c>
      <c r="T34" s="84"/>
      <c r="U34" s="84"/>
      <c r="V34" s="84"/>
      <c r="W34" s="84"/>
      <c r="X34" s="84"/>
      <c r="Y34" s="84"/>
      <c r="Z34" s="84"/>
      <c r="AA34" s="85" t="s">
        <v>44</v>
      </c>
      <c r="AB34" s="86"/>
      <c r="AC34" s="86"/>
      <c r="AD34" s="86"/>
      <c r="AE34" s="86"/>
      <c r="AF34" s="85" t="s">
        <v>45</v>
      </c>
      <c r="AG34" s="86"/>
      <c r="AH34" s="86"/>
      <c r="AI34" s="4" t="s">
        <v>46</v>
      </c>
      <c r="AJ34" s="87" t="s">
        <v>47</v>
      </c>
      <c r="AK34" s="88"/>
      <c r="AL34" s="88"/>
      <c r="AM34" s="88"/>
      <c r="AN34" s="88"/>
      <c r="AO34" s="88"/>
      <c r="AP34" s="28">
        <v>251240946</v>
      </c>
      <c r="AQ34" s="28">
        <v>121927435</v>
      </c>
      <c r="AR34" s="28">
        <v>129313511</v>
      </c>
      <c r="AS34" s="89">
        <v>0</v>
      </c>
      <c r="AT34" s="90"/>
      <c r="AU34" s="89">
        <v>121927435</v>
      </c>
      <c r="AV34" s="90"/>
      <c r="AW34" s="28">
        <v>0</v>
      </c>
      <c r="AX34" s="28">
        <v>121927435</v>
      </c>
      <c r="AY34" s="28">
        <v>0</v>
      </c>
      <c r="AZ34" s="28">
        <v>121927435</v>
      </c>
      <c r="BA34" s="28">
        <v>0</v>
      </c>
      <c r="BB34" s="28">
        <v>102866905</v>
      </c>
      <c r="BC34" s="28">
        <v>19060530</v>
      </c>
      <c r="BD34" s="28">
        <v>0</v>
      </c>
      <c r="BE34" s="34">
        <f t="shared" si="0"/>
        <v>0.48530081159621169</v>
      </c>
      <c r="BF34" s="34">
        <f t="shared" si="1"/>
        <v>0.48530081159621169</v>
      </c>
      <c r="BG34" s="34">
        <f t="shared" si="2"/>
        <v>0.48530081159621169</v>
      </c>
      <c r="BH34" s="34">
        <f t="shared" si="3"/>
        <v>0.40943527174905636</v>
      </c>
    </row>
    <row r="35" spans="1:192" ht="13.5" x14ac:dyDescent="0.2">
      <c r="A35" s="85" t="s">
        <v>43</v>
      </c>
      <c r="B35" s="86"/>
      <c r="C35" s="85" t="s">
        <v>54</v>
      </c>
      <c r="D35" s="86"/>
      <c r="E35" s="85" t="s">
        <v>54</v>
      </c>
      <c r="F35" s="86"/>
      <c r="G35" s="85" t="s">
        <v>79</v>
      </c>
      <c r="H35" s="86"/>
      <c r="I35" s="85" t="s">
        <v>61</v>
      </c>
      <c r="J35" s="86"/>
      <c r="K35" s="86"/>
      <c r="L35" s="85"/>
      <c r="M35" s="86"/>
      <c r="N35" s="86"/>
      <c r="O35" s="85"/>
      <c r="P35" s="86"/>
      <c r="Q35" s="85"/>
      <c r="R35" s="86"/>
      <c r="S35" s="83" t="s">
        <v>84</v>
      </c>
      <c r="T35" s="84"/>
      <c r="U35" s="84"/>
      <c r="V35" s="84"/>
      <c r="W35" s="84"/>
      <c r="X35" s="84"/>
      <c r="Y35" s="84"/>
      <c r="Z35" s="84"/>
      <c r="AA35" s="85" t="s">
        <v>44</v>
      </c>
      <c r="AB35" s="86"/>
      <c r="AC35" s="86"/>
      <c r="AD35" s="86"/>
      <c r="AE35" s="86"/>
      <c r="AF35" s="85" t="s">
        <v>45</v>
      </c>
      <c r="AG35" s="86"/>
      <c r="AH35" s="86"/>
      <c r="AI35" s="4" t="s">
        <v>46</v>
      </c>
      <c r="AJ35" s="87" t="s">
        <v>47</v>
      </c>
      <c r="AK35" s="88"/>
      <c r="AL35" s="88"/>
      <c r="AM35" s="88"/>
      <c r="AN35" s="88"/>
      <c r="AO35" s="88"/>
      <c r="AP35" s="28">
        <v>290452939</v>
      </c>
      <c r="AQ35" s="28">
        <v>118996408</v>
      </c>
      <c r="AR35" s="28">
        <v>171456531</v>
      </c>
      <c r="AS35" s="89">
        <v>0</v>
      </c>
      <c r="AT35" s="90"/>
      <c r="AU35" s="89">
        <v>118996408</v>
      </c>
      <c r="AV35" s="90"/>
      <c r="AW35" s="28">
        <v>0</v>
      </c>
      <c r="AX35" s="28">
        <v>99844777</v>
      </c>
      <c r="AY35" s="28">
        <v>19151631</v>
      </c>
      <c r="AZ35" s="28">
        <v>99844777</v>
      </c>
      <c r="BA35" s="28">
        <v>0</v>
      </c>
      <c r="BB35" s="28">
        <v>99844777</v>
      </c>
      <c r="BC35" s="28">
        <v>0</v>
      </c>
      <c r="BD35" s="28">
        <v>0</v>
      </c>
      <c r="BE35" s="34">
        <f t="shared" si="0"/>
        <v>0.40969255952338635</v>
      </c>
      <c r="BF35" s="34">
        <f t="shared" si="1"/>
        <v>0.40969255952338635</v>
      </c>
      <c r="BG35" s="34">
        <f t="shared" si="2"/>
        <v>0.34375543708993078</v>
      </c>
      <c r="BH35" s="34">
        <f t="shared" si="3"/>
        <v>0.34375543708993078</v>
      </c>
    </row>
    <row r="36" spans="1:192" ht="13.5" x14ac:dyDescent="0.2">
      <c r="A36" s="85" t="s">
        <v>43</v>
      </c>
      <c r="B36" s="86"/>
      <c r="C36" s="85" t="s">
        <v>54</v>
      </c>
      <c r="D36" s="86"/>
      <c r="E36" s="85" t="s">
        <v>54</v>
      </c>
      <c r="F36" s="86"/>
      <c r="G36" s="85" t="s">
        <v>79</v>
      </c>
      <c r="H36" s="86"/>
      <c r="I36" s="85" t="s">
        <v>63</v>
      </c>
      <c r="J36" s="86"/>
      <c r="K36" s="86"/>
      <c r="L36" s="85"/>
      <c r="M36" s="86"/>
      <c r="N36" s="86"/>
      <c r="O36" s="85"/>
      <c r="P36" s="86"/>
      <c r="Q36" s="85"/>
      <c r="R36" s="86"/>
      <c r="S36" s="83" t="s">
        <v>85</v>
      </c>
      <c r="T36" s="84"/>
      <c r="U36" s="84"/>
      <c r="V36" s="84"/>
      <c r="W36" s="84"/>
      <c r="X36" s="84"/>
      <c r="Y36" s="84"/>
      <c r="Z36" s="84"/>
      <c r="AA36" s="85" t="s">
        <v>44</v>
      </c>
      <c r="AB36" s="86"/>
      <c r="AC36" s="86"/>
      <c r="AD36" s="86"/>
      <c r="AE36" s="86"/>
      <c r="AF36" s="85" t="s">
        <v>45</v>
      </c>
      <c r="AG36" s="86"/>
      <c r="AH36" s="86"/>
      <c r="AI36" s="4" t="s">
        <v>46</v>
      </c>
      <c r="AJ36" s="87" t="s">
        <v>47</v>
      </c>
      <c r="AK36" s="88"/>
      <c r="AL36" s="88"/>
      <c r="AM36" s="88"/>
      <c r="AN36" s="88"/>
      <c r="AO36" s="88"/>
      <c r="AP36" s="28">
        <v>126116998</v>
      </c>
      <c r="AQ36" s="28">
        <v>53752300</v>
      </c>
      <c r="AR36" s="28">
        <v>72364698</v>
      </c>
      <c r="AS36" s="89">
        <v>0</v>
      </c>
      <c r="AT36" s="90"/>
      <c r="AU36" s="89">
        <v>53752300</v>
      </c>
      <c r="AV36" s="90"/>
      <c r="AW36" s="28">
        <v>0</v>
      </c>
      <c r="AX36" s="28">
        <v>53752300</v>
      </c>
      <c r="AY36" s="28">
        <v>0</v>
      </c>
      <c r="AZ36" s="28">
        <v>53752300</v>
      </c>
      <c r="BA36" s="28">
        <v>0</v>
      </c>
      <c r="BB36" s="28">
        <v>44410600</v>
      </c>
      <c r="BC36" s="28">
        <v>9341700</v>
      </c>
      <c r="BD36" s="28">
        <v>0</v>
      </c>
      <c r="BE36" s="34">
        <f t="shared" si="0"/>
        <v>0.42620979608157183</v>
      </c>
      <c r="BF36" s="34">
        <f t="shared" si="1"/>
        <v>0.42620979608157183</v>
      </c>
      <c r="BG36" s="34">
        <f t="shared" si="2"/>
        <v>0.42620979608157183</v>
      </c>
      <c r="BH36" s="34">
        <f t="shared" si="3"/>
        <v>0.35213809957639491</v>
      </c>
    </row>
    <row r="37" spans="1:192" ht="13.5" x14ac:dyDescent="0.2">
      <c r="A37" s="85" t="s">
        <v>43</v>
      </c>
      <c r="B37" s="86"/>
      <c r="C37" s="85" t="s">
        <v>54</v>
      </c>
      <c r="D37" s="86"/>
      <c r="E37" s="85" t="s">
        <v>54</v>
      </c>
      <c r="F37" s="86"/>
      <c r="G37" s="85" t="s">
        <v>79</v>
      </c>
      <c r="H37" s="86"/>
      <c r="I37" s="85" t="s">
        <v>65</v>
      </c>
      <c r="J37" s="86"/>
      <c r="K37" s="86"/>
      <c r="L37" s="85"/>
      <c r="M37" s="86"/>
      <c r="N37" s="86"/>
      <c r="O37" s="85"/>
      <c r="P37" s="86"/>
      <c r="Q37" s="85"/>
      <c r="R37" s="86"/>
      <c r="S37" s="83" t="s">
        <v>86</v>
      </c>
      <c r="T37" s="84"/>
      <c r="U37" s="84"/>
      <c r="V37" s="84"/>
      <c r="W37" s="84"/>
      <c r="X37" s="84"/>
      <c r="Y37" s="84"/>
      <c r="Z37" s="84"/>
      <c r="AA37" s="85" t="s">
        <v>44</v>
      </c>
      <c r="AB37" s="86"/>
      <c r="AC37" s="86"/>
      <c r="AD37" s="86"/>
      <c r="AE37" s="86"/>
      <c r="AF37" s="85" t="s">
        <v>45</v>
      </c>
      <c r="AG37" s="86"/>
      <c r="AH37" s="86"/>
      <c r="AI37" s="4" t="s">
        <v>46</v>
      </c>
      <c r="AJ37" s="87" t="s">
        <v>47</v>
      </c>
      <c r="AK37" s="88"/>
      <c r="AL37" s="88"/>
      <c r="AM37" s="88"/>
      <c r="AN37" s="88"/>
      <c r="AO37" s="88"/>
      <c r="AP37" s="28">
        <v>20776126</v>
      </c>
      <c r="AQ37" s="28">
        <v>9919700</v>
      </c>
      <c r="AR37" s="28">
        <v>10856426</v>
      </c>
      <c r="AS37" s="89">
        <v>0</v>
      </c>
      <c r="AT37" s="90"/>
      <c r="AU37" s="89">
        <v>9919700</v>
      </c>
      <c r="AV37" s="90"/>
      <c r="AW37" s="28">
        <v>0</v>
      </c>
      <c r="AX37" s="28">
        <v>9919700</v>
      </c>
      <c r="AY37" s="28">
        <v>0</v>
      </c>
      <c r="AZ37" s="28">
        <v>9919700</v>
      </c>
      <c r="BA37" s="28">
        <v>0</v>
      </c>
      <c r="BB37" s="28">
        <v>8209600</v>
      </c>
      <c r="BC37" s="28">
        <v>1710100</v>
      </c>
      <c r="BD37" s="28">
        <v>0</v>
      </c>
      <c r="BE37" s="34">
        <f t="shared" si="0"/>
        <v>0.47745667310642997</v>
      </c>
      <c r="BF37" s="34">
        <f t="shared" si="1"/>
        <v>0.47745667310642997</v>
      </c>
      <c r="BG37" s="34">
        <f t="shared" si="2"/>
        <v>0.47745667310642997</v>
      </c>
      <c r="BH37" s="34">
        <f t="shared" si="3"/>
        <v>0.39514585154133164</v>
      </c>
    </row>
    <row r="38" spans="1:192" ht="13.5" x14ac:dyDescent="0.2">
      <c r="A38" s="85" t="s">
        <v>43</v>
      </c>
      <c r="B38" s="86"/>
      <c r="C38" s="85" t="s">
        <v>54</v>
      </c>
      <c r="D38" s="86"/>
      <c r="E38" s="85" t="s">
        <v>54</v>
      </c>
      <c r="F38" s="86"/>
      <c r="G38" s="85" t="s">
        <v>79</v>
      </c>
      <c r="H38" s="86"/>
      <c r="I38" s="85" t="s">
        <v>67</v>
      </c>
      <c r="J38" s="86"/>
      <c r="K38" s="86"/>
      <c r="L38" s="85"/>
      <c r="M38" s="86"/>
      <c r="N38" s="86"/>
      <c r="O38" s="85"/>
      <c r="P38" s="86"/>
      <c r="Q38" s="85"/>
      <c r="R38" s="86"/>
      <c r="S38" s="83" t="s">
        <v>87</v>
      </c>
      <c r="T38" s="84"/>
      <c r="U38" s="84"/>
      <c r="V38" s="84"/>
      <c r="W38" s="84"/>
      <c r="X38" s="84"/>
      <c r="Y38" s="84"/>
      <c r="Z38" s="84"/>
      <c r="AA38" s="85" t="s">
        <v>44</v>
      </c>
      <c r="AB38" s="86"/>
      <c r="AC38" s="86"/>
      <c r="AD38" s="86"/>
      <c r="AE38" s="86"/>
      <c r="AF38" s="85" t="s">
        <v>45</v>
      </c>
      <c r="AG38" s="86"/>
      <c r="AH38" s="86"/>
      <c r="AI38" s="4" t="s">
        <v>46</v>
      </c>
      <c r="AJ38" s="87" t="s">
        <v>47</v>
      </c>
      <c r="AK38" s="88"/>
      <c r="AL38" s="88"/>
      <c r="AM38" s="88"/>
      <c r="AN38" s="88"/>
      <c r="AO38" s="88"/>
      <c r="AP38" s="28">
        <v>94600838</v>
      </c>
      <c r="AQ38" s="28">
        <v>40320800</v>
      </c>
      <c r="AR38" s="28">
        <v>54280038</v>
      </c>
      <c r="AS38" s="89">
        <v>0</v>
      </c>
      <c r="AT38" s="90"/>
      <c r="AU38" s="89">
        <v>40320800</v>
      </c>
      <c r="AV38" s="90"/>
      <c r="AW38" s="28">
        <v>0</v>
      </c>
      <c r="AX38" s="28">
        <v>40320800</v>
      </c>
      <c r="AY38" s="28">
        <v>0</v>
      </c>
      <c r="AZ38" s="28">
        <v>40320800</v>
      </c>
      <c r="BA38" s="28">
        <v>0</v>
      </c>
      <c r="BB38" s="28">
        <v>33313400</v>
      </c>
      <c r="BC38" s="28">
        <v>7007400</v>
      </c>
      <c r="BD38" s="28">
        <v>0</v>
      </c>
      <c r="BE38" s="34">
        <f t="shared" si="0"/>
        <v>0.42622032587068626</v>
      </c>
      <c r="BF38" s="34">
        <f t="shared" si="1"/>
        <v>0.42622032587068626</v>
      </c>
      <c r="BG38" s="34">
        <f t="shared" si="2"/>
        <v>0.42622032587068626</v>
      </c>
      <c r="BH38" s="34">
        <f t="shared" si="3"/>
        <v>0.35214698626665442</v>
      </c>
    </row>
    <row r="39" spans="1:192" ht="13.5" x14ac:dyDescent="0.2">
      <c r="A39" s="85" t="s">
        <v>43</v>
      </c>
      <c r="B39" s="86"/>
      <c r="C39" s="85" t="s">
        <v>54</v>
      </c>
      <c r="D39" s="86"/>
      <c r="E39" s="85" t="s">
        <v>54</v>
      </c>
      <c r="F39" s="86"/>
      <c r="G39" s="85" t="s">
        <v>79</v>
      </c>
      <c r="H39" s="86"/>
      <c r="I39" s="85" t="s">
        <v>69</v>
      </c>
      <c r="J39" s="86"/>
      <c r="K39" s="86"/>
      <c r="L39" s="85"/>
      <c r="M39" s="86"/>
      <c r="N39" s="86"/>
      <c r="O39" s="85"/>
      <c r="P39" s="86"/>
      <c r="Q39" s="85"/>
      <c r="R39" s="86"/>
      <c r="S39" s="83" t="s">
        <v>88</v>
      </c>
      <c r="T39" s="84"/>
      <c r="U39" s="84"/>
      <c r="V39" s="84"/>
      <c r="W39" s="84"/>
      <c r="X39" s="84"/>
      <c r="Y39" s="84"/>
      <c r="Z39" s="84"/>
      <c r="AA39" s="85" t="s">
        <v>44</v>
      </c>
      <c r="AB39" s="86"/>
      <c r="AC39" s="86"/>
      <c r="AD39" s="86"/>
      <c r="AE39" s="86"/>
      <c r="AF39" s="85" t="s">
        <v>45</v>
      </c>
      <c r="AG39" s="86"/>
      <c r="AH39" s="86"/>
      <c r="AI39" s="4" t="s">
        <v>46</v>
      </c>
      <c r="AJ39" s="87" t="s">
        <v>47</v>
      </c>
      <c r="AK39" s="88"/>
      <c r="AL39" s="88"/>
      <c r="AM39" s="88"/>
      <c r="AN39" s="88"/>
      <c r="AO39" s="88"/>
      <c r="AP39" s="28">
        <v>63091575</v>
      </c>
      <c r="AQ39" s="28">
        <v>26892100</v>
      </c>
      <c r="AR39" s="28">
        <v>36199475</v>
      </c>
      <c r="AS39" s="89">
        <v>0</v>
      </c>
      <c r="AT39" s="90"/>
      <c r="AU39" s="89">
        <v>26892100</v>
      </c>
      <c r="AV39" s="90"/>
      <c r="AW39" s="28">
        <v>0</v>
      </c>
      <c r="AX39" s="28">
        <v>26892100</v>
      </c>
      <c r="AY39" s="28">
        <v>0</v>
      </c>
      <c r="AZ39" s="28">
        <v>26892100</v>
      </c>
      <c r="BA39" s="28">
        <v>0</v>
      </c>
      <c r="BB39" s="28">
        <v>22218600</v>
      </c>
      <c r="BC39" s="28">
        <v>4673500</v>
      </c>
      <c r="BD39" s="28">
        <v>0</v>
      </c>
      <c r="BE39" s="34">
        <f t="shared" si="0"/>
        <v>0.42623916109242793</v>
      </c>
      <c r="BF39" s="34">
        <f t="shared" si="1"/>
        <v>0.42623916109242793</v>
      </c>
      <c r="BG39" s="34">
        <f t="shared" si="2"/>
        <v>0.42623916109242793</v>
      </c>
      <c r="BH39" s="34">
        <f t="shared" si="3"/>
        <v>0.35216429451951392</v>
      </c>
    </row>
    <row r="40" spans="1:192" s="10" customFormat="1" ht="13.5" x14ac:dyDescent="0.2">
      <c r="A40" s="101" t="s">
        <v>43</v>
      </c>
      <c r="B40" s="102"/>
      <c r="C40" s="101" t="s">
        <v>54</v>
      </c>
      <c r="D40" s="102"/>
      <c r="E40" s="101" t="s">
        <v>54</v>
      </c>
      <c r="F40" s="102"/>
      <c r="G40" s="101" t="s">
        <v>89</v>
      </c>
      <c r="H40" s="102"/>
      <c r="I40" s="101"/>
      <c r="J40" s="102"/>
      <c r="K40" s="102"/>
      <c r="L40" s="101"/>
      <c r="M40" s="102"/>
      <c r="N40" s="102"/>
      <c r="O40" s="101"/>
      <c r="P40" s="102"/>
      <c r="Q40" s="101"/>
      <c r="R40" s="102"/>
      <c r="S40" s="103" t="s">
        <v>90</v>
      </c>
      <c r="T40" s="104"/>
      <c r="U40" s="104"/>
      <c r="V40" s="104"/>
      <c r="W40" s="104"/>
      <c r="X40" s="104"/>
      <c r="Y40" s="104"/>
      <c r="Z40" s="104"/>
      <c r="AA40" s="101" t="s">
        <v>44</v>
      </c>
      <c r="AB40" s="102"/>
      <c r="AC40" s="102"/>
      <c r="AD40" s="102"/>
      <c r="AE40" s="102"/>
      <c r="AF40" s="101" t="s">
        <v>45</v>
      </c>
      <c r="AG40" s="102"/>
      <c r="AH40" s="102"/>
      <c r="AI40" s="9" t="s">
        <v>46</v>
      </c>
      <c r="AJ40" s="105" t="s">
        <v>47</v>
      </c>
      <c r="AK40" s="106"/>
      <c r="AL40" s="106"/>
      <c r="AM40" s="106"/>
      <c r="AN40" s="106"/>
      <c r="AO40" s="106"/>
      <c r="AP40" s="29">
        <v>407307345</v>
      </c>
      <c r="AQ40" s="29">
        <v>185657107</v>
      </c>
      <c r="AR40" s="29">
        <v>221650238</v>
      </c>
      <c r="AS40" s="99">
        <v>0</v>
      </c>
      <c r="AT40" s="100"/>
      <c r="AU40" s="99">
        <v>185657107</v>
      </c>
      <c r="AV40" s="100"/>
      <c r="AW40" s="29">
        <v>0</v>
      </c>
      <c r="AX40" s="29">
        <v>185657107</v>
      </c>
      <c r="AY40" s="29">
        <v>0</v>
      </c>
      <c r="AZ40" s="29">
        <v>185657107</v>
      </c>
      <c r="BA40" s="29">
        <v>0</v>
      </c>
      <c r="BB40" s="29">
        <v>185657107</v>
      </c>
      <c r="BC40" s="29">
        <v>0</v>
      </c>
      <c r="BD40" s="29">
        <v>0</v>
      </c>
      <c r="BE40" s="35">
        <f t="shared" si="0"/>
        <v>0.45581575996376889</v>
      </c>
      <c r="BF40" s="35">
        <f t="shared" si="1"/>
        <v>0.45581575996376889</v>
      </c>
      <c r="BG40" s="35">
        <f t="shared" si="2"/>
        <v>0.45581575996376889</v>
      </c>
      <c r="BH40" s="35">
        <f t="shared" si="3"/>
        <v>0.45581575996376889</v>
      </c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192" ht="13.5" x14ac:dyDescent="0.2">
      <c r="A41" s="85" t="s">
        <v>43</v>
      </c>
      <c r="B41" s="86"/>
      <c r="C41" s="85" t="s">
        <v>54</v>
      </c>
      <c r="D41" s="86"/>
      <c r="E41" s="85" t="s">
        <v>54</v>
      </c>
      <c r="F41" s="86"/>
      <c r="G41" s="85" t="s">
        <v>89</v>
      </c>
      <c r="H41" s="86"/>
      <c r="I41" s="85" t="s">
        <v>58</v>
      </c>
      <c r="J41" s="86"/>
      <c r="K41" s="86"/>
      <c r="L41" s="85"/>
      <c r="M41" s="86"/>
      <c r="N41" s="86"/>
      <c r="O41" s="85"/>
      <c r="P41" s="86"/>
      <c r="Q41" s="85"/>
      <c r="R41" s="86"/>
      <c r="S41" s="83" t="s">
        <v>91</v>
      </c>
      <c r="T41" s="84"/>
      <c r="U41" s="84"/>
      <c r="V41" s="84"/>
      <c r="W41" s="84"/>
      <c r="X41" s="84"/>
      <c r="Y41" s="84"/>
      <c r="Z41" s="84"/>
      <c r="AA41" s="85" t="s">
        <v>44</v>
      </c>
      <c r="AB41" s="86"/>
      <c r="AC41" s="86"/>
      <c r="AD41" s="86"/>
      <c r="AE41" s="86"/>
      <c r="AF41" s="85" t="s">
        <v>45</v>
      </c>
      <c r="AG41" s="86"/>
      <c r="AH41" s="86"/>
      <c r="AI41" s="4" t="s">
        <v>46</v>
      </c>
      <c r="AJ41" s="87" t="s">
        <v>47</v>
      </c>
      <c r="AK41" s="88"/>
      <c r="AL41" s="88"/>
      <c r="AM41" s="88"/>
      <c r="AN41" s="88"/>
      <c r="AO41" s="88"/>
      <c r="AP41" s="28">
        <v>176542721</v>
      </c>
      <c r="AQ41" s="28">
        <v>47729616</v>
      </c>
      <c r="AR41" s="28">
        <v>128813105</v>
      </c>
      <c r="AS41" s="89">
        <v>0</v>
      </c>
      <c r="AT41" s="90"/>
      <c r="AU41" s="89">
        <v>47729616</v>
      </c>
      <c r="AV41" s="90"/>
      <c r="AW41" s="28">
        <v>0</v>
      </c>
      <c r="AX41" s="28">
        <v>47729616</v>
      </c>
      <c r="AY41" s="28">
        <v>0</v>
      </c>
      <c r="AZ41" s="28">
        <v>47729616</v>
      </c>
      <c r="BA41" s="28">
        <v>0</v>
      </c>
      <c r="BB41" s="28">
        <v>47729616</v>
      </c>
      <c r="BC41" s="28">
        <v>0</v>
      </c>
      <c r="BD41" s="28">
        <v>0</v>
      </c>
      <c r="BE41" s="34">
        <f t="shared" si="0"/>
        <v>0.27035731481673492</v>
      </c>
      <c r="BF41" s="34">
        <f t="shared" si="1"/>
        <v>0.27035731481673492</v>
      </c>
      <c r="BG41" s="34">
        <f t="shared" si="2"/>
        <v>0.27035731481673492</v>
      </c>
      <c r="BH41" s="34">
        <f t="shared" si="3"/>
        <v>0.27035731481673492</v>
      </c>
    </row>
    <row r="42" spans="1:192" ht="13.5" x14ac:dyDescent="0.2">
      <c r="A42" s="85" t="s">
        <v>43</v>
      </c>
      <c r="B42" s="86"/>
      <c r="C42" s="85" t="s">
        <v>54</v>
      </c>
      <c r="D42" s="86"/>
      <c r="E42" s="85" t="s">
        <v>54</v>
      </c>
      <c r="F42" s="86"/>
      <c r="G42" s="85" t="s">
        <v>89</v>
      </c>
      <c r="H42" s="86"/>
      <c r="I42" s="85" t="s">
        <v>58</v>
      </c>
      <c r="J42" s="86"/>
      <c r="K42" s="86"/>
      <c r="L42" s="85" t="s">
        <v>58</v>
      </c>
      <c r="M42" s="86"/>
      <c r="N42" s="86"/>
      <c r="O42" s="85"/>
      <c r="P42" s="86"/>
      <c r="Q42" s="85"/>
      <c r="R42" s="86"/>
      <c r="S42" s="83" t="s">
        <v>92</v>
      </c>
      <c r="T42" s="84"/>
      <c r="U42" s="84"/>
      <c r="V42" s="84"/>
      <c r="W42" s="84"/>
      <c r="X42" s="84"/>
      <c r="Y42" s="84"/>
      <c r="Z42" s="84"/>
      <c r="AA42" s="85" t="s">
        <v>44</v>
      </c>
      <c r="AB42" s="86"/>
      <c r="AC42" s="86"/>
      <c r="AD42" s="86"/>
      <c r="AE42" s="86"/>
      <c r="AF42" s="85" t="s">
        <v>45</v>
      </c>
      <c r="AG42" s="86"/>
      <c r="AH42" s="86"/>
      <c r="AI42" s="4" t="s">
        <v>46</v>
      </c>
      <c r="AJ42" s="87" t="s">
        <v>47</v>
      </c>
      <c r="AK42" s="88"/>
      <c r="AL42" s="88"/>
      <c r="AM42" s="88"/>
      <c r="AN42" s="88"/>
      <c r="AO42" s="88"/>
      <c r="AP42" s="28">
        <v>134917103</v>
      </c>
      <c r="AQ42" s="28">
        <v>23001155</v>
      </c>
      <c r="AR42" s="28">
        <v>111915948</v>
      </c>
      <c r="AS42" s="89">
        <v>0</v>
      </c>
      <c r="AT42" s="90"/>
      <c r="AU42" s="89">
        <v>23001155</v>
      </c>
      <c r="AV42" s="90"/>
      <c r="AW42" s="28">
        <v>0</v>
      </c>
      <c r="AX42" s="28">
        <v>23001155</v>
      </c>
      <c r="AY42" s="28">
        <v>0</v>
      </c>
      <c r="AZ42" s="28">
        <v>23001155</v>
      </c>
      <c r="BA42" s="28">
        <v>0</v>
      </c>
      <c r="BB42" s="28">
        <v>23001155</v>
      </c>
      <c r="BC42" s="28">
        <v>0</v>
      </c>
      <c r="BD42" s="28">
        <v>0</v>
      </c>
      <c r="BE42" s="34">
        <f t="shared" si="0"/>
        <v>0.17048361170340279</v>
      </c>
      <c r="BF42" s="34">
        <f t="shared" si="1"/>
        <v>0.17048361170340279</v>
      </c>
      <c r="BG42" s="34">
        <f t="shared" si="2"/>
        <v>0.17048361170340279</v>
      </c>
      <c r="BH42" s="34">
        <f t="shared" si="3"/>
        <v>0.17048361170340279</v>
      </c>
    </row>
    <row r="43" spans="1:192" ht="13.5" x14ac:dyDescent="0.2">
      <c r="A43" s="85" t="s">
        <v>43</v>
      </c>
      <c r="B43" s="86"/>
      <c r="C43" s="85" t="s">
        <v>54</v>
      </c>
      <c r="D43" s="86"/>
      <c r="E43" s="85" t="s">
        <v>54</v>
      </c>
      <c r="F43" s="86"/>
      <c r="G43" s="85" t="s">
        <v>89</v>
      </c>
      <c r="H43" s="86"/>
      <c r="I43" s="85" t="s">
        <v>58</v>
      </c>
      <c r="J43" s="86"/>
      <c r="K43" s="86"/>
      <c r="L43" s="85" t="s">
        <v>82</v>
      </c>
      <c r="M43" s="86"/>
      <c r="N43" s="86"/>
      <c r="O43" s="85"/>
      <c r="P43" s="86"/>
      <c r="Q43" s="85"/>
      <c r="R43" s="86"/>
      <c r="S43" s="83" t="s">
        <v>93</v>
      </c>
      <c r="T43" s="84"/>
      <c r="U43" s="84"/>
      <c r="V43" s="84"/>
      <c r="W43" s="84"/>
      <c r="X43" s="84"/>
      <c r="Y43" s="84"/>
      <c r="Z43" s="84"/>
      <c r="AA43" s="85" t="s">
        <v>44</v>
      </c>
      <c r="AB43" s="86"/>
      <c r="AC43" s="86"/>
      <c r="AD43" s="86"/>
      <c r="AE43" s="86"/>
      <c r="AF43" s="85" t="s">
        <v>45</v>
      </c>
      <c r="AG43" s="86"/>
      <c r="AH43" s="86"/>
      <c r="AI43" s="4" t="s">
        <v>46</v>
      </c>
      <c r="AJ43" s="87" t="s">
        <v>47</v>
      </c>
      <c r="AK43" s="88"/>
      <c r="AL43" s="88"/>
      <c r="AM43" s="88"/>
      <c r="AN43" s="88"/>
      <c r="AO43" s="88"/>
      <c r="AP43" s="28">
        <v>28536115</v>
      </c>
      <c r="AQ43" s="28">
        <v>21226550</v>
      </c>
      <c r="AR43" s="28">
        <v>7309565</v>
      </c>
      <c r="AS43" s="89">
        <v>0</v>
      </c>
      <c r="AT43" s="90"/>
      <c r="AU43" s="89">
        <v>21226550</v>
      </c>
      <c r="AV43" s="90"/>
      <c r="AW43" s="28">
        <v>0</v>
      </c>
      <c r="AX43" s="28">
        <v>21226550</v>
      </c>
      <c r="AY43" s="28">
        <v>0</v>
      </c>
      <c r="AZ43" s="28">
        <v>21226550</v>
      </c>
      <c r="BA43" s="28">
        <v>0</v>
      </c>
      <c r="BB43" s="28">
        <v>21226550</v>
      </c>
      <c r="BC43" s="28">
        <v>0</v>
      </c>
      <c r="BD43" s="28">
        <v>0</v>
      </c>
      <c r="BE43" s="34">
        <f t="shared" si="0"/>
        <v>0.74384862830837339</v>
      </c>
      <c r="BF43" s="34">
        <f t="shared" si="1"/>
        <v>0.74384862830837339</v>
      </c>
      <c r="BG43" s="34">
        <f t="shared" si="2"/>
        <v>0.74384862830837339</v>
      </c>
      <c r="BH43" s="34">
        <f t="shared" si="3"/>
        <v>0.74384862830837339</v>
      </c>
    </row>
    <row r="44" spans="1:192" ht="13.5" x14ac:dyDescent="0.2">
      <c r="A44" s="85" t="s">
        <v>43</v>
      </c>
      <c r="B44" s="86"/>
      <c r="C44" s="85" t="s">
        <v>54</v>
      </c>
      <c r="D44" s="86"/>
      <c r="E44" s="85" t="s">
        <v>54</v>
      </c>
      <c r="F44" s="86"/>
      <c r="G44" s="85" t="s">
        <v>89</v>
      </c>
      <c r="H44" s="86"/>
      <c r="I44" s="85" t="s">
        <v>58</v>
      </c>
      <c r="J44" s="86"/>
      <c r="K44" s="86"/>
      <c r="L44" s="85" t="s">
        <v>61</v>
      </c>
      <c r="M44" s="86"/>
      <c r="N44" s="86"/>
      <c r="O44" s="85"/>
      <c r="P44" s="86"/>
      <c r="Q44" s="85"/>
      <c r="R44" s="86"/>
      <c r="S44" s="83" t="s">
        <v>94</v>
      </c>
      <c r="T44" s="84"/>
      <c r="U44" s="84"/>
      <c r="V44" s="84"/>
      <c r="W44" s="84"/>
      <c r="X44" s="84"/>
      <c r="Y44" s="84"/>
      <c r="Z44" s="84"/>
      <c r="AA44" s="85" t="s">
        <v>44</v>
      </c>
      <c r="AB44" s="86"/>
      <c r="AC44" s="86"/>
      <c r="AD44" s="86"/>
      <c r="AE44" s="86"/>
      <c r="AF44" s="85" t="s">
        <v>45</v>
      </c>
      <c r="AG44" s="86"/>
      <c r="AH44" s="86"/>
      <c r="AI44" s="4" t="s">
        <v>46</v>
      </c>
      <c r="AJ44" s="87" t="s">
        <v>47</v>
      </c>
      <c r="AK44" s="88"/>
      <c r="AL44" s="88"/>
      <c r="AM44" s="88"/>
      <c r="AN44" s="88"/>
      <c r="AO44" s="88"/>
      <c r="AP44" s="28">
        <v>13089503</v>
      </c>
      <c r="AQ44" s="28">
        <v>3501911</v>
      </c>
      <c r="AR44" s="28">
        <v>9587592</v>
      </c>
      <c r="AS44" s="89">
        <v>0</v>
      </c>
      <c r="AT44" s="90"/>
      <c r="AU44" s="89">
        <v>3501911</v>
      </c>
      <c r="AV44" s="90"/>
      <c r="AW44" s="28">
        <v>0</v>
      </c>
      <c r="AX44" s="28">
        <v>3501911</v>
      </c>
      <c r="AY44" s="28">
        <v>0</v>
      </c>
      <c r="AZ44" s="28">
        <v>3501911</v>
      </c>
      <c r="BA44" s="28">
        <v>0</v>
      </c>
      <c r="BB44" s="28">
        <v>3501911</v>
      </c>
      <c r="BC44" s="28">
        <v>0</v>
      </c>
      <c r="BD44" s="28">
        <v>0</v>
      </c>
      <c r="BE44" s="34">
        <f t="shared" si="0"/>
        <v>0.26753582622655725</v>
      </c>
      <c r="BF44" s="34">
        <f t="shared" si="1"/>
        <v>0.26753582622655725</v>
      </c>
      <c r="BG44" s="34">
        <f t="shared" si="2"/>
        <v>0.26753582622655725</v>
      </c>
      <c r="BH44" s="34">
        <f t="shared" si="3"/>
        <v>0.26753582622655725</v>
      </c>
    </row>
    <row r="45" spans="1:192" ht="13.5" x14ac:dyDescent="0.2">
      <c r="A45" s="85" t="s">
        <v>43</v>
      </c>
      <c r="B45" s="86"/>
      <c r="C45" s="85" t="s">
        <v>54</v>
      </c>
      <c r="D45" s="86"/>
      <c r="E45" s="85" t="s">
        <v>54</v>
      </c>
      <c r="F45" s="86"/>
      <c r="G45" s="85" t="s">
        <v>89</v>
      </c>
      <c r="H45" s="86"/>
      <c r="I45" s="85" t="s">
        <v>82</v>
      </c>
      <c r="J45" s="86"/>
      <c r="K45" s="86"/>
      <c r="L45" s="85"/>
      <c r="M45" s="86"/>
      <c r="N45" s="86"/>
      <c r="O45" s="85"/>
      <c r="P45" s="86"/>
      <c r="Q45" s="85"/>
      <c r="R45" s="86"/>
      <c r="S45" s="83" t="s">
        <v>95</v>
      </c>
      <c r="T45" s="84"/>
      <c r="U45" s="84"/>
      <c r="V45" s="84"/>
      <c r="W45" s="84"/>
      <c r="X45" s="84"/>
      <c r="Y45" s="84"/>
      <c r="Z45" s="84"/>
      <c r="AA45" s="85" t="s">
        <v>44</v>
      </c>
      <c r="AB45" s="86"/>
      <c r="AC45" s="86"/>
      <c r="AD45" s="86"/>
      <c r="AE45" s="86"/>
      <c r="AF45" s="85" t="s">
        <v>45</v>
      </c>
      <c r="AG45" s="86"/>
      <c r="AH45" s="86"/>
      <c r="AI45" s="4" t="s">
        <v>46</v>
      </c>
      <c r="AJ45" s="87" t="s">
        <v>47</v>
      </c>
      <c r="AK45" s="88"/>
      <c r="AL45" s="88"/>
      <c r="AM45" s="88"/>
      <c r="AN45" s="88"/>
      <c r="AO45" s="88"/>
      <c r="AP45" s="28">
        <v>122744602</v>
      </c>
      <c r="AQ45" s="28">
        <v>74936520</v>
      </c>
      <c r="AR45" s="28">
        <v>47808082</v>
      </c>
      <c r="AS45" s="89">
        <v>0</v>
      </c>
      <c r="AT45" s="90"/>
      <c r="AU45" s="89">
        <v>74936520</v>
      </c>
      <c r="AV45" s="90"/>
      <c r="AW45" s="28">
        <v>0</v>
      </c>
      <c r="AX45" s="28">
        <v>74936520</v>
      </c>
      <c r="AY45" s="28">
        <v>0</v>
      </c>
      <c r="AZ45" s="28">
        <v>74936520</v>
      </c>
      <c r="BA45" s="28">
        <v>0</v>
      </c>
      <c r="BB45" s="28">
        <v>74936520</v>
      </c>
      <c r="BC45" s="28">
        <v>0</v>
      </c>
      <c r="BD45" s="28">
        <v>0</v>
      </c>
      <c r="BE45" s="34">
        <f t="shared" si="0"/>
        <v>0.61050766208032514</v>
      </c>
      <c r="BF45" s="34">
        <f t="shared" si="1"/>
        <v>0.61050766208032514</v>
      </c>
      <c r="BG45" s="34">
        <f t="shared" si="2"/>
        <v>0.61050766208032514</v>
      </c>
      <c r="BH45" s="34">
        <f t="shared" si="3"/>
        <v>0.61050766208032514</v>
      </c>
    </row>
    <row r="46" spans="1:192" ht="13.5" x14ac:dyDescent="0.2">
      <c r="A46" s="85" t="s">
        <v>43</v>
      </c>
      <c r="B46" s="86"/>
      <c r="C46" s="85" t="s">
        <v>54</v>
      </c>
      <c r="D46" s="86"/>
      <c r="E46" s="85" t="s">
        <v>54</v>
      </c>
      <c r="F46" s="86"/>
      <c r="G46" s="85" t="s">
        <v>89</v>
      </c>
      <c r="H46" s="86"/>
      <c r="I46" s="85" t="s">
        <v>96</v>
      </c>
      <c r="J46" s="86"/>
      <c r="K46" s="86"/>
      <c r="L46" s="85"/>
      <c r="M46" s="86"/>
      <c r="N46" s="86"/>
      <c r="O46" s="85"/>
      <c r="P46" s="86"/>
      <c r="Q46" s="85"/>
      <c r="R46" s="86"/>
      <c r="S46" s="83" t="s">
        <v>97</v>
      </c>
      <c r="T46" s="84"/>
      <c r="U46" s="84"/>
      <c r="V46" s="84"/>
      <c r="W46" s="84"/>
      <c r="X46" s="84"/>
      <c r="Y46" s="84"/>
      <c r="Z46" s="84"/>
      <c r="AA46" s="85" t="s">
        <v>44</v>
      </c>
      <c r="AB46" s="86"/>
      <c r="AC46" s="86"/>
      <c r="AD46" s="86"/>
      <c r="AE46" s="86"/>
      <c r="AF46" s="85" t="s">
        <v>45</v>
      </c>
      <c r="AG46" s="86"/>
      <c r="AH46" s="86"/>
      <c r="AI46" s="4" t="s">
        <v>46</v>
      </c>
      <c r="AJ46" s="87" t="s">
        <v>47</v>
      </c>
      <c r="AK46" s="88"/>
      <c r="AL46" s="88"/>
      <c r="AM46" s="88"/>
      <c r="AN46" s="88"/>
      <c r="AO46" s="88"/>
      <c r="AP46" s="28">
        <v>54180399</v>
      </c>
      <c r="AQ46" s="28">
        <v>33189026</v>
      </c>
      <c r="AR46" s="28">
        <v>20991373</v>
      </c>
      <c r="AS46" s="89">
        <v>0</v>
      </c>
      <c r="AT46" s="90"/>
      <c r="AU46" s="89">
        <v>33189026</v>
      </c>
      <c r="AV46" s="90"/>
      <c r="AW46" s="28">
        <v>0</v>
      </c>
      <c r="AX46" s="28">
        <v>33189026</v>
      </c>
      <c r="AY46" s="28">
        <v>0</v>
      </c>
      <c r="AZ46" s="28">
        <v>33189026</v>
      </c>
      <c r="BA46" s="28">
        <v>0</v>
      </c>
      <c r="BB46" s="28">
        <v>33189026</v>
      </c>
      <c r="BC46" s="28">
        <v>0</v>
      </c>
      <c r="BD46" s="28">
        <v>0</v>
      </c>
      <c r="BE46" s="34">
        <f t="shared" si="0"/>
        <v>0.61256518247493896</v>
      </c>
      <c r="BF46" s="34">
        <f t="shared" si="1"/>
        <v>0.61256518247493896</v>
      </c>
      <c r="BG46" s="34">
        <f t="shared" si="2"/>
        <v>0.61256518247493896</v>
      </c>
      <c r="BH46" s="34">
        <f t="shared" si="3"/>
        <v>0.61256518247493896</v>
      </c>
    </row>
    <row r="47" spans="1:192" ht="13.5" x14ac:dyDescent="0.2">
      <c r="A47" s="85" t="s">
        <v>43</v>
      </c>
      <c r="B47" s="86"/>
      <c r="C47" s="85" t="s">
        <v>54</v>
      </c>
      <c r="D47" s="86"/>
      <c r="E47" s="85" t="s">
        <v>54</v>
      </c>
      <c r="F47" s="86"/>
      <c r="G47" s="85" t="s">
        <v>89</v>
      </c>
      <c r="H47" s="86"/>
      <c r="I47" s="85" t="s">
        <v>98</v>
      </c>
      <c r="J47" s="86"/>
      <c r="K47" s="86"/>
      <c r="L47" s="85"/>
      <c r="M47" s="86"/>
      <c r="N47" s="86"/>
      <c r="O47" s="85"/>
      <c r="P47" s="86"/>
      <c r="Q47" s="85"/>
      <c r="R47" s="86"/>
      <c r="S47" s="83" t="s">
        <v>99</v>
      </c>
      <c r="T47" s="84"/>
      <c r="U47" s="84"/>
      <c r="V47" s="84"/>
      <c r="W47" s="84"/>
      <c r="X47" s="84"/>
      <c r="Y47" s="84"/>
      <c r="Z47" s="84"/>
      <c r="AA47" s="85" t="s">
        <v>44</v>
      </c>
      <c r="AB47" s="86"/>
      <c r="AC47" s="86"/>
      <c r="AD47" s="86"/>
      <c r="AE47" s="86"/>
      <c r="AF47" s="85" t="s">
        <v>45</v>
      </c>
      <c r="AG47" s="86"/>
      <c r="AH47" s="86"/>
      <c r="AI47" s="4" t="s">
        <v>46</v>
      </c>
      <c r="AJ47" s="87" t="s">
        <v>47</v>
      </c>
      <c r="AK47" s="88"/>
      <c r="AL47" s="88"/>
      <c r="AM47" s="88"/>
      <c r="AN47" s="88"/>
      <c r="AO47" s="88"/>
      <c r="AP47" s="28">
        <v>53839623</v>
      </c>
      <c r="AQ47" s="28">
        <v>29801945</v>
      </c>
      <c r="AR47" s="28">
        <v>24037678</v>
      </c>
      <c r="AS47" s="89">
        <v>0</v>
      </c>
      <c r="AT47" s="90"/>
      <c r="AU47" s="89">
        <v>29801945</v>
      </c>
      <c r="AV47" s="90"/>
      <c r="AW47" s="28">
        <v>0</v>
      </c>
      <c r="AX47" s="28">
        <v>29801945</v>
      </c>
      <c r="AY47" s="28">
        <v>0</v>
      </c>
      <c r="AZ47" s="28">
        <v>29801945</v>
      </c>
      <c r="BA47" s="28">
        <v>0</v>
      </c>
      <c r="BB47" s="28">
        <v>29801945</v>
      </c>
      <c r="BC47" s="28">
        <v>0</v>
      </c>
      <c r="BD47" s="28">
        <v>0</v>
      </c>
      <c r="BE47" s="34">
        <f t="shared" si="0"/>
        <v>0.55353182915118104</v>
      </c>
      <c r="BF47" s="34">
        <f t="shared" si="1"/>
        <v>0.55353182915118104</v>
      </c>
      <c r="BG47" s="34">
        <f t="shared" si="2"/>
        <v>0.55353182915118104</v>
      </c>
      <c r="BH47" s="34">
        <f t="shared" si="3"/>
        <v>0.55353182915118104</v>
      </c>
    </row>
    <row r="48" spans="1:192" s="16" customFormat="1" ht="13.5" x14ac:dyDescent="0.25">
      <c r="A48" s="113" t="s">
        <v>177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">
        <f>+AP40+AP32+AP20</f>
        <v>4879427471</v>
      </c>
      <c r="AQ48" s="11">
        <f>+AQ40+AQ32+AQ20</f>
        <v>2053532868</v>
      </c>
      <c r="AR48" s="11">
        <f t="shared" ref="AR48" si="4">+AR40+AR32+AR20</f>
        <v>2825894603</v>
      </c>
      <c r="AS48" s="114">
        <f>+AS40+AS32+AS20</f>
        <v>0</v>
      </c>
      <c r="AT48" s="115"/>
      <c r="AU48" s="114">
        <f>+AU40+AU32+AU20</f>
        <v>2053532868</v>
      </c>
      <c r="AV48" s="115"/>
      <c r="AW48" s="12">
        <f t="shared" ref="AW48" si="5">+AW40+AW32+AW20</f>
        <v>0</v>
      </c>
      <c r="AX48" s="12">
        <f>+AX40+AX32+AX20</f>
        <v>2034381237</v>
      </c>
      <c r="AY48" s="12">
        <f t="shared" ref="AY48:BD48" si="6">+AY40+AY32+AY20</f>
        <v>19151631</v>
      </c>
      <c r="AZ48" s="12">
        <f t="shared" si="6"/>
        <v>2034381237</v>
      </c>
      <c r="BA48" s="12">
        <f t="shared" si="6"/>
        <v>0</v>
      </c>
      <c r="BB48" s="12">
        <f>+BB40+BB32+BB20</f>
        <v>1967399838</v>
      </c>
      <c r="BC48" s="12">
        <f t="shared" si="6"/>
        <v>66981399</v>
      </c>
      <c r="BD48" s="12">
        <f t="shared" si="6"/>
        <v>1836376</v>
      </c>
      <c r="BE48" s="13">
        <f t="shared" si="0"/>
        <v>0.42085529095468749</v>
      </c>
      <c r="BF48" s="13">
        <f t="shared" si="1"/>
        <v>0.42085529095468749</v>
      </c>
      <c r="BG48" s="13">
        <f t="shared" si="2"/>
        <v>0.4169303159214845</v>
      </c>
      <c r="BH48" s="13">
        <f t="shared" si="3"/>
        <v>0.40320300889661487</v>
      </c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5"/>
    </row>
    <row r="49" spans="1:83" ht="13.5" x14ac:dyDescent="0.2">
      <c r="A49" s="85" t="s">
        <v>43</v>
      </c>
      <c r="B49" s="86"/>
      <c r="C49" s="85" t="s">
        <v>79</v>
      </c>
      <c r="D49" s="86"/>
      <c r="E49" s="85" t="s">
        <v>54</v>
      </c>
      <c r="F49" s="86"/>
      <c r="G49" s="85"/>
      <c r="H49" s="86"/>
      <c r="I49" s="85"/>
      <c r="J49" s="86"/>
      <c r="K49" s="86"/>
      <c r="L49" s="85"/>
      <c r="M49" s="86"/>
      <c r="N49" s="86"/>
      <c r="O49" s="85"/>
      <c r="P49" s="86"/>
      <c r="Q49" s="85"/>
      <c r="R49" s="86"/>
      <c r="S49" s="83" t="s">
        <v>100</v>
      </c>
      <c r="T49" s="84"/>
      <c r="U49" s="84"/>
      <c r="V49" s="84"/>
      <c r="W49" s="84"/>
      <c r="X49" s="84"/>
      <c r="Y49" s="84"/>
      <c r="Z49" s="84"/>
      <c r="AA49" s="85" t="s">
        <v>51</v>
      </c>
      <c r="AB49" s="86"/>
      <c r="AC49" s="86"/>
      <c r="AD49" s="86"/>
      <c r="AE49" s="86"/>
      <c r="AF49" s="85" t="s">
        <v>45</v>
      </c>
      <c r="AG49" s="86"/>
      <c r="AH49" s="86"/>
      <c r="AI49" s="4" t="s">
        <v>52</v>
      </c>
      <c r="AJ49" s="87" t="s">
        <v>53</v>
      </c>
      <c r="AK49" s="88"/>
      <c r="AL49" s="88"/>
      <c r="AM49" s="88"/>
      <c r="AN49" s="88"/>
      <c r="AO49" s="88"/>
      <c r="AP49" s="28">
        <v>0</v>
      </c>
      <c r="AQ49" s="28">
        <v>0</v>
      </c>
      <c r="AR49" s="28">
        <v>0</v>
      </c>
      <c r="AS49" s="89">
        <v>0</v>
      </c>
      <c r="AT49" s="90"/>
      <c r="AU49" s="89">
        <v>0</v>
      </c>
      <c r="AV49" s="90"/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34">
        <v>0</v>
      </c>
      <c r="BF49" s="34">
        <v>0</v>
      </c>
      <c r="BG49" s="34">
        <v>0</v>
      </c>
      <c r="BH49" s="34">
        <v>0</v>
      </c>
    </row>
    <row r="50" spans="1:83" s="10" customFormat="1" ht="13.5" x14ac:dyDescent="0.2">
      <c r="A50" s="101" t="s">
        <v>43</v>
      </c>
      <c r="B50" s="102"/>
      <c r="C50" s="101" t="s">
        <v>79</v>
      </c>
      <c r="D50" s="102"/>
      <c r="E50" s="101" t="s">
        <v>54</v>
      </c>
      <c r="F50" s="102"/>
      <c r="G50" s="101" t="s">
        <v>54</v>
      </c>
      <c r="H50" s="102"/>
      <c r="I50" s="101"/>
      <c r="J50" s="102"/>
      <c r="K50" s="102"/>
      <c r="L50" s="101"/>
      <c r="M50" s="102"/>
      <c r="N50" s="102"/>
      <c r="O50" s="101"/>
      <c r="P50" s="102"/>
      <c r="Q50" s="101"/>
      <c r="R50" s="102"/>
      <c r="S50" s="103" t="s">
        <v>101</v>
      </c>
      <c r="T50" s="104"/>
      <c r="U50" s="104"/>
      <c r="V50" s="104"/>
      <c r="W50" s="104"/>
      <c r="X50" s="104"/>
      <c r="Y50" s="104"/>
      <c r="Z50" s="104"/>
      <c r="AA50" s="101" t="s">
        <v>51</v>
      </c>
      <c r="AB50" s="102"/>
      <c r="AC50" s="102"/>
      <c r="AD50" s="102"/>
      <c r="AE50" s="102"/>
      <c r="AF50" s="101" t="s">
        <v>45</v>
      </c>
      <c r="AG50" s="102"/>
      <c r="AH50" s="102"/>
      <c r="AI50" s="9" t="s">
        <v>52</v>
      </c>
      <c r="AJ50" s="105" t="s">
        <v>53</v>
      </c>
      <c r="AK50" s="106"/>
      <c r="AL50" s="106"/>
      <c r="AM50" s="106"/>
      <c r="AN50" s="106"/>
      <c r="AO50" s="106"/>
      <c r="AP50" s="29">
        <v>0</v>
      </c>
      <c r="AQ50" s="29">
        <v>0</v>
      </c>
      <c r="AR50" s="29">
        <v>0</v>
      </c>
      <c r="AS50" s="99">
        <v>0</v>
      </c>
      <c r="AT50" s="100"/>
      <c r="AU50" s="99">
        <v>0</v>
      </c>
      <c r="AV50" s="100"/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29">
        <v>0</v>
      </c>
      <c r="BC50" s="29">
        <v>0</v>
      </c>
      <c r="BD50" s="29">
        <v>0</v>
      </c>
      <c r="BE50" s="36">
        <v>0</v>
      </c>
      <c r="BF50" s="36">
        <v>0</v>
      </c>
      <c r="BG50" s="36">
        <v>0</v>
      </c>
      <c r="BH50" s="36">
        <v>0</v>
      </c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</row>
    <row r="51" spans="1:83" ht="13.5" x14ac:dyDescent="0.2">
      <c r="A51" s="85" t="s">
        <v>43</v>
      </c>
      <c r="B51" s="86"/>
      <c r="C51" s="85" t="s">
        <v>79</v>
      </c>
      <c r="D51" s="86"/>
      <c r="E51" s="85" t="s">
        <v>54</v>
      </c>
      <c r="F51" s="86"/>
      <c r="G51" s="85" t="s">
        <v>54</v>
      </c>
      <c r="H51" s="86"/>
      <c r="I51" s="85" t="s">
        <v>61</v>
      </c>
      <c r="J51" s="86"/>
      <c r="K51" s="86"/>
      <c r="L51" s="85"/>
      <c r="M51" s="86"/>
      <c r="N51" s="86"/>
      <c r="O51" s="85"/>
      <c r="P51" s="86"/>
      <c r="Q51" s="85"/>
      <c r="R51" s="86"/>
      <c r="S51" s="83" t="s">
        <v>102</v>
      </c>
      <c r="T51" s="84"/>
      <c r="U51" s="84"/>
      <c r="V51" s="84"/>
      <c r="W51" s="84"/>
      <c r="X51" s="84"/>
      <c r="Y51" s="84"/>
      <c r="Z51" s="84"/>
      <c r="AA51" s="85" t="s">
        <v>51</v>
      </c>
      <c r="AB51" s="86"/>
      <c r="AC51" s="86"/>
      <c r="AD51" s="86"/>
      <c r="AE51" s="86"/>
      <c r="AF51" s="85" t="s">
        <v>45</v>
      </c>
      <c r="AG51" s="86"/>
      <c r="AH51" s="86"/>
      <c r="AI51" s="4" t="s">
        <v>52</v>
      </c>
      <c r="AJ51" s="87" t="s">
        <v>53</v>
      </c>
      <c r="AK51" s="88"/>
      <c r="AL51" s="88"/>
      <c r="AM51" s="88"/>
      <c r="AN51" s="88"/>
      <c r="AO51" s="88"/>
      <c r="AP51" s="28">
        <v>0</v>
      </c>
      <c r="AQ51" s="28">
        <v>0</v>
      </c>
      <c r="AR51" s="28">
        <v>0</v>
      </c>
      <c r="AS51" s="89">
        <v>0</v>
      </c>
      <c r="AT51" s="90"/>
      <c r="AU51" s="89">
        <v>0</v>
      </c>
      <c r="AV51" s="90"/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34">
        <v>0</v>
      </c>
      <c r="BF51" s="34">
        <v>0</v>
      </c>
      <c r="BG51" s="34">
        <v>0</v>
      </c>
      <c r="BH51" s="34">
        <v>0</v>
      </c>
    </row>
    <row r="52" spans="1:83" ht="13.5" x14ac:dyDescent="0.2">
      <c r="A52" s="85" t="s">
        <v>43</v>
      </c>
      <c r="B52" s="86"/>
      <c r="C52" s="85" t="s">
        <v>79</v>
      </c>
      <c r="D52" s="86"/>
      <c r="E52" s="85" t="s">
        <v>54</v>
      </c>
      <c r="F52" s="86"/>
      <c r="G52" s="85" t="s">
        <v>54</v>
      </c>
      <c r="H52" s="86"/>
      <c r="I52" s="85" t="s">
        <v>61</v>
      </c>
      <c r="J52" s="86"/>
      <c r="K52" s="86"/>
      <c r="L52" s="85" t="s">
        <v>71</v>
      </c>
      <c r="M52" s="86"/>
      <c r="N52" s="86"/>
      <c r="O52" s="85"/>
      <c r="P52" s="86"/>
      <c r="Q52" s="85"/>
      <c r="R52" s="86"/>
      <c r="S52" s="83" t="s">
        <v>103</v>
      </c>
      <c r="T52" s="84"/>
      <c r="U52" s="84"/>
      <c r="V52" s="84"/>
      <c r="W52" s="84"/>
      <c r="X52" s="84"/>
      <c r="Y52" s="84"/>
      <c r="Z52" s="84"/>
      <c r="AA52" s="85" t="s">
        <v>51</v>
      </c>
      <c r="AB52" s="86"/>
      <c r="AC52" s="86"/>
      <c r="AD52" s="86"/>
      <c r="AE52" s="86"/>
      <c r="AF52" s="85" t="s">
        <v>45</v>
      </c>
      <c r="AG52" s="86"/>
      <c r="AH52" s="86"/>
      <c r="AI52" s="4" t="s">
        <v>52</v>
      </c>
      <c r="AJ52" s="87" t="s">
        <v>53</v>
      </c>
      <c r="AK52" s="88"/>
      <c r="AL52" s="88"/>
      <c r="AM52" s="88"/>
      <c r="AN52" s="88"/>
      <c r="AO52" s="88"/>
      <c r="AP52" s="28">
        <v>0</v>
      </c>
      <c r="AQ52" s="28">
        <v>0</v>
      </c>
      <c r="AR52" s="28">
        <v>0</v>
      </c>
      <c r="AS52" s="89">
        <v>0</v>
      </c>
      <c r="AT52" s="90"/>
      <c r="AU52" s="89">
        <v>0</v>
      </c>
      <c r="AV52" s="90"/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34">
        <v>0</v>
      </c>
      <c r="BF52" s="34">
        <v>0</v>
      </c>
      <c r="BG52" s="34">
        <v>0</v>
      </c>
      <c r="BH52" s="34">
        <v>0</v>
      </c>
    </row>
    <row r="53" spans="1:83" ht="13.5" x14ac:dyDescent="0.2">
      <c r="A53" s="85" t="s">
        <v>43</v>
      </c>
      <c r="B53" s="86"/>
      <c r="C53" s="85" t="s">
        <v>79</v>
      </c>
      <c r="D53" s="86"/>
      <c r="E53" s="85" t="s">
        <v>79</v>
      </c>
      <c r="F53" s="86"/>
      <c r="G53" s="85"/>
      <c r="H53" s="86"/>
      <c r="I53" s="85"/>
      <c r="J53" s="86"/>
      <c r="K53" s="86"/>
      <c r="L53" s="85"/>
      <c r="M53" s="86"/>
      <c r="N53" s="86"/>
      <c r="O53" s="85"/>
      <c r="P53" s="86"/>
      <c r="Q53" s="85"/>
      <c r="R53" s="86"/>
      <c r="S53" s="83" t="s">
        <v>104</v>
      </c>
      <c r="T53" s="84"/>
      <c r="U53" s="84"/>
      <c r="V53" s="84"/>
      <c r="W53" s="84"/>
      <c r="X53" s="84"/>
      <c r="Y53" s="84"/>
      <c r="Z53" s="84"/>
      <c r="AA53" s="85" t="s">
        <v>44</v>
      </c>
      <c r="AB53" s="86"/>
      <c r="AC53" s="86"/>
      <c r="AD53" s="86"/>
      <c r="AE53" s="86"/>
      <c r="AF53" s="85" t="s">
        <v>45</v>
      </c>
      <c r="AG53" s="86"/>
      <c r="AH53" s="86"/>
      <c r="AI53" s="4" t="s">
        <v>46</v>
      </c>
      <c r="AJ53" s="87" t="s">
        <v>47</v>
      </c>
      <c r="AK53" s="88"/>
      <c r="AL53" s="88"/>
      <c r="AM53" s="88"/>
      <c r="AN53" s="88"/>
      <c r="AO53" s="88"/>
      <c r="AP53" s="28">
        <v>381100000</v>
      </c>
      <c r="AQ53" s="28">
        <v>351771049.94</v>
      </c>
      <c r="AR53" s="28">
        <v>29328950.059999999</v>
      </c>
      <c r="AS53" s="89">
        <v>0</v>
      </c>
      <c r="AT53" s="90"/>
      <c r="AU53" s="89">
        <v>288881152.94</v>
      </c>
      <c r="AV53" s="90"/>
      <c r="AW53" s="28">
        <v>62889897</v>
      </c>
      <c r="AX53" s="28">
        <v>144487370.63999999</v>
      </c>
      <c r="AY53" s="28">
        <v>144393782.30000001</v>
      </c>
      <c r="AZ53" s="28">
        <v>144487370.63999999</v>
      </c>
      <c r="BA53" s="28">
        <v>0</v>
      </c>
      <c r="BB53" s="28">
        <v>144487370.63999999</v>
      </c>
      <c r="BC53" s="28">
        <v>0</v>
      </c>
      <c r="BD53" s="28">
        <v>0</v>
      </c>
      <c r="BE53" s="34">
        <f t="shared" si="0"/>
        <v>0.92304132757806345</v>
      </c>
      <c r="BF53" s="34">
        <f t="shared" si="1"/>
        <v>0.75801929399107848</v>
      </c>
      <c r="BG53" s="34">
        <f t="shared" si="2"/>
        <v>0.37913243411178166</v>
      </c>
      <c r="BH53" s="34">
        <f t="shared" si="3"/>
        <v>0.37913243411178166</v>
      </c>
    </row>
    <row r="54" spans="1:83" ht="13.5" x14ac:dyDescent="0.2">
      <c r="A54" s="85" t="s">
        <v>43</v>
      </c>
      <c r="B54" s="86"/>
      <c r="C54" s="85" t="s">
        <v>79</v>
      </c>
      <c r="D54" s="86"/>
      <c r="E54" s="85" t="s">
        <v>79</v>
      </c>
      <c r="F54" s="86"/>
      <c r="G54" s="85"/>
      <c r="H54" s="86"/>
      <c r="I54" s="85"/>
      <c r="J54" s="86"/>
      <c r="K54" s="86"/>
      <c r="L54" s="85"/>
      <c r="M54" s="86"/>
      <c r="N54" s="86"/>
      <c r="O54" s="85"/>
      <c r="P54" s="86"/>
      <c r="Q54" s="85"/>
      <c r="R54" s="86"/>
      <c r="S54" s="83" t="s">
        <v>104</v>
      </c>
      <c r="T54" s="84"/>
      <c r="U54" s="84"/>
      <c r="V54" s="84"/>
      <c r="W54" s="84"/>
      <c r="X54" s="84"/>
      <c r="Y54" s="84"/>
      <c r="Z54" s="84"/>
      <c r="AA54" s="85" t="s">
        <v>51</v>
      </c>
      <c r="AB54" s="86"/>
      <c r="AC54" s="86"/>
      <c r="AD54" s="86"/>
      <c r="AE54" s="86"/>
      <c r="AF54" s="85" t="s">
        <v>45</v>
      </c>
      <c r="AG54" s="86"/>
      <c r="AH54" s="86"/>
      <c r="AI54" s="4" t="s">
        <v>52</v>
      </c>
      <c r="AJ54" s="87" t="s">
        <v>53</v>
      </c>
      <c r="AK54" s="88"/>
      <c r="AL54" s="88"/>
      <c r="AM54" s="88"/>
      <c r="AN54" s="88"/>
      <c r="AO54" s="88"/>
      <c r="AP54" s="28">
        <v>382921266</v>
      </c>
      <c r="AQ54" s="28">
        <v>249626713.78999999</v>
      </c>
      <c r="AR54" s="28">
        <v>133294552.20999999</v>
      </c>
      <c r="AS54" s="89">
        <v>0</v>
      </c>
      <c r="AT54" s="90"/>
      <c r="AU54" s="89">
        <v>194528531.78999999</v>
      </c>
      <c r="AV54" s="90"/>
      <c r="AW54" s="28">
        <v>55098182</v>
      </c>
      <c r="AX54" s="28">
        <v>49131287.82</v>
      </c>
      <c r="AY54" s="28">
        <v>145397243.97</v>
      </c>
      <c r="AZ54" s="28">
        <v>49131287.82</v>
      </c>
      <c r="BA54" s="28">
        <v>0</v>
      </c>
      <c r="BB54" s="28">
        <v>49131287.82</v>
      </c>
      <c r="BC54" s="28">
        <v>0</v>
      </c>
      <c r="BD54" s="28">
        <v>0</v>
      </c>
      <c r="BE54" s="34">
        <f t="shared" si="0"/>
        <v>0.65190088917652333</v>
      </c>
      <c r="BF54" s="34">
        <f t="shared" si="1"/>
        <v>0.50801182661398592</v>
      </c>
      <c r="BG54" s="34">
        <f t="shared" si="2"/>
        <v>0.12830650105497143</v>
      </c>
      <c r="BH54" s="34">
        <f t="shared" si="3"/>
        <v>0.12830650105497143</v>
      </c>
    </row>
    <row r="55" spans="1:83" s="10" customFormat="1" ht="13.5" x14ac:dyDescent="0.2">
      <c r="A55" s="101" t="s">
        <v>43</v>
      </c>
      <c r="B55" s="102"/>
      <c r="C55" s="101" t="s">
        <v>79</v>
      </c>
      <c r="D55" s="102"/>
      <c r="E55" s="101" t="s">
        <v>79</v>
      </c>
      <c r="F55" s="102"/>
      <c r="G55" s="101" t="s">
        <v>54</v>
      </c>
      <c r="H55" s="102"/>
      <c r="I55" s="101"/>
      <c r="J55" s="102"/>
      <c r="K55" s="102"/>
      <c r="L55" s="101"/>
      <c r="M55" s="102"/>
      <c r="N55" s="102"/>
      <c r="O55" s="101"/>
      <c r="P55" s="102"/>
      <c r="Q55" s="101"/>
      <c r="R55" s="102"/>
      <c r="S55" s="103" t="s">
        <v>105</v>
      </c>
      <c r="T55" s="104"/>
      <c r="U55" s="104"/>
      <c r="V55" s="104"/>
      <c r="W55" s="104"/>
      <c r="X55" s="104"/>
      <c r="Y55" s="104"/>
      <c r="Z55" s="104"/>
      <c r="AA55" s="101" t="s">
        <v>44</v>
      </c>
      <c r="AB55" s="102"/>
      <c r="AC55" s="102"/>
      <c r="AD55" s="102"/>
      <c r="AE55" s="102"/>
      <c r="AF55" s="101" t="s">
        <v>45</v>
      </c>
      <c r="AG55" s="102"/>
      <c r="AH55" s="102"/>
      <c r="AI55" s="9" t="s">
        <v>46</v>
      </c>
      <c r="AJ55" s="105" t="s">
        <v>47</v>
      </c>
      <c r="AK55" s="106"/>
      <c r="AL55" s="106"/>
      <c r="AM55" s="106"/>
      <c r="AN55" s="106"/>
      <c r="AO55" s="106"/>
      <c r="AP55" s="29">
        <v>24868369</v>
      </c>
      <c r="AQ55" s="29">
        <v>677699.44</v>
      </c>
      <c r="AR55" s="29">
        <v>24190669.559999999</v>
      </c>
      <c r="AS55" s="99">
        <v>0</v>
      </c>
      <c r="AT55" s="100"/>
      <c r="AU55" s="99">
        <v>677699.44</v>
      </c>
      <c r="AV55" s="100"/>
      <c r="AW55" s="29">
        <v>0</v>
      </c>
      <c r="AX55" s="29">
        <v>189800.31</v>
      </c>
      <c r="AY55" s="29">
        <v>487899.13</v>
      </c>
      <c r="AZ55" s="29">
        <v>189800.31</v>
      </c>
      <c r="BA55" s="29">
        <v>0</v>
      </c>
      <c r="BB55" s="29">
        <v>189800.31</v>
      </c>
      <c r="BC55" s="29">
        <v>0</v>
      </c>
      <c r="BD55" s="29">
        <v>0</v>
      </c>
      <c r="BE55" s="36">
        <f t="shared" si="0"/>
        <v>2.7251463093538621E-2</v>
      </c>
      <c r="BF55" s="36">
        <f t="shared" si="1"/>
        <v>2.7251463093538621E-2</v>
      </c>
      <c r="BG55" s="36">
        <f t="shared" si="2"/>
        <v>7.6321977528964607E-3</v>
      </c>
      <c r="BH55" s="36">
        <f t="shared" si="3"/>
        <v>7.6321977528964607E-3</v>
      </c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1:83" s="10" customFormat="1" ht="13.5" x14ac:dyDescent="0.2">
      <c r="A56" s="101" t="s">
        <v>43</v>
      </c>
      <c r="B56" s="102"/>
      <c r="C56" s="101" t="s">
        <v>79</v>
      </c>
      <c r="D56" s="102"/>
      <c r="E56" s="101" t="s">
        <v>79</v>
      </c>
      <c r="F56" s="102"/>
      <c r="G56" s="101" t="s">
        <v>54</v>
      </c>
      <c r="H56" s="102"/>
      <c r="I56" s="101"/>
      <c r="J56" s="102"/>
      <c r="K56" s="102"/>
      <c r="L56" s="101"/>
      <c r="M56" s="102"/>
      <c r="N56" s="102"/>
      <c r="O56" s="101"/>
      <c r="P56" s="102"/>
      <c r="Q56" s="101"/>
      <c r="R56" s="102"/>
      <c r="S56" s="103" t="s">
        <v>105</v>
      </c>
      <c r="T56" s="104"/>
      <c r="U56" s="104"/>
      <c r="V56" s="104"/>
      <c r="W56" s="104"/>
      <c r="X56" s="104"/>
      <c r="Y56" s="104"/>
      <c r="Z56" s="104"/>
      <c r="AA56" s="101" t="s">
        <v>51</v>
      </c>
      <c r="AB56" s="102"/>
      <c r="AC56" s="102"/>
      <c r="AD56" s="102"/>
      <c r="AE56" s="102"/>
      <c r="AF56" s="101" t="s">
        <v>45</v>
      </c>
      <c r="AG56" s="102"/>
      <c r="AH56" s="102"/>
      <c r="AI56" s="9" t="s">
        <v>52</v>
      </c>
      <c r="AJ56" s="105" t="s">
        <v>53</v>
      </c>
      <c r="AK56" s="106"/>
      <c r="AL56" s="106"/>
      <c r="AM56" s="106"/>
      <c r="AN56" s="106"/>
      <c r="AO56" s="106"/>
      <c r="AP56" s="29">
        <v>25565622.300000001</v>
      </c>
      <c r="AQ56" s="29">
        <v>13088093.1</v>
      </c>
      <c r="AR56" s="29">
        <v>12477529.199999999</v>
      </c>
      <c r="AS56" s="99">
        <v>0</v>
      </c>
      <c r="AT56" s="100"/>
      <c r="AU56" s="99">
        <v>8788853.0999999996</v>
      </c>
      <c r="AV56" s="100"/>
      <c r="AW56" s="29">
        <v>4299240</v>
      </c>
      <c r="AX56" s="29">
        <v>242250</v>
      </c>
      <c r="AY56" s="29">
        <v>8546603.0999999996</v>
      </c>
      <c r="AZ56" s="29">
        <v>242250</v>
      </c>
      <c r="BA56" s="29">
        <v>0</v>
      </c>
      <c r="BB56" s="29">
        <v>242250</v>
      </c>
      <c r="BC56" s="29">
        <v>0</v>
      </c>
      <c r="BD56" s="29">
        <v>0</v>
      </c>
      <c r="BE56" s="36">
        <f t="shared" si="0"/>
        <v>0.51194111163881195</v>
      </c>
      <c r="BF56" s="36">
        <f t="shared" si="1"/>
        <v>0.34377622405850844</v>
      </c>
      <c r="BG56" s="36">
        <f t="shared" si="2"/>
        <v>9.4756152288145157E-3</v>
      </c>
      <c r="BH56" s="36">
        <f t="shared" si="3"/>
        <v>9.4756152288145157E-3</v>
      </c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</row>
    <row r="57" spans="1:83" ht="13.5" x14ac:dyDescent="0.2">
      <c r="A57" s="85" t="s">
        <v>43</v>
      </c>
      <c r="B57" s="86"/>
      <c r="C57" s="85" t="s">
        <v>79</v>
      </c>
      <c r="D57" s="86"/>
      <c r="E57" s="85" t="s">
        <v>79</v>
      </c>
      <c r="F57" s="86"/>
      <c r="G57" s="85" t="s">
        <v>54</v>
      </c>
      <c r="H57" s="86"/>
      <c r="I57" s="85" t="s">
        <v>106</v>
      </c>
      <c r="J57" s="86"/>
      <c r="K57" s="86"/>
      <c r="L57" s="85" t="s">
        <v>58</v>
      </c>
      <c r="M57" s="86"/>
      <c r="N57" s="86"/>
      <c r="O57" s="85"/>
      <c r="P57" s="86"/>
      <c r="Q57" s="85"/>
      <c r="R57" s="86"/>
      <c r="S57" s="83" t="s">
        <v>107</v>
      </c>
      <c r="T57" s="84"/>
      <c r="U57" s="84"/>
      <c r="V57" s="84"/>
      <c r="W57" s="84"/>
      <c r="X57" s="84"/>
      <c r="Y57" s="84"/>
      <c r="Z57" s="84"/>
      <c r="AA57" s="85" t="s">
        <v>51</v>
      </c>
      <c r="AB57" s="86"/>
      <c r="AC57" s="86"/>
      <c r="AD57" s="86"/>
      <c r="AE57" s="86"/>
      <c r="AF57" s="85" t="s">
        <v>45</v>
      </c>
      <c r="AG57" s="86"/>
      <c r="AH57" s="86"/>
      <c r="AI57" s="4" t="s">
        <v>52</v>
      </c>
      <c r="AJ57" s="87" t="s">
        <v>53</v>
      </c>
      <c r="AK57" s="88"/>
      <c r="AL57" s="88"/>
      <c r="AM57" s="88"/>
      <c r="AN57" s="88"/>
      <c r="AO57" s="88"/>
      <c r="AP57" s="28">
        <v>86490.33</v>
      </c>
      <c r="AQ57" s="28">
        <v>86490.33</v>
      </c>
      <c r="AR57" s="28">
        <v>0</v>
      </c>
      <c r="AS57" s="89">
        <v>0</v>
      </c>
      <c r="AT57" s="90"/>
      <c r="AU57" s="89">
        <v>86490.33</v>
      </c>
      <c r="AV57" s="90"/>
      <c r="AW57" s="28">
        <v>0</v>
      </c>
      <c r="AX57" s="28">
        <v>0</v>
      </c>
      <c r="AY57" s="28">
        <v>86490.33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34">
        <f t="shared" si="0"/>
        <v>1</v>
      </c>
      <c r="BF57" s="34">
        <f t="shared" si="1"/>
        <v>1</v>
      </c>
      <c r="BG57" s="34">
        <f t="shared" si="2"/>
        <v>0</v>
      </c>
      <c r="BH57" s="34">
        <f t="shared" si="3"/>
        <v>0</v>
      </c>
    </row>
    <row r="58" spans="1:83" ht="13.5" x14ac:dyDescent="0.2">
      <c r="A58" s="85" t="s">
        <v>43</v>
      </c>
      <c r="B58" s="86"/>
      <c r="C58" s="85" t="s">
        <v>79</v>
      </c>
      <c r="D58" s="86"/>
      <c r="E58" s="85" t="s">
        <v>79</v>
      </c>
      <c r="F58" s="86"/>
      <c r="G58" s="85" t="s">
        <v>54</v>
      </c>
      <c r="H58" s="86"/>
      <c r="I58" s="85" t="s">
        <v>82</v>
      </c>
      <c r="J58" s="86"/>
      <c r="K58" s="86"/>
      <c r="L58" s="85" t="s">
        <v>61</v>
      </c>
      <c r="M58" s="86"/>
      <c r="N58" s="86"/>
      <c r="O58" s="85"/>
      <c r="P58" s="86"/>
      <c r="Q58" s="85"/>
      <c r="R58" s="86"/>
      <c r="S58" s="83" t="s">
        <v>108</v>
      </c>
      <c r="T58" s="84"/>
      <c r="U58" s="84"/>
      <c r="V58" s="84"/>
      <c r="W58" s="84"/>
      <c r="X58" s="84"/>
      <c r="Y58" s="84"/>
      <c r="Z58" s="84"/>
      <c r="AA58" s="85" t="s">
        <v>44</v>
      </c>
      <c r="AB58" s="86"/>
      <c r="AC58" s="86"/>
      <c r="AD58" s="86"/>
      <c r="AE58" s="86"/>
      <c r="AF58" s="85" t="s">
        <v>45</v>
      </c>
      <c r="AG58" s="86"/>
      <c r="AH58" s="86"/>
      <c r="AI58" s="4" t="s">
        <v>46</v>
      </c>
      <c r="AJ58" s="87" t="s">
        <v>47</v>
      </c>
      <c r="AK58" s="88"/>
      <c r="AL58" s="88"/>
      <c r="AM58" s="88"/>
      <c r="AN58" s="88"/>
      <c r="AO58" s="88"/>
      <c r="AP58" s="28">
        <v>550000</v>
      </c>
      <c r="AQ58" s="28">
        <v>50000</v>
      </c>
      <c r="AR58" s="28">
        <v>500000</v>
      </c>
      <c r="AS58" s="89">
        <v>0</v>
      </c>
      <c r="AT58" s="90"/>
      <c r="AU58" s="89">
        <v>50000</v>
      </c>
      <c r="AV58" s="90"/>
      <c r="AW58" s="28">
        <v>0</v>
      </c>
      <c r="AX58" s="28">
        <v>50000</v>
      </c>
      <c r="AY58" s="28">
        <v>0</v>
      </c>
      <c r="AZ58" s="28">
        <v>50000</v>
      </c>
      <c r="BA58" s="28">
        <v>0</v>
      </c>
      <c r="BB58" s="28">
        <v>50000</v>
      </c>
      <c r="BC58" s="28">
        <v>0</v>
      </c>
      <c r="BD58" s="28">
        <v>0</v>
      </c>
      <c r="BE58" s="34">
        <f t="shared" si="0"/>
        <v>9.0909090909090912E-2</v>
      </c>
      <c r="BF58" s="34">
        <f t="shared" si="1"/>
        <v>9.0909090909090912E-2</v>
      </c>
      <c r="BG58" s="34">
        <f t="shared" si="2"/>
        <v>9.0909090909090912E-2</v>
      </c>
      <c r="BH58" s="34">
        <f t="shared" si="3"/>
        <v>9.0909090909090912E-2</v>
      </c>
    </row>
    <row r="59" spans="1:83" ht="13.5" x14ac:dyDescent="0.2">
      <c r="A59" s="85" t="s">
        <v>43</v>
      </c>
      <c r="B59" s="86"/>
      <c r="C59" s="85" t="s">
        <v>79</v>
      </c>
      <c r="D59" s="86"/>
      <c r="E59" s="85" t="s">
        <v>79</v>
      </c>
      <c r="F59" s="86"/>
      <c r="G59" s="85" t="s">
        <v>54</v>
      </c>
      <c r="H59" s="86"/>
      <c r="I59" s="85" t="s">
        <v>82</v>
      </c>
      <c r="J59" s="86"/>
      <c r="K59" s="86"/>
      <c r="L59" s="85" t="s">
        <v>61</v>
      </c>
      <c r="M59" s="86"/>
      <c r="N59" s="86"/>
      <c r="O59" s="85"/>
      <c r="P59" s="86"/>
      <c r="Q59" s="85"/>
      <c r="R59" s="86"/>
      <c r="S59" s="83" t="s">
        <v>108</v>
      </c>
      <c r="T59" s="84"/>
      <c r="U59" s="84"/>
      <c r="V59" s="84"/>
      <c r="W59" s="84"/>
      <c r="X59" s="84"/>
      <c r="Y59" s="84"/>
      <c r="Z59" s="84"/>
      <c r="AA59" s="85" t="s">
        <v>51</v>
      </c>
      <c r="AB59" s="86"/>
      <c r="AC59" s="86"/>
      <c r="AD59" s="86"/>
      <c r="AE59" s="86"/>
      <c r="AF59" s="85" t="s">
        <v>45</v>
      </c>
      <c r="AG59" s="86"/>
      <c r="AH59" s="86"/>
      <c r="AI59" s="4" t="s">
        <v>52</v>
      </c>
      <c r="AJ59" s="87" t="s">
        <v>53</v>
      </c>
      <c r="AK59" s="88"/>
      <c r="AL59" s="88"/>
      <c r="AM59" s="88"/>
      <c r="AN59" s="88"/>
      <c r="AO59" s="88"/>
      <c r="AP59" s="28">
        <v>1094546.48</v>
      </c>
      <c r="AQ59" s="28">
        <v>1094546.48</v>
      </c>
      <c r="AR59" s="28">
        <v>0</v>
      </c>
      <c r="AS59" s="89">
        <v>0</v>
      </c>
      <c r="AT59" s="90"/>
      <c r="AU59" s="89">
        <v>1094546.48</v>
      </c>
      <c r="AV59" s="90"/>
      <c r="AW59" s="28">
        <v>0</v>
      </c>
      <c r="AX59" s="28">
        <v>0</v>
      </c>
      <c r="AY59" s="28">
        <v>1094546.48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34">
        <f t="shared" si="0"/>
        <v>1</v>
      </c>
      <c r="BF59" s="34">
        <f t="shared" si="1"/>
        <v>1</v>
      </c>
      <c r="BG59" s="34">
        <f t="shared" si="2"/>
        <v>0</v>
      </c>
      <c r="BH59" s="34">
        <f t="shared" si="3"/>
        <v>0</v>
      </c>
    </row>
    <row r="60" spans="1:83" ht="13.5" x14ac:dyDescent="0.2">
      <c r="A60" s="85" t="s">
        <v>43</v>
      </c>
      <c r="B60" s="86"/>
      <c r="C60" s="85" t="s">
        <v>79</v>
      </c>
      <c r="D60" s="86"/>
      <c r="E60" s="85" t="s">
        <v>79</v>
      </c>
      <c r="F60" s="86"/>
      <c r="G60" s="85" t="s">
        <v>54</v>
      </c>
      <c r="H60" s="86"/>
      <c r="I60" s="85" t="s">
        <v>82</v>
      </c>
      <c r="J60" s="86"/>
      <c r="K60" s="86"/>
      <c r="L60" s="85" t="s">
        <v>69</v>
      </c>
      <c r="M60" s="86"/>
      <c r="N60" s="86"/>
      <c r="O60" s="85"/>
      <c r="P60" s="86"/>
      <c r="Q60" s="85"/>
      <c r="R60" s="86"/>
      <c r="S60" s="83" t="s">
        <v>109</v>
      </c>
      <c r="T60" s="84"/>
      <c r="U60" s="84"/>
      <c r="V60" s="84"/>
      <c r="W60" s="84"/>
      <c r="X60" s="84"/>
      <c r="Y60" s="84"/>
      <c r="Z60" s="84"/>
      <c r="AA60" s="85" t="s">
        <v>51</v>
      </c>
      <c r="AB60" s="86"/>
      <c r="AC60" s="86"/>
      <c r="AD60" s="86"/>
      <c r="AE60" s="86"/>
      <c r="AF60" s="85" t="s">
        <v>45</v>
      </c>
      <c r="AG60" s="86"/>
      <c r="AH60" s="86"/>
      <c r="AI60" s="4" t="s">
        <v>52</v>
      </c>
      <c r="AJ60" s="87" t="s">
        <v>53</v>
      </c>
      <c r="AK60" s="88"/>
      <c r="AL60" s="88"/>
      <c r="AM60" s="88"/>
      <c r="AN60" s="88"/>
      <c r="AO60" s="88"/>
      <c r="AP60" s="28">
        <v>4299240</v>
      </c>
      <c r="AQ60" s="28">
        <v>4299240</v>
      </c>
      <c r="AR60" s="28">
        <v>0</v>
      </c>
      <c r="AS60" s="89">
        <v>0</v>
      </c>
      <c r="AT60" s="90"/>
      <c r="AU60" s="89">
        <v>0</v>
      </c>
      <c r="AV60" s="90"/>
      <c r="AW60" s="28">
        <v>4299240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34">
        <f t="shared" si="0"/>
        <v>1</v>
      </c>
      <c r="BF60" s="34">
        <f t="shared" si="1"/>
        <v>0</v>
      </c>
      <c r="BG60" s="34">
        <f t="shared" si="2"/>
        <v>0</v>
      </c>
      <c r="BH60" s="34">
        <f t="shared" si="3"/>
        <v>0</v>
      </c>
    </row>
    <row r="61" spans="1:83" ht="13.5" x14ac:dyDescent="0.2">
      <c r="A61" s="85" t="s">
        <v>43</v>
      </c>
      <c r="B61" s="86"/>
      <c r="C61" s="85" t="s">
        <v>79</v>
      </c>
      <c r="D61" s="86"/>
      <c r="E61" s="85" t="s">
        <v>79</v>
      </c>
      <c r="F61" s="86"/>
      <c r="G61" s="85" t="s">
        <v>54</v>
      </c>
      <c r="H61" s="86"/>
      <c r="I61" s="85" t="s">
        <v>82</v>
      </c>
      <c r="J61" s="86"/>
      <c r="K61" s="86"/>
      <c r="L61" s="85" t="s">
        <v>71</v>
      </c>
      <c r="M61" s="86"/>
      <c r="N61" s="86"/>
      <c r="O61" s="85"/>
      <c r="P61" s="86"/>
      <c r="Q61" s="85"/>
      <c r="R61" s="86"/>
      <c r="S61" s="83" t="s">
        <v>110</v>
      </c>
      <c r="T61" s="84"/>
      <c r="U61" s="84"/>
      <c r="V61" s="84"/>
      <c r="W61" s="84"/>
      <c r="X61" s="84"/>
      <c r="Y61" s="84"/>
      <c r="Z61" s="84"/>
      <c r="AA61" s="85" t="s">
        <v>44</v>
      </c>
      <c r="AB61" s="86"/>
      <c r="AC61" s="86"/>
      <c r="AD61" s="86"/>
      <c r="AE61" s="86"/>
      <c r="AF61" s="85" t="s">
        <v>45</v>
      </c>
      <c r="AG61" s="86"/>
      <c r="AH61" s="86"/>
      <c r="AI61" s="4" t="s">
        <v>46</v>
      </c>
      <c r="AJ61" s="87" t="s">
        <v>47</v>
      </c>
      <c r="AK61" s="88"/>
      <c r="AL61" s="88"/>
      <c r="AM61" s="88"/>
      <c r="AN61" s="88"/>
      <c r="AO61" s="88"/>
      <c r="AP61" s="28">
        <v>17450000</v>
      </c>
      <c r="AQ61" s="28">
        <v>0</v>
      </c>
      <c r="AR61" s="28">
        <v>17450000</v>
      </c>
      <c r="AS61" s="89">
        <v>0</v>
      </c>
      <c r="AT61" s="90"/>
      <c r="AU61" s="89">
        <v>0</v>
      </c>
      <c r="AV61" s="90"/>
      <c r="AW61" s="28">
        <v>0</v>
      </c>
      <c r="AX61" s="28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34">
        <f t="shared" si="0"/>
        <v>0</v>
      </c>
      <c r="BF61" s="34">
        <f t="shared" si="1"/>
        <v>0</v>
      </c>
      <c r="BG61" s="34">
        <f t="shared" si="2"/>
        <v>0</v>
      </c>
      <c r="BH61" s="34">
        <f t="shared" si="3"/>
        <v>0</v>
      </c>
    </row>
    <row r="62" spans="1:83" ht="13.5" x14ac:dyDescent="0.2">
      <c r="A62" s="85" t="s">
        <v>43</v>
      </c>
      <c r="B62" s="86"/>
      <c r="C62" s="85" t="s">
        <v>79</v>
      </c>
      <c r="D62" s="86"/>
      <c r="E62" s="85" t="s">
        <v>79</v>
      </c>
      <c r="F62" s="86"/>
      <c r="G62" s="85" t="s">
        <v>54</v>
      </c>
      <c r="H62" s="86"/>
      <c r="I62" s="85" t="s">
        <v>82</v>
      </c>
      <c r="J62" s="86"/>
      <c r="K62" s="86"/>
      <c r="L62" s="85" t="s">
        <v>71</v>
      </c>
      <c r="M62" s="86"/>
      <c r="N62" s="86"/>
      <c r="O62" s="85"/>
      <c r="P62" s="86"/>
      <c r="Q62" s="85"/>
      <c r="R62" s="86"/>
      <c r="S62" s="83" t="s">
        <v>110</v>
      </c>
      <c r="T62" s="84"/>
      <c r="U62" s="84"/>
      <c r="V62" s="84"/>
      <c r="W62" s="84"/>
      <c r="X62" s="84"/>
      <c r="Y62" s="84"/>
      <c r="Z62" s="84"/>
      <c r="AA62" s="85" t="s">
        <v>51</v>
      </c>
      <c r="AB62" s="86"/>
      <c r="AC62" s="86"/>
      <c r="AD62" s="86"/>
      <c r="AE62" s="86"/>
      <c r="AF62" s="85" t="s">
        <v>45</v>
      </c>
      <c r="AG62" s="86"/>
      <c r="AH62" s="86"/>
      <c r="AI62" s="4" t="s">
        <v>52</v>
      </c>
      <c r="AJ62" s="87" t="s">
        <v>53</v>
      </c>
      <c r="AK62" s="88"/>
      <c r="AL62" s="88"/>
      <c r="AM62" s="88"/>
      <c r="AN62" s="88"/>
      <c r="AO62" s="88"/>
      <c r="AP62" s="28">
        <v>550000</v>
      </c>
      <c r="AQ62" s="28">
        <v>0</v>
      </c>
      <c r="AR62" s="28">
        <v>550000</v>
      </c>
      <c r="AS62" s="89">
        <v>0</v>
      </c>
      <c r="AT62" s="90"/>
      <c r="AU62" s="89">
        <v>0</v>
      </c>
      <c r="AV62" s="90"/>
      <c r="AW62" s="28">
        <v>0</v>
      </c>
      <c r="AX62" s="28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34">
        <f t="shared" si="0"/>
        <v>0</v>
      </c>
      <c r="BF62" s="34">
        <f t="shared" si="1"/>
        <v>0</v>
      </c>
      <c r="BG62" s="34">
        <f t="shared" si="2"/>
        <v>0</v>
      </c>
      <c r="BH62" s="34">
        <f t="shared" si="3"/>
        <v>0</v>
      </c>
    </row>
    <row r="63" spans="1:83" ht="13.5" x14ac:dyDescent="0.2">
      <c r="A63" s="85" t="s">
        <v>43</v>
      </c>
      <c r="B63" s="86"/>
      <c r="C63" s="85" t="s">
        <v>79</v>
      </c>
      <c r="D63" s="86"/>
      <c r="E63" s="85" t="s">
        <v>79</v>
      </c>
      <c r="F63" s="86"/>
      <c r="G63" s="85" t="s">
        <v>54</v>
      </c>
      <c r="H63" s="86"/>
      <c r="I63" s="85" t="s">
        <v>61</v>
      </c>
      <c r="J63" s="86"/>
      <c r="K63" s="86"/>
      <c r="L63" s="85" t="s">
        <v>82</v>
      </c>
      <c r="M63" s="86"/>
      <c r="N63" s="86"/>
      <c r="O63" s="85"/>
      <c r="P63" s="86"/>
      <c r="Q63" s="85"/>
      <c r="R63" s="86"/>
      <c r="S63" s="83" t="s">
        <v>111</v>
      </c>
      <c r="T63" s="84"/>
      <c r="U63" s="84"/>
      <c r="V63" s="84"/>
      <c r="W63" s="84"/>
      <c r="X63" s="84"/>
      <c r="Y63" s="84"/>
      <c r="Z63" s="84"/>
      <c r="AA63" s="85" t="s">
        <v>44</v>
      </c>
      <c r="AB63" s="86"/>
      <c r="AC63" s="86"/>
      <c r="AD63" s="86"/>
      <c r="AE63" s="86"/>
      <c r="AF63" s="85" t="s">
        <v>45</v>
      </c>
      <c r="AG63" s="86"/>
      <c r="AH63" s="86"/>
      <c r="AI63" s="4" t="s">
        <v>46</v>
      </c>
      <c r="AJ63" s="87" t="s">
        <v>47</v>
      </c>
      <c r="AK63" s="88"/>
      <c r="AL63" s="88"/>
      <c r="AM63" s="88"/>
      <c r="AN63" s="88"/>
      <c r="AO63" s="88"/>
      <c r="AP63" s="28">
        <v>990000</v>
      </c>
      <c r="AQ63" s="28">
        <v>139800.31</v>
      </c>
      <c r="AR63" s="28">
        <v>850199.69</v>
      </c>
      <c r="AS63" s="89">
        <v>0</v>
      </c>
      <c r="AT63" s="90"/>
      <c r="AU63" s="89">
        <v>139800.31</v>
      </c>
      <c r="AV63" s="90"/>
      <c r="AW63" s="28">
        <v>0</v>
      </c>
      <c r="AX63" s="28">
        <v>139800.31</v>
      </c>
      <c r="AY63" s="28">
        <v>0</v>
      </c>
      <c r="AZ63" s="28">
        <v>139800.31</v>
      </c>
      <c r="BA63" s="28">
        <v>0</v>
      </c>
      <c r="BB63" s="28">
        <v>139800.31</v>
      </c>
      <c r="BC63" s="28">
        <v>0</v>
      </c>
      <c r="BD63" s="28">
        <v>0</v>
      </c>
      <c r="BE63" s="34">
        <f t="shared" si="0"/>
        <v>0.14121243434343433</v>
      </c>
      <c r="BF63" s="34">
        <f t="shared" si="1"/>
        <v>0.14121243434343433</v>
      </c>
      <c r="BG63" s="34">
        <f t="shared" si="2"/>
        <v>0.14121243434343433</v>
      </c>
      <c r="BH63" s="34">
        <f t="shared" si="3"/>
        <v>0.14121243434343433</v>
      </c>
    </row>
    <row r="64" spans="1:83" ht="13.5" x14ac:dyDescent="0.2">
      <c r="A64" s="85" t="s">
        <v>43</v>
      </c>
      <c r="B64" s="86"/>
      <c r="C64" s="85" t="s">
        <v>79</v>
      </c>
      <c r="D64" s="86"/>
      <c r="E64" s="85" t="s">
        <v>79</v>
      </c>
      <c r="F64" s="86"/>
      <c r="G64" s="85" t="s">
        <v>54</v>
      </c>
      <c r="H64" s="86"/>
      <c r="I64" s="85" t="s">
        <v>61</v>
      </c>
      <c r="J64" s="86"/>
      <c r="K64" s="86"/>
      <c r="L64" s="85" t="s">
        <v>82</v>
      </c>
      <c r="M64" s="86"/>
      <c r="N64" s="86"/>
      <c r="O64" s="85"/>
      <c r="P64" s="86"/>
      <c r="Q64" s="85"/>
      <c r="R64" s="86"/>
      <c r="S64" s="83" t="s">
        <v>111</v>
      </c>
      <c r="T64" s="84"/>
      <c r="U64" s="84"/>
      <c r="V64" s="84"/>
      <c r="W64" s="84"/>
      <c r="X64" s="84"/>
      <c r="Y64" s="84"/>
      <c r="Z64" s="84"/>
      <c r="AA64" s="85" t="s">
        <v>51</v>
      </c>
      <c r="AB64" s="86"/>
      <c r="AC64" s="86"/>
      <c r="AD64" s="86"/>
      <c r="AE64" s="86"/>
      <c r="AF64" s="85" t="s">
        <v>45</v>
      </c>
      <c r="AG64" s="86"/>
      <c r="AH64" s="86"/>
      <c r="AI64" s="4" t="s">
        <v>52</v>
      </c>
      <c r="AJ64" s="87" t="s">
        <v>53</v>
      </c>
      <c r="AK64" s="88"/>
      <c r="AL64" s="88"/>
      <c r="AM64" s="88"/>
      <c r="AN64" s="88"/>
      <c r="AO64" s="88"/>
      <c r="AP64" s="28">
        <v>8073609.4900000002</v>
      </c>
      <c r="AQ64" s="28">
        <v>2950028.57</v>
      </c>
      <c r="AR64" s="28">
        <v>5123580.92</v>
      </c>
      <c r="AS64" s="89">
        <v>0</v>
      </c>
      <c r="AT64" s="90"/>
      <c r="AU64" s="89">
        <v>2950028.57</v>
      </c>
      <c r="AV64" s="90"/>
      <c r="AW64" s="28">
        <v>0</v>
      </c>
      <c r="AX64" s="28">
        <v>0</v>
      </c>
      <c r="AY64" s="28">
        <v>2950028.57</v>
      </c>
      <c r="AZ64" s="28">
        <v>0</v>
      </c>
      <c r="BA64" s="28">
        <v>0</v>
      </c>
      <c r="BB64" s="28">
        <v>0</v>
      </c>
      <c r="BC64" s="28">
        <v>0</v>
      </c>
      <c r="BD64" s="28">
        <v>0</v>
      </c>
      <c r="BE64" s="34">
        <f t="shared" si="0"/>
        <v>0.36539153567607091</v>
      </c>
      <c r="BF64" s="34">
        <f t="shared" si="1"/>
        <v>0.36539153567607091</v>
      </c>
      <c r="BG64" s="34">
        <f t="shared" si="2"/>
        <v>0</v>
      </c>
      <c r="BH64" s="34">
        <f t="shared" si="3"/>
        <v>0</v>
      </c>
    </row>
    <row r="65" spans="1:83" ht="13.5" x14ac:dyDescent="0.2">
      <c r="A65" s="85" t="s">
        <v>43</v>
      </c>
      <c r="B65" s="86"/>
      <c r="C65" s="85" t="s">
        <v>79</v>
      </c>
      <c r="D65" s="86"/>
      <c r="E65" s="85" t="s">
        <v>79</v>
      </c>
      <c r="F65" s="86"/>
      <c r="G65" s="85" t="s">
        <v>54</v>
      </c>
      <c r="H65" s="86"/>
      <c r="I65" s="85" t="s">
        <v>61</v>
      </c>
      <c r="J65" s="86"/>
      <c r="K65" s="86"/>
      <c r="L65" s="85" t="s">
        <v>61</v>
      </c>
      <c r="M65" s="86"/>
      <c r="N65" s="86"/>
      <c r="O65" s="85"/>
      <c r="P65" s="86"/>
      <c r="Q65" s="85"/>
      <c r="R65" s="86"/>
      <c r="S65" s="83" t="s">
        <v>112</v>
      </c>
      <c r="T65" s="84"/>
      <c r="U65" s="84"/>
      <c r="V65" s="84"/>
      <c r="W65" s="84"/>
      <c r="X65" s="84"/>
      <c r="Y65" s="84"/>
      <c r="Z65" s="84"/>
      <c r="AA65" s="85" t="s">
        <v>51</v>
      </c>
      <c r="AB65" s="86"/>
      <c r="AC65" s="86"/>
      <c r="AD65" s="86"/>
      <c r="AE65" s="86"/>
      <c r="AF65" s="85" t="s">
        <v>45</v>
      </c>
      <c r="AG65" s="86"/>
      <c r="AH65" s="86"/>
      <c r="AI65" s="4" t="s">
        <v>52</v>
      </c>
      <c r="AJ65" s="87" t="s">
        <v>53</v>
      </c>
      <c r="AK65" s="88"/>
      <c r="AL65" s="88"/>
      <c r="AM65" s="88"/>
      <c r="AN65" s="88"/>
      <c r="AO65" s="88"/>
      <c r="AP65" s="28">
        <v>3990105</v>
      </c>
      <c r="AQ65" s="28">
        <v>3990105</v>
      </c>
      <c r="AR65" s="28">
        <v>0</v>
      </c>
      <c r="AS65" s="89">
        <v>0</v>
      </c>
      <c r="AT65" s="90"/>
      <c r="AU65" s="89">
        <v>3990105</v>
      </c>
      <c r="AV65" s="90"/>
      <c r="AW65" s="28">
        <v>0</v>
      </c>
      <c r="AX65" s="28">
        <v>242250</v>
      </c>
      <c r="AY65" s="28">
        <v>3747855</v>
      </c>
      <c r="AZ65" s="28">
        <v>242250</v>
      </c>
      <c r="BA65" s="28">
        <v>0</v>
      </c>
      <c r="BB65" s="28">
        <v>242250</v>
      </c>
      <c r="BC65" s="28">
        <v>0</v>
      </c>
      <c r="BD65" s="28">
        <v>0</v>
      </c>
      <c r="BE65" s="34">
        <f t="shared" si="0"/>
        <v>1</v>
      </c>
      <c r="BF65" s="34">
        <f t="shared" si="1"/>
        <v>1</v>
      </c>
      <c r="BG65" s="34">
        <f t="shared" si="2"/>
        <v>6.0712688011969607E-2</v>
      </c>
      <c r="BH65" s="34">
        <f t="shared" si="3"/>
        <v>6.0712688011969607E-2</v>
      </c>
    </row>
    <row r="66" spans="1:83" ht="13.5" x14ac:dyDescent="0.2">
      <c r="A66" s="85" t="s">
        <v>43</v>
      </c>
      <c r="B66" s="86"/>
      <c r="C66" s="85" t="s">
        <v>79</v>
      </c>
      <c r="D66" s="86"/>
      <c r="E66" s="85" t="s">
        <v>79</v>
      </c>
      <c r="F66" s="86"/>
      <c r="G66" s="85" t="s">
        <v>54</v>
      </c>
      <c r="H66" s="86"/>
      <c r="I66" s="85" t="s">
        <v>61</v>
      </c>
      <c r="J66" s="86"/>
      <c r="K66" s="86"/>
      <c r="L66" s="85" t="s">
        <v>65</v>
      </c>
      <c r="M66" s="86"/>
      <c r="N66" s="86"/>
      <c r="O66" s="85"/>
      <c r="P66" s="86"/>
      <c r="Q66" s="85"/>
      <c r="R66" s="86"/>
      <c r="S66" s="83" t="s">
        <v>113</v>
      </c>
      <c r="T66" s="84"/>
      <c r="U66" s="84"/>
      <c r="V66" s="84"/>
      <c r="W66" s="84"/>
      <c r="X66" s="84"/>
      <c r="Y66" s="84"/>
      <c r="Z66" s="84"/>
      <c r="AA66" s="85" t="s">
        <v>44</v>
      </c>
      <c r="AB66" s="86"/>
      <c r="AC66" s="86"/>
      <c r="AD66" s="86"/>
      <c r="AE66" s="86"/>
      <c r="AF66" s="85" t="s">
        <v>45</v>
      </c>
      <c r="AG66" s="86"/>
      <c r="AH66" s="86"/>
      <c r="AI66" s="4" t="s">
        <v>46</v>
      </c>
      <c r="AJ66" s="87" t="s">
        <v>47</v>
      </c>
      <c r="AK66" s="88"/>
      <c r="AL66" s="88"/>
      <c r="AM66" s="88"/>
      <c r="AN66" s="88"/>
      <c r="AO66" s="88"/>
      <c r="AP66" s="28">
        <v>1378369</v>
      </c>
      <c r="AQ66" s="28">
        <v>487899.13</v>
      </c>
      <c r="AR66" s="28">
        <v>890469.87</v>
      </c>
      <c r="AS66" s="89">
        <v>0</v>
      </c>
      <c r="AT66" s="90"/>
      <c r="AU66" s="89">
        <v>487899.13</v>
      </c>
      <c r="AV66" s="90"/>
      <c r="AW66" s="28">
        <v>0</v>
      </c>
      <c r="AX66" s="28">
        <v>0</v>
      </c>
      <c r="AY66" s="28">
        <v>487899.13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34">
        <f t="shared" si="0"/>
        <v>0.35396844386372589</v>
      </c>
      <c r="BF66" s="34">
        <f t="shared" si="1"/>
        <v>0.35396844386372589</v>
      </c>
      <c r="BG66" s="34">
        <f t="shared" si="2"/>
        <v>0</v>
      </c>
      <c r="BH66" s="34">
        <f t="shared" si="3"/>
        <v>0</v>
      </c>
    </row>
    <row r="67" spans="1:83" ht="13.5" x14ac:dyDescent="0.2">
      <c r="A67" s="85" t="s">
        <v>43</v>
      </c>
      <c r="B67" s="86"/>
      <c r="C67" s="85" t="s">
        <v>79</v>
      </c>
      <c r="D67" s="86"/>
      <c r="E67" s="85" t="s">
        <v>79</v>
      </c>
      <c r="F67" s="86"/>
      <c r="G67" s="85" t="s">
        <v>54</v>
      </c>
      <c r="H67" s="86"/>
      <c r="I67" s="85" t="s">
        <v>61</v>
      </c>
      <c r="J67" s="86"/>
      <c r="K67" s="86"/>
      <c r="L67" s="85" t="s">
        <v>65</v>
      </c>
      <c r="M67" s="86"/>
      <c r="N67" s="86"/>
      <c r="O67" s="85"/>
      <c r="P67" s="86"/>
      <c r="Q67" s="85"/>
      <c r="R67" s="86"/>
      <c r="S67" s="83" t="s">
        <v>113</v>
      </c>
      <c r="T67" s="84"/>
      <c r="U67" s="84"/>
      <c r="V67" s="84"/>
      <c r="W67" s="84"/>
      <c r="X67" s="84"/>
      <c r="Y67" s="84"/>
      <c r="Z67" s="84"/>
      <c r="AA67" s="85" t="s">
        <v>51</v>
      </c>
      <c r="AB67" s="86"/>
      <c r="AC67" s="86"/>
      <c r="AD67" s="86"/>
      <c r="AE67" s="86"/>
      <c r="AF67" s="85" t="s">
        <v>45</v>
      </c>
      <c r="AG67" s="86"/>
      <c r="AH67" s="86"/>
      <c r="AI67" s="4" t="s">
        <v>52</v>
      </c>
      <c r="AJ67" s="87" t="s">
        <v>53</v>
      </c>
      <c r="AK67" s="88"/>
      <c r="AL67" s="88"/>
      <c r="AM67" s="88"/>
      <c r="AN67" s="88"/>
      <c r="AO67" s="88"/>
      <c r="AP67" s="28">
        <v>6921631</v>
      </c>
      <c r="AQ67" s="28">
        <v>377478.36</v>
      </c>
      <c r="AR67" s="28">
        <v>6544152.6399999997</v>
      </c>
      <c r="AS67" s="89">
        <v>0</v>
      </c>
      <c r="AT67" s="90"/>
      <c r="AU67" s="89">
        <v>377478.36</v>
      </c>
      <c r="AV67" s="90"/>
      <c r="AW67" s="28">
        <v>0</v>
      </c>
      <c r="AX67" s="28">
        <v>0</v>
      </c>
      <c r="AY67" s="28">
        <v>377478.36</v>
      </c>
      <c r="AZ67" s="28">
        <v>0</v>
      </c>
      <c r="BA67" s="28">
        <v>0</v>
      </c>
      <c r="BB67" s="28">
        <v>0</v>
      </c>
      <c r="BC67" s="28">
        <v>0</v>
      </c>
      <c r="BD67" s="28">
        <v>0</v>
      </c>
      <c r="BE67" s="34">
        <f t="shared" si="0"/>
        <v>5.4536042155382158E-2</v>
      </c>
      <c r="BF67" s="34">
        <f t="shared" si="1"/>
        <v>5.4536042155382158E-2</v>
      </c>
      <c r="BG67" s="34">
        <f t="shared" si="2"/>
        <v>0</v>
      </c>
      <c r="BH67" s="34">
        <f t="shared" si="3"/>
        <v>0</v>
      </c>
    </row>
    <row r="68" spans="1:83" ht="13.5" x14ac:dyDescent="0.2">
      <c r="A68" s="85" t="s">
        <v>43</v>
      </c>
      <c r="B68" s="86"/>
      <c r="C68" s="85" t="s">
        <v>79</v>
      </c>
      <c r="D68" s="86"/>
      <c r="E68" s="85" t="s">
        <v>79</v>
      </c>
      <c r="F68" s="86"/>
      <c r="G68" s="85" t="s">
        <v>54</v>
      </c>
      <c r="H68" s="86"/>
      <c r="I68" s="85" t="s">
        <v>61</v>
      </c>
      <c r="J68" s="86"/>
      <c r="K68" s="86"/>
      <c r="L68" s="85" t="s">
        <v>67</v>
      </c>
      <c r="M68" s="86"/>
      <c r="N68" s="86"/>
      <c r="O68" s="85"/>
      <c r="P68" s="86"/>
      <c r="Q68" s="85"/>
      <c r="R68" s="86"/>
      <c r="S68" s="83" t="s">
        <v>114</v>
      </c>
      <c r="T68" s="84"/>
      <c r="U68" s="84"/>
      <c r="V68" s="84"/>
      <c r="W68" s="84"/>
      <c r="X68" s="84"/>
      <c r="Y68" s="84"/>
      <c r="Z68" s="84"/>
      <c r="AA68" s="85" t="s">
        <v>44</v>
      </c>
      <c r="AB68" s="86"/>
      <c r="AC68" s="86"/>
      <c r="AD68" s="86"/>
      <c r="AE68" s="86"/>
      <c r="AF68" s="85" t="s">
        <v>45</v>
      </c>
      <c r="AG68" s="86"/>
      <c r="AH68" s="86"/>
      <c r="AI68" s="4" t="s">
        <v>46</v>
      </c>
      <c r="AJ68" s="87" t="s">
        <v>47</v>
      </c>
      <c r="AK68" s="88"/>
      <c r="AL68" s="88"/>
      <c r="AM68" s="88"/>
      <c r="AN68" s="88"/>
      <c r="AO68" s="88"/>
      <c r="AP68" s="28">
        <v>1500000</v>
      </c>
      <c r="AQ68" s="28">
        <v>0</v>
      </c>
      <c r="AR68" s="28">
        <v>1500000</v>
      </c>
      <c r="AS68" s="89">
        <v>0</v>
      </c>
      <c r="AT68" s="90"/>
      <c r="AU68" s="89">
        <v>0</v>
      </c>
      <c r="AV68" s="90"/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34">
        <f t="shared" si="0"/>
        <v>0</v>
      </c>
      <c r="BF68" s="34">
        <f t="shared" si="1"/>
        <v>0</v>
      </c>
      <c r="BG68" s="34">
        <f t="shared" si="2"/>
        <v>0</v>
      </c>
      <c r="BH68" s="34">
        <f t="shared" si="3"/>
        <v>0</v>
      </c>
    </row>
    <row r="69" spans="1:83" ht="13.5" x14ac:dyDescent="0.2">
      <c r="A69" s="85" t="s">
        <v>43</v>
      </c>
      <c r="B69" s="86"/>
      <c r="C69" s="85" t="s">
        <v>79</v>
      </c>
      <c r="D69" s="86"/>
      <c r="E69" s="85" t="s">
        <v>79</v>
      </c>
      <c r="F69" s="86"/>
      <c r="G69" s="85" t="s">
        <v>54</v>
      </c>
      <c r="H69" s="86"/>
      <c r="I69" s="85" t="s">
        <v>61</v>
      </c>
      <c r="J69" s="86"/>
      <c r="K69" s="86"/>
      <c r="L69" s="85" t="s">
        <v>67</v>
      </c>
      <c r="M69" s="86"/>
      <c r="N69" s="86"/>
      <c r="O69" s="85"/>
      <c r="P69" s="86"/>
      <c r="Q69" s="85"/>
      <c r="R69" s="86"/>
      <c r="S69" s="83" t="s">
        <v>114</v>
      </c>
      <c r="T69" s="84"/>
      <c r="U69" s="84"/>
      <c r="V69" s="84"/>
      <c r="W69" s="84"/>
      <c r="X69" s="84"/>
      <c r="Y69" s="84"/>
      <c r="Z69" s="84"/>
      <c r="AA69" s="85" t="s">
        <v>51</v>
      </c>
      <c r="AB69" s="86"/>
      <c r="AC69" s="86"/>
      <c r="AD69" s="86"/>
      <c r="AE69" s="86"/>
      <c r="AF69" s="85" t="s">
        <v>45</v>
      </c>
      <c r="AG69" s="86"/>
      <c r="AH69" s="86"/>
      <c r="AI69" s="4" t="s">
        <v>52</v>
      </c>
      <c r="AJ69" s="87" t="s">
        <v>53</v>
      </c>
      <c r="AK69" s="88"/>
      <c r="AL69" s="88"/>
      <c r="AM69" s="88"/>
      <c r="AN69" s="88"/>
      <c r="AO69" s="88"/>
      <c r="AP69" s="28">
        <v>550000</v>
      </c>
      <c r="AQ69" s="28">
        <v>290204.36</v>
      </c>
      <c r="AR69" s="28">
        <v>259795.64</v>
      </c>
      <c r="AS69" s="89">
        <v>0</v>
      </c>
      <c r="AT69" s="90"/>
      <c r="AU69" s="89">
        <v>290204.36</v>
      </c>
      <c r="AV69" s="90"/>
      <c r="AW69" s="28">
        <v>0</v>
      </c>
      <c r="AX69" s="28">
        <v>0</v>
      </c>
      <c r="AY69" s="28">
        <v>290204.36</v>
      </c>
      <c r="AZ69" s="28">
        <v>0</v>
      </c>
      <c r="BA69" s="28">
        <v>0</v>
      </c>
      <c r="BB69" s="28">
        <v>0</v>
      </c>
      <c r="BC69" s="28">
        <v>0</v>
      </c>
      <c r="BD69" s="28">
        <v>0</v>
      </c>
      <c r="BE69" s="34">
        <f t="shared" si="0"/>
        <v>0.52764429090909093</v>
      </c>
      <c r="BF69" s="34">
        <f t="shared" si="1"/>
        <v>0.52764429090909093</v>
      </c>
      <c r="BG69" s="34">
        <f t="shared" si="2"/>
        <v>0</v>
      </c>
      <c r="BH69" s="34">
        <f t="shared" si="3"/>
        <v>0</v>
      </c>
    </row>
    <row r="70" spans="1:83" ht="13.5" x14ac:dyDescent="0.2">
      <c r="A70" s="85" t="s">
        <v>43</v>
      </c>
      <c r="B70" s="86"/>
      <c r="C70" s="85" t="s">
        <v>79</v>
      </c>
      <c r="D70" s="86"/>
      <c r="E70" s="85" t="s">
        <v>79</v>
      </c>
      <c r="F70" s="86"/>
      <c r="G70" s="85" t="s">
        <v>54</v>
      </c>
      <c r="H70" s="86"/>
      <c r="I70" s="85" t="s">
        <v>63</v>
      </c>
      <c r="J70" s="86"/>
      <c r="K70" s="86"/>
      <c r="L70" s="85" t="s">
        <v>69</v>
      </c>
      <c r="M70" s="86"/>
      <c r="N70" s="86"/>
      <c r="O70" s="85"/>
      <c r="P70" s="86"/>
      <c r="Q70" s="85"/>
      <c r="R70" s="86"/>
      <c r="S70" s="83" t="s">
        <v>115</v>
      </c>
      <c r="T70" s="84"/>
      <c r="U70" s="84"/>
      <c r="V70" s="84"/>
      <c r="W70" s="84"/>
      <c r="X70" s="84"/>
      <c r="Y70" s="84"/>
      <c r="Z70" s="84"/>
      <c r="AA70" s="85" t="s">
        <v>44</v>
      </c>
      <c r="AB70" s="86"/>
      <c r="AC70" s="86"/>
      <c r="AD70" s="86"/>
      <c r="AE70" s="86"/>
      <c r="AF70" s="85" t="s">
        <v>45</v>
      </c>
      <c r="AG70" s="86"/>
      <c r="AH70" s="86"/>
      <c r="AI70" s="4" t="s">
        <v>46</v>
      </c>
      <c r="AJ70" s="87" t="s">
        <v>47</v>
      </c>
      <c r="AK70" s="88"/>
      <c r="AL70" s="88"/>
      <c r="AM70" s="88"/>
      <c r="AN70" s="88"/>
      <c r="AO70" s="88"/>
      <c r="AP70" s="28">
        <v>3000000</v>
      </c>
      <c r="AQ70" s="28">
        <v>0</v>
      </c>
      <c r="AR70" s="28">
        <v>3000000</v>
      </c>
      <c r="AS70" s="89">
        <v>0</v>
      </c>
      <c r="AT70" s="90"/>
      <c r="AU70" s="89">
        <v>0</v>
      </c>
      <c r="AV70" s="90"/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34">
        <f t="shared" si="0"/>
        <v>0</v>
      </c>
      <c r="BF70" s="34">
        <f t="shared" si="1"/>
        <v>0</v>
      </c>
      <c r="BG70" s="34">
        <f t="shared" si="2"/>
        <v>0</v>
      </c>
      <c r="BH70" s="34">
        <f t="shared" si="3"/>
        <v>0</v>
      </c>
    </row>
    <row r="71" spans="1:83" s="10" customFormat="1" ht="13.5" x14ac:dyDescent="0.2">
      <c r="A71" s="101" t="s">
        <v>43</v>
      </c>
      <c r="B71" s="102"/>
      <c r="C71" s="101" t="s">
        <v>79</v>
      </c>
      <c r="D71" s="102"/>
      <c r="E71" s="101" t="s">
        <v>79</v>
      </c>
      <c r="F71" s="102"/>
      <c r="G71" s="101" t="s">
        <v>79</v>
      </c>
      <c r="H71" s="102"/>
      <c r="I71" s="101"/>
      <c r="J71" s="102"/>
      <c r="K71" s="102"/>
      <c r="L71" s="101"/>
      <c r="M71" s="102"/>
      <c r="N71" s="102"/>
      <c r="O71" s="101"/>
      <c r="P71" s="102"/>
      <c r="Q71" s="101"/>
      <c r="R71" s="102"/>
      <c r="S71" s="103" t="s">
        <v>116</v>
      </c>
      <c r="T71" s="104"/>
      <c r="U71" s="104"/>
      <c r="V71" s="104"/>
      <c r="W71" s="104"/>
      <c r="X71" s="104"/>
      <c r="Y71" s="104"/>
      <c r="Z71" s="104"/>
      <c r="AA71" s="101" t="s">
        <v>44</v>
      </c>
      <c r="AB71" s="102"/>
      <c r="AC71" s="102"/>
      <c r="AD71" s="102"/>
      <c r="AE71" s="102"/>
      <c r="AF71" s="101" t="s">
        <v>45</v>
      </c>
      <c r="AG71" s="102"/>
      <c r="AH71" s="102"/>
      <c r="AI71" s="9" t="s">
        <v>46</v>
      </c>
      <c r="AJ71" s="105" t="s">
        <v>47</v>
      </c>
      <c r="AK71" s="106"/>
      <c r="AL71" s="106"/>
      <c r="AM71" s="106"/>
      <c r="AN71" s="106"/>
      <c r="AO71" s="106"/>
      <c r="AP71" s="29">
        <v>356231631</v>
      </c>
      <c r="AQ71" s="29">
        <v>351093350.5</v>
      </c>
      <c r="AR71" s="29">
        <v>5138280.5</v>
      </c>
      <c r="AS71" s="99">
        <v>0</v>
      </c>
      <c r="AT71" s="100"/>
      <c r="AU71" s="99">
        <v>288203453.5</v>
      </c>
      <c r="AV71" s="100"/>
      <c r="AW71" s="29">
        <v>62889897</v>
      </c>
      <c r="AX71" s="29">
        <v>144297570.33000001</v>
      </c>
      <c r="AY71" s="29">
        <v>143905883.16999999</v>
      </c>
      <c r="AZ71" s="29">
        <v>144297570.33000001</v>
      </c>
      <c r="BA71" s="29">
        <v>0</v>
      </c>
      <c r="BB71" s="29">
        <v>144297570.33000001</v>
      </c>
      <c r="BC71" s="29">
        <v>0</v>
      </c>
      <c r="BD71" s="29">
        <v>0</v>
      </c>
      <c r="BE71" s="35">
        <f t="shared" si="0"/>
        <v>0.98557601276007967</v>
      </c>
      <c r="BF71" s="35">
        <f t="shared" si="1"/>
        <v>0.80903386566478142</v>
      </c>
      <c r="BG71" s="35">
        <f t="shared" si="2"/>
        <v>0.405066697544329</v>
      </c>
      <c r="BH71" s="35">
        <f t="shared" si="3"/>
        <v>0.405066697544329</v>
      </c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</row>
    <row r="72" spans="1:83" s="10" customFormat="1" ht="13.5" x14ac:dyDescent="0.2">
      <c r="A72" s="101" t="s">
        <v>43</v>
      </c>
      <c r="B72" s="102"/>
      <c r="C72" s="101" t="s">
        <v>79</v>
      </c>
      <c r="D72" s="102"/>
      <c r="E72" s="101" t="s">
        <v>79</v>
      </c>
      <c r="F72" s="102"/>
      <c r="G72" s="101" t="s">
        <v>79</v>
      </c>
      <c r="H72" s="102"/>
      <c r="I72" s="101"/>
      <c r="J72" s="102"/>
      <c r="K72" s="102"/>
      <c r="L72" s="101"/>
      <c r="M72" s="102"/>
      <c r="N72" s="102"/>
      <c r="O72" s="101"/>
      <c r="P72" s="102"/>
      <c r="Q72" s="101"/>
      <c r="R72" s="102"/>
      <c r="S72" s="103" t="s">
        <v>116</v>
      </c>
      <c r="T72" s="104"/>
      <c r="U72" s="104"/>
      <c r="V72" s="104"/>
      <c r="W72" s="104"/>
      <c r="X72" s="104"/>
      <c r="Y72" s="104"/>
      <c r="Z72" s="104"/>
      <c r="AA72" s="101" t="s">
        <v>51</v>
      </c>
      <c r="AB72" s="102"/>
      <c r="AC72" s="102"/>
      <c r="AD72" s="102"/>
      <c r="AE72" s="102"/>
      <c r="AF72" s="101" t="s">
        <v>45</v>
      </c>
      <c r="AG72" s="102"/>
      <c r="AH72" s="102"/>
      <c r="AI72" s="9" t="s">
        <v>52</v>
      </c>
      <c r="AJ72" s="105" t="s">
        <v>53</v>
      </c>
      <c r="AK72" s="106"/>
      <c r="AL72" s="106"/>
      <c r="AM72" s="106"/>
      <c r="AN72" s="106"/>
      <c r="AO72" s="106"/>
      <c r="AP72" s="29">
        <v>357355643.69999999</v>
      </c>
      <c r="AQ72" s="29">
        <v>236538620.69</v>
      </c>
      <c r="AR72" s="29">
        <v>120817023.01000001</v>
      </c>
      <c r="AS72" s="99">
        <v>0</v>
      </c>
      <c r="AT72" s="100"/>
      <c r="AU72" s="99">
        <v>185739678.69</v>
      </c>
      <c r="AV72" s="100"/>
      <c r="AW72" s="29">
        <v>50798942</v>
      </c>
      <c r="AX72" s="29">
        <v>48889037.82</v>
      </c>
      <c r="AY72" s="29">
        <v>136850640.87</v>
      </c>
      <c r="AZ72" s="29">
        <v>48889037.82</v>
      </c>
      <c r="BA72" s="29">
        <v>0</v>
      </c>
      <c r="BB72" s="29">
        <v>48889037.82</v>
      </c>
      <c r="BC72" s="29">
        <v>0</v>
      </c>
      <c r="BD72" s="29">
        <v>0</v>
      </c>
      <c r="BE72" s="35">
        <f t="shared" si="0"/>
        <v>0.66191376814682168</v>
      </c>
      <c r="BF72" s="35">
        <f t="shared" si="1"/>
        <v>0.51976142524820013</v>
      </c>
      <c r="BG72" s="35">
        <f t="shared" si="2"/>
        <v>0.13680779548858152</v>
      </c>
      <c r="BH72" s="35">
        <f t="shared" si="3"/>
        <v>0.13680779548858152</v>
      </c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</row>
    <row r="73" spans="1:83" ht="13.5" x14ac:dyDescent="0.2">
      <c r="A73" s="85" t="s">
        <v>43</v>
      </c>
      <c r="B73" s="86"/>
      <c r="C73" s="85" t="s">
        <v>79</v>
      </c>
      <c r="D73" s="86"/>
      <c r="E73" s="85" t="s">
        <v>79</v>
      </c>
      <c r="F73" s="86"/>
      <c r="G73" s="85" t="s">
        <v>79</v>
      </c>
      <c r="H73" s="86"/>
      <c r="I73" s="85" t="s">
        <v>65</v>
      </c>
      <c r="J73" s="86"/>
      <c r="K73" s="86"/>
      <c r="L73" s="85" t="s">
        <v>63</v>
      </c>
      <c r="M73" s="86"/>
      <c r="N73" s="86"/>
      <c r="O73" s="85"/>
      <c r="P73" s="86"/>
      <c r="Q73" s="85"/>
      <c r="R73" s="86"/>
      <c r="S73" s="83" t="s">
        <v>117</v>
      </c>
      <c r="T73" s="84"/>
      <c r="U73" s="84"/>
      <c r="V73" s="84"/>
      <c r="W73" s="84"/>
      <c r="X73" s="84"/>
      <c r="Y73" s="84"/>
      <c r="Z73" s="84"/>
      <c r="AA73" s="85" t="s">
        <v>44</v>
      </c>
      <c r="AB73" s="86"/>
      <c r="AC73" s="86"/>
      <c r="AD73" s="86"/>
      <c r="AE73" s="86"/>
      <c r="AF73" s="85" t="s">
        <v>45</v>
      </c>
      <c r="AG73" s="86"/>
      <c r="AH73" s="86"/>
      <c r="AI73" s="4" t="s">
        <v>46</v>
      </c>
      <c r="AJ73" s="87" t="s">
        <v>47</v>
      </c>
      <c r="AK73" s="88"/>
      <c r="AL73" s="88"/>
      <c r="AM73" s="88"/>
      <c r="AN73" s="88"/>
      <c r="AO73" s="88"/>
      <c r="AP73" s="28">
        <v>62889897</v>
      </c>
      <c r="AQ73" s="28">
        <v>62889897</v>
      </c>
      <c r="AR73" s="28">
        <v>0</v>
      </c>
      <c r="AS73" s="89">
        <v>0</v>
      </c>
      <c r="AT73" s="90"/>
      <c r="AU73" s="89">
        <v>0</v>
      </c>
      <c r="AV73" s="90"/>
      <c r="AW73" s="28">
        <v>62889897</v>
      </c>
      <c r="AX73" s="28">
        <v>0</v>
      </c>
      <c r="AY73" s="28">
        <v>0</v>
      </c>
      <c r="AZ73" s="28">
        <v>0</v>
      </c>
      <c r="BA73" s="28">
        <v>0</v>
      </c>
      <c r="BB73" s="28">
        <v>0</v>
      </c>
      <c r="BC73" s="28">
        <v>0</v>
      </c>
      <c r="BD73" s="28">
        <v>0</v>
      </c>
      <c r="BE73" s="34">
        <f t="shared" si="0"/>
        <v>1</v>
      </c>
      <c r="BF73" s="34">
        <f t="shared" si="1"/>
        <v>0</v>
      </c>
      <c r="BG73" s="34">
        <f t="shared" si="2"/>
        <v>0</v>
      </c>
      <c r="BH73" s="34">
        <f t="shared" si="3"/>
        <v>0</v>
      </c>
    </row>
    <row r="74" spans="1:83" ht="13.5" x14ac:dyDescent="0.2">
      <c r="A74" s="85" t="s">
        <v>43</v>
      </c>
      <c r="B74" s="86"/>
      <c r="C74" s="85" t="s">
        <v>79</v>
      </c>
      <c r="D74" s="86"/>
      <c r="E74" s="85" t="s">
        <v>79</v>
      </c>
      <c r="F74" s="86"/>
      <c r="G74" s="85" t="s">
        <v>79</v>
      </c>
      <c r="H74" s="86"/>
      <c r="I74" s="85" t="s">
        <v>65</v>
      </c>
      <c r="J74" s="86"/>
      <c r="K74" s="86"/>
      <c r="L74" s="85" t="s">
        <v>63</v>
      </c>
      <c r="M74" s="86"/>
      <c r="N74" s="86"/>
      <c r="O74" s="85"/>
      <c r="P74" s="86"/>
      <c r="Q74" s="85"/>
      <c r="R74" s="86"/>
      <c r="S74" s="83" t="s">
        <v>117</v>
      </c>
      <c r="T74" s="84"/>
      <c r="U74" s="84"/>
      <c r="V74" s="84"/>
      <c r="W74" s="84"/>
      <c r="X74" s="84"/>
      <c r="Y74" s="84"/>
      <c r="Z74" s="84"/>
      <c r="AA74" s="85" t="s">
        <v>51</v>
      </c>
      <c r="AB74" s="86"/>
      <c r="AC74" s="86"/>
      <c r="AD74" s="86"/>
      <c r="AE74" s="86"/>
      <c r="AF74" s="85" t="s">
        <v>45</v>
      </c>
      <c r="AG74" s="86"/>
      <c r="AH74" s="86"/>
      <c r="AI74" s="4" t="s">
        <v>52</v>
      </c>
      <c r="AJ74" s="87" t="s">
        <v>53</v>
      </c>
      <c r="AK74" s="88"/>
      <c r="AL74" s="88"/>
      <c r="AM74" s="88"/>
      <c r="AN74" s="88"/>
      <c r="AO74" s="88"/>
      <c r="AP74" s="28">
        <v>31915103.850000001</v>
      </c>
      <c r="AQ74" s="28">
        <v>20027418</v>
      </c>
      <c r="AR74" s="28">
        <v>11887685.85</v>
      </c>
      <c r="AS74" s="89">
        <v>0</v>
      </c>
      <c r="AT74" s="90"/>
      <c r="AU74" s="89">
        <v>0</v>
      </c>
      <c r="AV74" s="90"/>
      <c r="AW74" s="28">
        <v>20027418</v>
      </c>
      <c r="AX74" s="28">
        <v>0</v>
      </c>
      <c r="AY74" s="28">
        <v>0</v>
      </c>
      <c r="AZ74" s="28">
        <v>0</v>
      </c>
      <c r="BA74" s="28">
        <v>0</v>
      </c>
      <c r="BB74" s="28">
        <v>0</v>
      </c>
      <c r="BC74" s="28">
        <v>0</v>
      </c>
      <c r="BD74" s="28">
        <v>0</v>
      </c>
      <c r="BE74" s="34">
        <f t="shared" si="0"/>
        <v>0.62752163032676456</v>
      </c>
      <c r="BF74" s="34">
        <f t="shared" si="1"/>
        <v>0</v>
      </c>
      <c r="BG74" s="34">
        <f t="shared" si="2"/>
        <v>0</v>
      </c>
      <c r="BH74" s="34">
        <f t="shared" si="3"/>
        <v>0</v>
      </c>
    </row>
    <row r="75" spans="1:83" ht="13.5" x14ac:dyDescent="0.2">
      <c r="A75" s="85" t="s">
        <v>43</v>
      </c>
      <c r="B75" s="86"/>
      <c r="C75" s="85" t="s">
        <v>79</v>
      </c>
      <c r="D75" s="86"/>
      <c r="E75" s="85" t="s">
        <v>79</v>
      </c>
      <c r="F75" s="86"/>
      <c r="G75" s="85" t="s">
        <v>79</v>
      </c>
      <c r="H75" s="86"/>
      <c r="I75" s="85" t="s">
        <v>67</v>
      </c>
      <c r="J75" s="86"/>
      <c r="K75" s="86"/>
      <c r="L75" s="85" t="s">
        <v>63</v>
      </c>
      <c r="M75" s="86"/>
      <c r="N75" s="86"/>
      <c r="O75" s="85"/>
      <c r="P75" s="86"/>
      <c r="Q75" s="85"/>
      <c r="R75" s="86"/>
      <c r="S75" s="83" t="s">
        <v>118</v>
      </c>
      <c r="T75" s="84"/>
      <c r="U75" s="84"/>
      <c r="V75" s="84"/>
      <c r="W75" s="84"/>
      <c r="X75" s="84"/>
      <c r="Y75" s="84"/>
      <c r="Z75" s="84"/>
      <c r="AA75" s="85" t="s">
        <v>44</v>
      </c>
      <c r="AB75" s="86"/>
      <c r="AC75" s="86"/>
      <c r="AD75" s="86"/>
      <c r="AE75" s="86"/>
      <c r="AF75" s="85" t="s">
        <v>45</v>
      </c>
      <c r="AG75" s="86"/>
      <c r="AH75" s="86"/>
      <c r="AI75" s="4" t="s">
        <v>46</v>
      </c>
      <c r="AJ75" s="87" t="s">
        <v>47</v>
      </c>
      <c r="AK75" s="88"/>
      <c r="AL75" s="88"/>
      <c r="AM75" s="88"/>
      <c r="AN75" s="88"/>
      <c r="AO75" s="88"/>
      <c r="AP75" s="28">
        <v>2420000</v>
      </c>
      <c r="AQ75" s="28">
        <v>340000</v>
      </c>
      <c r="AR75" s="28">
        <v>2080000</v>
      </c>
      <c r="AS75" s="89">
        <v>0</v>
      </c>
      <c r="AT75" s="90"/>
      <c r="AU75" s="89">
        <v>340000</v>
      </c>
      <c r="AV75" s="90"/>
      <c r="AW75" s="28">
        <v>0</v>
      </c>
      <c r="AX75" s="28">
        <v>340000</v>
      </c>
      <c r="AY75" s="28">
        <v>0</v>
      </c>
      <c r="AZ75" s="28">
        <v>340000</v>
      </c>
      <c r="BA75" s="28">
        <v>0</v>
      </c>
      <c r="BB75" s="28">
        <v>340000</v>
      </c>
      <c r="BC75" s="28">
        <v>0</v>
      </c>
      <c r="BD75" s="28">
        <v>0</v>
      </c>
      <c r="BE75" s="34">
        <f t="shared" si="0"/>
        <v>0.14049586776859505</v>
      </c>
      <c r="BF75" s="34">
        <f t="shared" si="1"/>
        <v>0.14049586776859505</v>
      </c>
      <c r="BG75" s="34">
        <f t="shared" si="2"/>
        <v>0.14049586776859505</v>
      </c>
      <c r="BH75" s="34">
        <f t="shared" si="3"/>
        <v>0.14049586776859505</v>
      </c>
    </row>
    <row r="76" spans="1:83" ht="13.5" x14ac:dyDescent="0.2">
      <c r="A76" s="85" t="s">
        <v>43</v>
      </c>
      <c r="B76" s="86"/>
      <c r="C76" s="85" t="s">
        <v>79</v>
      </c>
      <c r="D76" s="86"/>
      <c r="E76" s="85" t="s">
        <v>79</v>
      </c>
      <c r="F76" s="86"/>
      <c r="G76" s="85" t="s">
        <v>79</v>
      </c>
      <c r="H76" s="86"/>
      <c r="I76" s="85" t="s">
        <v>67</v>
      </c>
      <c r="J76" s="86"/>
      <c r="K76" s="86"/>
      <c r="L76" s="85" t="s">
        <v>73</v>
      </c>
      <c r="M76" s="86"/>
      <c r="N76" s="86"/>
      <c r="O76" s="85"/>
      <c r="P76" s="86"/>
      <c r="Q76" s="85"/>
      <c r="R76" s="86"/>
      <c r="S76" s="83" t="s">
        <v>119</v>
      </c>
      <c r="T76" s="84"/>
      <c r="U76" s="84"/>
      <c r="V76" s="84"/>
      <c r="W76" s="84"/>
      <c r="X76" s="84"/>
      <c r="Y76" s="84"/>
      <c r="Z76" s="84"/>
      <c r="AA76" s="85" t="s">
        <v>51</v>
      </c>
      <c r="AB76" s="86"/>
      <c r="AC76" s="86"/>
      <c r="AD76" s="86"/>
      <c r="AE76" s="86"/>
      <c r="AF76" s="85" t="s">
        <v>45</v>
      </c>
      <c r="AG76" s="86"/>
      <c r="AH76" s="86"/>
      <c r="AI76" s="4" t="s">
        <v>52</v>
      </c>
      <c r="AJ76" s="87" t="s">
        <v>53</v>
      </c>
      <c r="AK76" s="88"/>
      <c r="AL76" s="88"/>
      <c r="AM76" s="88"/>
      <c r="AN76" s="88"/>
      <c r="AO76" s="88"/>
      <c r="AP76" s="28">
        <v>41000000</v>
      </c>
      <c r="AQ76" s="28">
        <v>10913665</v>
      </c>
      <c r="AR76" s="28">
        <v>30086335</v>
      </c>
      <c r="AS76" s="89">
        <v>0</v>
      </c>
      <c r="AT76" s="90"/>
      <c r="AU76" s="89">
        <v>10913665</v>
      </c>
      <c r="AV76" s="90"/>
      <c r="AW76" s="28">
        <v>0</v>
      </c>
      <c r="AX76" s="28">
        <v>10913665</v>
      </c>
      <c r="AY76" s="28">
        <v>0</v>
      </c>
      <c r="AZ76" s="28">
        <v>10913665</v>
      </c>
      <c r="BA76" s="28">
        <v>0</v>
      </c>
      <c r="BB76" s="28">
        <v>10913665</v>
      </c>
      <c r="BC76" s="28">
        <v>0</v>
      </c>
      <c r="BD76" s="28">
        <v>0</v>
      </c>
      <c r="BE76" s="34">
        <f t="shared" si="0"/>
        <v>0.26618695121951219</v>
      </c>
      <c r="BF76" s="34">
        <f t="shared" si="1"/>
        <v>0.26618695121951219</v>
      </c>
      <c r="BG76" s="34">
        <f t="shared" si="2"/>
        <v>0.26618695121951219</v>
      </c>
      <c r="BH76" s="34">
        <f t="shared" si="3"/>
        <v>0.26618695121951219</v>
      </c>
    </row>
    <row r="77" spans="1:83" ht="13.5" x14ac:dyDescent="0.2">
      <c r="A77" s="85" t="s">
        <v>43</v>
      </c>
      <c r="B77" s="86"/>
      <c r="C77" s="85" t="s">
        <v>79</v>
      </c>
      <c r="D77" s="86"/>
      <c r="E77" s="85" t="s">
        <v>79</v>
      </c>
      <c r="F77" s="86"/>
      <c r="G77" s="85" t="s">
        <v>79</v>
      </c>
      <c r="H77" s="86"/>
      <c r="I77" s="85" t="s">
        <v>69</v>
      </c>
      <c r="J77" s="86"/>
      <c r="K77" s="86"/>
      <c r="L77" s="85" t="s">
        <v>58</v>
      </c>
      <c r="M77" s="86"/>
      <c r="N77" s="86"/>
      <c r="O77" s="85"/>
      <c r="P77" s="86"/>
      <c r="Q77" s="85"/>
      <c r="R77" s="86"/>
      <c r="S77" s="83" t="s">
        <v>120</v>
      </c>
      <c r="T77" s="84"/>
      <c r="U77" s="84"/>
      <c r="V77" s="84"/>
      <c r="W77" s="84"/>
      <c r="X77" s="84"/>
      <c r="Y77" s="84"/>
      <c r="Z77" s="84"/>
      <c r="AA77" s="85" t="s">
        <v>44</v>
      </c>
      <c r="AB77" s="86"/>
      <c r="AC77" s="86"/>
      <c r="AD77" s="86"/>
      <c r="AE77" s="86"/>
      <c r="AF77" s="85" t="s">
        <v>45</v>
      </c>
      <c r="AG77" s="86"/>
      <c r="AH77" s="86"/>
      <c r="AI77" s="4" t="s">
        <v>46</v>
      </c>
      <c r="AJ77" s="87" t="s">
        <v>47</v>
      </c>
      <c r="AK77" s="88"/>
      <c r="AL77" s="88"/>
      <c r="AM77" s="88"/>
      <c r="AN77" s="88"/>
      <c r="AO77" s="88"/>
      <c r="AP77" s="28">
        <v>21305678</v>
      </c>
      <c r="AQ77" s="28">
        <v>21305678</v>
      </c>
      <c r="AR77" s="28">
        <v>0</v>
      </c>
      <c r="AS77" s="89">
        <v>0</v>
      </c>
      <c r="AT77" s="90"/>
      <c r="AU77" s="89">
        <v>21305678</v>
      </c>
      <c r="AV77" s="90"/>
      <c r="AW77" s="28">
        <v>0</v>
      </c>
      <c r="AX77" s="28">
        <v>16802789.989999998</v>
      </c>
      <c r="AY77" s="28">
        <v>4502888.01</v>
      </c>
      <c r="AZ77" s="28">
        <v>16802789.989999998</v>
      </c>
      <c r="BA77" s="28">
        <v>0</v>
      </c>
      <c r="BB77" s="28">
        <v>16802789.989999998</v>
      </c>
      <c r="BC77" s="28">
        <v>0</v>
      </c>
      <c r="BD77" s="28">
        <v>0</v>
      </c>
      <c r="BE77" s="34">
        <f t="shared" si="0"/>
        <v>1</v>
      </c>
      <c r="BF77" s="34">
        <f t="shared" si="1"/>
        <v>1</v>
      </c>
      <c r="BG77" s="34">
        <f t="shared" si="2"/>
        <v>0.78865314635844952</v>
      </c>
      <c r="BH77" s="34">
        <f t="shared" si="3"/>
        <v>0.78865314635844952</v>
      </c>
    </row>
    <row r="78" spans="1:83" ht="13.5" x14ac:dyDescent="0.2">
      <c r="A78" s="85" t="s">
        <v>43</v>
      </c>
      <c r="B78" s="86"/>
      <c r="C78" s="85" t="s">
        <v>79</v>
      </c>
      <c r="D78" s="86"/>
      <c r="E78" s="85" t="s">
        <v>79</v>
      </c>
      <c r="F78" s="86"/>
      <c r="G78" s="85" t="s">
        <v>79</v>
      </c>
      <c r="H78" s="86"/>
      <c r="I78" s="85" t="s">
        <v>69</v>
      </c>
      <c r="J78" s="86"/>
      <c r="K78" s="86"/>
      <c r="L78" s="85" t="s">
        <v>58</v>
      </c>
      <c r="M78" s="86"/>
      <c r="N78" s="86"/>
      <c r="O78" s="85"/>
      <c r="P78" s="86"/>
      <c r="Q78" s="85"/>
      <c r="R78" s="86"/>
      <c r="S78" s="83" t="s">
        <v>120</v>
      </c>
      <c r="T78" s="84"/>
      <c r="U78" s="84"/>
      <c r="V78" s="84"/>
      <c r="W78" s="84"/>
      <c r="X78" s="84"/>
      <c r="Y78" s="84"/>
      <c r="Z78" s="84"/>
      <c r="AA78" s="85" t="s">
        <v>51</v>
      </c>
      <c r="AB78" s="86"/>
      <c r="AC78" s="86"/>
      <c r="AD78" s="86"/>
      <c r="AE78" s="86"/>
      <c r="AF78" s="85" t="s">
        <v>45</v>
      </c>
      <c r="AG78" s="86"/>
      <c r="AH78" s="86"/>
      <c r="AI78" s="4" t="s">
        <v>52</v>
      </c>
      <c r="AJ78" s="87" t="s">
        <v>53</v>
      </c>
      <c r="AK78" s="88"/>
      <c r="AL78" s="88"/>
      <c r="AM78" s="88"/>
      <c r="AN78" s="88"/>
      <c r="AO78" s="88"/>
      <c r="AP78" s="28">
        <v>28694322</v>
      </c>
      <c r="AQ78" s="28">
        <v>19785122</v>
      </c>
      <c r="AR78" s="28">
        <v>8909200</v>
      </c>
      <c r="AS78" s="89">
        <v>0</v>
      </c>
      <c r="AT78" s="90"/>
      <c r="AU78" s="89">
        <v>6579674</v>
      </c>
      <c r="AV78" s="90"/>
      <c r="AW78" s="28">
        <v>13205448</v>
      </c>
      <c r="AX78" s="28">
        <v>0</v>
      </c>
      <c r="AY78" s="28">
        <v>6579674</v>
      </c>
      <c r="AZ78" s="28">
        <v>0</v>
      </c>
      <c r="BA78" s="28">
        <v>0</v>
      </c>
      <c r="BB78" s="28">
        <v>0</v>
      </c>
      <c r="BC78" s="28">
        <v>0</v>
      </c>
      <c r="BD78" s="28">
        <v>0</v>
      </c>
      <c r="BE78" s="34">
        <f t="shared" si="0"/>
        <v>0.68951348632666765</v>
      </c>
      <c r="BF78" s="34">
        <f t="shared" si="1"/>
        <v>0.22930229890080692</v>
      </c>
      <c r="BG78" s="34">
        <f t="shared" si="2"/>
        <v>0</v>
      </c>
      <c r="BH78" s="34">
        <f t="shared" si="3"/>
        <v>0</v>
      </c>
    </row>
    <row r="79" spans="1:83" ht="13.5" x14ac:dyDescent="0.2">
      <c r="A79" s="85" t="s">
        <v>43</v>
      </c>
      <c r="B79" s="86"/>
      <c r="C79" s="85" t="s">
        <v>79</v>
      </c>
      <c r="D79" s="86"/>
      <c r="E79" s="85" t="s">
        <v>79</v>
      </c>
      <c r="F79" s="86"/>
      <c r="G79" s="85" t="s">
        <v>79</v>
      </c>
      <c r="H79" s="86"/>
      <c r="I79" s="85" t="s">
        <v>71</v>
      </c>
      <c r="J79" s="86"/>
      <c r="K79" s="86"/>
      <c r="L79" s="85" t="s">
        <v>82</v>
      </c>
      <c r="M79" s="86"/>
      <c r="N79" s="86"/>
      <c r="O79" s="85"/>
      <c r="P79" s="86"/>
      <c r="Q79" s="85"/>
      <c r="R79" s="86"/>
      <c r="S79" s="83" t="s">
        <v>121</v>
      </c>
      <c r="T79" s="84"/>
      <c r="U79" s="84"/>
      <c r="V79" s="84"/>
      <c r="W79" s="84"/>
      <c r="X79" s="84"/>
      <c r="Y79" s="84"/>
      <c r="Z79" s="84"/>
      <c r="AA79" s="85" t="s">
        <v>44</v>
      </c>
      <c r="AB79" s="86"/>
      <c r="AC79" s="86"/>
      <c r="AD79" s="86"/>
      <c r="AE79" s="86"/>
      <c r="AF79" s="85" t="s">
        <v>45</v>
      </c>
      <c r="AG79" s="86"/>
      <c r="AH79" s="86"/>
      <c r="AI79" s="4" t="s">
        <v>46</v>
      </c>
      <c r="AJ79" s="87" t="s">
        <v>47</v>
      </c>
      <c r="AK79" s="88"/>
      <c r="AL79" s="88"/>
      <c r="AM79" s="88"/>
      <c r="AN79" s="88"/>
      <c r="AO79" s="88"/>
      <c r="AP79" s="28">
        <v>385000</v>
      </c>
      <c r="AQ79" s="28">
        <v>35000</v>
      </c>
      <c r="AR79" s="28">
        <v>350000</v>
      </c>
      <c r="AS79" s="89">
        <v>0</v>
      </c>
      <c r="AT79" s="90"/>
      <c r="AU79" s="89">
        <v>35000</v>
      </c>
      <c r="AV79" s="90"/>
      <c r="AW79" s="28">
        <v>0</v>
      </c>
      <c r="AX79" s="28">
        <v>35000</v>
      </c>
      <c r="AY79" s="28">
        <v>0</v>
      </c>
      <c r="AZ79" s="28">
        <v>35000</v>
      </c>
      <c r="BA79" s="28">
        <v>0</v>
      </c>
      <c r="BB79" s="28">
        <v>35000</v>
      </c>
      <c r="BC79" s="28">
        <v>0</v>
      </c>
      <c r="BD79" s="28">
        <v>0</v>
      </c>
      <c r="BE79" s="34">
        <f t="shared" si="0"/>
        <v>9.0909090909090912E-2</v>
      </c>
      <c r="BF79" s="34">
        <f t="shared" si="1"/>
        <v>9.0909090909090912E-2</v>
      </c>
      <c r="BG79" s="34">
        <f t="shared" si="2"/>
        <v>9.0909090909090912E-2</v>
      </c>
      <c r="BH79" s="34">
        <f t="shared" si="3"/>
        <v>9.0909090909090912E-2</v>
      </c>
    </row>
    <row r="80" spans="1:83" ht="13.5" x14ac:dyDescent="0.2">
      <c r="A80" s="85" t="s">
        <v>43</v>
      </c>
      <c r="B80" s="86"/>
      <c r="C80" s="85" t="s">
        <v>79</v>
      </c>
      <c r="D80" s="86"/>
      <c r="E80" s="85" t="s">
        <v>79</v>
      </c>
      <c r="F80" s="86"/>
      <c r="G80" s="85" t="s">
        <v>79</v>
      </c>
      <c r="H80" s="86"/>
      <c r="I80" s="85" t="s">
        <v>71</v>
      </c>
      <c r="J80" s="86"/>
      <c r="K80" s="86"/>
      <c r="L80" s="85" t="s">
        <v>61</v>
      </c>
      <c r="M80" s="86"/>
      <c r="N80" s="86"/>
      <c r="O80" s="85"/>
      <c r="P80" s="86"/>
      <c r="Q80" s="85"/>
      <c r="R80" s="86"/>
      <c r="S80" s="83" t="s">
        <v>122</v>
      </c>
      <c r="T80" s="84"/>
      <c r="U80" s="84"/>
      <c r="V80" s="84"/>
      <c r="W80" s="84"/>
      <c r="X80" s="84"/>
      <c r="Y80" s="84"/>
      <c r="Z80" s="84"/>
      <c r="AA80" s="85" t="s">
        <v>44</v>
      </c>
      <c r="AB80" s="86"/>
      <c r="AC80" s="86"/>
      <c r="AD80" s="86"/>
      <c r="AE80" s="86"/>
      <c r="AF80" s="85" t="s">
        <v>45</v>
      </c>
      <c r="AG80" s="86"/>
      <c r="AH80" s="86"/>
      <c r="AI80" s="4" t="s">
        <v>46</v>
      </c>
      <c r="AJ80" s="87" t="s">
        <v>47</v>
      </c>
      <c r="AK80" s="88"/>
      <c r="AL80" s="88"/>
      <c r="AM80" s="88"/>
      <c r="AN80" s="88"/>
      <c r="AO80" s="88"/>
      <c r="AP80" s="28">
        <v>207367324</v>
      </c>
      <c r="AQ80" s="28">
        <v>207367314</v>
      </c>
      <c r="AR80" s="28">
        <v>10</v>
      </c>
      <c r="AS80" s="89">
        <v>0</v>
      </c>
      <c r="AT80" s="90"/>
      <c r="AU80" s="89">
        <v>207367314</v>
      </c>
      <c r="AV80" s="90"/>
      <c r="AW80" s="28">
        <v>0</v>
      </c>
      <c r="AX80" s="28">
        <v>74072807</v>
      </c>
      <c r="AY80" s="28">
        <v>133294507</v>
      </c>
      <c r="AZ80" s="28">
        <v>74072807</v>
      </c>
      <c r="BA80" s="28">
        <v>0</v>
      </c>
      <c r="BB80" s="28">
        <v>74072807</v>
      </c>
      <c r="BC80" s="28">
        <v>0</v>
      </c>
      <c r="BD80" s="28">
        <v>0</v>
      </c>
      <c r="BE80" s="34">
        <f t="shared" si="0"/>
        <v>0.99999995177639467</v>
      </c>
      <c r="BF80" s="34">
        <f t="shared" si="1"/>
        <v>0.99999995177639467</v>
      </c>
      <c r="BG80" s="34">
        <f t="shared" si="2"/>
        <v>0.35720578136987485</v>
      </c>
      <c r="BH80" s="34">
        <f t="shared" si="3"/>
        <v>0.35720578136987485</v>
      </c>
    </row>
    <row r="81" spans="1:192" ht="13.5" x14ac:dyDescent="0.2">
      <c r="A81" s="85" t="s">
        <v>43</v>
      </c>
      <c r="B81" s="86"/>
      <c r="C81" s="85" t="s">
        <v>79</v>
      </c>
      <c r="D81" s="86"/>
      <c r="E81" s="85" t="s">
        <v>79</v>
      </c>
      <c r="F81" s="86"/>
      <c r="G81" s="85" t="s">
        <v>79</v>
      </c>
      <c r="H81" s="86"/>
      <c r="I81" s="85" t="s">
        <v>71</v>
      </c>
      <c r="J81" s="86"/>
      <c r="K81" s="86"/>
      <c r="L81" s="85" t="s">
        <v>61</v>
      </c>
      <c r="M81" s="86"/>
      <c r="N81" s="86"/>
      <c r="O81" s="85"/>
      <c r="P81" s="86"/>
      <c r="Q81" s="85"/>
      <c r="R81" s="86"/>
      <c r="S81" s="83" t="s">
        <v>122</v>
      </c>
      <c r="T81" s="84"/>
      <c r="U81" s="84"/>
      <c r="V81" s="84"/>
      <c r="W81" s="84"/>
      <c r="X81" s="84"/>
      <c r="Y81" s="84"/>
      <c r="Z81" s="84"/>
      <c r="AA81" s="85" t="s">
        <v>51</v>
      </c>
      <c r="AB81" s="86"/>
      <c r="AC81" s="86"/>
      <c r="AD81" s="86"/>
      <c r="AE81" s="86"/>
      <c r="AF81" s="85" t="s">
        <v>45</v>
      </c>
      <c r="AG81" s="86"/>
      <c r="AH81" s="86"/>
      <c r="AI81" s="4" t="s">
        <v>52</v>
      </c>
      <c r="AJ81" s="87" t="s">
        <v>53</v>
      </c>
      <c r="AK81" s="88"/>
      <c r="AL81" s="88"/>
      <c r="AM81" s="88"/>
      <c r="AN81" s="88"/>
      <c r="AO81" s="88"/>
      <c r="AP81" s="28">
        <v>49860000</v>
      </c>
      <c r="AQ81" s="28">
        <v>33860000</v>
      </c>
      <c r="AR81" s="28">
        <v>16000000</v>
      </c>
      <c r="AS81" s="89">
        <v>0</v>
      </c>
      <c r="AT81" s="90"/>
      <c r="AU81" s="89">
        <v>28742174</v>
      </c>
      <c r="AV81" s="90"/>
      <c r="AW81" s="28">
        <v>5117826</v>
      </c>
      <c r="AX81" s="28">
        <v>11742174</v>
      </c>
      <c r="AY81" s="28">
        <v>17000000</v>
      </c>
      <c r="AZ81" s="28">
        <v>11742174</v>
      </c>
      <c r="BA81" s="28">
        <v>0</v>
      </c>
      <c r="BB81" s="28">
        <v>11742174</v>
      </c>
      <c r="BC81" s="28">
        <v>0</v>
      </c>
      <c r="BD81" s="28">
        <v>0</v>
      </c>
      <c r="BE81" s="34">
        <f t="shared" si="0"/>
        <v>0.67910148415563576</v>
      </c>
      <c r="BF81" s="34">
        <f t="shared" si="1"/>
        <v>0.57645756117127955</v>
      </c>
      <c r="BG81" s="34">
        <f t="shared" si="2"/>
        <v>0.2355028880866426</v>
      </c>
      <c r="BH81" s="34">
        <f t="shared" si="3"/>
        <v>0.2355028880866426</v>
      </c>
    </row>
    <row r="82" spans="1:192" ht="13.5" x14ac:dyDescent="0.2">
      <c r="A82" s="85" t="s">
        <v>43</v>
      </c>
      <c r="B82" s="86"/>
      <c r="C82" s="85" t="s">
        <v>79</v>
      </c>
      <c r="D82" s="86"/>
      <c r="E82" s="85" t="s">
        <v>79</v>
      </c>
      <c r="F82" s="86"/>
      <c r="G82" s="85" t="s">
        <v>79</v>
      </c>
      <c r="H82" s="86"/>
      <c r="I82" s="85" t="s">
        <v>71</v>
      </c>
      <c r="J82" s="86"/>
      <c r="K82" s="86"/>
      <c r="L82" s="85" t="s">
        <v>63</v>
      </c>
      <c r="M82" s="86"/>
      <c r="N82" s="86"/>
      <c r="O82" s="85"/>
      <c r="P82" s="86"/>
      <c r="Q82" s="85"/>
      <c r="R82" s="86"/>
      <c r="S82" s="83" t="s">
        <v>123</v>
      </c>
      <c r="T82" s="84"/>
      <c r="U82" s="84"/>
      <c r="V82" s="84"/>
      <c r="W82" s="84"/>
      <c r="X82" s="84"/>
      <c r="Y82" s="84"/>
      <c r="Z82" s="84"/>
      <c r="AA82" s="85" t="s">
        <v>44</v>
      </c>
      <c r="AB82" s="86"/>
      <c r="AC82" s="86"/>
      <c r="AD82" s="86"/>
      <c r="AE82" s="86"/>
      <c r="AF82" s="85" t="s">
        <v>45</v>
      </c>
      <c r="AG82" s="86"/>
      <c r="AH82" s="86"/>
      <c r="AI82" s="4" t="s">
        <v>46</v>
      </c>
      <c r="AJ82" s="87" t="s">
        <v>47</v>
      </c>
      <c r="AK82" s="88"/>
      <c r="AL82" s="88"/>
      <c r="AM82" s="88"/>
      <c r="AN82" s="88"/>
      <c r="AO82" s="88"/>
      <c r="AP82" s="28">
        <v>5200000</v>
      </c>
      <c r="AQ82" s="28">
        <v>5018309.5</v>
      </c>
      <c r="AR82" s="28">
        <v>181690.5</v>
      </c>
      <c r="AS82" s="89">
        <v>0</v>
      </c>
      <c r="AT82" s="90"/>
      <c r="AU82" s="89">
        <v>5018309.5</v>
      </c>
      <c r="AV82" s="90"/>
      <c r="AW82" s="28">
        <v>0</v>
      </c>
      <c r="AX82" s="28">
        <v>1672420</v>
      </c>
      <c r="AY82" s="28">
        <v>3345889.5</v>
      </c>
      <c r="AZ82" s="28">
        <v>1672420</v>
      </c>
      <c r="BA82" s="28">
        <v>0</v>
      </c>
      <c r="BB82" s="28">
        <v>1672420</v>
      </c>
      <c r="BC82" s="28">
        <v>0</v>
      </c>
      <c r="BD82" s="28">
        <v>0</v>
      </c>
      <c r="BE82" s="34">
        <f t="shared" ref="BE82:BE139" si="7">AQ82/AP82</f>
        <v>0.96505951923076927</v>
      </c>
      <c r="BF82" s="34">
        <f t="shared" ref="BF82:BF139" si="8">AU82/AP82</f>
        <v>0.96505951923076927</v>
      </c>
      <c r="BG82" s="34">
        <f t="shared" ref="BG82:BG139" si="9">+AX82/AP82</f>
        <v>0.32161923076923077</v>
      </c>
      <c r="BH82" s="34">
        <f t="shared" ref="BH82:BH139" si="10">BB82/AP82</f>
        <v>0.32161923076923077</v>
      </c>
    </row>
    <row r="83" spans="1:192" ht="13.5" x14ac:dyDescent="0.2">
      <c r="A83" s="85" t="s">
        <v>43</v>
      </c>
      <c r="B83" s="86"/>
      <c r="C83" s="85" t="s">
        <v>79</v>
      </c>
      <c r="D83" s="86"/>
      <c r="E83" s="85" t="s">
        <v>79</v>
      </c>
      <c r="F83" s="86"/>
      <c r="G83" s="85" t="s">
        <v>79</v>
      </c>
      <c r="H83" s="86"/>
      <c r="I83" s="85" t="s">
        <v>71</v>
      </c>
      <c r="J83" s="86"/>
      <c r="K83" s="86"/>
      <c r="L83" s="85" t="s">
        <v>63</v>
      </c>
      <c r="M83" s="86"/>
      <c r="N83" s="86"/>
      <c r="O83" s="85"/>
      <c r="P83" s="86"/>
      <c r="Q83" s="85"/>
      <c r="R83" s="86"/>
      <c r="S83" s="83" t="s">
        <v>123</v>
      </c>
      <c r="T83" s="84"/>
      <c r="U83" s="84"/>
      <c r="V83" s="84"/>
      <c r="W83" s="84"/>
      <c r="X83" s="84"/>
      <c r="Y83" s="84"/>
      <c r="Z83" s="84"/>
      <c r="AA83" s="85" t="s">
        <v>51</v>
      </c>
      <c r="AB83" s="86"/>
      <c r="AC83" s="86"/>
      <c r="AD83" s="86"/>
      <c r="AE83" s="86"/>
      <c r="AF83" s="85" t="s">
        <v>45</v>
      </c>
      <c r="AG83" s="86"/>
      <c r="AH83" s="86"/>
      <c r="AI83" s="4" t="s">
        <v>52</v>
      </c>
      <c r="AJ83" s="87" t="s">
        <v>53</v>
      </c>
      <c r="AK83" s="88"/>
      <c r="AL83" s="88"/>
      <c r="AM83" s="88"/>
      <c r="AN83" s="88"/>
      <c r="AO83" s="88"/>
      <c r="AP83" s="28">
        <v>17160000</v>
      </c>
      <c r="AQ83" s="28">
        <v>7501700</v>
      </c>
      <c r="AR83" s="28">
        <v>9658300</v>
      </c>
      <c r="AS83" s="89">
        <v>0</v>
      </c>
      <c r="AT83" s="90"/>
      <c r="AU83" s="89">
        <v>7501700</v>
      </c>
      <c r="AV83" s="90"/>
      <c r="AW83" s="28">
        <v>0</v>
      </c>
      <c r="AX83" s="28">
        <v>7501700</v>
      </c>
      <c r="AY83" s="28">
        <v>0</v>
      </c>
      <c r="AZ83" s="28">
        <v>7501700</v>
      </c>
      <c r="BA83" s="28">
        <v>0</v>
      </c>
      <c r="BB83" s="28">
        <v>7501700</v>
      </c>
      <c r="BC83" s="28">
        <v>0</v>
      </c>
      <c r="BD83" s="28">
        <v>0</v>
      </c>
      <c r="BE83" s="34">
        <f t="shared" si="7"/>
        <v>0.43716200466200467</v>
      </c>
      <c r="BF83" s="34">
        <f t="shared" si="8"/>
        <v>0.43716200466200467</v>
      </c>
      <c r="BG83" s="34">
        <f t="shared" si="9"/>
        <v>0.43716200466200467</v>
      </c>
      <c r="BH83" s="34">
        <f t="shared" si="10"/>
        <v>0.43716200466200467</v>
      </c>
    </row>
    <row r="84" spans="1:192" ht="13.5" x14ac:dyDescent="0.2">
      <c r="A84" s="85" t="s">
        <v>43</v>
      </c>
      <c r="B84" s="86"/>
      <c r="C84" s="85" t="s">
        <v>79</v>
      </c>
      <c r="D84" s="86"/>
      <c r="E84" s="85" t="s">
        <v>79</v>
      </c>
      <c r="F84" s="86"/>
      <c r="G84" s="85" t="s">
        <v>79</v>
      </c>
      <c r="H84" s="86"/>
      <c r="I84" s="85" t="s">
        <v>71</v>
      </c>
      <c r="J84" s="86"/>
      <c r="K84" s="86"/>
      <c r="L84" s="85" t="s">
        <v>65</v>
      </c>
      <c r="M84" s="86"/>
      <c r="N84" s="86"/>
      <c r="O84" s="85"/>
      <c r="P84" s="86"/>
      <c r="Q84" s="85"/>
      <c r="R84" s="86"/>
      <c r="S84" s="83" t="s">
        <v>124</v>
      </c>
      <c r="T84" s="84"/>
      <c r="U84" s="84"/>
      <c r="V84" s="84"/>
      <c r="W84" s="84"/>
      <c r="X84" s="84"/>
      <c r="Y84" s="84"/>
      <c r="Z84" s="84"/>
      <c r="AA84" s="85" t="s">
        <v>44</v>
      </c>
      <c r="AB84" s="86"/>
      <c r="AC84" s="86"/>
      <c r="AD84" s="86"/>
      <c r="AE84" s="86"/>
      <c r="AF84" s="85" t="s">
        <v>45</v>
      </c>
      <c r="AG84" s="86"/>
      <c r="AH84" s="86"/>
      <c r="AI84" s="4" t="s">
        <v>46</v>
      </c>
      <c r="AJ84" s="87" t="s">
        <v>47</v>
      </c>
      <c r="AK84" s="88"/>
      <c r="AL84" s="88"/>
      <c r="AM84" s="88"/>
      <c r="AN84" s="88"/>
      <c r="AO84" s="88"/>
      <c r="AP84" s="28">
        <v>52290133</v>
      </c>
      <c r="AQ84" s="28">
        <v>52290133</v>
      </c>
      <c r="AR84" s="28">
        <v>0</v>
      </c>
      <c r="AS84" s="89">
        <v>0</v>
      </c>
      <c r="AT84" s="90"/>
      <c r="AU84" s="89">
        <v>52290133</v>
      </c>
      <c r="AV84" s="90"/>
      <c r="AW84" s="28">
        <v>0</v>
      </c>
      <c r="AX84" s="28">
        <v>49549219.409999996</v>
      </c>
      <c r="AY84" s="28">
        <v>2740913.59</v>
      </c>
      <c r="AZ84" s="28">
        <v>49549219.409999996</v>
      </c>
      <c r="BA84" s="28">
        <v>0</v>
      </c>
      <c r="BB84" s="28">
        <v>49549219.409999996</v>
      </c>
      <c r="BC84" s="28">
        <v>0</v>
      </c>
      <c r="BD84" s="28">
        <v>0</v>
      </c>
      <c r="BE84" s="34">
        <f t="shared" si="7"/>
        <v>1</v>
      </c>
      <c r="BF84" s="34">
        <f t="shared" si="8"/>
        <v>1</v>
      </c>
      <c r="BG84" s="34">
        <f t="shared" si="9"/>
        <v>0.94758258522692984</v>
      </c>
      <c r="BH84" s="34">
        <f t="shared" si="10"/>
        <v>0.94758258522692984</v>
      </c>
    </row>
    <row r="85" spans="1:192" ht="13.5" x14ac:dyDescent="0.2">
      <c r="A85" s="85" t="s">
        <v>43</v>
      </c>
      <c r="B85" s="86"/>
      <c r="C85" s="85" t="s">
        <v>79</v>
      </c>
      <c r="D85" s="86"/>
      <c r="E85" s="85" t="s">
        <v>79</v>
      </c>
      <c r="F85" s="86"/>
      <c r="G85" s="85" t="s">
        <v>79</v>
      </c>
      <c r="H85" s="86"/>
      <c r="I85" s="85" t="s">
        <v>71</v>
      </c>
      <c r="J85" s="86"/>
      <c r="K85" s="86"/>
      <c r="L85" s="85" t="s">
        <v>65</v>
      </c>
      <c r="M85" s="86"/>
      <c r="N85" s="86"/>
      <c r="O85" s="85"/>
      <c r="P85" s="86"/>
      <c r="Q85" s="85"/>
      <c r="R85" s="86"/>
      <c r="S85" s="83" t="s">
        <v>124</v>
      </c>
      <c r="T85" s="84"/>
      <c r="U85" s="84"/>
      <c r="V85" s="84"/>
      <c r="W85" s="84"/>
      <c r="X85" s="84"/>
      <c r="Y85" s="84"/>
      <c r="Z85" s="84"/>
      <c r="AA85" s="85" t="s">
        <v>51</v>
      </c>
      <c r="AB85" s="86"/>
      <c r="AC85" s="86"/>
      <c r="AD85" s="86"/>
      <c r="AE85" s="86"/>
      <c r="AF85" s="85" t="s">
        <v>45</v>
      </c>
      <c r="AG85" s="86"/>
      <c r="AH85" s="86"/>
      <c r="AI85" s="4" t="s">
        <v>52</v>
      </c>
      <c r="AJ85" s="87" t="s">
        <v>53</v>
      </c>
      <c r="AK85" s="88"/>
      <c r="AL85" s="88"/>
      <c r="AM85" s="88"/>
      <c r="AN85" s="88"/>
      <c r="AO85" s="88"/>
      <c r="AP85" s="28">
        <v>115950776.51000001</v>
      </c>
      <c r="AQ85" s="28">
        <v>106972676.39</v>
      </c>
      <c r="AR85" s="28">
        <v>8978100.1199999992</v>
      </c>
      <c r="AS85" s="89">
        <v>0</v>
      </c>
      <c r="AT85" s="90"/>
      <c r="AU85" s="89">
        <v>106972676.39</v>
      </c>
      <c r="AV85" s="90"/>
      <c r="AW85" s="28">
        <v>0</v>
      </c>
      <c r="AX85" s="28">
        <v>15987725.859999999</v>
      </c>
      <c r="AY85" s="28">
        <v>90984950.530000001</v>
      </c>
      <c r="AZ85" s="28">
        <v>15987725.859999999</v>
      </c>
      <c r="BA85" s="28">
        <v>0</v>
      </c>
      <c r="BB85" s="28">
        <v>15987725.859999999</v>
      </c>
      <c r="BC85" s="28">
        <v>0</v>
      </c>
      <c r="BD85" s="28">
        <v>0</v>
      </c>
      <c r="BE85" s="34">
        <f t="shared" si="7"/>
        <v>0.92256972837757834</v>
      </c>
      <c r="BF85" s="34">
        <f t="shared" si="8"/>
        <v>0.92256972837757834</v>
      </c>
      <c r="BG85" s="34">
        <f t="shared" si="9"/>
        <v>0.13788373257354739</v>
      </c>
      <c r="BH85" s="34">
        <f t="shared" si="10"/>
        <v>0.13788373257354739</v>
      </c>
    </row>
    <row r="86" spans="1:192" ht="13.5" x14ac:dyDescent="0.2">
      <c r="A86" s="85" t="s">
        <v>43</v>
      </c>
      <c r="B86" s="86"/>
      <c r="C86" s="85" t="s">
        <v>79</v>
      </c>
      <c r="D86" s="86"/>
      <c r="E86" s="85" t="s">
        <v>79</v>
      </c>
      <c r="F86" s="86"/>
      <c r="G86" s="85" t="s">
        <v>79</v>
      </c>
      <c r="H86" s="86"/>
      <c r="I86" s="85" t="s">
        <v>71</v>
      </c>
      <c r="J86" s="86"/>
      <c r="K86" s="86"/>
      <c r="L86" s="85" t="s">
        <v>69</v>
      </c>
      <c r="M86" s="86"/>
      <c r="N86" s="86"/>
      <c r="O86" s="85"/>
      <c r="P86" s="86"/>
      <c r="Q86" s="85"/>
      <c r="R86" s="86"/>
      <c r="S86" s="83" t="s">
        <v>125</v>
      </c>
      <c r="T86" s="84"/>
      <c r="U86" s="84"/>
      <c r="V86" s="84"/>
      <c r="W86" s="84"/>
      <c r="X86" s="84"/>
      <c r="Y86" s="84"/>
      <c r="Z86" s="84"/>
      <c r="AA86" s="85" t="s">
        <v>44</v>
      </c>
      <c r="AB86" s="86"/>
      <c r="AC86" s="86"/>
      <c r="AD86" s="86"/>
      <c r="AE86" s="86"/>
      <c r="AF86" s="85" t="s">
        <v>45</v>
      </c>
      <c r="AG86" s="86"/>
      <c r="AH86" s="86"/>
      <c r="AI86" s="4" t="s">
        <v>46</v>
      </c>
      <c r="AJ86" s="87" t="s">
        <v>47</v>
      </c>
      <c r="AK86" s="88"/>
      <c r="AL86" s="88"/>
      <c r="AM86" s="88"/>
      <c r="AN86" s="88"/>
      <c r="AO86" s="88"/>
      <c r="AP86" s="28">
        <v>3850000</v>
      </c>
      <c r="AQ86" s="28">
        <v>1323420</v>
      </c>
      <c r="AR86" s="28">
        <v>2526580</v>
      </c>
      <c r="AS86" s="89">
        <v>0</v>
      </c>
      <c r="AT86" s="90"/>
      <c r="AU86" s="89">
        <v>1323420</v>
      </c>
      <c r="AV86" s="90"/>
      <c r="AW86" s="28">
        <v>0</v>
      </c>
      <c r="AX86" s="28">
        <v>1323420</v>
      </c>
      <c r="AY86" s="28">
        <v>0</v>
      </c>
      <c r="AZ86" s="28">
        <v>1323420</v>
      </c>
      <c r="BA86" s="28">
        <v>0</v>
      </c>
      <c r="BB86" s="28">
        <v>1323420</v>
      </c>
      <c r="BC86" s="28">
        <v>0</v>
      </c>
      <c r="BD86" s="28">
        <v>0</v>
      </c>
      <c r="BE86" s="34">
        <f t="shared" si="7"/>
        <v>0.34374545454545452</v>
      </c>
      <c r="BF86" s="34">
        <f t="shared" si="8"/>
        <v>0.34374545454545452</v>
      </c>
      <c r="BG86" s="34">
        <f t="shared" si="9"/>
        <v>0.34374545454545452</v>
      </c>
      <c r="BH86" s="34">
        <f t="shared" si="10"/>
        <v>0.34374545454545452</v>
      </c>
    </row>
    <row r="87" spans="1:192" ht="13.5" x14ac:dyDescent="0.2">
      <c r="A87" s="85" t="s">
        <v>43</v>
      </c>
      <c r="B87" s="86"/>
      <c r="C87" s="85" t="s">
        <v>79</v>
      </c>
      <c r="D87" s="86"/>
      <c r="E87" s="85" t="s">
        <v>79</v>
      </c>
      <c r="F87" s="86"/>
      <c r="G87" s="85" t="s">
        <v>79</v>
      </c>
      <c r="H87" s="86"/>
      <c r="I87" s="85" t="s">
        <v>71</v>
      </c>
      <c r="J87" s="86"/>
      <c r="K87" s="86"/>
      <c r="L87" s="85" t="s">
        <v>69</v>
      </c>
      <c r="M87" s="86"/>
      <c r="N87" s="86"/>
      <c r="O87" s="85"/>
      <c r="P87" s="86"/>
      <c r="Q87" s="85"/>
      <c r="R87" s="86"/>
      <c r="S87" s="83" t="s">
        <v>125</v>
      </c>
      <c r="T87" s="84"/>
      <c r="U87" s="84"/>
      <c r="V87" s="84"/>
      <c r="W87" s="84"/>
      <c r="X87" s="84"/>
      <c r="Y87" s="84"/>
      <c r="Z87" s="84"/>
      <c r="AA87" s="85" t="s">
        <v>51</v>
      </c>
      <c r="AB87" s="86"/>
      <c r="AC87" s="86"/>
      <c r="AD87" s="86"/>
      <c r="AE87" s="86"/>
      <c r="AF87" s="85" t="s">
        <v>45</v>
      </c>
      <c r="AG87" s="86"/>
      <c r="AH87" s="86"/>
      <c r="AI87" s="4" t="s">
        <v>52</v>
      </c>
      <c r="AJ87" s="87" t="s">
        <v>53</v>
      </c>
      <c r="AK87" s="88"/>
      <c r="AL87" s="88"/>
      <c r="AM87" s="88"/>
      <c r="AN87" s="88"/>
      <c r="AO87" s="88"/>
      <c r="AP87" s="28">
        <v>50000000</v>
      </c>
      <c r="AQ87" s="28">
        <v>28623265</v>
      </c>
      <c r="AR87" s="28">
        <v>21376735</v>
      </c>
      <c r="AS87" s="89">
        <v>0</v>
      </c>
      <c r="AT87" s="90"/>
      <c r="AU87" s="89">
        <v>23623265</v>
      </c>
      <c r="AV87" s="90"/>
      <c r="AW87" s="28">
        <v>5000000</v>
      </c>
      <c r="AX87" s="28">
        <v>1412690</v>
      </c>
      <c r="AY87" s="28">
        <v>22210575</v>
      </c>
      <c r="AZ87" s="28">
        <v>1412690</v>
      </c>
      <c r="BA87" s="28">
        <v>0</v>
      </c>
      <c r="BB87" s="28">
        <v>1412690</v>
      </c>
      <c r="BC87" s="28">
        <v>0</v>
      </c>
      <c r="BD87" s="28">
        <v>0</v>
      </c>
      <c r="BE87" s="34">
        <f t="shared" si="7"/>
        <v>0.57246529999999995</v>
      </c>
      <c r="BF87" s="34">
        <f t="shared" si="8"/>
        <v>0.47246529999999998</v>
      </c>
      <c r="BG87" s="34">
        <f t="shared" si="9"/>
        <v>2.8253799999999999E-2</v>
      </c>
      <c r="BH87" s="34">
        <f t="shared" si="10"/>
        <v>2.8253799999999999E-2</v>
      </c>
    </row>
    <row r="88" spans="1:192" ht="13.5" x14ac:dyDescent="0.2">
      <c r="A88" s="85" t="s">
        <v>43</v>
      </c>
      <c r="B88" s="86"/>
      <c r="C88" s="85" t="s">
        <v>79</v>
      </c>
      <c r="D88" s="86"/>
      <c r="E88" s="85" t="s">
        <v>79</v>
      </c>
      <c r="F88" s="86"/>
      <c r="G88" s="85" t="s">
        <v>79</v>
      </c>
      <c r="H88" s="86"/>
      <c r="I88" s="85" t="s">
        <v>73</v>
      </c>
      <c r="J88" s="86"/>
      <c r="K88" s="86"/>
      <c r="L88" s="85" t="s">
        <v>63</v>
      </c>
      <c r="M88" s="86"/>
      <c r="N88" s="86"/>
      <c r="O88" s="85"/>
      <c r="P88" s="86"/>
      <c r="Q88" s="85"/>
      <c r="R88" s="86"/>
      <c r="S88" s="83" t="s">
        <v>126</v>
      </c>
      <c r="T88" s="84"/>
      <c r="U88" s="84"/>
      <c r="V88" s="84"/>
      <c r="W88" s="84"/>
      <c r="X88" s="84"/>
      <c r="Y88" s="84"/>
      <c r="Z88" s="84"/>
      <c r="AA88" s="85" t="s">
        <v>44</v>
      </c>
      <c r="AB88" s="86"/>
      <c r="AC88" s="86"/>
      <c r="AD88" s="86"/>
      <c r="AE88" s="86"/>
      <c r="AF88" s="85" t="s">
        <v>45</v>
      </c>
      <c r="AG88" s="86"/>
      <c r="AH88" s="86"/>
      <c r="AI88" s="4" t="s">
        <v>46</v>
      </c>
      <c r="AJ88" s="87" t="s">
        <v>47</v>
      </c>
      <c r="AK88" s="88"/>
      <c r="AL88" s="88"/>
      <c r="AM88" s="88"/>
      <c r="AN88" s="88"/>
      <c r="AO88" s="88"/>
      <c r="AP88" s="28">
        <v>523599</v>
      </c>
      <c r="AQ88" s="28">
        <v>523599</v>
      </c>
      <c r="AR88" s="28">
        <v>0</v>
      </c>
      <c r="AS88" s="89">
        <v>0</v>
      </c>
      <c r="AT88" s="90"/>
      <c r="AU88" s="89">
        <v>523599</v>
      </c>
      <c r="AV88" s="90"/>
      <c r="AW88" s="28">
        <v>0</v>
      </c>
      <c r="AX88" s="28">
        <v>501913.93</v>
      </c>
      <c r="AY88" s="28">
        <v>21685.07</v>
      </c>
      <c r="AZ88" s="28">
        <v>501913.93</v>
      </c>
      <c r="BA88" s="28">
        <v>0</v>
      </c>
      <c r="BB88" s="28">
        <v>501913.93</v>
      </c>
      <c r="BC88" s="28">
        <v>0</v>
      </c>
      <c r="BD88" s="28">
        <v>0</v>
      </c>
      <c r="BE88" s="34">
        <f t="shared" si="7"/>
        <v>1</v>
      </c>
      <c r="BF88" s="34">
        <f t="shared" si="8"/>
        <v>1</v>
      </c>
      <c r="BG88" s="34">
        <f t="shared" si="9"/>
        <v>0.95858458476811448</v>
      </c>
      <c r="BH88" s="34">
        <f t="shared" si="10"/>
        <v>0.95858458476811448</v>
      </c>
    </row>
    <row r="89" spans="1:192" ht="13.5" x14ac:dyDescent="0.2">
      <c r="A89" s="85" t="s">
        <v>43</v>
      </c>
      <c r="B89" s="86"/>
      <c r="C89" s="85" t="s">
        <v>79</v>
      </c>
      <c r="D89" s="86"/>
      <c r="E89" s="85" t="s">
        <v>79</v>
      </c>
      <c r="F89" s="86"/>
      <c r="G89" s="85" t="s">
        <v>79</v>
      </c>
      <c r="H89" s="86"/>
      <c r="I89" s="85" t="s">
        <v>73</v>
      </c>
      <c r="J89" s="86"/>
      <c r="K89" s="86"/>
      <c r="L89" s="85" t="s">
        <v>63</v>
      </c>
      <c r="M89" s="86"/>
      <c r="N89" s="86"/>
      <c r="O89" s="85"/>
      <c r="P89" s="86"/>
      <c r="Q89" s="85"/>
      <c r="R89" s="86"/>
      <c r="S89" s="83" t="s">
        <v>126</v>
      </c>
      <c r="T89" s="84"/>
      <c r="U89" s="84"/>
      <c r="V89" s="84"/>
      <c r="W89" s="84"/>
      <c r="X89" s="84"/>
      <c r="Y89" s="84"/>
      <c r="Z89" s="84"/>
      <c r="AA89" s="85" t="s">
        <v>51</v>
      </c>
      <c r="AB89" s="86"/>
      <c r="AC89" s="86"/>
      <c r="AD89" s="86"/>
      <c r="AE89" s="86"/>
      <c r="AF89" s="85" t="s">
        <v>45</v>
      </c>
      <c r="AG89" s="86"/>
      <c r="AH89" s="86"/>
      <c r="AI89" s="4" t="s">
        <v>52</v>
      </c>
      <c r="AJ89" s="87" t="s">
        <v>53</v>
      </c>
      <c r="AK89" s="88"/>
      <c r="AL89" s="88"/>
      <c r="AM89" s="88"/>
      <c r="AN89" s="88"/>
      <c r="AO89" s="88"/>
      <c r="AP89" s="28">
        <v>5275441.34</v>
      </c>
      <c r="AQ89" s="28">
        <v>1406524.3</v>
      </c>
      <c r="AR89" s="28">
        <v>3868917.04</v>
      </c>
      <c r="AS89" s="89">
        <v>0</v>
      </c>
      <c r="AT89" s="90"/>
      <c r="AU89" s="89">
        <v>1406524.3</v>
      </c>
      <c r="AV89" s="90"/>
      <c r="AW89" s="28">
        <v>0</v>
      </c>
      <c r="AX89" s="28">
        <v>1331082.96</v>
      </c>
      <c r="AY89" s="28">
        <v>75441.34</v>
      </c>
      <c r="AZ89" s="28">
        <v>1331082.96</v>
      </c>
      <c r="BA89" s="28">
        <v>0</v>
      </c>
      <c r="BB89" s="28">
        <v>1331082.96</v>
      </c>
      <c r="BC89" s="28">
        <v>0</v>
      </c>
      <c r="BD89" s="28">
        <v>0</v>
      </c>
      <c r="BE89" s="34">
        <f t="shared" si="7"/>
        <v>0.26661737082266562</v>
      </c>
      <c r="BF89" s="34">
        <f t="shared" si="8"/>
        <v>0.26661737082266562</v>
      </c>
      <c r="BG89" s="34">
        <f t="shared" si="9"/>
        <v>0.25231689146220326</v>
      </c>
      <c r="BH89" s="34">
        <f t="shared" si="10"/>
        <v>0.25231689146220326</v>
      </c>
    </row>
    <row r="90" spans="1:192" ht="13.5" x14ac:dyDescent="0.2">
      <c r="A90" s="85" t="s">
        <v>43</v>
      </c>
      <c r="B90" s="86"/>
      <c r="C90" s="85" t="s">
        <v>79</v>
      </c>
      <c r="D90" s="86"/>
      <c r="E90" s="85" t="s">
        <v>79</v>
      </c>
      <c r="F90" s="86"/>
      <c r="G90" s="85" t="s">
        <v>79</v>
      </c>
      <c r="H90" s="86"/>
      <c r="I90" s="85" t="s">
        <v>73</v>
      </c>
      <c r="J90" s="86"/>
      <c r="K90" s="86"/>
      <c r="L90" s="85" t="s">
        <v>67</v>
      </c>
      <c r="M90" s="86"/>
      <c r="N90" s="86"/>
      <c r="O90" s="85"/>
      <c r="P90" s="86"/>
      <c r="Q90" s="85"/>
      <c r="R90" s="86"/>
      <c r="S90" s="83" t="s">
        <v>127</v>
      </c>
      <c r="T90" s="84"/>
      <c r="U90" s="84"/>
      <c r="V90" s="84"/>
      <c r="W90" s="84"/>
      <c r="X90" s="84"/>
      <c r="Y90" s="84"/>
      <c r="Z90" s="84"/>
      <c r="AA90" s="85" t="s">
        <v>51</v>
      </c>
      <c r="AB90" s="86"/>
      <c r="AC90" s="86"/>
      <c r="AD90" s="86"/>
      <c r="AE90" s="86"/>
      <c r="AF90" s="85" t="s">
        <v>45</v>
      </c>
      <c r="AG90" s="86"/>
      <c r="AH90" s="86"/>
      <c r="AI90" s="4" t="s">
        <v>52</v>
      </c>
      <c r="AJ90" s="87" t="s">
        <v>53</v>
      </c>
      <c r="AK90" s="88"/>
      <c r="AL90" s="88"/>
      <c r="AM90" s="88"/>
      <c r="AN90" s="88"/>
      <c r="AO90" s="88"/>
      <c r="AP90" s="28">
        <v>10000000</v>
      </c>
      <c r="AQ90" s="28">
        <v>0</v>
      </c>
      <c r="AR90" s="28">
        <v>10000000</v>
      </c>
      <c r="AS90" s="89">
        <v>0</v>
      </c>
      <c r="AT90" s="90"/>
      <c r="AU90" s="89">
        <v>0</v>
      </c>
      <c r="AV90" s="90"/>
      <c r="AW90" s="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34">
        <f t="shared" si="7"/>
        <v>0</v>
      </c>
      <c r="BF90" s="34">
        <f t="shared" si="8"/>
        <v>0</v>
      </c>
      <c r="BG90" s="34">
        <f t="shared" si="9"/>
        <v>0</v>
      </c>
      <c r="BH90" s="34">
        <f t="shared" si="10"/>
        <v>0</v>
      </c>
    </row>
    <row r="91" spans="1:192" ht="13.5" x14ac:dyDescent="0.2">
      <c r="A91" s="85" t="s">
        <v>43</v>
      </c>
      <c r="B91" s="86"/>
      <c r="C91" s="85" t="s">
        <v>79</v>
      </c>
      <c r="D91" s="86"/>
      <c r="E91" s="85" t="s">
        <v>79</v>
      </c>
      <c r="F91" s="86"/>
      <c r="G91" s="85" t="s">
        <v>79</v>
      </c>
      <c r="H91" s="86"/>
      <c r="I91" s="85" t="s">
        <v>73</v>
      </c>
      <c r="J91" s="86"/>
      <c r="K91" s="86"/>
      <c r="L91" s="85" t="s">
        <v>69</v>
      </c>
      <c r="M91" s="86"/>
      <c r="N91" s="86"/>
      <c r="O91" s="85"/>
      <c r="P91" s="86"/>
      <c r="Q91" s="85"/>
      <c r="R91" s="86"/>
      <c r="S91" s="83" t="s">
        <v>128</v>
      </c>
      <c r="T91" s="84"/>
      <c r="U91" s="84"/>
      <c r="V91" s="84"/>
      <c r="W91" s="84"/>
      <c r="X91" s="84"/>
      <c r="Y91" s="84"/>
      <c r="Z91" s="84"/>
      <c r="AA91" s="85" t="s">
        <v>51</v>
      </c>
      <c r="AB91" s="86"/>
      <c r="AC91" s="86"/>
      <c r="AD91" s="86"/>
      <c r="AE91" s="86"/>
      <c r="AF91" s="85" t="s">
        <v>45</v>
      </c>
      <c r="AG91" s="86"/>
      <c r="AH91" s="86"/>
      <c r="AI91" s="4" t="s">
        <v>52</v>
      </c>
      <c r="AJ91" s="87" t="s">
        <v>53</v>
      </c>
      <c r="AK91" s="88"/>
      <c r="AL91" s="88"/>
      <c r="AM91" s="88"/>
      <c r="AN91" s="88"/>
      <c r="AO91" s="88"/>
      <c r="AP91" s="28">
        <v>7500000</v>
      </c>
      <c r="AQ91" s="28">
        <v>7448250</v>
      </c>
      <c r="AR91" s="28">
        <v>51750</v>
      </c>
      <c r="AS91" s="89">
        <v>0</v>
      </c>
      <c r="AT91" s="90"/>
      <c r="AU91" s="89">
        <v>0</v>
      </c>
      <c r="AV91" s="90"/>
      <c r="AW91" s="28">
        <v>7448250</v>
      </c>
      <c r="AX91" s="28">
        <v>0</v>
      </c>
      <c r="AY91" s="28">
        <v>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  <c r="BE91" s="34">
        <f t="shared" si="7"/>
        <v>0.99309999999999998</v>
      </c>
      <c r="BF91" s="34">
        <f t="shared" si="8"/>
        <v>0</v>
      </c>
      <c r="BG91" s="34">
        <f t="shared" si="9"/>
        <v>0</v>
      </c>
      <c r="BH91" s="34">
        <f t="shared" si="10"/>
        <v>0</v>
      </c>
    </row>
    <row r="92" spans="1:192" s="20" customFormat="1" ht="13.5" customHeight="1" x14ac:dyDescent="0.25">
      <c r="A92" s="116" t="s">
        <v>178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">
        <f>+AP50+AP55+AP56+AP71+AP72</f>
        <v>764021266</v>
      </c>
      <c r="AQ92" s="11">
        <f t="shared" ref="AQ92:AR92" si="11">+AQ50+AQ55+AQ56+AQ71+AQ72</f>
        <v>601397763.73000002</v>
      </c>
      <c r="AR92" s="11">
        <f t="shared" si="11"/>
        <v>162623502.27000001</v>
      </c>
      <c r="AS92" s="114">
        <f>+AS72+AS71+AS56+AS55+AS50</f>
        <v>0</v>
      </c>
      <c r="AT92" s="115"/>
      <c r="AU92" s="114">
        <f>+AU72+AU71+AU56+AU55+AU50</f>
        <v>483409684.73000002</v>
      </c>
      <c r="AV92" s="115"/>
      <c r="AW92" s="11">
        <f t="shared" ref="AW92:BD92" si="12">+AW50+AW55+AW56+AW71+AW72</f>
        <v>117988079</v>
      </c>
      <c r="AX92" s="11">
        <f t="shared" si="12"/>
        <v>193618658.46000001</v>
      </c>
      <c r="AY92" s="11">
        <f t="shared" si="12"/>
        <v>289791026.26999998</v>
      </c>
      <c r="AZ92" s="11">
        <f t="shared" si="12"/>
        <v>193618658.46000001</v>
      </c>
      <c r="BA92" s="11">
        <f t="shared" si="12"/>
        <v>0</v>
      </c>
      <c r="BB92" s="11">
        <f>+BB50+BB55+BB56+BB71+BB72</f>
        <v>193618658.46000001</v>
      </c>
      <c r="BC92" s="11">
        <f t="shared" si="12"/>
        <v>0</v>
      </c>
      <c r="BD92" s="11">
        <f t="shared" si="12"/>
        <v>0</v>
      </c>
      <c r="BE92" s="13">
        <f t="shared" si="7"/>
        <v>0.7871479374894782</v>
      </c>
      <c r="BF92" s="13">
        <f t="shared" si="8"/>
        <v>0.63271757769370784</v>
      </c>
      <c r="BG92" s="13">
        <f t="shared" si="9"/>
        <v>0.2534205094495367</v>
      </c>
      <c r="BH92" s="13">
        <f t="shared" si="10"/>
        <v>0.2534205094495367</v>
      </c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9"/>
    </row>
    <row r="93" spans="1:192" ht="13.5" x14ac:dyDescent="0.2">
      <c r="A93" s="85" t="s">
        <v>43</v>
      </c>
      <c r="B93" s="86"/>
      <c r="C93" s="85" t="s">
        <v>89</v>
      </c>
      <c r="D93" s="86"/>
      <c r="E93" s="85" t="s">
        <v>129</v>
      </c>
      <c r="F93" s="86"/>
      <c r="G93" s="85"/>
      <c r="H93" s="86"/>
      <c r="I93" s="85"/>
      <c r="J93" s="86"/>
      <c r="K93" s="86"/>
      <c r="L93" s="85"/>
      <c r="M93" s="86"/>
      <c r="N93" s="86"/>
      <c r="O93" s="85"/>
      <c r="P93" s="86"/>
      <c r="Q93" s="85"/>
      <c r="R93" s="86"/>
      <c r="S93" s="83" t="s">
        <v>130</v>
      </c>
      <c r="T93" s="84"/>
      <c r="U93" s="84"/>
      <c r="V93" s="84"/>
      <c r="W93" s="84"/>
      <c r="X93" s="84"/>
      <c r="Y93" s="84"/>
      <c r="Z93" s="84"/>
      <c r="AA93" s="85" t="s">
        <v>44</v>
      </c>
      <c r="AB93" s="86"/>
      <c r="AC93" s="86"/>
      <c r="AD93" s="86"/>
      <c r="AE93" s="86"/>
      <c r="AF93" s="85" t="s">
        <v>45</v>
      </c>
      <c r="AG93" s="86"/>
      <c r="AH93" s="86"/>
      <c r="AI93" s="4" t="s">
        <v>46</v>
      </c>
      <c r="AJ93" s="87" t="s">
        <v>47</v>
      </c>
      <c r="AK93" s="88"/>
      <c r="AL93" s="88"/>
      <c r="AM93" s="88"/>
      <c r="AN93" s="88"/>
      <c r="AO93" s="88"/>
      <c r="AP93" s="28">
        <v>18035300</v>
      </c>
      <c r="AQ93" s="28">
        <v>1963082</v>
      </c>
      <c r="AR93" s="28">
        <v>16072218</v>
      </c>
      <c r="AS93" s="89">
        <v>0</v>
      </c>
      <c r="AT93" s="90"/>
      <c r="AU93" s="89">
        <v>1963082</v>
      </c>
      <c r="AV93" s="90"/>
      <c r="AW93" s="28">
        <v>0</v>
      </c>
      <c r="AX93" s="28">
        <v>1963082</v>
      </c>
      <c r="AY93" s="28">
        <v>0</v>
      </c>
      <c r="AZ93" s="28">
        <v>1963082</v>
      </c>
      <c r="BA93" s="28">
        <v>0</v>
      </c>
      <c r="BB93" s="28">
        <v>1963082</v>
      </c>
      <c r="BC93" s="28">
        <v>0</v>
      </c>
      <c r="BD93" s="28">
        <v>0</v>
      </c>
      <c r="BE93" s="34">
        <f t="shared" si="7"/>
        <v>0.10884665073494758</v>
      </c>
      <c r="BF93" s="34">
        <f t="shared" si="8"/>
        <v>0.10884665073494758</v>
      </c>
      <c r="BG93" s="34">
        <f t="shared" si="9"/>
        <v>0.10884665073494758</v>
      </c>
      <c r="BH93" s="34">
        <f t="shared" si="10"/>
        <v>0.10884665073494758</v>
      </c>
    </row>
    <row r="94" spans="1:192" ht="13.5" x14ac:dyDescent="0.2">
      <c r="A94" s="85" t="s">
        <v>43</v>
      </c>
      <c r="B94" s="86"/>
      <c r="C94" s="85" t="s">
        <v>89</v>
      </c>
      <c r="D94" s="86"/>
      <c r="E94" s="85" t="s">
        <v>129</v>
      </c>
      <c r="F94" s="86"/>
      <c r="G94" s="85" t="s">
        <v>79</v>
      </c>
      <c r="H94" s="86"/>
      <c r="I94" s="85"/>
      <c r="J94" s="86"/>
      <c r="K94" s="86"/>
      <c r="L94" s="85"/>
      <c r="M94" s="86"/>
      <c r="N94" s="86"/>
      <c r="O94" s="85"/>
      <c r="P94" s="86"/>
      <c r="Q94" s="85"/>
      <c r="R94" s="86"/>
      <c r="S94" s="83" t="s">
        <v>131</v>
      </c>
      <c r="T94" s="84"/>
      <c r="U94" s="84"/>
      <c r="V94" s="84"/>
      <c r="W94" s="84"/>
      <c r="X94" s="84"/>
      <c r="Y94" s="84"/>
      <c r="Z94" s="84"/>
      <c r="AA94" s="85" t="s">
        <v>44</v>
      </c>
      <c r="AB94" s="86"/>
      <c r="AC94" s="86"/>
      <c r="AD94" s="86"/>
      <c r="AE94" s="86"/>
      <c r="AF94" s="85" t="s">
        <v>45</v>
      </c>
      <c r="AG94" s="86"/>
      <c r="AH94" s="86"/>
      <c r="AI94" s="4" t="s">
        <v>46</v>
      </c>
      <c r="AJ94" s="87" t="s">
        <v>47</v>
      </c>
      <c r="AK94" s="88"/>
      <c r="AL94" s="88"/>
      <c r="AM94" s="88"/>
      <c r="AN94" s="88"/>
      <c r="AO94" s="88"/>
      <c r="AP94" s="28">
        <v>18035300</v>
      </c>
      <c r="AQ94" s="28">
        <v>1963082</v>
      </c>
      <c r="AR94" s="28">
        <v>16072218</v>
      </c>
      <c r="AS94" s="89">
        <v>0</v>
      </c>
      <c r="AT94" s="90"/>
      <c r="AU94" s="89">
        <v>1963082</v>
      </c>
      <c r="AV94" s="90"/>
      <c r="AW94" s="28">
        <v>0</v>
      </c>
      <c r="AX94" s="28">
        <v>1963082</v>
      </c>
      <c r="AY94" s="28">
        <v>0</v>
      </c>
      <c r="AZ94" s="28">
        <v>1963082</v>
      </c>
      <c r="BA94" s="28">
        <v>0</v>
      </c>
      <c r="BB94" s="28">
        <v>1963082</v>
      </c>
      <c r="BC94" s="28">
        <v>0</v>
      </c>
      <c r="BD94" s="28">
        <v>0</v>
      </c>
      <c r="BE94" s="34">
        <f t="shared" si="7"/>
        <v>0.10884665073494758</v>
      </c>
      <c r="BF94" s="34">
        <f t="shared" si="8"/>
        <v>0.10884665073494758</v>
      </c>
      <c r="BG94" s="34">
        <f t="shared" si="9"/>
        <v>0.10884665073494758</v>
      </c>
      <c r="BH94" s="34">
        <f t="shared" si="10"/>
        <v>0.10884665073494758</v>
      </c>
    </row>
    <row r="95" spans="1:192" s="10" customFormat="1" ht="13.5" x14ac:dyDescent="0.2">
      <c r="A95" s="101" t="s">
        <v>43</v>
      </c>
      <c r="B95" s="102"/>
      <c r="C95" s="101" t="s">
        <v>89</v>
      </c>
      <c r="D95" s="102"/>
      <c r="E95" s="101" t="s">
        <v>129</v>
      </c>
      <c r="F95" s="102"/>
      <c r="G95" s="101" t="s">
        <v>79</v>
      </c>
      <c r="H95" s="102"/>
      <c r="I95" s="101" t="s">
        <v>77</v>
      </c>
      <c r="J95" s="102"/>
      <c r="K95" s="102"/>
      <c r="L95" s="101"/>
      <c r="M95" s="102"/>
      <c r="N95" s="102"/>
      <c r="O95" s="101"/>
      <c r="P95" s="102"/>
      <c r="Q95" s="101"/>
      <c r="R95" s="102"/>
      <c r="S95" s="103" t="s">
        <v>132</v>
      </c>
      <c r="T95" s="104"/>
      <c r="U95" s="104"/>
      <c r="V95" s="104"/>
      <c r="W95" s="104"/>
      <c r="X95" s="104"/>
      <c r="Y95" s="104"/>
      <c r="Z95" s="104"/>
      <c r="AA95" s="101" t="s">
        <v>44</v>
      </c>
      <c r="AB95" s="102"/>
      <c r="AC95" s="102"/>
      <c r="AD95" s="102"/>
      <c r="AE95" s="102"/>
      <c r="AF95" s="101" t="s">
        <v>45</v>
      </c>
      <c r="AG95" s="102"/>
      <c r="AH95" s="102"/>
      <c r="AI95" s="9" t="s">
        <v>46</v>
      </c>
      <c r="AJ95" s="105" t="s">
        <v>47</v>
      </c>
      <c r="AK95" s="106"/>
      <c r="AL95" s="106"/>
      <c r="AM95" s="106"/>
      <c r="AN95" s="106"/>
      <c r="AO95" s="106"/>
      <c r="AP95" s="29">
        <v>18035300</v>
      </c>
      <c r="AQ95" s="29">
        <v>1963082</v>
      </c>
      <c r="AR95" s="29">
        <v>16072218</v>
      </c>
      <c r="AS95" s="99">
        <v>0</v>
      </c>
      <c r="AT95" s="100"/>
      <c r="AU95" s="99">
        <v>1963082</v>
      </c>
      <c r="AV95" s="100"/>
      <c r="AW95" s="29">
        <v>0</v>
      </c>
      <c r="AX95" s="29">
        <v>1963082</v>
      </c>
      <c r="AY95" s="29">
        <v>0</v>
      </c>
      <c r="AZ95" s="29">
        <v>1963082</v>
      </c>
      <c r="BA95" s="29">
        <v>0</v>
      </c>
      <c r="BB95" s="29">
        <v>1963082</v>
      </c>
      <c r="BC95" s="29">
        <v>0</v>
      </c>
      <c r="BD95" s="29">
        <v>0</v>
      </c>
      <c r="BE95" s="36">
        <f t="shared" si="7"/>
        <v>0.10884665073494758</v>
      </c>
      <c r="BF95" s="36">
        <f t="shared" si="8"/>
        <v>0.10884665073494758</v>
      </c>
      <c r="BG95" s="36">
        <f t="shared" si="9"/>
        <v>0.10884665073494758</v>
      </c>
      <c r="BH95" s="36">
        <f t="shared" si="10"/>
        <v>0.10884665073494758</v>
      </c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</row>
    <row r="96" spans="1:192" ht="13.5" x14ac:dyDescent="0.2">
      <c r="A96" s="85" t="s">
        <v>43</v>
      </c>
      <c r="B96" s="86"/>
      <c r="C96" s="85" t="s">
        <v>89</v>
      </c>
      <c r="D96" s="86"/>
      <c r="E96" s="85" t="s">
        <v>129</v>
      </c>
      <c r="F96" s="86"/>
      <c r="G96" s="85" t="s">
        <v>79</v>
      </c>
      <c r="H96" s="86"/>
      <c r="I96" s="85" t="s">
        <v>77</v>
      </c>
      <c r="J96" s="86"/>
      <c r="K96" s="86"/>
      <c r="L96" s="85" t="s">
        <v>58</v>
      </c>
      <c r="M96" s="86"/>
      <c r="N96" s="86"/>
      <c r="O96" s="85"/>
      <c r="P96" s="86"/>
      <c r="Q96" s="85"/>
      <c r="R96" s="86"/>
      <c r="S96" s="83" t="s">
        <v>133</v>
      </c>
      <c r="T96" s="84"/>
      <c r="U96" s="84"/>
      <c r="V96" s="84"/>
      <c r="W96" s="84"/>
      <c r="X96" s="84"/>
      <c r="Y96" s="84"/>
      <c r="Z96" s="84"/>
      <c r="AA96" s="85" t="s">
        <v>44</v>
      </c>
      <c r="AB96" s="86"/>
      <c r="AC96" s="86"/>
      <c r="AD96" s="86"/>
      <c r="AE96" s="86"/>
      <c r="AF96" s="85" t="s">
        <v>45</v>
      </c>
      <c r="AG96" s="86"/>
      <c r="AH96" s="86"/>
      <c r="AI96" s="4" t="s">
        <v>46</v>
      </c>
      <c r="AJ96" s="87" t="s">
        <v>47</v>
      </c>
      <c r="AK96" s="88"/>
      <c r="AL96" s="88"/>
      <c r="AM96" s="88"/>
      <c r="AN96" s="88"/>
      <c r="AO96" s="88"/>
      <c r="AP96" s="28">
        <v>12730800</v>
      </c>
      <c r="AQ96" s="28">
        <v>1963082</v>
      </c>
      <c r="AR96" s="28">
        <v>10767718</v>
      </c>
      <c r="AS96" s="89">
        <v>0</v>
      </c>
      <c r="AT96" s="90"/>
      <c r="AU96" s="89">
        <v>1963082</v>
      </c>
      <c r="AV96" s="90"/>
      <c r="AW96" s="28">
        <v>0</v>
      </c>
      <c r="AX96" s="28">
        <v>1963082</v>
      </c>
      <c r="AY96" s="28">
        <v>0</v>
      </c>
      <c r="AZ96" s="28">
        <v>1963082</v>
      </c>
      <c r="BA96" s="28">
        <v>0</v>
      </c>
      <c r="BB96" s="28">
        <v>1963082</v>
      </c>
      <c r="BC96" s="28">
        <v>0</v>
      </c>
      <c r="BD96" s="28">
        <v>0</v>
      </c>
      <c r="BE96" s="34">
        <f t="shared" si="7"/>
        <v>0.15419942187450905</v>
      </c>
      <c r="BF96" s="34">
        <f t="shared" si="8"/>
        <v>0.15419942187450905</v>
      </c>
      <c r="BG96" s="34">
        <f t="shared" si="9"/>
        <v>0.15419942187450905</v>
      </c>
      <c r="BH96" s="34">
        <f t="shared" si="10"/>
        <v>0.15419942187450905</v>
      </c>
    </row>
    <row r="97" spans="1:192" ht="13.5" x14ac:dyDescent="0.2">
      <c r="A97" s="85" t="s">
        <v>43</v>
      </c>
      <c r="B97" s="86"/>
      <c r="C97" s="85" t="s">
        <v>89</v>
      </c>
      <c r="D97" s="86"/>
      <c r="E97" s="85" t="s">
        <v>129</v>
      </c>
      <c r="F97" s="86"/>
      <c r="G97" s="85" t="s">
        <v>79</v>
      </c>
      <c r="H97" s="86"/>
      <c r="I97" s="85" t="s">
        <v>77</v>
      </c>
      <c r="J97" s="86"/>
      <c r="K97" s="86"/>
      <c r="L97" s="85" t="s">
        <v>82</v>
      </c>
      <c r="M97" s="86"/>
      <c r="N97" s="86"/>
      <c r="O97" s="85"/>
      <c r="P97" s="86"/>
      <c r="Q97" s="85"/>
      <c r="R97" s="86"/>
      <c r="S97" s="83" t="s">
        <v>134</v>
      </c>
      <c r="T97" s="84"/>
      <c r="U97" s="84"/>
      <c r="V97" s="84"/>
      <c r="W97" s="84"/>
      <c r="X97" s="84"/>
      <c r="Y97" s="84"/>
      <c r="Z97" s="84"/>
      <c r="AA97" s="85" t="s">
        <v>44</v>
      </c>
      <c r="AB97" s="86"/>
      <c r="AC97" s="86"/>
      <c r="AD97" s="86"/>
      <c r="AE97" s="86"/>
      <c r="AF97" s="85" t="s">
        <v>45</v>
      </c>
      <c r="AG97" s="86"/>
      <c r="AH97" s="86"/>
      <c r="AI97" s="4" t="s">
        <v>46</v>
      </c>
      <c r="AJ97" s="87" t="s">
        <v>47</v>
      </c>
      <c r="AK97" s="88"/>
      <c r="AL97" s="88"/>
      <c r="AM97" s="88"/>
      <c r="AN97" s="88"/>
      <c r="AO97" s="88"/>
      <c r="AP97" s="28">
        <v>5304500</v>
      </c>
      <c r="AQ97" s="28">
        <v>0</v>
      </c>
      <c r="AR97" s="28">
        <v>5304500</v>
      </c>
      <c r="AS97" s="89">
        <v>0</v>
      </c>
      <c r="AT97" s="90"/>
      <c r="AU97" s="89">
        <v>0</v>
      </c>
      <c r="AV97" s="90"/>
      <c r="AW97" s="28">
        <v>0</v>
      </c>
      <c r="AX97" s="28">
        <v>0</v>
      </c>
      <c r="AY97" s="28">
        <v>0</v>
      </c>
      <c r="AZ97" s="28">
        <v>0</v>
      </c>
      <c r="BA97" s="28">
        <v>0</v>
      </c>
      <c r="BB97" s="28">
        <v>0</v>
      </c>
      <c r="BC97" s="28">
        <v>0</v>
      </c>
      <c r="BD97" s="28">
        <v>0</v>
      </c>
      <c r="BE97" s="34">
        <f t="shared" si="7"/>
        <v>0</v>
      </c>
      <c r="BF97" s="34">
        <f t="shared" si="8"/>
        <v>0</v>
      </c>
      <c r="BG97" s="34">
        <f t="shared" si="9"/>
        <v>0</v>
      </c>
      <c r="BH97" s="34">
        <f t="shared" si="10"/>
        <v>0</v>
      </c>
    </row>
    <row r="98" spans="1:192" s="10" customFormat="1" ht="13.5" x14ac:dyDescent="0.2">
      <c r="A98" s="101" t="s">
        <v>43</v>
      </c>
      <c r="B98" s="102"/>
      <c r="C98" s="101" t="s">
        <v>89</v>
      </c>
      <c r="D98" s="102"/>
      <c r="E98" s="101" t="s">
        <v>46</v>
      </c>
      <c r="F98" s="102"/>
      <c r="G98" s="101"/>
      <c r="H98" s="102"/>
      <c r="I98" s="101"/>
      <c r="J98" s="102"/>
      <c r="K98" s="102"/>
      <c r="L98" s="101"/>
      <c r="M98" s="102"/>
      <c r="N98" s="102"/>
      <c r="O98" s="101"/>
      <c r="P98" s="102"/>
      <c r="Q98" s="101"/>
      <c r="R98" s="102"/>
      <c r="S98" s="103" t="s">
        <v>135</v>
      </c>
      <c r="T98" s="104"/>
      <c r="U98" s="104"/>
      <c r="V98" s="104"/>
      <c r="W98" s="104"/>
      <c r="X98" s="104"/>
      <c r="Y98" s="104"/>
      <c r="Z98" s="104"/>
      <c r="AA98" s="101" t="s">
        <v>44</v>
      </c>
      <c r="AB98" s="102"/>
      <c r="AC98" s="102"/>
      <c r="AD98" s="102"/>
      <c r="AE98" s="102"/>
      <c r="AF98" s="101" t="s">
        <v>45</v>
      </c>
      <c r="AG98" s="102"/>
      <c r="AH98" s="102"/>
      <c r="AI98" s="9" t="s">
        <v>46</v>
      </c>
      <c r="AJ98" s="105" t="s">
        <v>47</v>
      </c>
      <c r="AK98" s="106"/>
      <c r="AL98" s="106"/>
      <c r="AM98" s="106"/>
      <c r="AN98" s="106"/>
      <c r="AO98" s="106"/>
      <c r="AP98" s="29">
        <v>496287877</v>
      </c>
      <c r="AQ98" s="29">
        <v>7320000</v>
      </c>
      <c r="AR98" s="29">
        <v>488967877</v>
      </c>
      <c r="AS98" s="99">
        <v>0</v>
      </c>
      <c r="AT98" s="100"/>
      <c r="AU98" s="99">
        <v>7320000</v>
      </c>
      <c r="AV98" s="100"/>
      <c r="AW98" s="29">
        <v>0</v>
      </c>
      <c r="AX98" s="29">
        <v>7320000</v>
      </c>
      <c r="AY98" s="29">
        <v>0</v>
      </c>
      <c r="AZ98" s="29">
        <v>7320000</v>
      </c>
      <c r="BA98" s="29">
        <v>0</v>
      </c>
      <c r="BB98" s="29">
        <v>7320000</v>
      </c>
      <c r="BC98" s="29">
        <v>0</v>
      </c>
      <c r="BD98" s="29">
        <v>0</v>
      </c>
      <c r="BE98" s="36">
        <f t="shared" si="7"/>
        <v>1.4749503945670629E-2</v>
      </c>
      <c r="BF98" s="36">
        <f t="shared" si="8"/>
        <v>1.4749503945670629E-2</v>
      </c>
      <c r="BG98" s="36">
        <f t="shared" si="9"/>
        <v>1.4749503945670629E-2</v>
      </c>
      <c r="BH98" s="36">
        <f t="shared" si="10"/>
        <v>1.4749503945670629E-2</v>
      </c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</row>
    <row r="99" spans="1:192" ht="13.5" x14ac:dyDescent="0.2">
      <c r="A99" s="85" t="s">
        <v>43</v>
      </c>
      <c r="B99" s="86"/>
      <c r="C99" s="85" t="s">
        <v>89</v>
      </c>
      <c r="D99" s="86"/>
      <c r="E99" s="85" t="s">
        <v>46</v>
      </c>
      <c r="F99" s="86"/>
      <c r="G99" s="85" t="s">
        <v>54</v>
      </c>
      <c r="H99" s="86"/>
      <c r="I99" s="85"/>
      <c r="J99" s="86"/>
      <c r="K99" s="86"/>
      <c r="L99" s="85"/>
      <c r="M99" s="86"/>
      <c r="N99" s="86"/>
      <c r="O99" s="85"/>
      <c r="P99" s="86"/>
      <c r="Q99" s="85"/>
      <c r="R99" s="86"/>
      <c r="S99" s="83" t="s">
        <v>136</v>
      </c>
      <c r="T99" s="84"/>
      <c r="U99" s="84"/>
      <c r="V99" s="84"/>
      <c r="W99" s="84"/>
      <c r="X99" s="84"/>
      <c r="Y99" s="84"/>
      <c r="Z99" s="84"/>
      <c r="AA99" s="85" t="s">
        <v>44</v>
      </c>
      <c r="AB99" s="86"/>
      <c r="AC99" s="86"/>
      <c r="AD99" s="86"/>
      <c r="AE99" s="86"/>
      <c r="AF99" s="85" t="s">
        <v>45</v>
      </c>
      <c r="AG99" s="86"/>
      <c r="AH99" s="86"/>
      <c r="AI99" s="4" t="s">
        <v>46</v>
      </c>
      <c r="AJ99" s="87" t="s">
        <v>47</v>
      </c>
      <c r="AK99" s="88"/>
      <c r="AL99" s="88"/>
      <c r="AM99" s="88"/>
      <c r="AN99" s="88"/>
      <c r="AO99" s="88"/>
      <c r="AP99" s="28">
        <v>496287877</v>
      </c>
      <c r="AQ99" s="28">
        <v>7320000</v>
      </c>
      <c r="AR99" s="28">
        <v>488967877</v>
      </c>
      <c r="AS99" s="89">
        <v>0</v>
      </c>
      <c r="AT99" s="90"/>
      <c r="AU99" s="89">
        <v>7320000</v>
      </c>
      <c r="AV99" s="90"/>
      <c r="AW99" s="28">
        <v>0</v>
      </c>
      <c r="AX99" s="28">
        <v>7320000</v>
      </c>
      <c r="AY99" s="28">
        <v>0</v>
      </c>
      <c r="AZ99" s="28">
        <v>7320000</v>
      </c>
      <c r="BA99" s="28">
        <v>0</v>
      </c>
      <c r="BB99" s="28">
        <v>7320000</v>
      </c>
      <c r="BC99" s="28">
        <v>0</v>
      </c>
      <c r="BD99" s="28">
        <v>0</v>
      </c>
      <c r="BE99" s="34">
        <f t="shared" si="7"/>
        <v>1.4749503945670629E-2</v>
      </c>
      <c r="BF99" s="34">
        <f t="shared" si="8"/>
        <v>1.4749503945670629E-2</v>
      </c>
      <c r="BG99" s="34">
        <f t="shared" si="9"/>
        <v>1.4749503945670629E-2</v>
      </c>
      <c r="BH99" s="34">
        <f t="shared" si="10"/>
        <v>1.4749503945670629E-2</v>
      </c>
    </row>
    <row r="100" spans="1:192" ht="13.5" x14ac:dyDescent="0.2">
      <c r="A100" s="85" t="s">
        <v>43</v>
      </c>
      <c r="B100" s="86"/>
      <c r="C100" s="85" t="s">
        <v>89</v>
      </c>
      <c r="D100" s="86"/>
      <c r="E100" s="85" t="s">
        <v>46</v>
      </c>
      <c r="F100" s="86"/>
      <c r="G100" s="85" t="s">
        <v>54</v>
      </c>
      <c r="H100" s="86"/>
      <c r="I100" s="85" t="s">
        <v>58</v>
      </c>
      <c r="J100" s="86"/>
      <c r="K100" s="86"/>
      <c r="L100" s="85"/>
      <c r="M100" s="86"/>
      <c r="N100" s="86"/>
      <c r="O100" s="85"/>
      <c r="P100" s="86"/>
      <c r="Q100" s="85"/>
      <c r="R100" s="86"/>
      <c r="S100" s="83" t="s">
        <v>137</v>
      </c>
      <c r="T100" s="84"/>
      <c r="U100" s="84"/>
      <c r="V100" s="84"/>
      <c r="W100" s="84"/>
      <c r="X100" s="84"/>
      <c r="Y100" s="84"/>
      <c r="Z100" s="84"/>
      <c r="AA100" s="85" t="s">
        <v>44</v>
      </c>
      <c r="AB100" s="86"/>
      <c r="AC100" s="86"/>
      <c r="AD100" s="86"/>
      <c r="AE100" s="86"/>
      <c r="AF100" s="85" t="s">
        <v>45</v>
      </c>
      <c r="AG100" s="86"/>
      <c r="AH100" s="86"/>
      <c r="AI100" s="4" t="s">
        <v>46</v>
      </c>
      <c r="AJ100" s="87" t="s">
        <v>47</v>
      </c>
      <c r="AK100" s="88"/>
      <c r="AL100" s="88"/>
      <c r="AM100" s="88"/>
      <c r="AN100" s="88"/>
      <c r="AO100" s="88"/>
      <c r="AP100" s="28">
        <v>496287877</v>
      </c>
      <c r="AQ100" s="28">
        <v>7320000</v>
      </c>
      <c r="AR100" s="28">
        <v>488967877</v>
      </c>
      <c r="AS100" s="89">
        <v>0</v>
      </c>
      <c r="AT100" s="90"/>
      <c r="AU100" s="89">
        <v>7320000</v>
      </c>
      <c r="AV100" s="90"/>
      <c r="AW100" s="28">
        <v>0</v>
      </c>
      <c r="AX100" s="28">
        <v>7320000</v>
      </c>
      <c r="AY100" s="28">
        <v>0</v>
      </c>
      <c r="AZ100" s="28">
        <v>7320000</v>
      </c>
      <c r="BA100" s="28">
        <v>0</v>
      </c>
      <c r="BB100" s="28">
        <v>7320000</v>
      </c>
      <c r="BC100" s="28">
        <v>0</v>
      </c>
      <c r="BD100" s="28">
        <v>0</v>
      </c>
      <c r="BE100" s="34">
        <f t="shared" si="7"/>
        <v>1.4749503945670629E-2</v>
      </c>
      <c r="BF100" s="34">
        <f t="shared" si="8"/>
        <v>1.4749503945670629E-2</v>
      </c>
      <c r="BG100" s="34">
        <f t="shared" si="9"/>
        <v>1.4749503945670629E-2</v>
      </c>
      <c r="BH100" s="34">
        <f t="shared" si="10"/>
        <v>1.4749503945670629E-2</v>
      </c>
    </row>
    <row r="101" spans="1:192" s="10" customFormat="1" ht="13.5" x14ac:dyDescent="0.2">
      <c r="A101" s="101" t="s">
        <v>43</v>
      </c>
      <c r="B101" s="102"/>
      <c r="C101" s="101" t="s">
        <v>138</v>
      </c>
      <c r="D101" s="102"/>
      <c r="E101" s="101" t="s">
        <v>54</v>
      </c>
      <c r="F101" s="102"/>
      <c r="G101" s="101"/>
      <c r="H101" s="102"/>
      <c r="I101" s="101"/>
      <c r="J101" s="102"/>
      <c r="K101" s="102"/>
      <c r="L101" s="101"/>
      <c r="M101" s="102"/>
      <c r="N101" s="102"/>
      <c r="O101" s="101"/>
      <c r="P101" s="102"/>
      <c r="Q101" s="101"/>
      <c r="R101" s="102"/>
      <c r="S101" s="103" t="s">
        <v>139</v>
      </c>
      <c r="T101" s="104"/>
      <c r="U101" s="104"/>
      <c r="V101" s="104"/>
      <c r="W101" s="104"/>
      <c r="X101" s="104"/>
      <c r="Y101" s="104"/>
      <c r="Z101" s="104"/>
      <c r="AA101" s="101" t="s">
        <v>44</v>
      </c>
      <c r="AB101" s="102"/>
      <c r="AC101" s="102"/>
      <c r="AD101" s="102"/>
      <c r="AE101" s="102"/>
      <c r="AF101" s="101" t="s">
        <v>45</v>
      </c>
      <c r="AG101" s="102"/>
      <c r="AH101" s="102"/>
      <c r="AI101" s="9" t="s">
        <v>46</v>
      </c>
      <c r="AJ101" s="105" t="s">
        <v>47</v>
      </c>
      <c r="AK101" s="106"/>
      <c r="AL101" s="106"/>
      <c r="AM101" s="106"/>
      <c r="AN101" s="106"/>
      <c r="AO101" s="106"/>
      <c r="AP101" s="29">
        <v>20157100</v>
      </c>
      <c r="AQ101" s="29">
        <v>20151100</v>
      </c>
      <c r="AR101" s="29">
        <v>6000</v>
      </c>
      <c r="AS101" s="99">
        <v>0</v>
      </c>
      <c r="AT101" s="100"/>
      <c r="AU101" s="99">
        <v>20151100</v>
      </c>
      <c r="AV101" s="100"/>
      <c r="AW101" s="29">
        <v>0</v>
      </c>
      <c r="AX101" s="29">
        <v>20151100</v>
      </c>
      <c r="AY101" s="29">
        <v>0</v>
      </c>
      <c r="AZ101" s="29">
        <v>20151100</v>
      </c>
      <c r="BA101" s="29">
        <v>0</v>
      </c>
      <c r="BB101" s="29">
        <v>20151100</v>
      </c>
      <c r="BC101" s="29">
        <v>0</v>
      </c>
      <c r="BD101" s="29">
        <v>0</v>
      </c>
      <c r="BE101" s="36">
        <f t="shared" si="7"/>
        <v>0.99970233813395781</v>
      </c>
      <c r="BF101" s="36">
        <f t="shared" si="8"/>
        <v>0.99970233813395781</v>
      </c>
      <c r="BG101" s="36">
        <f t="shared" si="9"/>
        <v>0.99970233813395781</v>
      </c>
      <c r="BH101" s="36">
        <f t="shared" si="10"/>
        <v>0.99970233813395781</v>
      </c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</row>
    <row r="102" spans="1:192" s="10" customFormat="1" ht="13.5" x14ac:dyDescent="0.2">
      <c r="A102" s="101" t="s">
        <v>43</v>
      </c>
      <c r="B102" s="102"/>
      <c r="C102" s="101" t="s">
        <v>138</v>
      </c>
      <c r="D102" s="102"/>
      <c r="E102" s="101" t="s">
        <v>54</v>
      </c>
      <c r="F102" s="102"/>
      <c r="G102" s="101"/>
      <c r="H102" s="102"/>
      <c r="I102" s="101"/>
      <c r="J102" s="102"/>
      <c r="K102" s="102"/>
      <c r="L102" s="101"/>
      <c r="M102" s="102"/>
      <c r="N102" s="102"/>
      <c r="O102" s="101"/>
      <c r="P102" s="102"/>
      <c r="Q102" s="101"/>
      <c r="R102" s="102"/>
      <c r="S102" s="103" t="s">
        <v>139</v>
      </c>
      <c r="T102" s="104"/>
      <c r="U102" s="104"/>
      <c r="V102" s="104"/>
      <c r="W102" s="104"/>
      <c r="X102" s="104"/>
      <c r="Y102" s="104"/>
      <c r="Z102" s="104"/>
      <c r="AA102" s="101" t="s">
        <v>51</v>
      </c>
      <c r="AB102" s="102"/>
      <c r="AC102" s="102"/>
      <c r="AD102" s="102"/>
      <c r="AE102" s="102"/>
      <c r="AF102" s="101" t="s">
        <v>45</v>
      </c>
      <c r="AG102" s="102"/>
      <c r="AH102" s="102"/>
      <c r="AI102" s="9" t="s">
        <v>52</v>
      </c>
      <c r="AJ102" s="105" t="s">
        <v>53</v>
      </c>
      <c r="AK102" s="106"/>
      <c r="AL102" s="106"/>
      <c r="AM102" s="106"/>
      <c r="AN102" s="106"/>
      <c r="AO102" s="106"/>
      <c r="AP102" s="29">
        <v>2354133</v>
      </c>
      <c r="AQ102" s="29">
        <v>2354133</v>
      </c>
      <c r="AR102" s="29">
        <v>0</v>
      </c>
      <c r="AS102" s="99">
        <v>0</v>
      </c>
      <c r="AT102" s="100"/>
      <c r="AU102" s="99">
        <v>2354133</v>
      </c>
      <c r="AV102" s="100"/>
      <c r="AW102" s="29">
        <v>0</v>
      </c>
      <c r="AX102" s="29">
        <v>2354133</v>
      </c>
      <c r="AY102" s="29">
        <v>0</v>
      </c>
      <c r="AZ102" s="29">
        <v>2354133</v>
      </c>
      <c r="BA102" s="29">
        <v>0</v>
      </c>
      <c r="BB102" s="29">
        <v>2354133</v>
      </c>
      <c r="BC102" s="29">
        <v>0</v>
      </c>
      <c r="BD102" s="29">
        <v>0</v>
      </c>
      <c r="BE102" s="36">
        <f t="shared" si="7"/>
        <v>1</v>
      </c>
      <c r="BF102" s="36">
        <f t="shared" si="8"/>
        <v>1</v>
      </c>
      <c r="BG102" s="36">
        <f t="shared" si="9"/>
        <v>1</v>
      </c>
      <c r="BH102" s="36">
        <f t="shared" si="10"/>
        <v>1</v>
      </c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</row>
    <row r="103" spans="1:192" ht="13.5" x14ac:dyDescent="0.2">
      <c r="A103" s="85" t="s">
        <v>43</v>
      </c>
      <c r="B103" s="86"/>
      <c r="C103" s="85" t="s">
        <v>138</v>
      </c>
      <c r="D103" s="86"/>
      <c r="E103" s="85" t="s">
        <v>54</v>
      </c>
      <c r="F103" s="86"/>
      <c r="G103" s="85" t="s">
        <v>79</v>
      </c>
      <c r="H103" s="86"/>
      <c r="I103" s="85"/>
      <c r="J103" s="86"/>
      <c r="K103" s="86"/>
      <c r="L103" s="85"/>
      <c r="M103" s="86"/>
      <c r="N103" s="86"/>
      <c r="O103" s="85"/>
      <c r="P103" s="86"/>
      <c r="Q103" s="85"/>
      <c r="R103" s="86"/>
      <c r="S103" s="83" t="s">
        <v>140</v>
      </c>
      <c r="T103" s="84"/>
      <c r="U103" s="84"/>
      <c r="V103" s="84"/>
      <c r="W103" s="84"/>
      <c r="X103" s="84"/>
      <c r="Y103" s="84"/>
      <c r="Z103" s="84"/>
      <c r="AA103" s="85" t="s">
        <v>44</v>
      </c>
      <c r="AB103" s="86"/>
      <c r="AC103" s="86"/>
      <c r="AD103" s="86"/>
      <c r="AE103" s="86"/>
      <c r="AF103" s="85" t="s">
        <v>45</v>
      </c>
      <c r="AG103" s="86"/>
      <c r="AH103" s="86"/>
      <c r="AI103" s="4" t="s">
        <v>46</v>
      </c>
      <c r="AJ103" s="87" t="s">
        <v>47</v>
      </c>
      <c r="AK103" s="88"/>
      <c r="AL103" s="88"/>
      <c r="AM103" s="88"/>
      <c r="AN103" s="88"/>
      <c r="AO103" s="88"/>
      <c r="AP103" s="28">
        <v>20157100</v>
      </c>
      <c r="AQ103" s="28">
        <v>20151100</v>
      </c>
      <c r="AR103" s="28">
        <v>6000</v>
      </c>
      <c r="AS103" s="89">
        <v>0</v>
      </c>
      <c r="AT103" s="90"/>
      <c r="AU103" s="89">
        <v>20151100</v>
      </c>
      <c r="AV103" s="90"/>
      <c r="AW103" s="28">
        <v>0</v>
      </c>
      <c r="AX103" s="28">
        <v>20151100</v>
      </c>
      <c r="AY103" s="28">
        <v>0</v>
      </c>
      <c r="AZ103" s="28">
        <v>20151100</v>
      </c>
      <c r="BA103" s="28">
        <v>0</v>
      </c>
      <c r="BB103" s="28">
        <v>20151100</v>
      </c>
      <c r="BC103" s="28">
        <v>0</v>
      </c>
      <c r="BD103" s="28">
        <v>0</v>
      </c>
      <c r="BE103" s="34">
        <f t="shared" si="7"/>
        <v>0.99970233813395781</v>
      </c>
      <c r="BF103" s="34">
        <f t="shared" si="8"/>
        <v>0.99970233813395781</v>
      </c>
      <c r="BG103" s="34">
        <f t="shared" si="9"/>
        <v>0.99970233813395781</v>
      </c>
      <c r="BH103" s="34">
        <f t="shared" si="10"/>
        <v>0.99970233813395781</v>
      </c>
    </row>
    <row r="104" spans="1:192" ht="13.5" x14ac:dyDescent="0.2">
      <c r="A104" s="85" t="s">
        <v>43</v>
      </c>
      <c r="B104" s="86"/>
      <c r="C104" s="85" t="s">
        <v>138</v>
      </c>
      <c r="D104" s="86"/>
      <c r="E104" s="85" t="s">
        <v>54</v>
      </c>
      <c r="F104" s="86"/>
      <c r="G104" s="85" t="s">
        <v>79</v>
      </c>
      <c r="H104" s="86"/>
      <c r="I104" s="85"/>
      <c r="J104" s="86"/>
      <c r="K104" s="86"/>
      <c r="L104" s="85"/>
      <c r="M104" s="86"/>
      <c r="N104" s="86"/>
      <c r="O104" s="85"/>
      <c r="P104" s="86"/>
      <c r="Q104" s="85"/>
      <c r="R104" s="86"/>
      <c r="S104" s="83" t="s">
        <v>140</v>
      </c>
      <c r="T104" s="84"/>
      <c r="U104" s="84"/>
      <c r="V104" s="84"/>
      <c r="W104" s="84"/>
      <c r="X104" s="84"/>
      <c r="Y104" s="84"/>
      <c r="Z104" s="84"/>
      <c r="AA104" s="85" t="s">
        <v>51</v>
      </c>
      <c r="AB104" s="86"/>
      <c r="AC104" s="86"/>
      <c r="AD104" s="86"/>
      <c r="AE104" s="86"/>
      <c r="AF104" s="85" t="s">
        <v>45</v>
      </c>
      <c r="AG104" s="86"/>
      <c r="AH104" s="86"/>
      <c r="AI104" s="4" t="s">
        <v>52</v>
      </c>
      <c r="AJ104" s="87" t="s">
        <v>53</v>
      </c>
      <c r="AK104" s="88"/>
      <c r="AL104" s="88"/>
      <c r="AM104" s="88"/>
      <c r="AN104" s="88"/>
      <c r="AO104" s="88"/>
      <c r="AP104" s="28">
        <v>2354133</v>
      </c>
      <c r="AQ104" s="28">
        <v>2354133</v>
      </c>
      <c r="AR104" s="28">
        <v>0</v>
      </c>
      <c r="AS104" s="89">
        <v>0</v>
      </c>
      <c r="AT104" s="90"/>
      <c r="AU104" s="89">
        <v>2354133</v>
      </c>
      <c r="AV104" s="90"/>
      <c r="AW104" s="28">
        <v>0</v>
      </c>
      <c r="AX104" s="28">
        <v>2354133</v>
      </c>
      <c r="AY104" s="28">
        <v>0</v>
      </c>
      <c r="AZ104" s="28">
        <v>2354133</v>
      </c>
      <c r="BA104" s="28">
        <v>0</v>
      </c>
      <c r="BB104" s="28">
        <v>2354133</v>
      </c>
      <c r="BC104" s="28">
        <v>0</v>
      </c>
      <c r="BD104" s="28">
        <v>0</v>
      </c>
      <c r="BE104" s="34">
        <f t="shared" si="7"/>
        <v>1</v>
      </c>
      <c r="BF104" s="34">
        <f t="shared" si="8"/>
        <v>1</v>
      </c>
      <c r="BG104" s="34">
        <f t="shared" si="9"/>
        <v>1</v>
      </c>
      <c r="BH104" s="34">
        <f t="shared" si="10"/>
        <v>1</v>
      </c>
    </row>
    <row r="105" spans="1:192" ht="13.5" x14ac:dyDescent="0.2">
      <c r="A105" s="85" t="s">
        <v>43</v>
      </c>
      <c r="B105" s="86"/>
      <c r="C105" s="85" t="s">
        <v>138</v>
      </c>
      <c r="D105" s="86"/>
      <c r="E105" s="85" t="s">
        <v>54</v>
      </c>
      <c r="F105" s="86"/>
      <c r="G105" s="85" t="s">
        <v>79</v>
      </c>
      <c r="H105" s="86"/>
      <c r="I105" s="85" t="s">
        <v>58</v>
      </c>
      <c r="J105" s="86"/>
      <c r="K105" s="86"/>
      <c r="L105" s="85"/>
      <c r="M105" s="86"/>
      <c r="N105" s="86"/>
      <c r="O105" s="85"/>
      <c r="P105" s="86"/>
      <c r="Q105" s="85"/>
      <c r="R105" s="86"/>
      <c r="S105" s="83" t="s">
        <v>141</v>
      </c>
      <c r="T105" s="84"/>
      <c r="U105" s="84"/>
      <c r="V105" s="84"/>
      <c r="W105" s="84"/>
      <c r="X105" s="84"/>
      <c r="Y105" s="84"/>
      <c r="Z105" s="84"/>
      <c r="AA105" s="85" t="s">
        <v>44</v>
      </c>
      <c r="AB105" s="86"/>
      <c r="AC105" s="86"/>
      <c r="AD105" s="86"/>
      <c r="AE105" s="86"/>
      <c r="AF105" s="85" t="s">
        <v>45</v>
      </c>
      <c r="AG105" s="86"/>
      <c r="AH105" s="86"/>
      <c r="AI105" s="4" t="s">
        <v>46</v>
      </c>
      <c r="AJ105" s="87" t="s">
        <v>47</v>
      </c>
      <c r="AK105" s="88"/>
      <c r="AL105" s="88"/>
      <c r="AM105" s="88"/>
      <c r="AN105" s="88"/>
      <c r="AO105" s="88"/>
      <c r="AP105" s="28">
        <v>20090100</v>
      </c>
      <c r="AQ105" s="28">
        <v>20090100</v>
      </c>
      <c r="AR105" s="28">
        <v>0</v>
      </c>
      <c r="AS105" s="89">
        <v>0</v>
      </c>
      <c r="AT105" s="90"/>
      <c r="AU105" s="89">
        <v>20090100</v>
      </c>
      <c r="AV105" s="90"/>
      <c r="AW105" s="28">
        <v>0</v>
      </c>
      <c r="AX105" s="28">
        <v>20090100</v>
      </c>
      <c r="AY105" s="28">
        <v>0</v>
      </c>
      <c r="AZ105" s="28">
        <v>20090100</v>
      </c>
      <c r="BA105" s="28">
        <v>0</v>
      </c>
      <c r="BB105" s="28">
        <v>20090100</v>
      </c>
      <c r="BC105" s="28">
        <v>0</v>
      </c>
      <c r="BD105" s="28">
        <v>0</v>
      </c>
      <c r="BE105" s="34">
        <f t="shared" si="7"/>
        <v>1</v>
      </c>
      <c r="BF105" s="34">
        <f t="shared" si="8"/>
        <v>1</v>
      </c>
      <c r="BG105" s="34">
        <f t="shared" si="9"/>
        <v>1</v>
      </c>
      <c r="BH105" s="34">
        <f t="shared" si="10"/>
        <v>1</v>
      </c>
    </row>
    <row r="106" spans="1:192" ht="13.5" x14ac:dyDescent="0.2">
      <c r="A106" s="85" t="s">
        <v>43</v>
      </c>
      <c r="B106" s="86"/>
      <c r="C106" s="85" t="s">
        <v>138</v>
      </c>
      <c r="D106" s="86"/>
      <c r="E106" s="85" t="s">
        <v>54</v>
      </c>
      <c r="F106" s="86"/>
      <c r="G106" s="85" t="s">
        <v>79</v>
      </c>
      <c r="H106" s="86"/>
      <c r="I106" s="85" t="s">
        <v>58</v>
      </c>
      <c r="J106" s="86"/>
      <c r="K106" s="86"/>
      <c r="L106" s="85"/>
      <c r="M106" s="86"/>
      <c r="N106" s="86"/>
      <c r="O106" s="85"/>
      <c r="P106" s="86"/>
      <c r="Q106" s="85"/>
      <c r="R106" s="86"/>
      <c r="S106" s="83" t="s">
        <v>141</v>
      </c>
      <c r="T106" s="84"/>
      <c r="U106" s="84"/>
      <c r="V106" s="84"/>
      <c r="W106" s="84"/>
      <c r="X106" s="84"/>
      <c r="Y106" s="84"/>
      <c r="Z106" s="84"/>
      <c r="AA106" s="85" t="s">
        <v>51</v>
      </c>
      <c r="AB106" s="86"/>
      <c r="AC106" s="86"/>
      <c r="AD106" s="86"/>
      <c r="AE106" s="86"/>
      <c r="AF106" s="85" t="s">
        <v>45</v>
      </c>
      <c r="AG106" s="86"/>
      <c r="AH106" s="86"/>
      <c r="AI106" s="4" t="s">
        <v>52</v>
      </c>
      <c r="AJ106" s="87" t="s">
        <v>53</v>
      </c>
      <c r="AK106" s="88"/>
      <c r="AL106" s="88"/>
      <c r="AM106" s="88"/>
      <c r="AN106" s="88"/>
      <c r="AO106" s="88"/>
      <c r="AP106" s="28">
        <v>2354133</v>
      </c>
      <c r="AQ106" s="28">
        <v>2354133</v>
      </c>
      <c r="AR106" s="28">
        <v>0</v>
      </c>
      <c r="AS106" s="89">
        <v>0</v>
      </c>
      <c r="AT106" s="90"/>
      <c r="AU106" s="89">
        <v>2354133</v>
      </c>
      <c r="AV106" s="90"/>
      <c r="AW106" s="28">
        <v>0</v>
      </c>
      <c r="AX106" s="28">
        <v>2354133</v>
      </c>
      <c r="AY106" s="28">
        <v>0</v>
      </c>
      <c r="AZ106" s="28">
        <v>2354133</v>
      </c>
      <c r="BA106" s="28">
        <v>0</v>
      </c>
      <c r="BB106" s="28">
        <v>2354133</v>
      </c>
      <c r="BC106" s="28">
        <v>0</v>
      </c>
      <c r="BD106" s="28">
        <v>0</v>
      </c>
      <c r="BE106" s="34">
        <f t="shared" si="7"/>
        <v>1</v>
      </c>
      <c r="BF106" s="34">
        <f t="shared" si="8"/>
        <v>1</v>
      </c>
      <c r="BG106" s="34">
        <f t="shared" si="9"/>
        <v>1</v>
      </c>
      <c r="BH106" s="34">
        <f t="shared" si="10"/>
        <v>1</v>
      </c>
    </row>
    <row r="107" spans="1:192" ht="13.5" x14ac:dyDescent="0.2">
      <c r="A107" s="85" t="s">
        <v>43</v>
      </c>
      <c r="B107" s="86"/>
      <c r="C107" s="85" t="s">
        <v>138</v>
      </c>
      <c r="D107" s="86"/>
      <c r="E107" s="85" t="s">
        <v>54</v>
      </c>
      <c r="F107" s="86"/>
      <c r="G107" s="85" t="s">
        <v>79</v>
      </c>
      <c r="H107" s="86"/>
      <c r="I107" s="85" t="s">
        <v>67</v>
      </c>
      <c r="J107" s="86"/>
      <c r="K107" s="86"/>
      <c r="L107" s="85"/>
      <c r="M107" s="86"/>
      <c r="N107" s="86"/>
      <c r="O107" s="85"/>
      <c r="P107" s="86"/>
      <c r="Q107" s="85"/>
      <c r="R107" s="86"/>
      <c r="S107" s="83" t="s">
        <v>142</v>
      </c>
      <c r="T107" s="84"/>
      <c r="U107" s="84"/>
      <c r="V107" s="84"/>
      <c r="W107" s="84"/>
      <c r="X107" s="84"/>
      <c r="Y107" s="84"/>
      <c r="Z107" s="84"/>
      <c r="AA107" s="85" t="s">
        <v>44</v>
      </c>
      <c r="AB107" s="86"/>
      <c r="AC107" s="86"/>
      <c r="AD107" s="86"/>
      <c r="AE107" s="86"/>
      <c r="AF107" s="85" t="s">
        <v>45</v>
      </c>
      <c r="AG107" s="86"/>
      <c r="AH107" s="86"/>
      <c r="AI107" s="4" t="s">
        <v>46</v>
      </c>
      <c r="AJ107" s="87" t="s">
        <v>47</v>
      </c>
      <c r="AK107" s="88"/>
      <c r="AL107" s="88"/>
      <c r="AM107" s="88"/>
      <c r="AN107" s="88"/>
      <c r="AO107" s="88"/>
      <c r="AP107" s="28">
        <v>67000</v>
      </c>
      <c r="AQ107" s="28">
        <v>61000</v>
      </c>
      <c r="AR107" s="28">
        <v>6000</v>
      </c>
      <c r="AS107" s="89">
        <v>0</v>
      </c>
      <c r="AT107" s="90"/>
      <c r="AU107" s="89">
        <v>61000</v>
      </c>
      <c r="AV107" s="90"/>
      <c r="AW107" s="28">
        <v>0</v>
      </c>
      <c r="AX107" s="28">
        <v>61000</v>
      </c>
      <c r="AY107" s="28">
        <v>0</v>
      </c>
      <c r="AZ107" s="28">
        <v>61000</v>
      </c>
      <c r="BA107" s="28">
        <v>0</v>
      </c>
      <c r="BB107" s="28">
        <v>61000</v>
      </c>
      <c r="BC107" s="28">
        <v>0</v>
      </c>
      <c r="BD107" s="28">
        <v>0</v>
      </c>
      <c r="BE107" s="34">
        <f t="shared" si="7"/>
        <v>0.91044776119402981</v>
      </c>
      <c r="BF107" s="34">
        <f t="shared" si="8"/>
        <v>0.91044776119402981</v>
      </c>
      <c r="BG107" s="34">
        <f t="shared" si="9"/>
        <v>0.91044776119402981</v>
      </c>
      <c r="BH107" s="34">
        <f t="shared" si="10"/>
        <v>0.91044776119402981</v>
      </c>
    </row>
    <row r="108" spans="1:192" s="10" customFormat="1" ht="13.5" x14ac:dyDescent="0.2">
      <c r="A108" s="101" t="s">
        <v>43</v>
      </c>
      <c r="B108" s="102"/>
      <c r="C108" s="101" t="s">
        <v>138</v>
      </c>
      <c r="D108" s="102"/>
      <c r="E108" s="101" t="s">
        <v>129</v>
      </c>
      <c r="F108" s="102"/>
      <c r="G108" s="101"/>
      <c r="H108" s="102"/>
      <c r="I108" s="101"/>
      <c r="J108" s="102"/>
      <c r="K108" s="102"/>
      <c r="L108" s="101"/>
      <c r="M108" s="102"/>
      <c r="N108" s="102"/>
      <c r="O108" s="101"/>
      <c r="P108" s="102"/>
      <c r="Q108" s="101"/>
      <c r="R108" s="102"/>
      <c r="S108" s="103" t="s">
        <v>143</v>
      </c>
      <c r="T108" s="104"/>
      <c r="U108" s="104"/>
      <c r="V108" s="104"/>
      <c r="W108" s="104"/>
      <c r="X108" s="104"/>
      <c r="Y108" s="104"/>
      <c r="Z108" s="104"/>
      <c r="AA108" s="101" t="s">
        <v>44</v>
      </c>
      <c r="AB108" s="102"/>
      <c r="AC108" s="102"/>
      <c r="AD108" s="102"/>
      <c r="AE108" s="102"/>
      <c r="AF108" s="101" t="s">
        <v>48</v>
      </c>
      <c r="AG108" s="102"/>
      <c r="AH108" s="102"/>
      <c r="AI108" s="9" t="s">
        <v>49</v>
      </c>
      <c r="AJ108" s="105" t="s">
        <v>50</v>
      </c>
      <c r="AK108" s="106"/>
      <c r="AL108" s="106"/>
      <c r="AM108" s="106"/>
      <c r="AN108" s="106"/>
      <c r="AO108" s="106"/>
      <c r="AP108" s="29">
        <v>16480000</v>
      </c>
      <c r="AQ108" s="29">
        <v>0</v>
      </c>
      <c r="AR108" s="29">
        <v>16480000</v>
      </c>
      <c r="AS108" s="99">
        <v>0</v>
      </c>
      <c r="AT108" s="100"/>
      <c r="AU108" s="99">
        <v>0</v>
      </c>
      <c r="AV108" s="100"/>
      <c r="AW108" s="29">
        <v>0</v>
      </c>
      <c r="AX108" s="29">
        <v>0</v>
      </c>
      <c r="AY108" s="29">
        <v>0</v>
      </c>
      <c r="AZ108" s="29">
        <v>0</v>
      </c>
      <c r="BA108" s="29">
        <v>0</v>
      </c>
      <c r="BB108" s="29">
        <v>0</v>
      </c>
      <c r="BC108" s="29">
        <v>0</v>
      </c>
      <c r="BD108" s="29">
        <v>0</v>
      </c>
      <c r="BE108" s="36">
        <f t="shared" si="7"/>
        <v>0</v>
      </c>
      <c r="BF108" s="36">
        <f t="shared" si="8"/>
        <v>0</v>
      </c>
      <c r="BG108" s="36">
        <f t="shared" si="9"/>
        <v>0</v>
      </c>
      <c r="BH108" s="36">
        <f t="shared" si="10"/>
        <v>0</v>
      </c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</row>
    <row r="109" spans="1:192" ht="13.5" x14ac:dyDescent="0.2">
      <c r="A109" s="85" t="s">
        <v>43</v>
      </c>
      <c r="B109" s="86"/>
      <c r="C109" s="85" t="s">
        <v>138</v>
      </c>
      <c r="D109" s="86"/>
      <c r="E109" s="85" t="s">
        <v>129</v>
      </c>
      <c r="F109" s="86"/>
      <c r="G109" s="85" t="s">
        <v>54</v>
      </c>
      <c r="H109" s="86"/>
      <c r="I109" s="85"/>
      <c r="J109" s="86"/>
      <c r="K109" s="86"/>
      <c r="L109" s="85"/>
      <c r="M109" s="86"/>
      <c r="N109" s="86"/>
      <c r="O109" s="85"/>
      <c r="P109" s="86"/>
      <c r="Q109" s="85"/>
      <c r="R109" s="86"/>
      <c r="S109" s="83" t="s">
        <v>144</v>
      </c>
      <c r="T109" s="84"/>
      <c r="U109" s="84"/>
      <c r="V109" s="84"/>
      <c r="W109" s="84"/>
      <c r="X109" s="84"/>
      <c r="Y109" s="84"/>
      <c r="Z109" s="84"/>
      <c r="AA109" s="85" t="s">
        <v>44</v>
      </c>
      <c r="AB109" s="86"/>
      <c r="AC109" s="86"/>
      <c r="AD109" s="86"/>
      <c r="AE109" s="86"/>
      <c r="AF109" s="85" t="s">
        <v>48</v>
      </c>
      <c r="AG109" s="86"/>
      <c r="AH109" s="86"/>
      <c r="AI109" s="4" t="s">
        <v>49</v>
      </c>
      <c r="AJ109" s="87" t="s">
        <v>50</v>
      </c>
      <c r="AK109" s="88"/>
      <c r="AL109" s="88"/>
      <c r="AM109" s="88"/>
      <c r="AN109" s="88"/>
      <c r="AO109" s="88"/>
      <c r="AP109" s="28">
        <v>16480000</v>
      </c>
      <c r="AQ109" s="28">
        <v>0</v>
      </c>
      <c r="AR109" s="28">
        <v>16480000</v>
      </c>
      <c r="AS109" s="89">
        <v>0</v>
      </c>
      <c r="AT109" s="90"/>
      <c r="AU109" s="89">
        <v>0</v>
      </c>
      <c r="AV109" s="90"/>
      <c r="AW109" s="28">
        <v>0</v>
      </c>
      <c r="AX109" s="28">
        <v>0</v>
      </c>
      <c r="AY109" s="28">
        <v>0</v>
      </c>
      <c r="AZ109" s="28">
        <v>0</v>
      </c>
      <c r="BA109" s="28">
        <v>0</v>
      </c>
      <c r="BB109" s="28">
        <v>0</v>
      </c>
      <c r="BC109" s="28">
        <v>0</v>
      </c>
      <c r="BD109" s="28">
        <v>0</v>
      </c>
      <c r="BE109" s="34">
        <f t="shared" si="7"/>
        <v>0</v>
      </c>
      <c r="BF109" s="34">
        <f t="shared" si="8"/>
        <v>0</v>
      </c>
      <c r="BG109" s="34">
        <f t="shared" si="9"/>
        <v>0</v>
      </c>
      <c r="BH109" s="34">
        <f t="shared" si="10"/>
        <v>0</v>
      </c>
    </row>
    <row r="110" spans="1:192" s="16" customFormat="1" ht="13.5" x14ac:dyDescent="0.25">
      <c r="A110" s="107" t="s">
        <v>179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1">
        <f>+AP95+AP98+AP101+AP102+AP108</f>
        <v>553314410</v>
      </c>
      <c r="AQ110" s="11">
        <f t="shared" ref="AQ110:AR110" si="13">+AQ95+AQ98+AQ101+AQ102+AQ108</f>
        <v>31788315</v>
      </c>
      <c r="AR110" s="11">
        <f t="shared" si="13"/>
        <v>521526095</v>
      </c>
      <c r="AS110" s="108">
        <f>+AS108+AS102+AS101+AS98+AS95</f>
        <v>0</v>
      </c>
      <c r="AT110" s="108"/>
      <c r="AU110" s="108">
        <f>+AU108+AU102+AU101+AU98+AU95</f>
        <v>31788315</v>
      </c>
      <c r="AV110" s="108"/>
      <c r="AW110" s="11">
        <f t="shared" ref="AW110:BD110" si="14">+AW95+AW98+AW101+AW102+AW108</f>
        <v>0</v>
      </c>
      <c r="AX110" s="11">
        <f t="shared" si="14"/>
        <v>31788315</v>
      </c>
      <c r="AY110" s="11">
        <f t="shared" si="14"/>
        <v>0</v>
      </c>
      <c r="AZ110" s="11">
        <f t="shared" si="14"/>
        <v>31788315</v>
      </c>
      <c r="BA110" s="11">
        <f t="shared" si="14"/>
        <v>0</v>
      </c>
      <c r="BB110" s="11">
        <f t="shared" si="14"/>
        <v>31788315</v>
      </c>
      <c r="BC110" s="11">
        <f t="shared" si="14"/>
        <v>0</v>
      </c>
      <c r="BD110" s="11">
        <f t="shared" si="14"/>
        <v>0</v>
      </c>
      <c r="BE110" s="13">
        <f t="shared" si="7"/>
        <v>5.7450726793831376E-2</v>
      </c>
      <c r="BF110" s="13">
        <f t="shared" si="8"/>
        <v>5.7450726793831376E-2</v>
      </c>
      <c r="BG110" s="13">
        <f t="shared" si="9"/>
        <v>5.7450726793831376E-2</v>
      </c>
      <c r="BH110" s="13">
        <f t="shared" si="10"/>
        <v>5.7450726793831376E-2</v>
      </c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5"/>
    </row>
    <row r="111" spans="1:192" s="16" customFormat="1" ht="13.5" x14ac:dyDescent="0.25">
      <c r="A111" s="107" t="s">
        <v>180</v>
      </c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1">
        <f>+AP110+AP92+AP48</f>
        <v>6196763147</v>
      </c>
      <c r="AQ111" s="11">
        <f t="shared" ref="AQ111:AR111" si="15">+AQ110+AQ92+AQ48</f>
        <v>2686718946.73</v>
      </c>
      <c r="AR111" s="11">
        <f t="shared" si="15"/>
        <v>3510044200.27</v>
      </c>
      <c r="AS111" s="108">
        <f>+AS110+AS92+AS48</f>
        <v>0</v>
      </c>
      <c r="AT111" s="108"/>
      <c r="AU111" s="108">
        <f>+AU110+AU92+AU48</f>
        <v>2568730867.73</v>
      </c>
      <c r="AV111" s="108"/>
      <c r="AW111" s="11">
        <f t="shared" ref="AW111:BD111" si="16">+AW110+AW92+AW48</f>
        <v>117988079</v>
      </c>
      <c r="AX111" s="11">
        <f t="shared" si="16"/>
        <v>2259788210.46</v>
      </c>
      <c r="AY111" s="11">
        <f t="shared" si="16"/>
        <v>308942657.26999998</v>
      </c>
      <c r="AZ111" s="11">
        <f t="shared" si="16"/>
        <v>2259788210.46</v>
      </c>
      <c r="BA111" s="11">
        <f t="shared" si="16"/>
        <v>0</v>
      </c>
      <c r="BB111" s="11">
        <f t="shared" si="16"/>
        <v>2192806811.46</v>
      </c>
      <c r="BC111" s="11">
        <f t="shared" si="16"/>
        <v>66981399</v>
      </c>
      <c r="BD111" s="11">
        <f t="shared" si="16"/>
        <v>1836376</v>
      </c>
      <c r="BE111" s="13">
        <f t="shared" si="7"/>
        <v>0.43356811983861354</v>
      </c>
      <c r="BF111" s="13">
        <f t="shared" si="8"/>
        <v>0.4145278441009293</v>
      </c>
      <c r="BG111" s="13">
        <f t="shared" si="9"/>
        <v>0.36467235504297385</v>
      </c>
      <c r="BH111" s="13">
        <f t="shared" si="10"/>
        <v>0.35386326045422439</v>
      </c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5"/>
    </row>
    <row r="112" spans="1:192" s="10" customFormat="1" ht="15.75" customHeight="1" x14ac:dyDescent="0.2">
      <c r="A112" s="101" t="s">
        <v>145</v>
      </c>
      <c r="B112" s="102"/>
      <c r="C112" s="101" t="s">
        <v>148</v>
      </c>
      <c r="D112" s="102"/>
      <c r="E112" s="101" t="s">
        <v>149</v>
      </c>
      <c r="F112" s="102"/>
      <c r="G112" s="101" t="s">
        <v>150</v>
      </c>
      <c r="H112" s="102"/>
      <c r="I112" s="101" t="s">
        <v>152</v>
      </c>
      <c r="J112" s="102"/>
      <c r="K112" s="102"/>
      <c r="L112" s="101"/>
      <c r="M112" s="102"/>
      <c r="N112" s="102"/>
      <c r="O112" s="101"/>
      <c r="P112" s="102"/>
      <c r="Q112" s="101"/>
      <c r="R112" s="102"/>
      <c r="S112" s="103" t="s">
        <v>151</v>
      </c>
      <c r="T112" s="104"/>
      <c r="U112" s="104"/>
      <c r="V112" s="104"/>
      <c r="W112" s="104"/>
      <c r="X112" s="104"/>
      <c r="Y112" s="104"/>
      <c r="Z112" s="104"/>
      <c r="AA112" s="101" t="s">
        <v>44</v>
      </c>
      <c r="AB112" s="102"/>
      <c r="AC112" s="102"/>
      <c r="AD112" s="102"/>
      <c r="AE112" s="102"/>
      <c r="AF112" s="101" t="s">
        <v>45</v>
      </c>
      <c r="AG112" s="102"/>
      <c r="AH112" s="102"/>
      <c r="AI112" s="9" t="s">
        <v>46</v>
      </c>
      <c r="AJ112" s="105" t="s">
        <v>47</v>
      </c>
      <c r="AK112" s="106"/>
      <c r="AL112" s="106"/>
      <c r="AM112" s="106"/>
      <c r="AN112" s="106"/>
      <c r="AO112" s="106"/>
      <c r="AP112" s="29">
        <v>1157138558</v>
      </c>
      <c r="AQ112" s="29">
        <v>791951448</v>
      </c>
      <c r="AR112" s="29">
        <v>365187110</v>
      </c>
      <c r="AS112" s="99">
        <v>0</v>
      </c>
      <c r="AT112" s="100"/>
      <c r="AU112" s="99">
        <v>749848958</v>
      </c>
      <c r="AV112" s="100"/>
      <c r="AW112" s="29">
        <v>42102490</v>
      </c>
      <c r="AX112" s="29">
        <v>267642888</v>
      </c>
      <c r="AY112" s="29">
        <v>482206070</v>
      </c>
      <c r="AZ112" s="29">
        <v>267642888</v>
      </c>
      <c r="BA112" s="29">
        <v>0</v>
      </c>
      <c r="BB112" s="29">
        <v>267642888</v>
      </c>
      <c r="BC112" s="29">
        <v>0</v>
      </c>
      <c r="BD112" s="29">
        <v>0</v>
      </c>
      <c r="BE112" s="35">
        <f t="shared" si="7"/>
        <v>0.68440502870184372</v>
      </c>
      <c r="BF112" s="35">
        <f t="shared" si="8"/>
        <v>0.64802002561909267</v>
      </c>
      <c r="BG112" s="35">
        <f t="shared" si="9"/>
        <v>0.23129718230338325</v>
      </c>
      <c r="BH112" s="35">
        <f t="shared" si="10"/>
        <v>0.23129718230338325</v>
      </c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</row>
    <row r="113" spans="1:83" ht="13.5" x14ac:dyDescent="0.2">
      <c r="A113" s="85" t="s">
        <v>145</v>
      </c>
      <c r="B113" s="86"/>
      <c r="C113" s="85" t="s">
        <v>148</v>
      </c>
      <c r="D113" s="86"/>
      <c r="E113" s="85" t="s">
        <v>149</v>
      </c>
      <c r="F113" s="86"/>
      <c r="G113" s="85" t="s">
        <v>150</v>
      </c>
      <c r="H113" s="86"/>
      <c r="I113" s="85" t="s">
        <v>152</v>
      </c>
      <c r="J113" s="86"/>
      <c r="K113" s="86"/>
      <c r="L113" s="85" t="s">
        <v>153</v>
      </c>
      <c r="M113" s="86"/>
      <c r="N113" s="86"/>
      <c r="O113" s="85"/>
      <c r="P113" s="86"/>
      <c r="Q113" s="85"/>
      <c r="R113" s="86"/>
      <c r="S113" s="83" t="s">
        <v>154</v>
      </c>
      <c r="T113" s="84"/>
      <c r="U113" s="84"/>
      <c r="V113" s="84"/>
      <c r="W113" s="84"/>
      <c r="X113" s="84"/>
      <c r="Y113" s="84"/>
      <c r="Z113" s="84"/>
      <c r="AA113" s="85" t="s">
        <v>44</v>
      </c>
      <c r="AB113" s="86"/>
      <c r="AC113" s="86"/>
      <c r="AD113" s="86"/>
      <c r="AE113" s="86"/>
      <c r="AF113" s="85" t="s">
        <v>45</v>
      </c>
      <c r="AG113" s="86"/>
      <c r="AH113" s="86"/>
      <c r="AI113" s="4" t="s">
        <v>46</v>
      </c>
      <c r="AJ113" s="87" t="s">
        <v>47</v>
      </c>
      <c r="AK113" s="88"/>
      <c r="AL113" s="88"/>
      <c r="AM113" s="88"/>
      <c r="AN113" s="88"/>
      <c r="AO113" s="88"/>
      <c r="AP113" s="28">
        <v>128093198</v>
      </c>
      <c r="AQ113" s="28">
        <v>81362527</v>
      </c>
      <c r="AR113" s="28">
        <v>46730671</v>
      </c>
      <c r="AS113" s="89">
        <v>0</v>
      </c>
      <c r="AT113" s="90"/>
      <c r="AU113" s="89">
        <v>81361527</v>
      </c>
      <c r="AV113" s="90"/>
      <c r="AW113" s="28">
        <v>1000</v>
      </c>
      <c r="AX113" s="28">
        <v>24938055</v>
      </c>
      <c r="AY113" s="28">
        <v>56423472</v>
      </c>
      <c r="AZ113" s="28">
        <v>24938055</v>
      </c>
      <c r="BA113" s="28">
        <v>0</v>
      </c>
      <c r="BB113" s="28">
        <v>24938055</v>
      </c>
      <c r="BC113" s="28">
        <v>0</v>
      </c>
      <c r="BD113" s="28">
        <v>0</v>
      </c>
      <c r="BE113" s="34">
        <f t="shared" si="7"/>
        <v>0.63518226002913913</v>
      </c>
      <c r="BF113" s="34">
        <f t="shared" si="8"/>
        <v>0.63517445321335486</v>
      </c>
      <c r="BG113" s="34">
        <f t="shared" si="9"/>
        <v>0.19468680140221029</v>
      </c>
      <c r="BH113" s="34">
        <f t="shared" si="10"/>
        <v>0.19468680140221029</v>
      </c>
    </row>
    <row r="114" spans="1:83" ht="13.5" x14ac:dyDescent="0.2">
      <c r="A114" s="85" t="s">
        <v>145</v>
      </c>
      <c r="B114" s="86"/>
      <c r="C114" s="85" t="s">
        <v>148</v>
      </c>
      <c r="D114" s="86"/>
      <c r="E114" s="85" t="s">
        <v>149</v>
      </c>
      <c r="F114" s="86"/>
      <c r="G114" s="85" t="s">
        <v>150</v>
      </c>
      <c r="H114" s="86"/>
      <c r="I114" s="85" t="s">
        <v>152</v>
      </c>
      <c r="J114" s="86"/>
      <c r="K114" s="86"/>
      <c r="L114" s="85" t="s">
        <v>153</v>
      </c>
      <c r="M114" s="86"/>
      <c r="N114" s="86"/>
      <c r="O114" s="85" t="s">
        <v>79</v>
      </c>
      <c r="P114" s="86"/>
      <c r="Q114" s="85"/>
      <c r="R114" s="86"/>
      <c r="S114" s="83" t="s">
        <v>159</v>
      </c>
      <c r="T114" s="84"/>
      <c r="U114" s="84"/>
      <c r="V114" s="84"/>
      <c r="W114" s="84"/>
      <c r="X114" s="84"/>
      <c r="Y114" s="84"/>
      <c r="Z114" s="84"/>
      <c r="AA114" s="85" t="s">
        <v>44</v>
      </c>
      <c r="AB114" s="86"/>
      <c r="AC114" s="86"/>
      <c r="AD114" s="86"/>
      <c r="AE114" s="86"/>
      <c r="AF114" s="85" t="s">
        <v>45</v>
      </c>
      <c r="AG114" s="86"/>
      <c r="AH114" s="86"/>
      <c r="AI114" s="4" t="s">
        <v>46</v>
      </c>
      <c r="AJ114" s="87" t="s">
        <v>47</v>
      </c>
      <c r="AK114" s="88"/>
      <c r="AL114" s="88"/>
      <c r="AM114" s="88"/>
      <c r="AN114" s="88"/>
      <c r="AO114" s="88"/>
      <c r="AP114" s="28">
        <v>128093198</v>
      </c>
      <c r="AQ114" s="28">
        <v>81362527</v>
      </c>
      <c r="AR114" s="28">
        <v>46730671</v>
      </c>
      <c r="AS114" s="89">
        <v>0</v>
      </c>
      <c r="AT114" s="90"/>
      <c r="AU114" s="89">
        <v>81361527</v>
      </c>
      <c r="AV114" s="90"/>
      <c r="AW114" s="28">
        <v>1000</v>
      </c>
      <c r="AX114" s="28">
        <v>24938055</v>
      </c>
      <c r="AY114" s="28">
        <v>56423472</v>
      </c>
      <c r="AZ114" s="28">
        <v>24938055</v>
      </c>
      <c r="BA114" s="28">
        <v>0</v>
      </c>
      <c r="BB114" s="28">
        <v>24938055</v>
      </c>
      <c r="BC114" s="28">
        <v>0</v>
      </c>
      <c r="BD114" s="28">
        <v>0</v>
      </c>
      <c r="BE114" s="34">
        <f t="shared" si="7"/>
        <v>0.63518226002913913</v>
      </c>
      <c r="BF114" s="34">
        <f t="shared" si="8"/>
        <v>0.63517445321335486</v>
      </c>
      <c r="BG114" s="34">
        <f t="shared" si="9"/>
        <v>0.19468680140221029</v>
      </c>
      <c r="BH114" s="34">
        <f t="shared" si="10"/>
        <v>0.19468680140221029</v>
      </c>
    </row>
    <row r="115" spans="1:83" ht="13.5" x14ac:dyDescent="0.2">
      <c r="A115" s="85" t="s">
        <v>145</v>
      </c>
      <c r="B115" s="86"/>
      <c r="C115" s="85" t="s">
        <v>148</v>
      </c>
      <c r="D115" s="86"/>
      <c r="E115" s="85" t="s">
        <v>149</v>
      </c>
      <c r="F115" s="86"/>
      <c r="G115" s="85" t="s">
        <v>150</v>
      </c>
      <c r="H115" s="86"/>
      <c r="I115" s="85" t="s">
        <v>152</v>
      </c>
      <c r="J115" s="86"/>
      <c r="K115" s="86"/>
      <c r="L115" s="85" t="s">
        <v>155</v>
      </c>
      <c r="M115" s="86"/>
      <c r="N115" s="86"/>
      <c r="O115" s="85"/>
      <c r="P115" s="86"/>
      <c r="Q115" s="85"/>
      <c r="R115" s="86"/>
      <c r="S115" s="83" t="s">
        <v>156</v>
      </c>
      <c r="T115" s="84"/>
      <c r="U115" s="84"/>
      <c r="V115" s="84"/>
      <c r="W115" s="84"/>
      <c r="X115" s="84"/>
      <c r="Y115" s="84"/>
      <c r="Z115" s="84"/>
      <c r="AA115" s="85" t="s">
        <v>44</v>
      </c>
      <c r="AB115" s="86"/>
      <c r="AC115" s="86"/>
      <c r="AD115" s="86"/>
      <c r="AE115" s="86"/>
      <c r="AF115" s="85" t="s">
        <v>45</v>
      </c>
      <c r="AG115" s="86"/>
      <c r="AH115" s="86"/>
      <c r="AI115" s="4" t="s">
        <v>46</v>
      </c>
      <c r="AJ115" s="87" t="s">
        <v>47</v>
      </c>
      <c r="AK115" s="88"/>
      <c r="AL115" s="88"/>
      <c r="AM115" s="88"/>
      <c r="AN115" s="88"/>
      <c r="AO115" s="88"/>
      <c r="AP115" s="28">
        <v>688974319</v>
      </c>
      <c r="AQ115" s="28">
        <v>401105915</v>
      </c>
      <c r="AR115" s="28">
        <v>287868404</v>
      </c>
      <c r="AS115" s="89">
        <v>0</v>
      </c>
      <c r="AT115" s="90"/>
      <c r="AU115" s="89">
        <v>401105915</v>
      </c>
      <c r="AV115" s="90"/>
      <c r="AW115" s="28">
        <v>0</v>
      </c>
      <c r="AX115" s="28">
        <v>149184673</v>
      </c>
      <c r="AY115" s="28">
        <v>251921242</v>
      </c>
      <c r="AZ115" s="28">
        <v>149184673</v>
      </c>
      <c r="BA115" s="28">
        <v>0</v>
      </c>
      <c r="BB115" s="28">
        <v>149184673</v>
      </c>
      <c r="BC115" s="28">
        <v>0</v>
      </c>
      <c r="BD115" s="28">
        <v>0</v>
      </c>
      <c r="BE115" s="34">
        <f t="shared" si="7"/>
        <v>0.58217832499501332</v>
      </c>
      <c r="BF115" s="34">
        <f t="shared" si="8"/>
        <v>0.58217832499501332</v>
      </c>
      <c r="BG115" s="34">
        <f t="shared" si="9"/>
        <v>0.21653154389924364</v>
      </c>
      <c r="BH115" s="34">
        <f t="shared" si="10"/>
        <v>0.21653154389924364</v>
      </c>
    </row>
    <row r="116" spans="1:83" ht="13.5" x14ac:dyDescent="0.2">
      <c r="A116" s="85" t="s">
        <v>145</v>
      </c>
      <c r="B116" s="86"/>
      <c r="C116" s="85" t="s">
        <v>148</v>
      </c>
      <c r="D116" s="86"/>
      <c r="E116" s="85" t="s">
        <v>149</v>
      </c>
      <c r="F116" s="86"/>
      <c r="G116" s="85" t="s">
        <v>150</v>
      </c>
      <c r="H116" s="86"/>
      <c r="I116" s="85" t="s">
        <v>152</v>
      </c>
      <c r="J116" s="86"/>
      <c r="K116" s="86"/>
      <c r="L116" s="85" t="s">
        <v>155</v>
      </c>
      <c r="M116" s="86"/>
      <c r="N116" s="86"/>
      <c r="O116" s="85" t="s">
        <v>79</v>
      </c>
      <c r="P116" s="86"/>
      <c r="Q116" s="85"/>
      <c r="R116" s="86"/>
      <c r="S116" s="83" t="s">
        <v>160</v>
      </c>
      <c r="T116" s="84"/>
      <c r="U116" s="84"/>
      <c r="V116" s="84"/>
      <c r="W116" s="84"/>
      <c r="X116" s="84"/>
      <c r="Y116" s="84"/>
      <c r="Z116" s="84"/>
      <c r="AA116" s="85" t="s">
        <v>44</v>
      </c>
      <c r="AB116" s="86"/>
      <c r="AC116" s="86"/>
      <c r="AD116" s="86"/>
      <c r="AE116" s="86"/>
      <c r="AF116" s="85" t="s">
        <v>45</v>
      </c>
      <c r="AG116" s="86"/>
      <c r="AH116" s="86"/>
      <c r="AI116" s="4" t="s">
        <v>46</v>
      </c>
      <c r="AJ116" s="87" t="s">
        <v>47</v>
      </c>
      <c r="AK116" s="88"/>
      <c r="AL116" s="88"/>
      <c r="AM116" s="88"/>
      <c r="AN116" s="88"/>
      <c r="AO116" s="88"/>
      <c r="AP116" s="28">
        <v>688974319</v>
      </c>
      <c r="AQ116" s="28">
        <v>401105915</v>
      </c>
      <c r="AR116" s="28">
        <v>287868404</v>
      </c>
      <c r="AS116" s="89">
        <v>0</v>
      </c>
      <c r="AT116" s="90"/>
      <c r="AU116" s="89">
        <v>401105915</v>
      </c>
      <c r="AV116" s="90"/>
      <c r="AW116" s="28">
        <v>0</v>
      </c>
      <c r="AX116" s="28">
        <v>149184673</v>
      </c>
      <c r="AY116" s="28">
        <v>251921242</v>
      </c>
      <c r="AZ116" s="28">
        <v>149184673</v>
      </c>
      <c r="BA116" s="28">
        <v>0</v>
      </c>
      <c r="BB116" s="28">
        <v>149184673</v>
      </c>
      <c r="BC116" s="28">
        <v>0</v>
      </c>
      <c r="BD116" s="28">
        <v>0</v>
      </c>
      <c r="BE116" s="34">
        <f t="shared" si="7"/>
        <v>0.58217832499501332</v>
      </c>
      <c r="BF116" s="34">
        <f t="shared" si="8"/>
        <v>0.58217832499501332</v>
      </c>
      <c r="BG116" s="34">
        <f t="shared" si="9"/>
        <v>0.21653154389924364</v>
      </c>
      <c r="BH116" s="34">
        <f t="shared" si="10"/>
        <v>0.21653154389924364</v>
      </c>
    </row>
    <row r="117" spans="1:83" ht="13.5" x14ac:dyDescent="0.2">
      <c r="A117" s="85" t="s">
        <v>145</v>
      </c>
      <c r="B117" s="86"/>
      <c r="C117" s="85" t="s">
        <v>148</v>
      </c>
      <c r="D117" s="86"/>
      <c r="E117" s="85" t="s">
        <v>149</v>
      </c>
      <c r="F117" s="86"/>
      <c r="G117" s="85" t="s">
        <v>150</v>
      </c>
      <c r="H117" s="86"/>
      <c r="I117" s="85" t="s">
        <v>152</v>
      </c>
      <c r="J117" s="86"/>
      <c r="K117" s="86"/>
      <c r="L117" s="85" t="s">
        <v>157</v>
      </c>
      <c r="M117" s="86"/>
      <c r="N117" s="86"/>
      <c r="O117" s="85" t="s">
        <v>13</v>
      </c>
      <c r="P117" s="86"/>
      <c r="Q117" s="85" t="s">
        <v>13</v>
      </c>
      <c r="R117" s="86"/>
      <c r="S117" s="83" t="s">
        <v>158</v>
      </c>
      <c r="T117" s="84"/>
      <c r="U117" s="84"/>
      <c r="V117" s="84"/>
      <c r="W117" s="84"/>
      <c r="X117" s="84"/>
      <c r="Y117" s="84"/>
      <c r="Z117" s="84"/>
      <c r="AA117" s="85" t="s">
        <v>44</v>
      </c>
      <c r="AB117" s="86"/>
      <c r="AC117" s="86"/>
      <c r="AD117" s="86"/>
      <c r="AE117" s="86"/>
      <c r="AF117" s="85" t="s">
        <v>45</v>
      </c>
      <c r="AG117" s="86"/>
      <c r="AH117" s="86"/>
      <c r="AI117" s="4" t="s">
        <v>46</v>
      </c>
      <c r="AJ117" s="87" t="s">
        <v>47</v>
      </c>
      <c r="AK117" s="88"/>
      <c r="AL117" s="88"/>
      <c r="AM117" s="88"/>
      <c r="AN117" s="88"/>
      <c r="AO117" s="88"/>
      <c r="AP117" s="28">
        <v>340071041</v>
      </c>
      <c r="AQ117" s="28">
        <v>309483006</v>
      </c>
      <c r="AR117" s="28">
        <v>30588035</v>
      </c>
      <c r="AS117" s="89">
        <v>0</v>
      </c>
      <c r="AT117" s="90"/>
      <c r="AU117" s="89">
        <v>267381516</v>
      </c>
      <c r="AV117" s="90"/>
      <c r="AW117" s="28">
        <v>42101490</v>
      </c>
      <c r="AX117" s="28">
        <v>93520160</v>
      </c>
      <c r="AY117" s="28">
        <v>173861356</v>
      </c>
      <c r="AZ117" s="28">
        <v>93520160</v>
      </c>
      <c r="BA117" s="28">
        <v>0</v>
      </c>
      <c r="BB117" s="28">
        <v>93520160</v>
      </c>
      <c r="BC117" s="28">
        <v>0</v>
      </c>
      <c r="BD117" s="28">
        <v>0</v>
      </c>
      <c r="BE117" s="34">
        <f t="shared" si="7"/>
        <v>0.91005398486723832</v>
      </c>
      <c r="BF117" s="34">
        <f t="shared" si="8"/>
        <v>0.7862519408113906</v>
      </c>
      <c r="BG117" s="34">
        <f t="shared" si="9"/>
        <v>0.2750018341020693</v>
      </c>
      <c r="BH117" s="34">
        <f t="shared" si="10"/>
        <v>0.2750018341020693</v>
      </c>
    </row>
    <row r="118" spans="1:83" ht="13.5" x14ac:dyDescent="0.2">
      <c r="A118" s="85" t="s">
        <v>145</v>
      </c>
      <c r="B118" s="86"/>
      <c r="C118" s="85" t="s">
        <v>148</v>
      </c>
      <c r="D118" s="86"/>
      <c r="E118" s="85" t="s">
        <v>149</v>
      </c>
      <c r="F118" s="86"/>
      <c r="G118" s="85" t="s">
        <v>150</v>
      </c>
      <c r="H118" s="86"/>
      <c r="I118" s="85" t="s">
        <v>152</v>
      </c>
      <c r="J118" s="86"/>
      <c r="K118" s="86"/>
      <c r="L118" s="85" t="s">
        <v>157</v>
      </c>
      <c r="M118" s="86"/>
      <c r="N118" s="86"/>
      <c r="O118" s="85" t="s">
        <v>79</v>
      </c>
      <c r="P118" s="86"/>
      <c r="Q118" s="85" t="s">
        <v>13</v>
      </c>
      <c r="R118" s="86"/>
      <c r="S118" s="83" t="s">
        <v>161</v>
      </c>
      <c r="T118" s="84"/>
      <c r="U118" s="84"/>
      <c r="V118" s="84"/>
      <c r="W118" s="84"/>
      <c r="X118" s="84"/>
      <c r="Y118" s="84"/>
      <c r="Z118" s="84"/>
      <c r="AA118" s="85" t="s">
        <v>44</v>
      </c>
      <c r="AB118" s="86"/>
      <c r="AC118" s="86"/>
      <c r="AD118" s="86"/>
      <c r="AE118" s="86"/>
      <c r="AF118" s="85" t="s">
        <v>45</v>
      </c>
      <c r="AG118" s="86"/>
      <c r="AH118" s="86"/>
      <c r="AI118" s="4" t="s">
        <v>46</v>
      </c>
      <c r="AJ118" s="87" t="s">
        <v>47</v>
      </c>
      <c r="AK118" s="88"/>
      <c r="AL118" s="88"/>
      <c r="AM118" s="88"/>
      <c r="AN118" s="88"/>
      <c r="AO118" s="88"/>
      <c r="AP118" s="28">
        <v>340071041</v>
      </c>
      <c r="AQ118" s="28">
        <v>309483006</v>
      </c>
      <c r="AR118" s="28">
        <v>30588035</v>
      </c>
      <c r="AS118" s="89">
        <v>0</v>
      </c>
      <c r="AT118" s="90"/>
      <c r="AU118" s="89">
        <v>267381516</v>
      </c>
      <c r="AV118" s="90"/>
      <c r="AW118" s="28">
        <v>42101490</v>
      </c>
      <c r="AX118" s="28">
        <v>93520160</v>
      </c>
      <c r="AY118" s="28">
        <v>173861356</v>
      </c>
      <c r="AZ118" s="28">
        <v>93520160</v>
      </c>
      <c r="BA118" s="28">
        <v>0</v>
      </c>
      <c r="BB118" s="28">
        <v>93520160</v>
      </c>
      <c r="BC118" s="28">
        <v>0</v>
      </c>
      <c r="BD118" s="28">
        <v>0</v>
      </c>
      <c r="BE118" s="34">
        <f t="shared" si="7"/>
        <v>0.91005398486723832</v>
      </c>
      <c r="BF118" s="34">
        <f t="shared" si="8"/>
        <v>0.7862519408113906</v>
      </c>
      <c r="BG118" s="34">
        <f t="shared" si="9"/>
        <v>0.2750018341020693</v>
      </c>
      <c r="BH118" s="34">
        <f t="shared" si="10"/>
        <v>0.2750018341020693</v>
      </c>
    </row>
    <row r="119" spans="1:83" s="10" customFormat="1" ht="13.5" x14ac:dyDescent="0.2">
      <c r="A119" s="101" t="s">
        <v>145</v>
      </c>
      <c r="B119" s="102"/>
      <c r="C119" s="101" t="s">
        <v>148</v>
      </c>
      <c r="D119" s="102"/>
      <c r="E119" s="101" t="s">
        <v>149</v>
      </c>
      <c r="F119" s="102"/>
      <c r="G119" s="101" t="s">
        <v>150</v>
      </c>
      <c r="H119" s="102"/>
      <c r="I119" s="101" t="s">
        <v>152</v>
      </c>
      <c r="J119" s="102"/>
      <c r="K119" s="102"/>
      <c r="L119" s="101"/>
      <c r="M119" s="102"/>
      <c r="N119" s="102"/>
      <c r="O119" s="101"/>
      <c r="P119" s="102"/>
      <c r="Q119" s="101"/>
      <c r="R119" s="102"/>
      <c r="S119" s="103" t="s">
        <v>151</v>
      </c>
      <c r="T119" s="104"/>
      <c r="U119" s="104"/>
      <c r="V119" s="104"/>
      <c r="W119" s="104"/>
      <c r="X119" s="104"/>
      <c r="Y119" s="104"/>
      <c r="Z119" s="104"/>
      <c r="AA119" s="101" t="s">
        <v>51</v>
      </c>
      <c r="AB119" s="102"/>
      <c r="AC119" s="102"/>
      <c r="AD119" s="102"/>
      <c r="AE119" s="102"/>
      <c r="AF119" s="101" t="s">
        <v>45</v>
      </c>
      <c r="AG119" s="102"/>
      <c r="AH119" s="102"/>
      <c r="AI119" s="9" t="s">
        <v>52</v>
      </c>
      <c r="AJ119" s="105" t="s">
        <v>53</v>
      </c>
      <c r="AK119" s="106"/>
      <c r="AL119" s="106"/>
      <c r="AM119" s="106"/>
      <c r="AN119" s="106"/>
      <c r="AO119" s="106"/>
      <c r="AP119" s="29">
        <v>52094336</v>
      </c>
      <c r="AQ119" s="29">
        <v>10000000</v>
      </c>
      <c r="AR119" s="29">
        <v>42094336</v>
      </c>
      <c r="AS119" s="99">
        <v>0</v>
      </c>
      <c r="AT119" s="100"/>
      <c r="AU119" s="99">
        <v>10000000</v>
      </c>
      <c r="AV119" s="100"/>
      <c r="AW119" s="29">
        <v>0</v>
      </c>
      <c r="AX119" s="29">
        <v>0</v>
      </c>
      <c r="AY119" s="29">
        <v>10000000</v>
      </c>
      <c r="AZ119" s="29">
        <v>0</v>
      </c>
      <c r="BA119" s="29">
        <v>0</v>
      </c>
      <c r="BB119" s="29">
        <v>0</v>
      </c>
      <c r="BC119" s="29">
        <v>0</v>
      </c>
      <c r="BD119" s="29">
        <v>0</v>
      </c>
      <c r="BE119" s="35">
        <f t="shared" si="7"/>
        <v>0.19195944833618764</v>
      </c>
      <c r="BF119" s="35">
        <f t="shared" si="8"/>
        <v>0.19195944833618764</v>
      </c>
      <c r="BG119" s="35">
        <f t="shared" si="9"/>
        <v>0</v>
      </c>
      <c r="BH119" s="35">
        <f t="shared" si="10"/>
        <v>0</v>
      </c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</row>
    <row r="120" spans="1:83" ht="13.5" x14ac:dyDescent="0.2">
      <c r="A120" s="85" t="s">
        <v>145</v>
      </c>
      <c r="B120" s="86"/>
      <c r="C120" s="85" t="s">
        <v>148</v>
      </c>
      <c r="D120" s="86"/>
      <c r="E120" s="85" t="s">
        <v>149</v>
      </c>
      <c r="F120" s="86"/>
      <c r="G120" s="85" t="s">
        <v>150</v>
      </c>
      <c r="H120" s="86"/>
      <c r="I120" s="85" t="s">
        <v>152</v>
      </c>
      <c r="J120" s="86"/>
      <c r="K120" s="86"/>
      <c r="L120" s="85" t="s">
        <v>153</v>
      </c>
      <c r="M120" s="86"/>
      <c r="N120" s="86"/>
      <c r="O120" s="85"/>
      <c r="P120" s="86"/>
      <c r="Q120" s="85"/>
      <c r="R120" s="86"/>
      <c r="S120" s="83" t="s">
        <v>154</v>
      </c>
      <c r="T120" s="84"/>
      <c r="U120" s="84"/>
      <c r="V120" s="84"/>
      <c r="W120" s="84"/>
      <c r="X120" s="84"/>
      <c r="Y120" s="84"/>
      <c r="Z120" s="84"/>
      <c r="AA120" s="85" t="s">
        <v>51</v>
      </c>
      <c r="AB120" s="86"/>
      <c r="AC120" s="86"/>
      <c r="AD120" s="86"/>
      <c r="AE120" s="86"/>
      <c r="AF120" s="85" t="s">
        <v>45</v>
      </c>
      <c r="AG120" s="86"/>
      <c r="AH120" s="86"/>
      <c r="AI120" s="4" t="s">
        <v>52</v>
      </c>
      <c r="AJ120" s="87" t="s">
        <v>53</v>
      </c>
      <c r="AK120" s="88"/>
      <c r="AL120" s="88"/>
      <c r="AM120" s="88"/>
      <c r="AN120" s="88"/>
      <c r="AO120" s="88"/>
      <c r="AP120" s="28">
        <v>5000000</v>
      </c>
      <c r="AQ120" s="28">
        <v>0</v>
      </c>
      <c r="AR120" s="28">
        <v>5000000</v>
      </c>
      <c r="AS120" s="89">
        <v>0</v>
      </c>
      <c r="AT120" s="90"/>
      <c r="AU120" s="89">
        <v>0</v>
      </c>
      <c r="AV120" s="90"/>
      <c r="AW120" s="28">
        <v>0</v>
      </c>
      <c r="AX120" s="28">
        <v>0</v>
      </c>
      <c r="AY120" s="28">
        <v>0</v>
      </c>
      <c r="AZ120" s="28">
        <v>0</v>
      </c>
      <c r="BA120" s="28">
        <v>0</v>
      </c>
      <c r="BB120" s="28">
        <v>0</v>
      </c>
      <c r="BC120" s="28">
        <v>0</v>
      </c>
      <c r="BD120" s="28">
        <v>0</v>
      </c>
      <c r="BE120" s="34">
        <f t="shared" si="7"/>
        <v>0</v>
      </c>
      <c r="BF120" s="34">
        <f t="shared" si="8"/>
        <v>0</v>
      </c>
      <c r="BG120" s="34">
        <f t="shared" si="9"/>
        <v>0</v>
      </c>
      <c r="BH120" s="34">
        <f t="shared" si="10"/>
        <v>0</v>
      </c>
    </row>
    <row r="121" spans="1:83" ht="13.5" x14ac:dyDescent="0.2">
      <c r="A121" s="85" t="s">
        <v>145</v>
      </c>
      <c r="B121" s="86"/>
      <c r="C121" s="85" t="s">
        <v>148</v>
      </c>
      <c r="D121" s="86"/>
      <c r="E121" s="85" t="s">
        <v>149</v>
      </c>
      <c r="F121" s="86"/>
      <c r="G121" s="85" t="s">
        <v>150</v>
      </c>
      <c r="H121" s="86"/>
      <c r="I121" s="85" t="s">
        <v>152</v>
      </c>
      <c r="J121" s="86"/>
      <c r="K121" s="86"/>
      <c r="L121" s="85" t="s">
        <v>153</v>
      </c>
      <c r="M121" s="86"/>
      <c r="N121" s="86"/>
      <c r="O121" s="85" t="s">
        <v>79</v>
      </c>
      <c r="P121" s="86"/>
      <c r="Q121" s="85"/>
      <c r="R121" s="86"/>
      <c r="S121" s="83" t="s">
        <v>159</v>
      </c>
      <c r="T121" s="84"/>
      <c r="U121" s="84"/>
      <c r="V121" s="84"/>
      <c r="W121" s="84"/>
      <c r="X121" s="84"/>
      <c r="Y121" s="84"/>
      <c r="Z121" s="84"/>
      <c r="AA121" s="85" t="s">
        <v>51</v>
      </c>
      <c r="AB121" s="86"/>
      <c r="AC121" s="86"/>
      <c r="AD121" s="86"/>
      <c r="AE121" s="86"/>
      <c r="AF121" s="85" t="s">
        <v>45</v>
      </c>
      <c r="AG121" s="86"/>
      <c r="AH121" s="86"/>
      <c r="AI121" s="4" t="s">
        <v>52</v>
      </c>
      <c r="AJ121" s="87" t="s">
        <v>53</v>
      </c>
      <c r="AK121" s="88"/>
      <c r="AL121" s="88"/>
      <c r="AM121" s="88"/>
      <c r="AN121" s="88"/>
      <c r="AO121" s="88"/>
      <c r="AP121" s="28">
        <v>5000000</v>
      </c>
      <c r="AQ121" s="28">
        <v>0</v>
      </c>
      <c r="AR121" s="28">
        <v>5000000</v>
      </c>
      <c r="AS121" s="89">
        <v>0</v>
      </c>
      <c r="AT121" s="90"/>
      <c r="AU121" s="89">
        <v>0</v>
      </c>
      <c r="AV121" s="90"/>
      <c r="AW121" s="28">
        <v>0</v>
      </c>
      <c r="AX121" s="28">
        <v>0</v>
      </c>
      <c r="AY121" s="28">
        <v>0</v>
      </c>
      <c r="AZ121" s="28">
        <v>0</v>
      </c>
      <c r="BA121" s="28">
        <v>0</v>
      </c>
      <c r="BB121" s="28">
        <v>0</v>
      </c>
      <c r="BC121" s="28">
        <v>0</v>
      </c>
      <c r="BD121" s="28">
        <v>0</v>
      </c>
      <c r="BE121" s="34">
        <f t="shared" si="7"/>
        <v>0</v>
      </c>
      <c r="BF121" s="34">
        <f t="shared" si="8"/>
        <v>0</v>
      </c>
      <c r="BG121" s="34">
        <f t="shared" si="9"/>
        <v>0</v>
      </c>
      <c r="BH121" s="34">
        <f t="shared" si="10"/>
        <v>0</v>
      </c>
    </row>
    <row r="122" spans="1:83" ht="13.5" x14ac:dyDescent="0.2">
      <c r="A122" s="85" t="s">
        <v>145</v>
      </c>
      <c r="B122" s="86"/>
      <c r="C122" s="85" t="s">
        <v>148</v>
      </c>
      <c r="D122" s="86"/>
      <c r="E122" s="85" t="s">
        <v>149</v>
      </c>
      <c r="F122" s="86"/>
      <c r="G122" s="85" t="s">
        <v>150</v>
      </c>
      <c r="H122" s="86"/>
      <c r="I122" s="85" t="s">
        <v>152</v>
      </c>
      <c r="J122" s="86"/>
      <c r="K122" s="86"/>
      <c r="L122" s="85" t="s">
        <v>155</v>
      </c>
      <c r="M122" s="86"/>
      <c r="N122" s="86"/>
      <c r="O122" s="85"/>
      <c r="P122" s="86"/>
      <c r="Q122" s="85"/>
      <c r="R122" s="86"/>
      <c r="S122" s="83" t="s">
        <v>156</v>
      </c>
      <c r="T122" s="84"/>
      <c r="U122" s="84"/>
      <c r="V122" s="84"/>
      <c r="W122" s="84"/>
      <c r="X122" s="84"/>
      <c r="Y122" s="84"/>
      <c r="Z122" s="84"/>
      <c r="AA122" s="85" t="s">
        <v>51</v>
      </c>
      <c r="AB122" s="86"/>
      <c r="AC122" s="86"/>
      <c r="AD122" s="86"/>
      <c r="AE122" s="86"/>
      <c r="AF122" s="85" t="s">
        <v>45</v>
      </c>
      <c r="AG122" s="86"/>
      <c r="AH122" s="86"/>
      <c r="AI122" s="4" t="s">
        <v>52</v>
      </c>
      <c r="AJ122" s="87" t="s">
        <v>53</v>
      </c>
      <c r="AK122" s="88"/>
      <c r="AL122" s="88"/>
      <c r="AM122" s="88"/>
      <c r="AN122" s="88"/>
      <c r="AO122" s="88"/>
      <c r="AP122" s="28">
        <v>47094336</v>
      </c>
      <c r="AQ122" s="28">
        <v>10000000</v>
      </c>
      <c r="AR122" s="28">
        <v>37094336</v>
      </c>
      <c r="AS122" s="89">
        <v>0</v>
      </c>
      <c r="AT122" s="90"/>
      <c r="AU122" s="89">
        <v>10000000</v>
      </c>
      <c r="AV122" s="90"/>
      <c r="AW122" s="28">
        <v>0</v>
      </c>
      <c r="AX122" s="28">
        <v>0</v>
      </c>
      <c r="AY122" s="28">
        <v>10000000</v>
      </c>
      <c r="AZ122" s="28">
        <v>0</v>
      </c>
      <c r="BA122" s="28">
        <v>0</v>
      </c>
      <c r="BB122" s="28">
        <v>0</v>
      </c>
      <c r="BC122" s="28">
        <v>0</v>
      </c>
      <c r="BD122" s="28">
        <v>0</v>
      </c>
      <c r="BE122" s="34">
        <f t="shared" si="7"/>
        <v>0.21233975992357126</v>
      </c>
      <c r="BF122" s="34">
        <f t="shared" si="8"/>
        <v>0.21233975992357126</v>
      </c>
      <c r="BG122" s="34">
        <f t="shared" si="9"/>
        <v>0</v>
      </c>
      <c r="BH122" s="34">
        <f t="shared" si="10"/>
        <v>0</v>
      </c>
    </row>
    <row r="123" spans="1:83" ht="13.5" x14ac:dyDescent="0.2">
      <c r="A123" s="85" t="s">
        <v>145</v>
      </c>
      <c r="B123" s="86"/>
      <c r="C123" s="85" t="s">
        <v>148</v>
      </c>
      <c r="D123" s="86"/>
      <c r="E123" s="85" t="s">
        <v>149</v>
      </c>
      <c r="F123" s="86"/>
      <c r="G123" s="85" t="s">
        <v>150</v>
      </c>
      <c r="H123" s="86"/>
      <c r="I123" s="85" t="s">
        <v>152</v>
      </c>
      <c r="J123" s="86"/>
      <c r="K123" s="86"/>
      <c r="L123" s="85" t="s">
        <v>155</v>
      </c>
      <c r="M123" s="86"/>
      <c r="N123" s="86"/>
      <c r="O123" s="85" t="s">
        <v>79</v>
      </c>
      <c r="P123" s="86"/>
      <c r="Q123" s="85"/>
      <c r="R123" s="86"/>
      <c r="S123" s="83" t="s">
        <v>160</v>
      </c>
      <c r="T123" s="84"/>
      <c r="U123" s="84"/>
      <c r="V123" s="84"/>
      <c r="W123" s="84"/>
      <c r="X123" s="84"/>
      <c r="Y123" s="84"/>
      <c r="Z123" s="84"/>
      <c r="AA123" s="85" t="s">
        <v>51</v>
      </c>
      <c r="AB123" s="86"/>
      <c r="AC123" s="86"/>
      <c r="AD123" s="86"/>
      <c r="AE123" s="86"/>
      <c r="AF123" s="85" t="s">
        <v>45</v>
      </c>
      <c r="AG123" s="86"/>
      <c r="AH123" s="86"/>
      <c r="AI123" s="4" t="s">
        <v>52</v>
      </c>
      <c r="AJ123" s="87" t="s">
        <v>53</v>
      </c>
      <c r="AK123" s="88"/>
      <c r="AL123" s="88"/>
      <c r="AM123" s="88"/>
      <c r="AN123" s="88"/>
      <c r="AO123" s="88"/>
      <c r="AP123" s="28">
        <v>47094336</v>
      </c>
      <c r="AQ123" s="28">
        <v>10000000</v>
      </c>
      <c r="AR123" s="28">
        <v>37094336</v>
      </c>
      <c r="AS123" s="89">
        <v>0</v>
      </c>
      <c r="AT123" s="90"/>
      <c r="AU123" s="89">
        <v>10000000</v>
      </c>
      <c r="AV123" s="90"/>
      <c r="AW123" s="28">
        <v>0</v>
      </c>
      <c r="AX123" s="28">
        <v>0</v>
      </c>
      <c r="AY123" s="28">
        <v>10000000</v>
      </c>
      <c r="AZ123" s="28">
        <v>0</v>
      </c>
      <c r="BA123" s="28">
        <v>0</v>
      </c>
      <c r="BB123" s="28">
        <v>0</v>
      </c>
      <c r="BC123" s="28">
        <v>0</v>
      </c>
      <c r="BD123" s="28">
        <v>0</v>
      </c>
      <c r="BE123" s="34">
        <f t="shared" si="7"/>
        <v>0.21233975992357126</v>
      </c>
      <c r="BF123" s="34">
        <f t="shared" si="8"/>
        <v>0.21233975992357126</v>
      </c>
      <c r="BG123" s="34">
        <f t="shared" si="9"/>
        <v>0</v>
      </c>
      <c r="BH123" s="34">
        <f t="shared" si="10"/>
        <v>0</v>
      </c>
    </row>
    <row r="124" spans="1:83" s="10" customFormat="1" ht="13.5" x14ac:dyDescent="0.2">
      <c r="A124" s="101" t="s">
        <v>145</v>
      </c>
      <c r="B124" s="102"/>
      <c r="C124" s="101" t="s">
        <v>162</v>
      </c>
      <c r="D124" s="102"/>
      <c r="E124" s="101" t="s">
        <v>149</v>
      </c>
      <c r="F124" s="102"/>
      <c r="G124" s="101" t="s">
        <v>163</v>
      </c>
      <c r="H124" s="102"/>
      <c r="I124" s="101" t="s">
        <v>152</v>
      </c>
      <c r="J124" s="102"/>
      <c r="K124" s="102"/>
      <c r="L124" s="101"/>
      <c r="M124" s="102"/>
      <c r="N124" s="102"/>
      <c r="O124" s="101"/>
      <c r="P124" s="102"/>
      <c r="Q124" s="101"/>
      <c r="R124" s="102"/>
      <c r="S124" s="103" t="s">
        <v>164</v>
      </c>
      <c r="T124" s="104"/>
      <c r="U124" s="104"/>
      <c r="V124" s="104"/>
      <c r="W124" s="104"/>
      <c r="X124" s="104"/>
      <c r="Y124" s="104"/>
      <c r="Z124" s="104"/>
      <c r="AA124" s="101" t="s">
        <v>44</v>
      </c>
      <c r="AB124" s="102"/>
      <c r="AC124" s="102"/>
      <c r="AD124" s="102"/>
      <c r="AE124" s="102"/>
      <c r="AF124" s="101" t="s">
        <v>45</v>
      </c>
      <c r="AG124" s="102"/>
      <c r="AH124" s="102"/>
      <c r="AI124" s="9" t="s">
        <v>46</v>
      </c>
      <c r="AJ124" s="105" t="s">
        <v>47</v>
      </c>
      <c r="AK124" s="106"/>
      <c r="AL124" s="106"/>
      <c r="AM124" s="106"/>
      <c r="AN124" s="106"/>
      <c r="AO124" s="106"/>
      <c r="AP124" s="29">
        <v>480987132</v>
      </c>
      <c r="AQ124" s="29">
        <v>344738630</v>
      </c>
      <c r="AR124" s="29">
        <v>136248502</v>
      </c>
      <c r="AS124" s="99">
        <v>0</v>
      </c>
      <c r="AT124" s="100"/>
      <c r="AU124" s="99">
        <v>315888630</v>
      </c>
      <c r="AV124" s="100"/>
      <c r="AW124" s="29">
        <v>28850000</v>
      </c>
      <c r="AX124" s="29">
        <v>111373469.8</v>
      </c>
      <c r="AY124" s="29">
        <v>204515160.19999999</v>
      </c>
      <c r="AZ124" s="29">
        <v>111373469.8</v>
      </c>
      <c r="BA124" s="29">
        <v>0</v>
      </c>
      <c r="BB124" s="29">
        <v>111373469.8</v>
      </c>
      <c r="BC124" s="29">
        <v>0</v>
      </c>
      <c r="BD124" s="29">
        <v>0</v>
      </c>
      <c r="BE124" s="35">
        <f t="shared" si="7"/>
        <v>0.71673150291263921</v>
      </c>
      <c r="BF124" s="35">
        <f t="shared" si="8"/>
        <v>0.65675068829076289</v>
      </c>
      <c r="BG124" s="35">
        <f t="shared" si="9"/>
        <v>0.23155186987414042</v>
      </c>
      <c r="BH124" s="35">
        <f t="shared" si="10"/>
        <v>0.23155186987414042</v>
      </c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</row>
    <row r="125" spans="1:83" ht="13.5" x14ac:dyDescent="0.2">
      <c r="A125" s="85" t="s">
        <v>145</v>
      </c>
      <c r="B125" s="86"/>
      <c r="C125" s="85" t="s">
        <v>162</v>
      </c>
      <c r="D125" s="86"/>
      <c r="E125" s="85" t="s">
        <v>149</v>
      </c>
      <c r="F125" s="86"/>
      <c r="G125" s="85" t="s">
        <v>163</v>
      </c>
      <c r="H125" s="86"/>
      <c r="I125" s="85" t="s">
        <v>152</v>
      </c>
      <c r="J125" s="86"/>
      <c r="K125" s="86"/>
      <c r="L125" s="85" t="s">
        <v>165</v>
      </c>
      <c r="M125" s="86"/>
      <c r="N125" s="86"/>
      <c r="O125" s="85"/>
      <c r="P125" s="86"/>
      <c r="Q125" s="85"/>
      <c r="R125" s="86"/>
      <c r="S125" s="83" t="s">
        <v>166</v>
      </c>
      <c r="T125" s="84"/>
      <c r="U125" s="84"/>
      <c r="V125" s="84"/>
      <c r="W125" s="84"/>
      <c r="X125" s="84"/>
      <c r="Y125" s="84"/>
      <c r="Z125" s="84"/>
      <c r="AA125" s="85" t="s">
        <v>44</v>
      </c>
      <c r="AB125" s="86"/>
      <c r="AC125" s="86"/>
      <c r="AD125" s="86"/>
      <c r="AE125" s="86"/>
      <c r="AF125" s="85" t="s">
        <v>45</v>
      </c>
      <c r="AG125" s="86"/>
      <c r="AH125" s="86"/>
      <c r="AI125" s="4" t="s">
        <v>46</v>
      </c>
      <c r="AJ125" s="87" t="s">
        <v>47</v>
      </c>
      <c r="AK125" s="88"/>
      <c r="AL125" s="88"/>
      <c r="AM125" s="88"/>
      <c r="AN125" s="88"/>
      <c r="AO125" s="88"/>
      <c r="AP125" s="28">
        <v>83850307</v>
      </c>
      <c r="AQ125" s="28">
        <v>54346370</v>
      </c>
      <c r="AR125" s="28">
        <v>29503937</v>
      </c>
      <c r="AS125" s="89">
        <v>0</v>
      </c>
      <c r="AT125" s="90"/>
      <c r="AU125" s="89">
        <v>54346370</v>
      </c>
      <c r="AV125" s="90"/>
      <c r="AW125" s="28">
        <v>0</v>
      </c>
      <c r="AX125" s="28">
        <v>18792670</v>
      </c>
      <c r="AY125" s="28">
        <v>35553700</v>
      </c>
      <c r="AZ125" s="28">
        <v>18792670</v>
      </c>
      <c r="BA125" s="28">
        <v>0</v>
      </c>
      <c r="BB125" s="28">
        <v>18792670</v>
      </c>
      <c r="BC125" s="28">
        <v>0</v>
      </c>
      <c r="BD125" s="28">
        <v>0</v>
      </c>
      <c r="BE125" s="34">
        <f t="shared" si="7"/>
        <v>0.64813561147724841</v>
      </c>
      <c r="BF125" s="34">
        <f t="shared" si="8"/>
        <v>0.64813561147724841</v>
      </c>
      <c r="BG125" s="34">
        <f t="shared" si="9"/>
        <v>0.22412166004353448</v>
      </c>
      <c r="BH125" s="34">
        <f t="shared" si="10"/>
        <v>0.22412166004353448</v>
      </c>
    </row>
    <row r="126" spans="1:83" ht="13.5" x14ac:dyDescent="0.2">
      <c r="A126" s="85" t="s">
        <v>145</v>
      </c>
      <c r="B126" s="86"/>
      <c r="C126" s="85" t="s">
        <v>162</v>
      </c>
      <c r="D126" s="86"/>
      <c r="E126" s="85" t="s">
        <v>149</v>
      </c>
      <c r="F126" s="86"/>
      <c r="G126" s="85" t="s">
        <v>163</v>
      </c>
      <c r="H126" s="86"/>
      <c r="I126" s="85" t="s">
        <v>152</v>
      </c>
      <c r="J126" s="86"/>
      <c r="K126" s="86"/>
      <c r="L126" s="85" t="s">
        <v>165</v>
      </c>
      <c r="M126" s="86"/>
      <c r="N126" s="86"/>
      <c r="O126" s="85" t="s">
        <v>79</v>
      </c>
      <c r="P126" s="86"/>
      <c r="Q126" s="85"/>
      <c r="R126" s="86"/>
      <c r="S126" s="83" t="s">
        <v>173</v>
      </c>
      <c r="T126" s="84"/>
      <c r="U126" s="84"/>
      <c r="V126" s="84"/>
      <c r="W126" s="84"/>
      <c r="X126" s="84"/>
      <c r="Y126" s="84"/>
      <c r="Z126" s="84"/>
      <c r="AA126" s="85" t="s">
        <v>44</v>
      </c>
      <c r="AB126" s="86"/>
      <c r="AC126" s="86"/>
      <c r="AD126" s="86"/>
      <c r="AE126" s="86"/>
      <c r="AF126" s="85" t="s">
        <v>45</v>
      </c>
      <c r="AG126" s="86"/>
      <c r="AH126" s="86"/>
      <c r="AI126" s="4" t="s">
        <v>46</v>
      </c>
      <c r="AJ126" s="87" t="s">
        <v>47</v>
      </c>
      <c r="AK126" s="88"/>
      <c r="AL126" s="88"/>
      <c r="AM126" s="88"/>
      <c r="AN126" s="88"/>
      <c r="AO126" s="88"/>
      <c r="AP126" s="28">
        <v>83850307</v>
      </c>
      <c r="AQ126" s="28">
        <v>54346370</v>
      </c>
      <c r="AR126" s="28">
        <v>29503937</v>
      </c>
      <c r="AS126" s="89">
        <v>0</v>
      </c>
      <c r="AT126" s="90"/>
      <c r="AU126" s="89">
        <v>54346370</v>
      </c>
      <c r="AV126" s="90"/>
      <c r="AW126" s="28">
        <v>0</v>
      </c>
      <c r="AX126" s="28">
        <v>18792670</v>
      </c>
      <c r="AY126" s="28">
        <v>35553700</v>
      </c>
      <c r="AZ126" s="28">
        <v>18792670</v>
      </c>
      <c r="BA126" s="28">
        <v>0</v>
      </c>
      <c r="BB126" s="28">
        <v>18792670</v>
      </c>
      <c r="BC126" s="28">
        <v>0</v>
      </c>
      <c r="BD126" s="28">
        <v>0</v>
      </c>
      <c r="BE126" s="34">
        <f t="shared" si="7"/>
        <v>0.64813561147724841</v>
      </c>
      <c r="BF126" s="34">
        <f t="shared" si="8"/>
        <v>0.64813561147724841</v>
      </c>
      <c r="BG126" s="34">
        <f t="shared" si="9"/>
        <v>0.22412166004353448</v>
      </c>
      <c r="BH126" s="34">
        <f t="shared" si="10"/>
        <v>0.22412166004353448</v>
      </c>
    </row>
    <row r="127" spans="1:83" ht="13.5" x14ac:dyDescent="0.2">
      <c r="A127" s="85" t="s">
        <v>145</v>
      </c>
      <c r="B127" s="86"/>
      <c r="C127" s="85" t="s">
        <v>162</v>
      </c>
      <c r="D127" s="86"/>
      <c r="E127" s="85" t="s">
        <v>149</v>
      </c>
      <c r="F127" s="86"/>
      <c r="G127" s="85" t="s">
        <v>163</v>
      </c>
      <c r="H127" s="86"/>
      <c r="I127" s="85" t="s">
        <v>152</v>
      </c>
      <c r="J127" s="86"/>
      <c r="K127" s="86"/>
      <c r="L127" s="85" t="s">
        <v>167</v>
      </c>
      <c r="M127" s="86"/>
      <c r="N127" s="86"/>
      <c r="O127" s="85"/>
      <c r="P127" s="86"/>
      <c r="Q127" s="85"/>
      <c r="R127" s="86"/>
      <c r="S127" s="83" t="s">
        <v>168</v>
      </c>
      <c r="T127" s="84"/>
      <c r="U127" s="84"/>
      <c r="V127" s="84"/>
      <c r="W127" s="84"/>
      <c r="X127" s="84"/>
      <c r="Y127" s="84"/>
      <c r="Z127" s="84"/>
      <c r="AA127" s="85" t="s">
        <v>44</v>
      </c>
      <c r="AB127" s="86"/>
      <c r="AC127" s="86"/>
      <c r="AD127" s="86"/>
      <c r="AE127" s="86"/>
      <c r="AF127" s="85" t="s">
        <v>45</v>
      </c>
      <c r="AG127" s="86"/>
      <c r="AH127" s="86"/>
      <c r="AI127" s="4" t="s">
        <v>46</v>
      </c>
      <c r="AJ127" s="87" t="s">
        <v>47</v>
      </c>
      <c r="AK127" s="88"/>
      <c r="AL127" s="88"/>
      <c r="AM127" s="88"/>
      <c r="AN127" s="88"/>
      <c r="AO127" s="88"/>
      <c r="AP127" s="28">
        <v>109644022</v>
      </c>
      <c r="AQ127" s="28">
        <v>73122830</v>
      </c>
      <c r="AR127" s="28">
        <v>36521192</v>
      </c>
      <c r="AS127" s="89">
        <v>0</v>
      </c>
      <c r="AT127" s="90"/>
      <c r="AU127" s="89">
        <v>73122830</v>
      </c>
      <c r="AV127" s="90"/>
      <c r="AW127" s="28">
        <v>0</v>
      </c>
      <c r="AX127" s="28">
        <v>28541717</v>
      </c>
      <c r="AY127" s="28">
        <v>44581113</v>
      </c>
      <c r="AZ127" s="28">
        <v>28541717</v>
      </c>
      <c r="BA127" s="28">
        <v>0</v>
      </c>
      <c r="BB127" s="28">
        <v>28541717</v>
      </c>
      <c r="BC127" s="28">
        <v>0</v>
      </c>
      <c r="BD127" s="28">
        <v>0</v>
      </c>
      <c r="BE127" s="34">
        <f t="shared" si="7"/>
        <v>0.66691123388377704</v>
      </c>
      <c r="BF127" s="34">
        <f t="shared" si="8"/>
        <v>0.66691123388377704</v>
      </c>
      <c r="BG127" s="34">
        <f t="shared" si="9"/>
        <v>0.26031256861409191</v>
      </c>
      <c r="BH127" s="34">
        <f t="shared" si="10"/>
        <v>0.26031256861409191</v>
      </c>
    </row>
    <row r="128" spans="1:83" ht="13.5" x14ac:dyDescent="0.2">
      <c r="A128" s="85" t="s">
        <v>145</v>
      </c>
      <c r="B128" s="86"/>
      <c r="C128" s="85" t="s">
        <v>162</v>
      </c>
      <c r="D128" s="86"/>
      <c r="E128" s="85" t="s">
        <v>149</v>
      </c>
      <c r="F128" s="86"/>
      <c r="G128" s="85" t="s">
        <v>163</v>
      </c>
      <c r="H128" s="86"/>
      <c r="I128" s="85" t="s">
        <v>152</v>
      </c>
      <c r="J128" s="86"/>
      <c r="K128" s="86"/>
      <c r="L128" s="85" t="s">
        <v>167</v>
      </c>
      <c r="M128" s="86"/>
      <c r="N128" s="86"/>
      <c r="O128" s="85" t="s">
        <v>79</v>
      </c>
      <c r="P128" s="86"/>
      <c r="Q128" s="85"/>
      <c r="R128" s="86"/>
      <c r="S128" s="83" t="s">
        <v>174</v>
      </c>
      <c r="T128" s="84"/>
      <c r="U128" s="84"/>
      <c r="V128" s="84"/>
      <c r="W128" s="84"/>
      <c r="X128" s="84"/>
      <c r="Y128" s="84"/>
      <c r="Z128" s="84"/>
      <c r="AA128" s="85" t="s">
        <v>44</v>
      </c>
      <c r="AB128" s="86"/>
      <c r="AC128" s="86"/>
      <c r="AD128" s="86"/>
      <c r="AE128" s="86"/>
      <c r="AF128" s="85" t="s">
        <v>45</v>
      </c>
      <c r="AG128" s="86"/>
      <c r="AH128" s="86"/>
      <c r="AI128" s="4" t="s">
        <v>46</v>
      </c>
      <c r="AJ128" s="87" t="s">
        <v>47</v>
      </c>
      <c r="AK128" s="88"/>
      <c r="AL128" s="88"/>
      <c r="AM128" s="88"/>
      <c r="AN128" s="88"/>
      <c r="AO128" s="88"/>
      <c r="AP128" s="28">
        <v>109644022</v>
      </c>
      <c r="AQ128" s="28">
        <v>73122830</v>
      </c>
      <c r="AR128" s="28">
        <v>36521192</v>
      </c>
      <c r="AS128" s="89">
        <v>0</v>
      </c>
      <c r="AT128" s="90"/>
      <c r="AU128" s="89">
        <v>73122830</v>
      </c>
      <c r="AV128" s="90"/>
      <c r="AW128" s="28">
        <v>0</v>
      </c>
      <c r="AX128" s="28">
        <v>28541717</v>
      </c>
      <c r="AY128" s="28">
        <v>44581113</v>
      </c>
      <c r="AZ128" s="28">
        <v>28541717</v>
      </c>
      <c r="BA128" s="28">
        <v>0</v>
      </c>
      <c r="BB128" s="28">
        <v>28541717</v>
      </c>
      <c r="BC128" s="28">
        <v>0</v>
      </c>
      <c r="BD128" s="28">
        <v>0</v>
      </c>
      <c r="BE128" s="34">
        <f t="shared" si="7"/>
        <v>0.66691123388377704</v>
      </c>
      <c r="BF128" s="34">
        <f t="shared" si="8"/>
        <v>0.66691123388377704</v>
      </c>
      <c r="BG128" s="34">
        <f t="shared" si="9"/>
        <v>0.26031256861409191</v>
      </c>
      <c r="BH128" s="34">
        <f t="shared" si="10"/>
        <v>0.26031256861409191</v>
      </c>
    </row>
    <row r="129" spans="1:192" ht="13.5" x14ac:dyDescent="0.2">
      <c r="A129" s="85" t="s">
        <v>145</v>
      </c>
      <c r="B129" s="86"/>
      <c r="C129" s="85" t="s">
        <v>162</v>
      </c>
      <c r="D129" s="86"/>
      <c r="E129" s="85" t="s">
        <v>149</v>
      </c>
      <c r="F129" s="86"/>
      <c r="G129" s="85" t="s">
        <v>163</v>
      </c>
      <c r="H129" s="86"/>
      <c r="I129" s="85" t="s">
        <v>152</v>
      </c>
      <c r="J129" s="86"/>
      <c r="K129" s="86"/>
      <c r="L129" s="85" t="s">
        <v>169</v>
      </c>
      <c r="M129" s="86"/>
      <c r="N129" s="86"/>
      <c r="O129" s="85"/>
      <c r="P129" s="86"/>
      <c r="Q129" s="85"/>
      <c r="R129" s="86"/>
      <c r="S129" s="83" t="s">
        <v>170</v>
      </c>
      <c r="T129" s="84"/>
      <c r="U129" s="84"/>
      <c r="V129" s="84"/>
      <c r="W129" s="84"/>
      <c r="X129" s="84"/>
      <c r="Y129" s="84"/>
      <c r="Z129" s="84"/>
      <c r="AA129" s="85" t="s">
        <v>44</v>
      </c>
      <c r="AB129" s="86"/>
      <c r="AC129" s="86"/>
      <c r="AD129" s="86"/>
      <c r="AE129" s="86"/>
      <c r="AF129" s="85" t="s">
        <v>45</v>
      </c>
      <c r="AG129" s="86"/>
      <c r="AH129" s="86"/>
      <c r="AI129" s="4" t="s">
        <v>46</v>
      </c>
      <c r="AJ129" s="87" t="s">
        <v>47</v>
      </c>
      <c r="AK129" s="88"/>
      <c r="AL129" s="88"/>
      <c r="AM129" s="88"/>
      <c r="AN129" s="88"/>
      <c r="AO129" s="88"/>
      <c r="AP129" s="28">
        <v>287492803</v>
      </c>
      <c r="AQ129" s="28">
        <v>217269430</v>
      </c>
      <c r="AR129" s="28">
        <v>70223373</v>
      </c>
      <c r="AS129" s="89">
        <v>0</v>
      </c>
      <c r="AT129" s="90"/>
      <c r="AU129" s="89">
        <v>188419430</v>
      </c>
      <c r="AV129" s="90"/>
      <c r="AW129" s="28">
        <v>28850000</v>
      </c>
      <c r="AX129" s="28">
        <v>64039082.799999997</v>
      </c>
      <c r="AY129" s="28">
        <v>124380347.2</v>
      </c>
      <c r="AZ129" s="28">
        <v>64039082.799999997</v>
      </c>
      <c r="BA129" s="28">
        <v>0</v>
      </c>
      <c r="BB129" s="28">
        <v>64039082.799999997</v>
      </c>
      <c r="BC129" s="28">
        <v>0</v>
      </c>
      <c r="BD129" s="28">
        <v>0</v>
      </c>
      <c r="BE129" s="34">
        <f t="shared" si="7"/>
        <v>0.75573867496084768</v>
      </c>
      <c r="BF129" s="34">
        <f t="shared" si="8"/>
        <v>0.65538833679951281</v>
      </c>
      <c r="BG129" s="34">
        <f t="shared" si="9"/>
        <v>0.22275021194182729</v>
      </c>
      <c r="BH129" s="34">
        <f t="shared" si="10"/>
        <v>0.22275021194182729</v>
      </c>
    </row>
    <row r="130" spans="1:192" ht="13.5" x14ac:dyDescent="0.2">
      <c r="A130" s="85" t="s">
        <v>145</v>
      </c>
      <c r="B130" s="86"/>
      <c r="C130" s="85" t="s">
        <v>162</v>
      </c>
      <c r="D130" s="86"/>
      <c r="E130" s="85" t="s">
        <v>149</v>
      </c>
      <c r="F130" s="86"/>
      <c r="G130" s="85" t="s">
        <v>163</v>
      </c>
      <c r="H130" s="86"/>
      <c r="I130" s="85" t="s">
        <v>152</v>
      </c>
      <c r="J130" s="86"/>
      <c r="K130" s="86"/>
      <c r="L130" s="85" t="s">
        <v>169</v>
      </c>
      <c r="M130" s="86"/>
      <c r="N130" s="86"/>
      <c r="O130" s="85" t="s">
        <v>79</v>
      </c>
      <c r="P130" s="86"/>
      <c r="Q130" s="85"/>
      <c r="R130" s="86"/>
      <c r="S130" s="83" t="s">
        <v>175</v>
      </c>
      <c r="T130" s="84"/>
      <c r="U130" s="84"/>
      <c r="V130" s="84"/>
      <c r="W130" s="84"/>
      <c r="X130" s="84"/>
      <c r="Y130" s="84"/>
      <c r="Z130" s="84"/>
      <c r="AA130" s="85" t="s">
        <v>44</v>
      </c>
      <c r="AB130" s="86"/>
      <c r="AC130" s="86"/>
      <c r="AD130" s="86"/>
      <c r="AE130" s="86"/>
      <c r="AF130" s="85" t="s">
        <v>45</v>
      </c>
      <c r="AG130" s="86"/>
      <c r="AH130" s="86"/>
      <c r="AI130" s="4" t="s">
        <v>46</v>
      </c>
      <c r="AJ130" s="87" t="s">
        <v>47</v>
      </c>
      <c r="AK130" s="88"/>
      <c r="AL130" s="88"/>
      <c r="AM130" s="88"/>
      <c r="AN130" s="88"/>
      <c r="AO130" s="88"/>
      <c r="AP130" s="28">
        <v>287492803</v>
      </c>
      <c r="AQ130" s="28">
        <v>217269430</v>
      </c>
      <c r="AR130" s="28">
        <v>70223373</v>
      </c>
      <c r="AS130" s="89">
        <v>0</v>
      </c>
      <c r="AT130" s="90"/>
      <c r="AU130" s="89">
        <v>188419430</v>
      </c>
      <c r="AV130" s="90"/>
      <c r="AW130" s="28">
        <v>28850000</v>
      </c>
      <c r="AX130" s="28">
        <v>64039082.799999997</v>
      </c>
      <c r="AY130" s="28">
        <v>124380347.2</v>
      </c>
      <c r="AZ130" s="28">
        <v>64039082.799999997</v>
      </c>
      <c r="BA130" s="28">
        <v>0</v>
      </c>
      <c r="BB130" s="28">
        <v>64039082.799999997</v>
      </c>
      <c r="BC130" s="28">
        <v>0</v>
      </c>
      <c r="BD130" s="28">
        <v>0</v>
      </c>
      <c r="BE130" s="34">
        <f t="shared" si="7"/>
        <v>0.75573867496084768</v>
      </c>
      <c r="BF130" s="34">
        <f t="shared" si="8"/>
        <v>0.65538833679951281</v>
      </c>
      <c r="BG130" s="34">
        <f t="shared" si="9"/>
        <v>0.22275021194182729</v>
      </c>
      <c r="BH130" s="34">
        <f t="shared" si="10"/>
        <v>0.22275021194182729</v>
      </c>
    </row>
    <row r="131" spans="1:192" s="10" customFormat="1" ht="13.5" x14ac:dyDescent="0.2">
      <c r="A131" s="101" t="s">
        <v>145</v>
      </c>
      <c r="B131" s="102"/>
      <c r="C131" s="101" t="s">
        <v>162</v>
      </c>
      <c r="D131" s="102"/>
      <c r="E131" s="101" t="s">
        <v>149</v>
      </c>
      <c r="F131" s="102"/>
      <c r="G131" s="101" t="s">
        <v>163</v>
      </c>
      <c r="H131" s="102"/>
      <c r="I131" s="101" t="s">
        <v>152</v>
      </c>
      <c r="J131" s="102"/>
      <c r="K131" s="102"/>
      <c r="L131" s="101"/>
      <c r="M131" s="102"/>
      <c r="N131" s="102"/>
      <c r="O131" s="101"/>
      <c r="P131" s="102"/>
      <c r="Q131" s="101"/>
      <c r="R131" s="102"/>
      <c r="S131" s="103" t="s">
        <v>164</v>
      </c>
      <c r="T131" s="104"/>
      <c r="U131" s="104"/>
      <c r="V131" s="104"/>
      <c r="W131" s="104"/>
      <c r="X131" s="104"/>
      <c r="Y131" s="104"/>
      <c r="Z131" s="104"/>
      <c r="AA131" s="101" t="s">
        <v>51</v>
      </c>
      <c r="AB131" s="102"/>
      <c r="AC131" s="102"/>
      <c r="AD131" s="102"/>
      <c r="AE131" s="102"/>
      <c r="AF131" s="101" t="s">
        <v>45</v>
      </c>
      <c r="AG131" s="102"/>
      <c r="AH131" s="102"/>
      <c r="AI131" s="9" t="s">
        <v>52</v>
      </c>
      <c r="AJ131" s="105" t="s">
        <v>53</v>
      </c>
      <c r="AK131" s="106"/>
      <c r="AL131" s="106"/>
      <c r="AM131" s="106"/>
      <c r="AN131" s="106"/>
      <c r="AO131" s="106"/>
      <c r="AP131" s="29">
        <v>60630265</v>
      </c>
      <c r="AQ131" s="29">
        <v>0</v>
      </c>
      <c r="AR131" s="29">
        <v>60630265</v>
      </c>
      <c r="AS131" s="99">
        <v>0</v>
      </c>
      <c r="AT131" s="100"/>
      <c r="AU131" s="99">
        <v>0</v>
      </c>
      <c r="AV131" s="100"/>
      <c r="AW131" s="29">
        <v>0</v>
      </c>
      <c r="AX131" s="29">
        <v>0</v>
      </c>
      <c r="AY131" s="29">
        <v>0</v>
      </c>
      <c r="AZ131" s="29">
        <v>0</v>
      </c>
      <c r="BA131" s="29">
        <v>0</v>
      </c>
      <c r="BB131" s="29">
        <v>0</v>
      </c>
      <c r="BC131" s="29">
        <v>0</v>
      </c>
      <c r="BD131" s="29">
        <v>0</v>
      </c>
      <c r="BE131" s="35">
        <f t="shared" si="7"/>
        <v>0</v>
      </c>
      <c r="BF131" s="35">
        <f t="shared" si="8"/>
        <v>0</v>
      </c>
      <c r="BG131" s="35">
        <f t="shared" si="9"/>
        <v>0</v>
      </c>
      <c r="BH131" s="35">
        <f t="shared" si="10"/>
        <v>0</v>
      </c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</row>
    <row r="132" spans="1:192" s="10" customFormat="1" ht="13.5" x14ac:dyDescent="0.2">
      <c r="A132" s="101" t="s">
        <v>145</v>
      </c>
      <c r="B132" s="102"/>
      <c r="C132" s="101" t="s">
        <v>162</v>
      </c>
      <c r="D132" s="102"/>
      <c r="E132" s="101" t="s">
        <v>149</v>
      </c>
      <c r="F132" s="102"/>
      <c r="G132" s="101" t="s">
        <v>163</v>
      </c>
      <c r="H132" s="102"/>
      <c r="I132" s="101" t="s">
        <v>152</v>
      </c>
      <c r="J132" s="102"/>
      <c r="K132" s="102"/>
      <c r="L132" s="101"/>
      <c r="M132" s="102"/>
      <c r="N132" s="102"/>
      <c r="O132" s="101"/>
      <c r="P132" s="102"/>
      <c r="Q132" s="101"/>
      <c r="R132" s="102"/>
      <c r="S132" s="103" t="s">
        <v>164</v>
      </c>
      <c r="T132" s="104"/>
      <c r="U132" s="104"/>
      <c r="V132" s="104"/>
      <c r="W132" s="104"/>
      <c r="X132" s="104"/>
      <c r="Y132" s="104"/>
      <c r="Z132" s="104"/>
      <c r="AA132" s="101" t="s">
        <v>51</v>
      </c>
      <c r="AB132" s="102"/>
      <c r="AC132" s="102"/>
      <c r="AD132" s="102"/>
      <c r="AE132" s="102"/>
      <c r="AF132" s="101" t="s">
        <v>45</v>
      </c>
      <c r="AG132" s="102"/>
      <c r="AH132" s="102"/>
      <c r="AI132" s="9" t="s">
        <v>146</v>
      </c>
      <c r="AJ132" s="105" t="s">
        <v>147</v>
      </c>
      <c r="AK132" s="106"/>
      <c r="AL132" s="106"/>
      <c r="AM132" s="106"/>
      <c r="AN132" s="106"/>
      <c r="AO132" s="106"/>
      <c r="AP132" s="29">
        <v>14369735</v>
      </c>
      <c r="AQ132" s="29">
        <v>14369735</v>
      </c>
      <c r="AR132" s="29">
        <v>0</v>
      </c>
      <c r="AS132" s="99">
        <v>0</v>
      </c>
      <c r="AT132" s="100"/>
      <c r="AU132" s="99">
        <v>10040209</v>
      </c>
      <c r="AV132" s="100"/>
      <c r="AW132" s="29">
        <v>4329526</v>
      </c>
      <c r="AX132" s="29">
        <v>0</v>
      </c>
      <c r="AY132" s="29">
        <v>10040209</v>
      </c>
      <c r="AZ132" s="29">
        <v>0</v>
      </c>
      <c r="BA132" s="29">
        <v>0</v>
      </c>
      <c r="BB132" s="29">
        <v>0</v>
      </c>
      <c r="BC132" s="29">
        <v>0</v>
      </c>
      <c r="BD132" s="29">
        <v>0</v>
      </c>
      <c r="BE132" s="35">
        <f t="shared" si="7"/>
        <v>1</v>
      </c>
      <c r="BF132" s="35">
        <f t="shared" si="8"/>
        <v>0.69870523012428554</v>
      </c>
      <c r="BG132" s="35">
        <f t="shared" si="9"/>
        <v>0</v>
      </c>
      <c r="BH132" s="35">
        <f t="shared" si="10"/>
        <v>0</v>
      </c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</row>
    <row r="133" spans="1:192" ht="13.5" x14ac:dyDescent="0.2">
      <c r="A133" s="85" t="s">
        <v>145</v>
      </c>
      <c r="B133" s="86"/>
      <c r="C133" s="85" t="s">
        <v>162</v>
      </c>
      <c r="D133" s="86"/>
      <c r="E133" s="85" t="s">
        <v>149</v>
      </c>
      <c r="F133" s="86"/>
      <c r="G133" s="85" t="s">
        <v>163</v>
      </c>
      <c r="H133" s="86"/>
      <c r="I133" s="85" t="s">
        <v>152</v>
      </c>
      <c r="J133" s="86"/>
      <c r="K133" s="86"/>
      <c r="L133" s="85" t="s">
        <v>171</v>
      </c>
      <c r="M133" s="86"/>
      <c r="N133" s="86"/>
      <c r="O133" s="85"/>
      <c r="P133" s="86"/>
      <c r="Q133" s="85"/>
      <c r="R133" s="86"/>
      <c r="S133" s="83" t="s">
        <v>172</v>
      </c>
      <c r="T133" s="84"/>
      <c r="U133" s="84"/>
      <c r="V133" s="84"/>
      <c r="W133" s="84"/>
      <c r="X133" s="84"/>
      <c r="Y133" s="84"/>
      <c r="Z133" s="84"/>
      <c r="AA133" s="85" t="s">
        <v>51</v>
      </c>
      <c r="AB133" s="86"/>
      <c r="AC133" s="86"/>
      <c r="AD133" s="86"/>
      <c r="AE133" s="86"/>
      <c r="AF133" s="85" t="s">
        <v>45</v>
      </c>
      <c r="AG133" s="86"/>
      <c r="AH133" s="86"/>
      <c r="AI133" s="4" t="s">
        <v>52</v>
      </c>
      <c r="AJ133" s="87" t="s">
        <v>53</v>
      </c>
      <c r="AK133" s="88"/>
      <c r="AL133" s="88"/>
      <c r="AM133" s="88"/>
      <c r="AN133" s="88"/>
      <c r="AO133" s="88"/>
      <c r="AP133" s="28">
        <v>21609525</v>
      </c>
      <c r="AQ133" s="28">
        <v>0</v>
      </c>
      <c r="AR133" s="28">
        <v>21609525</v>
      </c>
      <c r="AS133" s="89">
        <v>0</v>
      </c>
      <c r="AT133" s="90"/>
      <c r="AU133" s="89">
        <v>0</v>
      </c>
      <c r="AV133" s="90"/>
      <c r="AW133" s="28">
        <v>0</v>
      </c>
      <c r="AX133" s="28">
        <v>0</v>
      </c>
      <c r="AY133" s="28">
        <v>0</v>
      </c>
      <c r="AZ133" s="28">
        <v>0</v>
      </c>
      <c r="BA133" s="28">
        <v>0</v>
      </c>
      <c r="BB133" s="28">
        <v>0</v>
      </c>
      <c r="BC133" s="28">
        <v>0</v>
      </c>
      <c r="BD133" s="28">
        <v>0</v>
      </c>
      <c r="BE133" s="34">
        <f t="shared" si="7"/>
        <v>0</v>
      </c>
      <c r="BF133" s="34">
        <f t="shared" si="8"/>
        <v>0</v>
      </c>
      <c r="BG133" s="34">
        <f t="shared" si="9"/>
        <v>0</v>
      </c>
      <c r="BH133" s="34">
        <f t="shared" si="10"/>
        <v>0</v>
      </c>
    </row>
    <row r="134" spans="1:192" ht="13.5" x14ac:dyDescent="0.2">
      <c r="A134" s="85" t="s">
        <v>145</v>
      </c>
      <c r="B134" s="86"/>
      <c r="C134" s="85" t="s">
        <v>162</v>
      </c>
      <c r="D134" s="86"/>
      <c r="E134" s="85" t="s">
        <v>149</v>
      </c>
      <c r="F134" s="86"/>
      <c r="G134" s="85" t="s">
        <v>163</v>
      </c>
      <c r="H134" s="86"/>
      <c r="I134" s="85" t="s">
        <v>152</v>
      </c>
      <c r="J134" s="86"/>
      <c r="K134" s="86"/>
      <c r="L134" s="85" t="s">
        <v>171</v>
      </c>
      <c r="M134" s="86"/>
      <c r="N134" s="86"/>
      <c r="O134" s="85" t="s">
        <v>79</v>
      </c>
      <c r="P134" s="86"/>
      <c r="Q134" s="85"/>
      <c r="R134" s="86"/>
      <c r="S134" s="83" t="s">
        <v>176</v>
      </c>
      <c r="T134" s="84"/>
      <c r="U134" s="84"/>
      <c r="V134" s="84"/>
      <c r="W134" s="84"/>
      <c r="X134" s="84"/>
      <c r="Y134" s="84"/>
      <c r="Z134" s="84"/>
      <c r="AA134" s="85" t="s">
        <v>51</v>
      </c>
      <c r="AB134" s="86"/>
      <c r="AC134" s="86"/>
      <c r="AD134" s="86"/>
      <c r="AE134" s="86"/>
      <c r="AF134" s="85" t="s">
        <v>45</v>
      </c>
      <c r="AG134" s="86"/>
      <c r="AH134" s="86"/>
      <c r="AI134" s="4" t="s">
        <v>52</v>
      </c>
      <c r="AJ134" s="87" t="s">
        <v>53</v>
      </c>
      <c r="AK134" s="88"/>
      <c r="AL134" s="88"/>
      <c r="AM134" s="88"/>
      <c r="AN134" s="88"/>
      <c r="AO134" s="88"/>
      <c r="AP134" s="28">
        <v>21609525</v>
      </c>
      <c r="AQ134" s="28">
        <v>0</v>
      </c>
      <c r="AR134" s="28">
        <v>21609525</v>
      </c>
      <c r="AS134" s="89">
        <v>0</v>
      </c>
      <c r="AT134" s="90"/>
      <c r="AU134" s="89">
        <v>0</v>
      </c>
      <c r="AV134" s="90"/>
      <c r="AW134" s="28">
        <v>0</v>
      </c>
      <c r="AX134" s="28">
        <v>0</v>
      </c>
      <c r="AY134" s="28">
        <v>0</v>
      </c>
      <c r="AZ134" s="28">
        <v>0</v>
      </c>
      <c r="BA134" s="28">
        <v>0</v>
      </c>
      <c r="BB134" s="28">
        <v>0</v>
      </c>
      <c r="BC134" s="28">
        <v>0</v>
      </c>
      <c r="BD134" s="28">
        <v>0</v>
      </c>
      <c r="BE134" s="34">
        <f t="shared" si="7"/>
        <v>0</v>
      </c>
      <c r="BF134" s="34">
        <f t="shared" si="8"/>
        <v>0</v>
      </c>
      <c r="BG134" s="34">
        <f t="shared" si="9"/>
        <v>0</v>
      </c>
      <c r="BH134" s="34">
        <f t="shared" si="10"/>
        <v>0</v>
      </c>
    </row>
    <row r="135" spans="1:192" ht="13.5" x14ac:dyDescent="0.2">
      <c r="A135" s="85" t="s">
        <v>145</v>
      </c>
      <c r="B135" s="86"/>
      <c r="C135" s="85" t="s">
        <v>162</v>
      </c>
      <c r="D135" s="86"/>
      <c r="E135" s="85" t="s">
        <v>149</v>
      </c>
      <c r="F135" s="86"/>
      <c r="G135" s="85" t="s">
        <v>163</v>
      </c>
      <c r="H135" s="86"/>
      <c r="I135" s="85" t="s">
        <v>152</v>
      </c>
      <c r="J135" s="86"/>
      <c r="K135" s="86"/>
      <c r="L135" s="85" t="s">
        <v>169</v>
      </c>
      <c r="M135" s="86"/>
      <c r="N135" s="86"/>
      <c r="O135" s="85"/>
      <c r="P135" s="86"/>
      <c r="Q135" s="85"/>
      <c r="R135" s="86"/>
      <c r="S135" s="83" t="s">
        <v>170</v>
      </c>
      <c r="T135" s="84"/>
      <c r="U135" s="84"/>
      <c r="V135" s="84"/>
      <c r="W135" s="84"/>
      <c r="X135" s="84"/>
      <c r="Y135" s="84"/>
      <c r="Z135" s="84"/>
      <c r="AA135" s="85" t="s">
        <v>51</v>
      </c>
      <c r="AB135" s="86"/>
      <c r="AC135" s="86"/>
      <c r="AD135" s="86"/>
      <c r="AE135" s="86"/>
      <c r="AF135" s="85" t="s">
        <v>45</v>
      </c>
      <c r="AG135" s="86"/>
      <c r="AH135" s="86"/>
      <c r="AI135" s="4" t="s">
        <v>52</v>
      </c>
      <c r="AJ135" s="87" t="s">
        <v>53</v>
      </c>
      <c r="AK135" s="88"/>
      <c r="AL135" s="88"/>
      <c r="AM135" s="88"/>
      <c r="AN135" s="88"/>
      <c r="AO135" s="88"/>
      <c r="AP135" s="28">
        <v>39020740</v>
      </c>
      <c r="AQ135" s="28">
        <v>0</v>
      </c>
      <c r="AR135" s="28">
        <v>39020740</v>
      </c>
      <c r="AS135" s="89">
        <v>0</v>
      </c>
      <c r="AT135" s="90"/>
      <c r="AU135" s="89">
        <v>0</v>
      </c>
      <c r="AV135" s="90"/>
      <c r="AW135" s="28">
        <v>0</v>
      </c>
      <c r="AX135" s="28">
        <v>0</v>
      </c>
      <c r="AY135" s="28">
        <v>0</v>
      </c>
      <c r="AZ135" s="28">
        <v>0</v>
      </c>
      <c r="BA135" s="28">
        <v>0</v>
      </c>
      <c r="BB135" s="28">
        <v>0</v>
      </c>
      <c r="BC135" s="28">
        <v>0</v>
      </c>
      <c r="BD135" s="28">
        <v>0</v>
      </c>
      <c r="BE135" s="34">
        <f t="shared" si="7"/>
        <v>0</v>
      </c>
      <c r="BF135" s="34">
        <f t="shared" si="8"/>
        <v>0</v>
      </c>
      <c r="BG135" s="34">
        <f t="shared" si="9"/>
        <v>0</v>
      </c>
      <c r="BH135" s="34">
        <f t="shared" si="10"/>
        <v>0</v>
      </c>
    </row>
    <row r="136" spans="1:192" ht="13.5" x14ac:dyDescent="0.2">
      <c r="A136" s="85" t="s">
        <v>145</v>
      </c>
      <c r="B136" s="86"/>
      <c r="C136" s="85" t="s">
        <v>162</v>
      </c>
      <c r="D136" s="86"/>
      <c r="E136" s="85" t="s">
        <v>149</v>
      </c>
      <c r="F136" s="86"/>
      <c r="G136" s="85" t="s">
        <v>163</v>
      </c>
      <c r="H136" s="86"/>
      <c r="I136" s="85" t="s">
        <v>152</v>
      </c>
      <c r="J136" s="86"/>
      <c r="K136" s="86"/>
      <c r="L136" s="85" t="s">
        <v>169</v>
      </c>
      <c r="M136" s="86"/>
      <c r="N136" s="86"/>
      <c r="O136" s="85" t="s">
        <v>79</v>
      </c>
      <c r="P136" s="86"/>
      <c r="Q136" s="85"/>
      <c r="R136" s="86"/>
      <c r="S136" s="83" t="s">
        <v>175</v>
      </c>
      <c r="T136" s="84"/>
      <c r="U136" s="84"/>
      <c r="V136" s="84"/>
      <c r="W136" s="84"/>
      <c r="X136" s="84"/>
      <c r="Y136" s="84"/>
      <c r="Z136" s="84"/>
      <c r="AA136" s="85" t="s">
        <v>51</v>
      </c>
      <c r="AB136" s="86"/>
      <c r="AC136" s="86"/>
      <c r="AD136" s="86"/>
      <c r="AE136" s="86"/>
      <c r="AF136" s="85" t="s">
        <v>45</v>
      </c>
      <c r="AG136" s="86"/>
      <c r="AH136" s="86"/>
      <c r="AI136" s="4" t="s">
        <v>52</v>
      </c>
      <c r="AJ136" s="87" t="s">
        <v>53</v>
      </c>
      <c r="AK136" s="88"/>
      <c r="AL136" s="88"/>
      <c r="AM136" s="88"/>
      <c r="AN136" s="88"/>
      <c r="AO136" s="88"/>
      <c r="AP136" s="28">
        <v>39020740</v>
      </c>
      <c r="AQ136" s="28">
        <v>0</v>
      </c>
      <c r="AR136" s="28">
        <v>39020740</v>
      </c>
      <c r="AS136" s="89">
        <v>0</v>
      </c>
      <c r="AT136" s="90"/>
      <c r="AU136" s="89">
        <v>0</v>
      </c>
      <c r="AV136" s="90"/>
      <c r="AW136" s="28">
        <v>0</v>
      </c>
      <c r="AX136" s="28">
        <v>0</v>
      </c>
      <c r="AY136" s="28">
        <v>0</v>
      </c>
      <c r="AZ136" s="28">
        <v>0</v>
      </c>
      <c r="BA136" s="28">
        <v>0</v>
      </c>
      <c r="BB136" s="28">
        <v>0</v>
      </c>
      <c r="BC136" s="28">
        <v>0</v>
      </c>
      <c r="BD136" s="28">
        <v>0</v>
      </c>
      <c r="BE136" s="34">
        <f t="shared" si="7"/>
        <v>0</v>
      </c>
      <c r="BF136" s="34">
        <f t="shared" si="8"/>
        <v>0</v>
      </c>
      <c r="BG136" s="34">
        <f t="shared" si="9"/>
        <v>0</v>
      </c>
      <c r="BH136" s="34">
        <f t="shared" si="10"/>
        <v>0</v>
      </c>
    </row>
    <row r="137" spans="1:192" ht="13.5" x14ac:dyDescent="0.2">
      <c r="A137" s="85" t="s">
        <v>145</v>
      </c>
      <c r="B137" s="86"/>
      <c r="C137" s="85" t="s">
        <v>162</v>
      </c>
      <c r="D137" s="86"/>
      <c r="E137" s="85" t="s">
        <v>149</v>
      </c>
      <c r="F137" s="86"/>
      <c r="G137" s="85" t="s">
        <v>163</v>
      </c>
      <c r="H137" s="86"/>
      <c r="I137" s="85" t="s">
        <v>152</v>
      </c>
      <c r="J137" s="86"/>
      <c r="K137" s="86"/>
      <c r="L137" s="85" t="s">
        <v>169</v>
      </c>
      <c r="M137" s="86"/>
      <c r="N137" s="86"/>
      <c r="O137" s="85"/>
      <c r="P137" s="86"/>
      <c r="Q137" s="85"/>
      <c r="R137" s="86"/>
      <c r="S137" s="83" t="s">
        <v>170</v>
      </c>
      <c r="T137" s="84"/>
      <c r="U137" s="84"/>
      <c r="V137" s="84"/>
      <c r="W137" s="84"/>
      <c r="X137" s="84"/>
      <c r="Y137" s="84"/>
      <c r="Z137" s="84"/>
      <c r="AA137" s="85" t="s">
        <v>51</v>
      </c>
      <c r="AB137" s="86"/>
      <c r="AC137" s="86"/>
      <c r="AD137" s="86"/>
      <c r="AE137" s="86"/>
      <c r="AF137" s="85" t="s">
        <v>45</v>
      </c>
      <c r="AG137" s="86"/>
      <c r="AH137" s="86"/>
      <c r="AI137" s="4" t="s">
        <v>146</v>
      </c>
      <c r="AJ137" s="87" t="s">
        <v>147</v>
      </c>
      <c r="AK137" s="88"/>
      <c r="AL137" s="88"/>
      <c r="AM137" s="88"/>
      <c r="AN137" s="88"/>
      <c r="AO137" s="88"/>
      <c r="AP137" s="28">
        <v>14369735</v>
      </c>
      <c r="AQ137" s="28">
        <v>14369735</v>
      </c>
      <c r="AR137" s="28">
        <v>0</v>
      </c>
      <c r="AS137" s="89">
        <v>0</v>
      </c>
      <c r="AT137" s="90"/>
      <c r="AU137" s="89">
        <v>10040209</v>
      </c>
      <c r="AV137" s="90"/>
      <c r="AW137" s="28">
        <v>4329526</v>
      </c>
      <c r="AX137" s="28">
        <v>0</v>
      </c>
      <c r="AY137" s="28">
        <v>10040209</v>
      </c>
      <c r="AZ137" s="28">
        <v>0</v>
      </c>
      <c r="BA137" s="28">
        <v>0</v>
      </c>
      <c r="BB137" s="28">
        <v>0</v>
      </c>
      <c r="BC137" s="28">
        <v>0</v>
      </c>
      <c r="BD137" s="28">
        <v>0</v>
      </c>
      <c r="BE137" s="34">
        <f t="shared" si="7"/>
        <v>1</v>
      </c>
      <c r="BF137" s="34">
        <f t="shared" si="8"/>
        <v>0.69870523012428554</v>
      </c>
      <c r="BG137" s="34">
        <f t="shared" si="9"/>
        <v>0</v>
      </c>
      <c r="BH137" s="34">
        <f t="shared" si="10"/>
        <v>0</v>
      </c>
    </row>
    <row r="138" spans="1:192" ht="13.5" x14ac:dyDescent="0.2">
      <c r="A138" s="85" t="s">
        <v>145</v>
      </c>
      <c r="B138" s="86"/>
      <c r="C138" s="85" t="s">
        <v>162</v>
      </c>
      <c r="D138" s="86"/>
      <c r="E138" s="85" t="s">
        <v>149</v>
      </c>
      <c r="F138" s="86"/>
      <c r="G138" s="85" t="s">
        <v>163</v>
      </c>
      <c r="H138" s="86"/>
      <c r="I138" s="85" t="s">
        <v>152</v>
      </c>
      <c r="J138" s="86"/>
      <c r="K138" s="86"/>
      <c r="L138" s="85" t="s">
        <v>169</v>
      </c>
      <c r="M138" s="86"/>
      <c r="N138" s="86"/>
      <c r="O138" s="85" t="s">
        <v>79</v>
      </c>
      <c r="P138" s="86"/>
      <c r="Q138" s="85"/>
      <c r="R138" s="86"/>
      <c r="S138" s="83" t="s">
        <v>175</v>
      </c>
      <c r="T138" s="84"/>
      <c r="U138" s="84"/>
      <c r="V138" s="84"/>
      <c r="W138" s="84"/>
      <c r="X138" s="84"/>
      <c r="Y138" s="84"/>
      <c r="Z138" s="84"/>
      <c r="AA138" s="85" t="s">
        <v>51</v>
      </c>
      <c r="AB138" s="86"/>
      <c r="AC138" s="86"/>
      <c r="AD138" s="86"/>
      <c r="AE138" s="86"/>
      <c r="AF138" s="85" t="s">
        <v>45</v>
      </c>
      <c r="AG138" s="86"/>
      <c r="AH138" s="86"/>
      <c r="AI138" s="4" t="s">
        <v>146</v>
      </c>
      <c r="AJ138" s="87" t="s">
        <v>147</v>
      </c>
      <c r="AK138" s="88"/>
      <c r="AL138" s="88"/>
      <c r="AM138" s="88"/>
      <c r="AN138" s="88"/>
      <c r="AO138" s="88"/>
      <c r="AP138" s="28">
        <v>14369735</v>
      </c>
      <c r="AQ138" s="28">
        <v>14369735</v>
      </c>
      <c r="AR138" s="28">
        <v>0</v>
      </c>
      <c r="AS138" s="89">
        <v>0</v>
      </c>
      <c r="AT138" s="90"/>
      <c r="AU138" s="89">
        <v>10040209</v>
      </c>
      <c r="AV138" s="90"/>
      <c r="AW138" s="28">
        <v>4329526</v>
      </c>
      <c r="AX138" s="28">
        <v>0</v>
      </c>
      <c r="AY138" s="28">
        <v>10040209</v>
      </c>
      <c r="AZ138" s="28">
        <v>0</v>
      </c>
      <c r="BA138" s="28">
        <v>0</v>
      </c>
      <c r="BB138" s="28">
        <v>0</v>
      </c>
      <c r="BC138" s="28">
        <v>0</v>
      </c>
      <c r="BD138" s="28">
        <v>0</v>
      </c>
      <c r="BE138" s="34">
        <f t="shared" si="7"/>
        <v>1</v>
      </c>
      <c r="BF138" s="34">
        <f t="shared" si="8"/>
        <v>0.69870523012428554</v>
      </c>
      <c r="BG138" s="34">
        <f t="shared" si="9"/>
        <v>0</v>
      </c>
      <c r="BH138" s="34">
        <f t="shared" si="10"/>
        <v>0</v>
      </c>
    </row>
    <row r="139" spans="1:192" s="20" customFormat="1" ht="13.5" customHeight="1" x14ac:dyDescent="0.25">
      <c r="A139" s="112" t="s">
        <v>181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">
        <f>+AP132+AP131+AP124+AP119+AP112</f>
        <v>1765220026</v>
      </c>
      <c r="AQ139" s="11">
        <f>+AQ132+AQ131+AQ124+AQ119+AQ112</f>
        <v>1161059813</v>
      </c>
      <c r="AR139" s="11">
        <f t="shared" ref="AR139" si="17">+AR132+AR131+AR124+AR119+AR112</f>
        <v>604160213</v>
      </c>
      <c r="AS139" s="117">
        <f>+AS132+AS131+AS124+AS119+AS112</f>
        <v>0</v>
      </c>
      <c r="AT139" s="118"/>
      <c r="AU139" s="117">
        <f>+AU132+AU131+AU124+AU119+AU112</f>
        <v>1085777797</v>
      </c>
      <c r="AV139" s="118"/>
      <c r="AW139" s="11">
        <f>+AW132+AW131+AW124+AW119+AW112</f>
        <v>75282016</v>
      </c>
      <c r="AX139" s="11">
        <f t="shared" ref="AX139:BD139" si="18">+AX132+AX131+AX124+AX119+AX112</f>
        <v>379016357.80000001</v>
      </c>
      <c r="AY139" s="11">
        <f t="shared" si="18"/>
        <v>706761439.20000005</v>
      </c>
      <c r="AZ139" s="11">
        <f t="shared" si="18"/>
        <v>379016357.80000001</v>
      </c>
      <c r="BA139" s="11">
        <f t="shared" si="18"/>
        <v>0</v>
      </c>
      <c r="BB139" s="11">
        <f t="shared" si="18"/>
        <v>379016357.80000001</v>
      </c>
      <c r="BC139" s="11">
        <f t="shared" si="18"/>
        <v>0</v>
      </c>
      <c r="BD139" s="11">
        <f t="shared" si="18"/>
        <v>0</v>
      </c>
      <c r="BE139" s="13">
        <f t="shared" si="7"/>
        <v>0.65774226209690645</v>
      </c>
      <c r="BF139" s="13">
        <f t="shared" si="8"/>
        <v>0.61509487826306819</v>
      </c>
      <c r="BG139" s="13">
        <f t="shared" si="9"/>
        <v>0.21471337975858654</v>
      </c>
      <c r="BH139" s="13">
        <f t="shared" si="10"/>
        <v>0.21471337975858654</v>
      </c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19"/>
    </row>
    <row r="140" spans="1:192" s="17" customFormat="1" x14ac:dyDescent="0.2">
      <c r="AJ140" s="45"/>
      <c r="AK140" s="45"/>
      <c r="AL140" s="45"/>
      <c r="AM140" s="45"/>
      <c r="AN140" s="45"/>
      <c r="AO140" s="45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3"/>
      <c r="BF140" s="23"/>
      <c r="BG140" s="23"/>
      <c r="BH140" s="23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</row>
    <row r="141" spans="1:192" s="20" customFormat="1" ht="13.5" customHeight="1" x14ac:dyDescent="0.25">
      <c r="A141" s="112" t="s">
        <v>182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24">
        <f>+AP111+AP139</f>
        <v>7961983173</v>
      </c>
      <c r="AQ141" s="24">
        <f t="shared" ref="AQ141:AR141" si="19">+AQ111+AQ139</f>
        <v>3847778759.73</v>
      </c>
      <c r="AR141" s="24">
        <f t="shared" si="19"/>
        <v>4114204413.27</v>
      </c>
      <c r="AS141" s="110">
        <f>+AS139+AS111</f>
        <v>0</v>
      </c>
      <c r="AT141" s="111"/>
      <c r="AU141" s="110">
        <f>+AU139+AU111</f>
        <v>3654508664.73</v>
      </c>
      <c r="AV141" s="111"/>
      <c r="AW141" s="24">
        <f t="shared" ref="AW141:BD141" si="20">+AW139+AW111</f>
        <v>193270095</v>
      </c>
      <c r="AX141" s="24">
        <f t="shared" si="20"/>
        <v>2638804568.2600002</v>
      </c>
      <c r="AY141" s="24">
        <f>+AY139+AY111</f>
        <v>1015704096.47</v>
      </c>
      <c r="AZ141" s="24">
        <f t="shared" si="20"/>
        <v>2638804568.2600002</v>
      </c>
      <c r="BA141" s="24">
        <f t="shared" si="20"/>
        <v>0</v>
      </c>
      <c r="BB141" s="24">
        <f t="shared" si="20"/>
        <v>2571823169.2600002</v>
      </c>
      <c r="BC141" s="24">
        <f t="shared" si="20"/>
        <v>66981399</v>
      </c>
      <c r="BD141" s="24">
        <f t="shared" si="20"/>
        <v>1836376</v>
      </c>
      <c r="BE141" s="13">
        <f>AQ141/AP141</f>
        <v>0.4832688886831939</v>
      </c>
      <c r="BF141" s="13">
        <f>AU141/AP141</f>
        <v>0.45899477370447844</v>
      </c>
      <c r="BG141" s="13">
        <f>+AX141/AP141</f>
        <v>0.33142553945711539</v>
      </c>
      <c r="BH141" s="13">
        <f>BB141/AP141</f>
        <v>0.32301288678696888</v>
      </c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19"/>
    </row>
    <row r="143" spans="1:192" s="43" customFormat="1" ht="15.75" x14ac:dyDescent="0.25">
      <c r="A143" s="40" t="s">
        <v>187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1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 t="s">
        <v>188</v>
      </c>
      <c r="AL143" s="40"/>
      <c r="AM143" s="40"/>
      <c r="AN143" s="40"/>
      <c r="AO143" s="40"/>
      <c r="AP143" s="40"/>
      <c r="AQ143" s="40"/>
      <c r="AR143" s="42"/>
      <c r="AS143" s="109"/>
      <c r="AT143" s="109"/>
      <c r="AU143" s="42"/>
      <c r="AV143" s="42"/>
      <c r="AW143" s="42"/>
      <c r="AX143" s="42"/>
      <c r="AY143" s="42"/>
    </row>
    <row r="144" spans="1:192" s="43" customFormat="1" ht="13.5" customHeight="1" x14ac:dyDescent="0.25">
      <c r="A144" s="40" t="s">
        <v>189</v>
      </c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1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 t="s">
        <v>190</v>
      </c>
      <c r="AL144" s="40"/>
      <c r="AM144" s="40"/>
      <c r="AN144" s="40"/>
      <c r="AO144" s="40"/>
      <c r="AP144" s="40"/>
      <c r="AQ144" s="40"/>
      <c r="AR144" s="42"/>
      <c r="AS144" s="42"/>
      <c r="AT144" s="42"/>
      <c r="AU144" s="42"/>
      <c r="AV144" s="42"/>
      <c r="AW144" s="42"/>
      <c r="AX144" s="42"/>
      <c r="AY144" s="42"/>
    </row>
  </sheetData>
  <mergeCells count="1697">
    <mergeCell ref="A48:AO48"/>
    <mergeCell ref="AS48:AT48"/>
    <mergeCell ref="AU48:AV48"/>
    <mergeCell ref="A92:AO92"/>
    <mergeCell ref="AS92:AT92"/>
    <mergeCell ref="AU92:AV92"/>
    <mergeCell ref="AS138:AT138"/>
    <mergeCell ref="AU138:AV138"/>
    <mergeCell ref="AS139:AT139"/>
    <mergeCell ref="AU139:AV139"/>
    <mergeCell ref="A139:AO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36:Z136"/>
    <mergeCell ref="AA136:AE136"/>
    <mergeCell ref="AF136:AH136"/>
    <mergeCell ref="AJ136:AO136"/>
    <mergeCell ref="AS136:AT136"/>
    <mergeCell ref="AU136:AV136"/>
    <mergeCell ref="AS134:AT134"/>
    <mergeCell ref="AU134:AV134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S135:Z135"/>
    <mergeCell ref="AA135:AE135"/>
    <mergeCell ref="AF135:AH135"/>
    <mergeCell ref="AJ135:AO135"/>
    <mergeCell ref="S130:Z130"/>
    <mergeCell ref="AA130:AE130"/>
    <mergeCell ref="AF130:AH130"/>
    <mergeCell ref="AJ130:AO130"/>
    <mergeCell ref="AS130:AT130"/>
    <mergeCell ref="AU130:AV130"/>
    <mergeCell ref="AS128:AT128"/>
    <mergeCell ref="AU128:AV128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29:Z129"/>
    <mergeCell ref="AA129:AE129"/>
    <mergeCell ref="S126:Z126"/>
    <mergeCell ref="AA126:AE126"/>
    <mergeCell ref="AF126:AH126"/>
    <mergeCell ref="AJ126:AO126"/>
    <mergeCell ref="AS126:AT126"/>
    <mergeCell ref="AU126:AV126"/>
    <mergeCell ref="AS137:AT137"/>
    <mergeCell ref="AU137:AV13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2:Z132"/>
    <mergeCell ref="AA132:AE132"/>
    <mergeCell ref="AS135:AT135"/>
    <mergeCell ref="AU135:AV135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AS133:AT133"/>
    <mergeCell ref="AU133:AV133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AS129:AT129"/>
    <mergeCell ref="AU129:AV129"/>
    <mergeCell ref="AS127:AT127"/>
    <mergeCell ref="AU127:AV127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AF129:AH129"/>
    <mergeCell ref="AJ129:AO129"/>
    <mergeCell ref="S125:Z125"/>
    <mergeCell ref="AA125:AE125"/>
    <mergeCell ref="AF125:AH125"/>
    <mergeCell ref="AJ125:AO125"/>
    <mergeCell ref="AS125:AT125"/>
    <mergeCell ref="AU125:AV125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AS143:AT143"/>
    <mergeCell ref="AS141:AT141"/>
    <mergeCell ref="AU141:AV141"/>
    <mergeCell ref="A141:AO141"/>
    <mergeCell ref="AS118:AT118"/>
    <mergeCell ref="AU118:AV118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23:Z123"/>
    <mergeCell ref="AA123:AE123"/>
    <mergeCell ref="AF123:AH123"/>
    <mergeCell ref="AJ123:AO123"/>
    <mergeCell ref="AS123:AT123"/>
    <mergeCell ref="AU123:AV123"/>
    <mergeCell ref="AS121:AT121"/>
    <mergeCell ref="AU121:AV121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16:Z116"/>
    <mergeCell ref="AA116:AE116"/>
    <mergeCell ref="AF116:AH116"/>
    <mergeCell ref="AJ116:AO116"/>
    <mergeCell ref="S117:Z117"/>
    <mergeCell ref="AA117:AE117"/>
    <mergeCell ref="AF117:AH117"/>
    <mergeCell ref="AJ117:AO117"/>
    <mergeCell ref="S122:Z122"/>
    <mergeCell ref="AA122:AE122"/>
    <mergeCell ref="AF122:AH122"/>
    <mergeCell ref="AJ122:AO122"/>
    <mergeCell ref="AS116:AT116"/>
    <mergeCell ref="AU116:AV116"/>
    <mergeCell ref="AS114:AT114"/>
    <mergeCell ref="AU114:AV114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5:Z115"/>
    <mergeCell ref="AA115:AE115"/>
    <mergeCell ref="AF115:AH115"/>
    <mergeCell ref="AJ115:AO115"/>
    <mergeCell ref="AS115:AT115"/>
    <mergeCell ref="AU115:AV115"/>
    <mergeCell ref="AS117:AT117"/>
    <mergeCell ref="AU117:AV117"/>
    <mergeCell ref="AS119:AT119"/>
    <mergeCell ref="AU119:AV119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AS122:AT122"/>
    <mergeCell ref="AU122:AV122"/>
    <mergeCell ref="AS120:AT120"/>
    <mergeCell ref="AU120:AV120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AS113:AT113"/>
    <mergeCell ref="AU113:AV113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09:Z109"/>
    <mergeCell ref="AA109:AE109"/>
    <mergeCell ref="AF109:AH109"/>
    <mergeCell ref="AJ109:AO109"/>
    <mergeCell ref="AS109:AT109"/>
    <mergeCell ref="AU109:AV109"/>
    <mergeCell ref="A110:AO110"/>
    <mergeCell ref="AS110:AT110"/>
    <mergeCell ref="AU110:AV110"/>
    <mergeCell ref="A111:AO111"/>
    <mergeCell ref="AS111:AT111"/>
    <mergeCell ref="AU111:AV111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AS91:AT91"/>
    <mergeCell ref="AU91:AV91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8:R88"/>
    <mergeCell ref="AS87:AT87"/>
    <mergeCell ref="AU87:AV87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0:R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3:R63"/>
    <mergeCell ref="AS62:AT62"/>
    <mergeCell ref="AU62:AV62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7:R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AS17:AT17"/>
    <mergeCell ref="AU17:AV17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78"/>
  <sheetViews>
    <sheetView showGridLines="0" topLeftCell="S159" workbookViewId="0">
      <selection activeCell="BK123" sqref="BK123"/>
    </sheetView>
  </sheetViews>
  <sheetFormatPr baseColWidth="10" defaultRowHeight="12" x14ac:dyDescent="0.2"/>
  <cols>
    <col min="1" max="1" width="2.85546875" style="56" hidden="1" customWidth="1"/>
    <col min="2" max="5" width="2.7109375" style="56" hidden="1" customWidth="1"/>
    <col min="6" max="6" width="2.85546875" style="56" hidden="1" customWidth="1"/>
    <col min="7" max="9" width="2.7109375" style="56" hidden="1" customWidth="1"/>
    <col min="10" max="10" width="2.42578125" style="56" hidden="1" customWidth="1"/>
    <col min="11" max="11" width="0.28515625" style="56" hidden="1" customWidth="1"/>
    <col min="12" max="12" width="1" style="56" hidden="1" customWidth="1"/>
    <col min="13" max="13" width="1.5703125" style="56" hidden="1" customWidth="1"/>
    <col min="14" max="14" width="4.5703125" style="56" hidden="1" customWidth="1"/>
    <col min="15" max="18" width="2.7109375" style="56" hidden="1" customWidth="1"/>
    <col min="19" max="23" width="2.7109375" style="7" customWidth="1"/>
    <col min="24" max="24" width="14.140625" style="7" customWidth="1"/>
    <col min="25" max="25" width="13.42578125" style="7" customWidth="1"/>
    <col min="26" max="26" width="2.7109375" style="7" customWidth="1"/>
    <col min="27" max="27" width="2.42578125" style="56" hidden="1" customWidth="1"/>
    <col min="28" max="28" width="0.28515625" style="56" hidden="1" customWidth="1"/>
    <col min="29" max="29" width="1.85546875" style="56" hidden="1" customWidth="1"/>
    <col min="30" max="30" width="0.85546875" style="56" hidden="1" customWidth="1"/>
    <col min="31" max="34" width="2.7109375" style="56" hidden="1" customWidth="1"/>
    <col min="35" max="35" width="3.28515625" style="56" hidden="1" customWidth="1"/>
    <col min="36" max="36" width="3.140625" style="57" hidden="1" customWidth="1"/>
    <col min="37" max="38" width="2.7109375" style="57" hidden="1" customWidth="1"/>
    <col min="39" max="40" width="0.85546875" style="57" hidden="1" customWidth="1"/>
    <col min="41" max="41" width="19.7109375" style="57" hidden="1" customWidth="1"/>
    <col min="42" max="42" width="14.85546875" style="55" customWidth="1"/>
    <col min="43" max="43" width="13" style="55" hidden="1" customWidth="1"/>
    <col min="44" max="44" width="12.28515625" style="55" hidden="1" customWidth="1"/>
    <col min="45" max="45" width="3.85546875" style="55" hidden="1" customWidth="1"/>
    <col min="46" max="46" width="7" style="55" hidden="1" customWidth="1"/>
    <col min="47" max="47" width="6.85546875" style="55" customWidth="1"/>
    <col min="48" max="48" width="7" style="55" customWidth="1"/>
    <col min="49" max="49" width="13" style="55" hidden="1" customWidth="1"/>
    <col min="50" max="50" width="12.140625" style="55" hidden="1" customWidth="1"/>
    <col min="51" max="51" width="13.7109375" style="55" hidden="1" customWidth="1"/>
    <col min="52" max="52" width="15.5703125" style="55" customWidth="1"/>
    <col min="53" max="53" width="13.5703125" style="55" hidden="1" customWidth="1"/>
    <col min="54" max="54" width="14.42578125" style="55" customWidth="1"/>
    <col min="55" max="56" width="10.85546875" style="55" hidden="1" customWidth="1"/>
    <col min="57" max="57" width="12.28515625" style="56" hidden="1" customWidth="1"/>
    <col min="58" max="58" width="11.42578125" style="56"/>
    <col min="59" max="59" width="13.28515625" style="56" hidden="1" customWidth="1"/>
    <col min="60" max="60" width="11.42578125" style="56"/>
    <col min="61" max="83" width="11.42578125" style="38"/>
    <col min="84" max="16384" width="11.42578125" style="56"/>
  </cols>
  <sheetData>
    <row r="1" spans="1:83" s="33" customFormat="1" ht="51.75" customHeight="1" x14ac:dyDescent="0.25">
      <c r="A1" s="77" t="s">
        <v>17</v>
      </c>
      <c r="B1" s="78"/>
      <c r="C1" s="77" t="s">
        <v>18</v>
      </c>
      <c r="D1" s="78"/>
      <c r="E1" s="77" t="s">
        <v>19</v>
      </c>
      <c r="F1" s="78"/>
      <c r="G1" s="77" t="s">
        <v>20</v>
      </c>
      <c r="H1" s="78"/>
      <c r="I1" s="77" t="s">
        <v>21</v>
      </c>
      <c r="J1" s="78"/>
      <c r="K1" s="78"/>
      <c r="L1" s="77" t="s">
        <v>22</v>
      </c>
      <c r="M1" s="78"/>
      <c r="N1" s="78"/>
      <c r="O1" s="77" t="s">
        <v>23</v>
      </c>
      <c r="P1" s="78"/>
      <c r="Q1" s="77" t="s">
        <v>24</v>
      </c>
      <c r="R1" s="78"/>
      <c r="S1" s="77" t="s">
        <v>25</v>
      </c>
      <c r="T1" s="78"/>
      <c r="U1" s="78"/>
      <c r="V1" s="78"/>
      <c r="W1" s="78"/>
      <c r="X1" s="78"/>
      <c r="Y1" s="78"/>
      <c r="Z1" s="78"/>
      <c r="AA1" s="77" t="s">
        <v>26</v>
      </c>
      <c r="AB1" s="78"/>
      <c r="AC1" s="78"/>
      <c r="AD1" s="78"/>
      <c r="AE1" s="78"/>
      <c r="AF1" s="77" t="s">
        <v>27</v>
      </c>
      <c r="AG1" s="78"/>
      <c r="AH1" s="78"/>
      <c r="AI1" s="54" t="s">
        <v>28</v>
      </c>
      <c r="AJ1" s="77" t="s">
        <v>29</v>
      </c>
      <c r="AK1" s="78"/>
      <c r="AL1" s="78"/>
      <c r="AM1" s="78"/>
      <c r="AN1" s="78"/>
      <c r="AO1" s="78"/>
      <c r="AP1" s="53" t="s">
        <v>30</v>
      </c>
      <c r="AQ1" s="53" t="s">
        <v>31</v>
      </c>
      <c r="AR1" s="53" t="s">
        <v>32</v>
      </c>
      <c r="AS1" s="75" t="s">
        <v>33</v>
      </c>
      <c r="AT1" s="76"/>
      <c r="AU1" s="75" t="s">
        <v>34</v>
      </c>
      <c r="AV1" s="76"/>
      <c r="AW1" s="53" t="s">
        <v>35</v>
      </c>
      <c r="AX1" s="53" t="s">
        <v>36</v>
      </c>
      <c r="AY1" s="53" t="s">
        <v>37</v>
      </c>
      <c r="AZ1" s="53" t="s">
        <v>38</v>
      </c>
      <c r="BA1" s="53" t="s">
        <v>39</v>
      </c>
      <c r="BB1" s="53" t="s">
        <v>40</v>
      </c>
      <c r="BC1" s="53" t="s">
        <v>41</v>
      </c>
      <c r="BD1" s="53" t="s">
        <v>42</v>
      </c>
      <c r="BE1" s="30" t="s">
        <v>183</v>
      </c>
      <c r="BF1" s="30" t="s">
        <v>184</v>
      </c>
      <c r="BG1" s="30" t="s">
        <v>185</v>
      </c>
      <c r="BH1" s="30" t="s">
        <v>186</v>
      </c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</row>
    <row r="2" spans="1:83" s="6" customFormat="1" ht="18" hidden="1" customHeight="1" x14ac:dyDescent="0.2">
      <c r="A2" s="93" t="s">
        <v>43</v>
      </c>
      <c r="B2" s="94"/>
      <c r="C2" s="93" t="s">
        <v>54</v>
      </c>
      <c r="D2" s="94"/>
      <c r="E2" s="93"/>
      <c r="F2" s="94"/>
      <c r="G2" s="93"/>
      <c r="H2" s="94"/>
      <c r="I2" s="93"/>
      <c r="J2" s="94"/>
      <c r="K2" s="94"/>
      <c r="L2" s="93"/>
      <c r="M2" s="94"/>
      <c r="N2" s="94"/>
      <c r="O2" s="93"/>
      <c r="P2" s="94"/>
      <c r="Q2" s="93"/>
      <c r="R2" s="94"/>
      <c r="S2" s="95" t="s">
        <v>55</v>
      </c>
      <c r="T2" s="96"/>
      <c r="U2" s="96"/>
      <c r="V2" s="96"/>
      <c r="W2" s="96"/>
      <c r="X2" s="96"/>
      <c r="Y2" s="96"/>
      <c r="Z2" s="96"/>
      <c r="AA2" s="93" t="s">
        <v>44</v>
      </c>
      <c r="AB2" s="94"/>
      <c r="AC2" s="94"/>
      <c r="AD2" s="94"/>
      <c r="AE2" s="94"/>
      <c r="AF2" s="93" t="s">
        <v>45</v>
      </c>
      <c r="AG2" s="94"/>
      <c r="AH2" s="94"/>
      <c r="AI2" s="52" t="s">
        <v>46</v>
      </c>
      <c r="AJ2" s="97" t="s">
        <v>47</v>
      </c>
      <c r="AK2" s="98"/>
      <c r="AL2" s="98"/>
      <c r="AM2" s="98"/>
      <c r="AN2" s="98"/>
      <c r="AO2" s="98"/>
      <c r="AP2" s="51">
        <v>4879427471</v>
      </c>
      <c r="AQ2" s="51">
        <v>2053532868</v>
      </c>
      <c r="AR2" s="51">
        <v>2825894603</v>
      </c>
      <c r="AS2" s="91">
        <v>0</v>
      </c>
      <c r="AT2" s="92"/>
      <c r="AU2" s="91">
        <v>2053532868</v>
      </c>
      <c r="AV2" s="92"/>
      <c r="AW2" s="51">
        <v>0</v>
      </c>
      <c r="AX2" s="51">
        <v>2034381237</v>
      </c>
      <c r="AY2" s="51">
        <v>19151631</v>
      </c>
      <c r="AZ2" s="51">
        <v>2034381237</v>
      </c>
      <c r="BA2" s="51">
        <v>0</v>
      </c>
      <c r="BB2" s="51">
        <v>1967399838</v>
      </c>
      <c r="BC2" s="51">
        <v>66981399</v>
      </c>
      <c r="BD2" s="51">
        <v>1836376</v>
      </c>
      <c r="BE2" s="37">
        <f t="shared" ref="BE2:BE65" si="0">AQ2/AP2</f>
        <v>0.42085529095468749</v>
      </c>
      <c r="BF2" s="37">
        <f t="shared" ref="BF2:BF65" si="1">AU2/AP2</f>
        <v>0.42085529095468749</v>
      </c>
      <c r="BG2" s="37">
        <f t="shared" ref="BG2:BG65" si="2">+AX2/AP2</f>
        <v>0.4169303159214845</v>
      </c>
      <c r="BH2" s="37">
        <f t="shared" ref="BH2:BH65" si="3">BB2/AP2</f>
        <v>0.40320300889661487</v>
      </c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</row>
    <row r="3" spans="1:83" ht="16.5" hidden="1" customHeight="1" x14ac:dyDescent="0.2">
      <c r="A3" s="85" t="s">
        <v>43</v>
      </c>
      <c r="B3" s="86"/>
      <c r="C3" s="85" t="s">
        <v>54</v>
      </c>
      <c r="D3" s="86"/>
      <c r="E3" s="85" t="s">
        <v>54</v>
      </c>
      <c r="F3" s="86"/>
      <c r="G3" s="85"/>
      <c r="H3" s="86"/>
      <c r="I3" s="85"/>
      <c r="J3" s="86"/>
      <c r="K3" s="86"/>
      <c r="L3" s="85"/>
      <c r="M3" s="86"/>
      <c r="N3" s="86"/>
      <c r="O3" s="85"/>
      <c r="P3" s="86"/>
      <c r="Q3" s="85"/>
      <c r="R3" s="86"/>
      <c r="S3" s="83" t="s">
        <v>56</v>
      </c>
      <c r="T3" s="84"/>
      <c r="U3" s="84"/>
      <c r="V3" s="84"/>
      <c r="W3" s="84"/>
      <c r="X3" s="84"/>
      <c r="Y3" s="84"/>
      <c r="Z3" s="84"/>
      <c r="AA3" s="85" t="s">
        <v>44</v>
      </c>
      <c r="AB3" s="86"/>
      <c r="AC3" s="86"/>
      <c r="AD3" s="86"/>
      <c r="AE3" s="86"/>
      <c r="AF3" s="85" t="s">
        <v>45</v>
      </c>
      <c r="AG3" s="86"/>
      <c r="AH3" s="86"/>
      <c r="AI3" s="47" t="s">
        <v>46</v>
      </c>
      <c r="AJ3" s="87" t="s">
        <v>47</v>
      </c>
      <c r="AK3" s="88"/>
      <c r="AL3" s="88"/>
      <c r="AM3" s="88"/>
      <c r="AN3" s="88"/>
      <c r="AO3" s="88"/>
      <c r="AP3" s="46">
        <v>4879427471</v>
      </c>
      <c r="AQ3" s="46">
        <v>2053532868</v>
      </c>
      <c r="AR3" s="46">
        <v>2825894603</v>
      </c>
      <c r="AS3" s="89">
        <v>0</v>
      </c>
      <c r="AT3" s="90"/>
      <c r="AU3" s="89">
        <v>2053532868</v>
      </c>
      <c r="AV3" s="90"/>
      <c r="AW3" s="46">
        <v>0</v>
      </c>
      <c r="AX3" s="46">
        <v>2034381237</v>
      </c>
      <c r="AY3" s="46">
        <v>19151631</v>
      </c>
      <c r="AZ3" s="46">
        <v>2034381237</v>
      </c>
      <c r="BA3" s="46">
        <v>0</v>
      </c>
      <c r="BB3" s="46">
        <v>1967399838</v>
      </c>
      <c r="BC3" s="46">
        <v>66981399</v>
      </c>
      <c r="BD3" s="46">
        <v>1836376</v>
      </c>
      <c r="BE3" s="34">
        <f t="shared" si="0"/>
        <v>0.42085529095468749</v>
      </c>
      <c r="BF3" s="34">
        <f t="shared" si="1"/>
        <v>0.42085529095468749</v>
      </c>
      <c r="BG3" s="34">
        <f t="shared" si="2"/>
        <v>0.4169303159214845</v>
      </c>
      <c r="BH3" s="34">
        <f t="shared" si="3"/>
        <v>0.40320300889661487</v>
      </c>
    </row>
    <row r="4" spans="1:83" s="10" customFormat="1" ht="15" hidden="1" customHeight="1" x14ac:dyDescent="0.2">
      <c r="A4" s="101" t="s">
        <v>43</v>
      </c>
      <c r="B4" s="102"/>
      <c r="C4" s="101" t="s">
        <v>54</v>
      </c>
      <c r="D4" s="102"/>
      <c r="E4" s="101" t="s">
        <v>54</v>
      </c>
      <c r="F4" s="102"/>
      <c r="G4" s="101" t="s">
        <v>54</v>
      </c>
      <c r="H4" s="102"/>
      <c r="I4" s="101"/>
      <c r="J4" s="102"/>
      <c r="K4" s="102"/>
      <c r="L4" s="101"/>
      <c r="M4" s="102"/>
      <c r="N4" s="102"/>
      <c r="O4" s="101"/>
      <c r="P4" s="102"/>
      <c r="Q4" s="101"/>
      <c r="R4" s="102"/>
      <c r="S4" s="103" t="s">
        <v>57</v>
      </c>
      <c r="T4" s="104"/>
      <c r="U4" s="104"/>
      <c r="V4" s="104"/>
      <c r="W4" s="104"/>
      <c r="X4" s="104"/>
      <c r="Y4" s="104"/>
      <c r="Z4" s="104"/>
      <c r="AA4" s="101" t="s">
        <v>44</v>
      </c>
      <c r="AB4" s="102"/>
      <c r="AC4" s="102"/>
      <c r="AD4" s="102"/>
      <c r="AE4" s="102"/>
      <c r="AF4" s="101" t="s">
        <v>45</v>
      </c>
      <c r="AG4" s="102"/>
      <c r="AH4" s="102"/>
      <c r="AI4" s="48" t="s">
        <v>46</v>
      </c>
      <c r="AJ4" s="105" t="s">
        <v>47</v>
      </c>
      <c r="AK4" s="106"/>
      <c r="AL4" s="106"/>
      <c r="AM4" s="106"/>
      <c r="AN4" s="106"/>
      <c r="AO4" s="106"/>
      <c r="AP4" s="49">
        <v>3293930750</v>
      </c>
      <c r="AQ4" s="49">
        <v>1335636549</v>
      </c>
      <c r="AR4" s="49">
        <v>1958294201</v>
      </c>
      <c r="AS4" s="99">
        <v>0</v>
      </c>
      <c r="AT4" s="100"/>
      <c r="AU4" s="99">
        <v>1335636549</v>
      </c>
      <c r="AV4" s="100"/>
      <c r="AW4" s="49">
        <v>0</v>
      </c>
      <c r="AX4" s="49">
        <v>1335636549</v>
      </c>
      <c r="AY4" s="49">
        <v>0</v>
      </c>
      <c r="AZ4" s="49">
        <v>1335636549</v>
      </c>
      <c r="BA4" s="49">
        <v>0</v>
      </c>
      <c r="BB4" s="49">
        <v>1335636549</v>
      </c>
      <c r="BC4" s="49">
        <v>0</v>
      </c>
      <c r="BD4" s="49">
        <v>1836376</v>
      </c>
      <c r="BE4" s="35">
        <f t="shared" si="0"/>
        <v>0.40548410102428534</v>
      </c>
      <c r="BF4" s="35">
        <f t="shared" si="1"/>
        <v>0.40548410102428534</v>
      </c>
      <c r="BG4" s="35">
        <f t="shared" si="2"/>
        <v>0.40548410102428534</v>
      </c>
      <c r="BH4" s="35">
        <f t="shared" si="3"/>
        <v>0.40548410102428534</v>
      </c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</row>
    <row r="5" spans="1:83" ht="14.25" hidden="1" customHeight="1" x14ac:dyDescent="0.2">
      <c r="A5" s="85" t="s">
        <v>43</v>
      </c>
      <c r="B5" s="86"/>
      <c r="C5" s="85" t="s">
        <v>54</v>
      </c>
      <c r="D5" s="86"/>
      <c r="E5" s="85" t="s">
        <v>54</v>
      </c>
      <c r="F5" s="86"/>
      <c r="G5" s="85" t="s">
        <v>54</v>
      </c>
      <c r="H5" s="86"/>
      <c r="I5" s="85" t="s">
        <v>58</v>
      </c>
      <c r="J5" s="86"/>
      <c r="K5" s="86"/>
      <c r="L5" s="85"/>
      <c r="M5" s="86"/>
      <c r="N5" s="86"/>
      <c r="O5" s="85"/>
      <c r="P5" s="86"/>
      <c r="Q5" s="85"/>
      <c r="R5" s="86"/>
      <c r="S5" s="83" t="s">
        <v>59</v>
      </c>
      <c r="T5" s="84"/>
      <c r="U5" s="84"/>
      <c r="V5" s="84"/>
      <c r="W5" s="84"/>
      <c r="X5" s="84"/>
      <c r="Y5" s="84"/>
      <c r="Z5" s="84"/>
      <c r="AA5" s="85" t="s">
        <v>44</v>
      </c>
      <c r="AB5" s="86"/>
      <c r="AC5" s="86"/>
      <c r="AD5" s="86"/>
      <c r="AE5" s="86"/>
      <c r="AF5" s="85" t="s">
        <v>45</v>
      </c>
      <c r="AG5" s="86"/>
      <c r="AH5" s="86"/>
      <c r="AI5" s="47" t="s">
        <v>46</v>
      </c>
      <c r="AJ5" s="87" t="s">
        <v>47</v>
      </c>
      <c r="AK5" s="88"/>
      <c r="AL5" s="88"/>
      <c r="AM5" s="88"/>
      <c r="AN5" s="88"/>
      <c r="AO5" s="88"/>
      <c r="AP5" s="46">
        <v>3293930750</v>
      </c>
      <c r="AQ5" s="46">
        <v>1335636549</v>
      </c>
      <c r="AR5" s="46">
        <v>1958294201</v>
      </c>
      <c r="AS5" s="89">
        <v>0</v>
      </c>
      <c r="AT5" s="90"/>
      <c r="AU5" s="89">
        <v>1335636549</v>
      </c>
      <c r="AV5" s="90"/>
      <c r="AW5" s="46">
        <v>0</v>
      </c>
      <c r="AX5" s="46">
        <v>1335636549</v>
      </c>
      <c r="AY5" s="46">
        <v>0</v>
      </c>
      <c r="AZ5" s="46">
        <v>1335636549</v>
      </c>
      <c r="BA5" s="46">
        <v>0</v>
      </c>
      <c r="BB5" s="46">
        <v>1335636549</v>
      </c>
      <c r="BC5" s="46">
        <v>0</v>
      </c>
      <c r="BD5" s="46">
        <v>1836376</v>
      </c>
      <c r="BE5" s="34">
        <f t="shared" si="0"/>
        <v>0.40548410102428534</v>
      </c>
      <c r="BF5" s="34">
        <f t="shared" si="1"/>
        <v>0.40548410102428534</v>
      </c>
      <c r="BG5" s="34">
        <f t="shared" si="2"/>
        <v>0.40548410102428534</v>
      </c>
      <c r="BH5" s="34">
        <f t="shared" si="3"/>
        <v>0.40548410102428534</v>
      </c>
    </row>
    <row r="6" spans="1:83" ht="15.75" hidden="1" customHeight="1" x14ac:dyDescent="0.2">
      <c r="A6" s="85" t="s">
        <v>43</v>
      </c>
      <c r="B6" s="86"/>
      <c r="C6" s="85" t="s">
        <v>54</v>
      </c>
      <c r="D6" s="86"/>
      <c r="E6" s="85" t="s">
        <v>54</v>
      </c>
      <c r="F6" s="86"/>
      <c r="G6" s="85" t="s">
        <v>54</v>
      </c>
      <c r="H6" s="86"/>
      <c r="I6" s="85" t="s">
        <v>58</v>
      </c>
      <c r="J6" s="86"/>
      <c r="K6" s="86"/>
      <c r="L6" s="85" t="s">
        <v>58</v>
      </c>
      <c r="M6" s="86"/>
      <c r="N6" s="86"/>
      <c r="O6" s="85"/>
      <c r="P6" s="86"/>
      <c r="Q6" s="85"/>
      <c r="R6" s="86"/>
      <c r="S6" s="83" t="s">
        <v>60</v>
      </c>
      <c r="T6" s="84"/>
      <c r="U6" s="84"/>
      <c r="V6" s="84"/>
      <c r="W6" s="84"/>
      <c r="X6" s="84"/>
      <c r="Y6" s="84"/>
      <c r="Z6" s="84"/>
      <c r="AA6" s="85" t="s">
        <v>44</v>
      </c>
      <c r="AB6" s="86"/>
      <c r="AC6" s="86"/>
      <c r="AD6" s="86"/>
      <c r="AE6" s="86"/>
      <c r="AF6" s="85" t="s">
        <v>45</v>
      </c>
      <c r="AG6" s="86"/>
      <c r="AH6" s="86"/>
      <c r="AI6" s="47" t="s">
        <v>46</v>
      </c>
      <c r="AJ6" s="87" t="s">
        <v>47</v>
      </c>
      <c r="AK6" s="88"/>
      <c r="AL6" s="88"/>
      <c r="AM6" s="88"/>
      <c r="AN6" s="88"/>
      <c r="AO6" s="88"/>
      <c r="AP6" s="46">
        <v>2537617573</v>
      </c>
      <c r="AQ6" s="46">
        <v>1177488425</v>
      </c>
      <c r="AR6" s="46">
        <v>1360129148</v>
      </c>
      <c r="AS6" s="89">
        <v>0</v>
      </c>
      <c r="AT6" s="90"/>
      <c r="AU6" s="89">
        <v>1177488425</v>
      </c>
      <c r="AV6" s="90"/>
      <c r="AW6" s="46">
        <v>0</v>
      </c>
      <c r="AX6" s="46">
        <v>1177488425</v>
      </c>
      <c r="AY6" s="46">
        <v>0</v>
      </c>
      <c r="AZ6" s="46">
        <v>1177488425</v>
      </c>
      <c r="BA6" s="46">
        <v>0</v>
      </c>
      <c r="BB6" s="46">
        <v>1177488425</v>
      </c>
      <c r="BC6" s="46">
        <v>0</v>
      </c>
      <c r="BD6" s="46">
        <v>1836376</v>
      </c>
      <c r="BE6" s="34">
        <f t="shared" si="0"/>
        <v>0.4640133476093326</v>
      </c>
      <c r="BF6" s="34">
        <f t="shared" si="1"/>
        <v>0.4640133476093326</v>
      </c>
      <c r="BG6" s="34">
        <f t="shared" si="2"/>
        <v>0.4640133476093326</v>
      </c>
      <c r="BH6" s="34">
        <f t="shared" si="3"/>
        <v>0.4640133476093326</v>
      </c>
    </row>
    <row r="7" spans="1:83" ht="13.5" hidden="1" x14ac:dyDescent="0.2">
      <c r="A7" s="85" t="s">
        <v>43</v>
      </c>
      <c r="B7" s="86"/>
      <c r="C7" s="85" t="s">
        <v>54</v>
      </c>
      <c r="D7" s="86"/>
      <c r="E7" s="85" t="s">
        <v>54</v>
      </c>
      <c r="F7" s="86"/>
      <c r="G7" s="85" t="s">
        <v>54</v>
      </c>
      <c r="H7" s="86"/>
      <c r="I7" s="85" t="s">
        <v>58</v>
      </c>
      <c r="J7" s="86"/>
      <c r="K7" s="86"/>
      <c r="L7" s="85" t="s">
        <v>61</v>
      </c>
      <c r="M7" s="86"/>
      <c r="N7" s="86"/>
      <c r="O7" s="85"/>
      <c r="P7" s="86"/>
      <c r="Q7" s="85"/>
      <c r="R7" s="86"/>
      <c r="S7" s="83" t="s">
        <v>62</v>
      </c>
      <c r="T7" s="84"/>
      <c r="U7" s="84"/>
      <c r="V7" s="84"/>
      <c r="W7" s="84"/>
      <c r="X7" s="84"/>
      <c r="Y7" s="84"/>
      <c r="Z7" s="84"/>
      <c r="AA7" s="85" t="s">
        <v>44</v>
      </c>
      <c r="AB7" s="86"/>
      <c r="AC7" s="86"/>
      <c r="AD7" s="86"/>
      <c r="AE7" s="86"/>
      <c r="AF7" s="85" t="s">
        <v>45</v>
      </c>
      <c r="AG7" s="86"/>
      <c r="AH7" s="86"/>
      <c r="AI7" s="47" t="s">
        <v>46</v>
      </c>
      <c r="AJ7" s="87" t="s">
        <v>47</v>
      </c>
      <c r="AK7" s="88"/>
      <c r="AL7" s="88"/>
      <c r="AM7" s="88"/>
      <c r="AN7" s="88"/>
      <c r="AO7" s="88"/>
      <c r="AP7" s="46">
        <v>122664045</v>
      </c>
      <c r="AQ7" s="46">
        <v>57455034</v>
      </c>
      <c r="AR7" s="46">
        <v>65209011</v>
      </c>
      <c r="AS7" s="89">
        <v>0</v>
      </c>
      <c r="AT7" s="90"/>
      <c r="AU7" s="89">
        <v>57455034</v>
      </c>
      <c r="AV7" s="90"/>
      <c r="AW7" s="46">
        <v>0</v>
      </c>
      <c r="AX7" s="46">
        <v>57455034</v>
      </c>
      <c r="AY7" s="46">
        <v>0</v>
      </c>
      <c r="AZ7" s="46">
        <v>57455034</v>
      </c>
      <c r="BA7" s="46">
        <v>0</v>
      </c>
      <c r="BB7" s="46">
        <v>57455034</v>
      </c>
      <c r="BC7" s="46">
        <v>0</v>
      </c>
      <c r="BD7" s="46">
        <v>0</v>
      </c>
      <c r="BE7" s="34">
        <f t="shared" si="0"/>
        <v>0.46839343998479749</v>
      </c>
      <c r="BF7" s="34">
        <f t="shared" si="1"/>
        <v>0.46839343998479749</v>
      </c>
      <c r="BG7" s="34">
        <f t="shared" si="2"/>
        <v>0.46839343998479749</v>
      </c>
      <c r="BH7" s="34">
        <f t="shared" si="3"/>
        <v>0.46839343998479749</v>
      </c>
    </row>
    <row r="8" spans="1:83" ht="13.5" hidden="1" x14ac:dyDescent="0.2">
      <c r="A8" s="85" t="s">
        <v>43</v>
      </c>
      <c r="B8" s="86"/>
      <c r="C8" s="85" t="s">
        <v>54</v>
      </c>
      <c r="D8" s="86"/>
      <c r="E8" s="85" t="s">
        <v>54</v>
      </c>
      <c r="F8" s="86"/>
      <c r="G8" s="85" t="s">
        <v>54</v>
      </c>
      <c r="H8" s="86"/>
      <c r="I8" s="85" t="s">
        <v>58</v>
      </c>
      <c r="J8" s="86"/>
      <c r="K8" s="86"/>
      <c r="L8" s="85" t="s">
        <v>63</v>
      </c>
      <c r="M8" s="86"/>
      <c r="N8" s="86"/>
      <c r="O8" s="85"/>
      <c r="P8" s="86"/>
      <c r="Q8" s="85"/>
      <c r="R8" s="86"/>
      <c r="S8" s="83" t="s">
        <v>64</v>
      </c>
      <c r="T8" s="84"/>
      <c r="U8" s="84"/>
      <c r="V8" s="84"/>
      <c r="W8" s="84"/>
      <c r="X8" s="84"/>
      <c r="Y8" s="84"/>
      <c r="Z8" s="84"/>
      <c r="AA8" s="85" t="s">
        <v>44</v>
      </c>
      <c r="AB8" s="86"/>
      <c r="AC8" s="86"/>
      <c r="AD8" s="86"/>
      <c r="AE8" s="86"/>
      <c r="AF8" s="85" t="s">
        <v>45</v>
      </c>
      <c r="AG8" s="86"/>
      <c r="AH8" s="86"/>
      <c r="AI8" s="47" t="s">
        <v>46</v>
      </c>
      <c r="AJ8" s="87" t="s">
        <v>47</v>
      </c>
      <c r="AK8" s="88"/>
      <c r="AL8" s="88"/>
      <c r="AM8" s="88"/>
      <c r="AN8" s="88"/>
      <c r="AO8" s="88"/>
      <c r="AP8" s="46">
        <v>11963823</v>
      </c>
      <c r="AQ8" s="46">
        <v>5693248</v>
      </c>
      <c r="AR8" s="46">
        <v>6270575</v>
      </c>
      <c r="AS8" s="89">
        <v>0</v>
      </c>
      <c r="AT8" s="90"/>
      <c r="AU8" s="89">
        <v>5693248</v>
      </c>
      <c r="AV8" s="90"/>
      <c r="AW8" s="46">
        <v>0</v>
      </c>
      <c r="AX8" s="46">
        <v>5693248</v>
      </c>
      <c r="AY8" s="46">
        <v>0</v>
      </c>
      <c r="AZ8" s="46">
        <v>5693248</v>
      </c>
      <c r="BA8" s="46">
        <v>0</v>
      </c>
      <c r="BB8" s="46">
        <v>5693248</v>
      </c>
      <c r="BC8" s="46">
        <v>0</v>
      </c>
      <c r="BD8" s="46">
        <v>0</v>
      </c>
      <c r="BE8" s="34">
        <f t="shared" si="0"/>
        <v>0.47587196834991624</v>
      </c>
      <c r="BF8" s="34">
        <f t="shared" si="1"/>
        <v>0.47587196834991624</v>
      </c>
      <c r="BG8" s="34">
        <f t="shared" si="2"/>
        <v>0.47587196834991624</v>
      </c>
      <c r="BH8" s="34">
        <f t="shared" si="3"/>
        <v>0.47587196834991624</v>
      </c>
    </row>
    <row r="9" spans="1:83" ht="13.5" hidden="1" x14ac:dyDescent="0.2">
      <c r="A9" s="85" t="s">
        <v>43</v>
      </c>
      <c r="B9" s="86"/>
      <c r="C9" s="85" t="s">
        <v>54</v>
      </c>
      <c r="D9" s="86"/>
      <c r="E9" s="85" t="s">
        <v>54</v>
      </c>
      <c r="F9" s="86"/>
      <c r="G9" s="85" t="s">
        <v>54</v>
      </c>
      <c r="H9" s="86"/>
      <c r="I9" s="85" t="s">
        <v>58</v>
      </c>
      <c r="J9" s="86"/>
      <c r="K9" s="86"/>
      <c r="L9" s="85" t="s">
        <v>65</v>
      </c>
      <c r="M9" s="86"/>
      <c r="N9" s="86"/>
      <c r="O9" s="85"/>
      <c r="P9" s="86"/>
      <c r="Q9" s="85"/>
      <c r="R9" s="86"/>
      <c r="S9" s="83" t="s">
        <v>66</v>
      </c>
      <c r="T9" s="84"/>
      <c r="U9" s="84"/>
      <c r="V9" s="84"/>
      <c r="W9" s="84"/>
      <c r="X9" s="84"/>
      <c r="Y9" s="84"/>
      <c r="Z9" s="84"/>
      <c r="AA9" s="85" t="s">
        <v>44</v>
      </c>
      <c r="AB9" s="86"/>
      <c r="AC9" s="86"/>
      <c r="AD9" s="86"/>
      <c r="AE9" s="86"/>
      <c r="AF9" s="85" t="s">
        <v>45</v>
      </c>
      <c r="AG9" s="86"/>
      <c r="AH9" s="86"/>
      <c r="AI9" s="47" t="s">
        <v>46</v>
      </c>
      <c r="AJ9" s="87" t="s">
        <v>47</v>
      </c>
      <c r="AK9" s="88"/>
      <c r="AL9" s="88"/>
      <c r="AM9" s="88"/>
      <c r="AN9" s="88"/>
      <c r="AO9" s="88"/>
      <c r="AP9" s="46">
        <v>12775477</v>
      </c>
      <c r="AQ9" s="46">
        <v>9169244</v>
      </c>
      <c r="AR9" s="46">
        <v>3606233</v>
      </c>
      <c r="AS9" s="89">
        <v>0</v>
      </c>
      <c r="AT9" s="90"/>
      <c r="AU9" s="89">
        <v>9169244</v>
      </c>
      <c r="AV9" s="90"/>
      <c r="AW9" s="46">
        <v>0</v>
      </c>
      <c r="AX9" s="46">
        <v>9169244</v>
      </c>
      <c r="AY9" s="46">
        <v>0</v>
      </c>
      <c r="AZ9" s="46">
        <v>9169244</v>
      </c>
      <c r="BA9" s="46">
        <v>0</v>
      </c>
      <c r="BB9" s="46">
        <v>9169244</v>
      </c>
      <c r="BC9" s="46">
        <v>0</v>
      </c>
      <c r="BD9" s="46">
        <v>0</v>
      </c>
      <c r="BE9" s="34">
        <f t="shared" si="0"/>
        <v>0.71772224238672266</v>
      </c>
      <c r="BF9" s="34">
        <f t="shared" si="1"/>
        <v>0.71772224238672266</v>
      </c>
      <c r="BG9" s="34">
        <f t="shared" si="2"/>
        <v>0.71772224238672266</v>
      </c>
      <c r="BH9" s="34">
        <f t="shared" si="3"/>
        <v>0.71772224238672266</v>
      </c>
    </row>
    <row r="10" spans="1:83" ht="13.5" hidden="1" x14ac:dyDescent="0.2">
      <c r="A10" s="85" t="s">
        <v>43</v>
      </c>
      <c r="B10" s="86"/>
      <c r="C10" s="85" t="s">
        <v>54</v>
      </c>
      <c r="D10" s="86"/>
      <c r="E10" s="85" t="s">
        <v>54</v>
      </c>
      <c r="F10" s="86"/>
      <c r="G10" s="85" t="s">
        <v>54</v>
      </c>
      <c r="H10" s="86"/>
      <c r="I10" s="85" t="s">
        <v>58</v>
      </c>
      <c r="J10" s="86"/>
      <c r="K10" s="86"/>
      <c r="L10" s="85" t="s">
        <v>67</v>
      </c>
      <c r="M10" s="86"/>
      <c r="N10" s="86"/>
      <c r="O10" s="85"/>
      <c r="P10" s="86"/>
      <c r="Q10" s="85"/>
      <c r="R10" s="86"/>
      <c r="S10" s="83" t="s">
        <v>68</v>
      </c>
      <c r="T10" s="84"/>
      <c r="U10" s="84"/>
      <c r="V10" s="84"/>
      <c r="W10" s="84"/>
      <c r="X10" s="84"/>
      <c r="Y10" s="84"/>
      <c r="Z10" s="84"/>
      <c r="AA10" s="85" t="s">
        <v>44</v>
      </c>
      <c r="AB10" s="86"/>
      <c r="AC10" s="86"/>
      <c r="AD10" s="86"/>
      <c r="AE10" s="86"/>
      <c r="AF10" s="85" t="s">
        <v>45</v>
      </c>
      <c r="AG10" s="86"/>
      <c r="AH10" s="86"/>
      <c r="AI10" s="47" t="s">
        <v>46</v>
      </c>
      <c r="AJ10" s="87" t="s">
        <v>47</v>
      </c>
      <c r="AK10" s="88"/>
      <c r="AL10" s="88"/>
      <c r="AM10" s="88"/>
      <c r="AN10" s="88"/>
      <c r="AO10" s="88"/>
      <c r="AP10" s="46">
        <v>123395063</v>
      </c>
      <c r="AQ10" s="46">
        <v>6503748</v>
      </c>
      <c r="AR10" s="46">
        <v>116891315</v>
      </c>
      <c r="AS10" s="89">
        <v>0</v>
      </c>
      <c r="AT10" s="90"/>
      <c r="AU10" s="89">
        <v>6503748</v>
      </c>
      <c r="AV10" s="90"/>
      <c r="AW10" s="46">
        <v>0</v>
      </c>
      <c r="AX10" s="46">
        <v>6503748</v>
      </c>
      <c r="AY10" s="46">
        <v>0</v>
      </c>
      <c r="AZ10" s="46">
        <v>6503748</v>
      </c>
      <c r="BA10" s="46">
        <v>0</v>
      </c>
      <c r="BB10" s="46">
        <v>6503748</v>
      </c>
      <c r="BC10" s="46">
        <v>0</v>
      </c>
      <c r="BD10" s="46">
        <v>0</v>
      </c>
      <c r="BE10" s="34">
        <f t="shared" si="0"/>
        <v>5.2706711612927337E-2</v>
      </c>
      <c r="BF10" s="34">
        <f t="shared" si="1"/>
        <v>5.2706711612927337E-2</v>
      </c>
      <c r="BG10" s="34">
        <f t="shared" si="2"/>
        <v>5.2706711612927337E-2</v>
      </c>
      <c r="BH10" s="34">
        <f t="shared" si="3"/>
        <v>5.2706711612927337E-2</v>
      </c>
    </row>
    <row r="11" spans="1:83" ht="13.5" hidden="1" x14ac:dyDescent="0.2">
      <c r="A11" s="85" t="s">
        <v>43</v>
      </c>
      <c r="B11" s="86"/>
      <c r="C11" s="85" t="s">
        <v>54</v>
      </c>
      <c r="D11" s="86"/>
      <c r="E11" s="85" t="s">
        <v>54</v>
      </c>
      <c r="F11" s="86"/>
      <c r="G11" s="85" t="s">
        <v>54</v>
      </c>
      <c r="H11" s="86"/>
      <c r="I11" s="85" t="s">
        <v>58</v>
      </c>
      <c r="J11" s="86"/>
      <c r="K11" s="86"/>
      <c r="L11" s="85" t="s">
        <v>69</v>
      </c>
      <c r="M11" s="86"/>
      <c r="N11" s="86"/>
      <c r="O11" s="85"/>
      <c r="P11" s="86"/>
      <c r="Q11" s="85"/>
      <c r="R11" s="86"/>
      <c r="S11" s="83" t="s">
        <v>70</v>
      </c>
      <c r="T11" s="84"/>
      <c r="U11" s="84"/>
      <c r="V11" s="84"/>
      <c r="W11" s="84"/>
      <c r="X11" s="84"/>
      <c r="Y11" s="84"/>
      <c r="Z11" s="84"/>
      <c r="AA11" s="85" t="s">
        <v>44</v>
      </c>
      <c r="AB11" s="86"/>
      <c r="AC11" s="86"/>
      <c r="AD11" s="86"/>
      <c r="AE11" s="86"/>
      <c r="AF11" s="85" t="s">
        <v>45</v>
      </c>
      <c r="AG11" s="86"/>
      <c r="AH11" s="86"/>
      <c r="AI11" s="47" t="s">
        <v>46</v>
      </c>
      <c r="AJ11" s="87" t="s">
        <v>47</v>
      </c>
      <c r="AK11" s="88"/>
      <c r="AL11" s="88"/>
      <c r="AM11" s="88"/>
      <c r="AN11" s="88"/>
      <c r="AO11" s="88"/>
      <c r="AP11" s="46">
        <v>87365338</v>
      </c>
      <c r="AQ11" s="46">
        <v>45800133</v>
      </c>
      <c r="AR11" s="46">
        <v>41565205</v>
      </c>
      <c r="AS11" s="89">
        <v>0</v>
      </c>
      <c r="AT11" s="90"/>
      <c r="AU11" s="89">
        <v>45800133</v>
      </c>
      <c r="AV11" s="90"/>
      <c r="AW11" s="46">
        <v>0</v>
      </c>
      <c r="AX11" s="46">
        <v>45800133</v>
      </c>
      <c r="AY11" s="46">
        <v>0</v>
      </c>
      <c r="AZ11" s="46">
        <v>45800133</v>
      </c>
      <c r="BA11" s="46">
        <v>0</v>
      </c>
      <c r="BB11" s="46">
        <v>45800133</v>
      </c>
      <c r="BC11" s="46">
        <v>0</v>
      </c>
      <c r="BD11" s="46">
        <v>0</v>
      </c>
      <c r="BE11" s="34">
        <f t="shared" si="0"/>
        <v>0.5242368890051109</v>
      </c>
      <c r="BF11" s="34">
        <f t="shared" si="1"/>
        <v>0.5242368890051109</v>
      </c>
      <c r="BG11" s="34">
        <f t="shared" si="2"/>
        <v>0.5242368890051109</v>
      </c>
      <c r="BH11" s="34">
        <f t="shared" si="3"/>
        <v>0.5242368890051109</v>
      </c>
    </row>
    <row r="12" spans="1:83" ht="13.5" hidden="1" x14ac:dyDescent="0.2">
      <c r="A12" s="85" t="s">
        <v>43</v>
      </c>
      <c r="B12" s="86"/>
      <c r="C12" s="85" t="s">
        <v>54</v>
      </c>
      <c r="D12" s="86"/>
      <c r="E12" s="85" t="s">
        <v>54</v>
      </c>
      <c r="F12" s="86"/>
      <c r="G12" s="85" t="s">
        <v>54</v>
      </c>
      <c r="H12" s="86"/>
      <c r="I12" s="85" t="s">
        <v>58</v>
      </c>
      <c r="J12" s="86"/>
      <c r="K12" s="86"/>
      <c r="L12" s="85" t="s">
        <v>71</v>
      </c>
      <c r="M12" s="86"/>
      <c r="N12" s="86"/>
      <c r="O12" s="85"/>
      <c r="P12" s="86"/>
      <c r="Q12" s="85"/>
      <c r="R12" s="86"/>
      <c r="S12" s="83" t="s">
        <v>72</v>
      </c>
      <c r="T12" s="84"/>
      <c r="U12" s="84"/>
      <c r="V12" s="84"/>
      <c r="W12" s="84"/>
      <c r="X12" s="84"/>
      <c r="Y12" s="84"/>
      <c r="Z12" s="84"/>
      <c r="AA12" s="85" t="s">
        <v>44</v>
      </c>
      <c r="AB12" s="86"/>
      <c r="AC12" s="86"/>
      <c r="AD12" s="86"/>
      <c r="AE12" s="86"/>
      <c r="AF12" s="85" t="s">
        <v>45</v>
      </c>
      <c r="AG12" s="86"/>
      <c r="AH12" s="86"/>
      <c r="AI12" s="47" t="s">
        <v>46</v>
      </c>
      <c r="AJ12" s="87" t="s">
        <v>47</v>
      </c>
      <c r="AK12" s="88"/>
      <c r="AL12" s="88"/>
      <c r="AM12" s="88"/>
      <c r="AN12" s="88"/>
      <c r="AO12" s="88"/>
      <c r="AP12" s="46">
        <v>802367</v>
      </c>
      <c r="AQ12" s="46">
        <v>0</v>
      </c>
      <c r="AR12" s="46">
        <v>802367</v>
      </c>
      <c r="AS12" s="89">
        <v>0</v>
      </c>
      <c r="AT12" s="90"/>
      <c r="AU12" s="89">
        <v>0</v>
      </c>
      <c r="AV12" s="90"/>
      <c r="AW12" s="46">
        <v>0</v>
      </c>
      <c r="AX12" s="46">
        <v>0</v>
      </c>
      <c r="AY12" s="46">
        <v>0</v>
      </c>
      <c r="AZ12" s="46">
        <v>0</v>
      </c>
      <c r="BA12" s="46">
        <v>0</v>
      </c>
      <c r="BB12" s="46">
        <v>0</v>
      </c>
      <c r="BC12" s="46">
        <v>0</v>
      </c>
      <c r="BD12" s="46">
        <v>0</v>
      </c>
      <c r="BE12" s="34">
        <f t="shared" si="0"/>
        <v>0</v>
      </c>
      <c r="BF12" s="34">
        <f t="shared" si="1"/>
        <v>0</v>
      </c>
      <c r="BG12" s="34">
        <f t="shared" si="2"/>
        <v>0</v>
      </c>
      <c r="BH12" s="34">
        <f t="shared" si="3"/>
        <v>0</v>
      </c>
    </row>
    <row r="13" spans="1:83" ht="13.5" hidden="1" x14ac:dyDescent="0.2">
      <c r="A13" s="85" t="s">
        <v>43</v>
      </c>
      <c r="B13" s="86"/>
      <c r="C13" s="85" t="s">
        <v>54</v>
      </c>
      <c r="D13" s="86"/>
      <c r="E13" s="85" t="s">
        <v>54</v>
      </c>
      <c r="F13" s="86"/>
      <c r="G13" s="85" t="s">
        <v>54</v>
      </c>
      <c r="H13" s="86"/>
      <c r="I13" s="85" t="s">
        <v>58</v>
      </c>
      <c r="J13" s="86"/>
      <c r="K13" s="86"/>
      <c r="L13" s="85" t="s">
        <v>73</v>
      </c>
      <c r="M13" s="86"/>
      <c r="N13" s="86"/>
      <c r="O13" s="85"/>
      <c r="P13" s="86"/>
      <c r="Q13" s="85"/>
      <c r="R13" s="86"/>
      <c r="S13" s="83" t="s">
        <v>74</v>
      </c>
      <c r="T13" s="84"/>
      <c r="U13" s="84"/>
      <c r="V13" s="84"/>
      <c r="W13" s="84"/>
      <c r="X13" s="84"/>
      <c r="Y13" s="84"/>
      <c r="Z13" s="84"/>
      <c r="AA13" s="85" t="s">
        <v>44</v>
      </c>
      <c r="AB13" s="86"/>
      <c r="AC13" s="86"/>
      <c r="AD13" s="86"/>
      <c r="AE13" s="86"/>
      <c r="AF13" s="85" t="s">
        <v>45</v>
      </c>
      <c r="AG13" s="86"/>
      <c r="AH13" s="86"/>
      <c r="AI13" s="47" t="s">
        <v>46</v>
      </c>
      <c r="AJ13" s="87" t="s">
        <v>47</v>
      </c>
      <c r="AK13" s="88"/>
      <c r="AL13" s="88"/>
      <c r="AM13" s="88"/>
      <c r="AN13" s="88"/>
      <c r="AO13" s="88"/>
      <c r="AP13" s="46">
        <v>267498774</v>
      </c>
      <c r="AQ13" s="46">
        <v>4801333</v>
      </c>
      <c r="AR13" s="46">
        <v>262697441</v>
      </c>
      <c r="AS13" s="89">
        <v>0</v>
      </c>
      <c r="AT13" s="90"/>
      <c r="AU13" s="89">
        <v>4801333</v>
      </c>
      <c r="AV13" s="90"/>
      <c r="AW13" s="46">
        <v>0</v>
      </c>
      <c r="AX13" s="46">
        <v>4801333</v>
      </c>
      <c r="AY13" s="46">
        <v>0</v>
      </c>
      <c r="AZ13" s="46">
        <v>4801333</v>
      </c>
      <c r="BA13" s="46">
        <v>0</v>
      </c>
      <c r="BB13" s="46">
        <v>4801333</v>
      </c>
      <c r="BC13" s="46">
        <v>0</v>
      </c>
      <c r="BD13" s="46">
        <v>0</v>
      </c>
      <c r="BE13" s="34">
        <f t="shared" si="0"/>
        <v>1.7948990674626419E-2</v>
      </c>
      <c r="BF13" s="34">
        <f t="shared" si="1"/>
        <v>1.7948990674626419E-2</v>
      </c>
      <c r="BG13" s="34">
        <f t="shared" si="2"/>
        <v>1.7948990674626419E-2</v>
      </c>
      <c r="BH13" s="34">
        <f t="shared" si="3"/>
        <v>1.7948990674626419E-2</v>
      </c>
    </row>
    <row r="14" spans="1:83" ht="13.5" hidden="1" x14ac:dyDescent="0.2">
      <c r="A14" s="85" t="s">
        <v>43</v>
      </c>
      <c r="B14" s="86"/>
      <c r="C14" s="85" t="s">
        <v>54</v>
      </c>
      <c r="D14" s="86"/>
      <c r="E14" s="85" t="s">
        <v>54</v>
      </c>
      <c r="F14" s="86"/>
      <c r="G14" s="85" t="s">
        <v>54</v>
      </c>
      <c r="H14" s="86"/>
      <c r="I14" s="85" t="s">
        <v>58</v>
      </c>
      <c r="J14" s="86"/>
      <c r="K14" s="86"/>
      <c r="L14" s="85" t="s">
        <v>75</v>
      </c>
      <c r="M14" s="86"/>
      <c r="N14" s="86"/>
      <c r="O14" s="85"/>
      <c r="P14" s="86"/>
      <c r="Q14" s="85"/>
      <c r="R14" s="86"/>
      <c r="S14" s="83" t="s">
        <v>76</v>
      </c>
      <c r="T14" s="84"/>
      <c r="U14" s="84"/>
      <c r="V14" s="84"/>
      <c r="W14" s="84"/>
      <c r="X14" s="84"/>
      <c r="Y14" s="84"/>
      <c r="Z14" s="84"/>
      <c r="AA14" s="85" t="s">
        <v>44</v>
      </c>
      <c r="AB14" s="86"/>
      <c r="AC14" s="86"/>
      <c r="AD14" s="86"/>
      <c r="AE14" s="86"/>
      <c r="AF14" s="85" t="s">
        <v>45</v>
      </c>
      <c r="AG14" s="86"/>
      <c r="AH14" s="86"/>
      <c r="AI14" s="47" t="s">
        <v>46</v>
      </c>
      <c r="AJ14" s="87" t="s">
        <v>47</v>
      </c>
      <c r="AK14" s="88"/>
      <c r="AL14" s="88"/>
      <c r="AM14" s="88"/>
      <c r="AN14" s="88"/>
      <c r="AO14" s="88"/>
      <c r="AP14" s="46">
        <v>125685391</v>
      </c>
      <c r="AQ14" s="46">
        <v>28725384</v>
      </c>
      <c r="AR14" s="46">
        <v>96960007</v>
      </c>
      <c r="AS14" s="89">
        <v>0</v>
      </c>
      <c r="AT14" s="90"/>
      <c r="AU14" s="89">
        <v>28725384</v>
      </c>
      <c r="AV14" s="90"/>
      <c r="AW14" s="46">
        <v>0</v>
      </c>
      <c r="AX14" s="46">
        <v>28725384</v>
      </c>
      <c r="AY14" s="46">
        <v>0</v>
      </c>
      <c r="AZ14" s="46">
        <v>28725384</v>
      </c>
      <c r="BA14" s="46">
        <v>0</v>
      </c>
      <c r="BB14" s="46">
        <v>28725384</v>
      </c>
      <c r="BC14" s="46">
        <v>0</v>
      </c>
      <c r="BD14" s="46">
        <v>0</v>
      </c>
      <c r="BE14" s="34">
        <f t="shared" si="0"/>
        <v>0.22854990362404171</v>
      </c>
      <c r="BF14" s="34">
        <f t="shared" si="1"/>
        <v>0.22854990362404171</v>
      </c>
      <c r="BG14" s="34">
        <f t="shared" si="2"/>
        <v>0.22854990362404171</v>
      </c>
      <c r="BH14" s="34">
        <f t="shared" si="3"/>
        <v>0.22854990362404171</v>
      </c>
    </row>
    <row r="15" spans="1:83" ht="13.5" hidden="1" x14ac:dyDescent="0.2">
      <c r="A15" s="85" t="s">
        <v>43</v>
      </c>
      <c r="B15" s="86"/>
      <c r="C15" s="85" t="s">
        <v>54</v>
      </c>
      <c r="D15" s="86"/>
      <c r="E15" s="85" t="s">
        <v>54</v>
      </c>
      <c r="F15" s="86"/>
      <c r="G15" s="85" t="s">
        <v>54</v>
      </c>
      <c r="H15" s="86"/>
      <c r="I15" s="85" t="s">
        <v>58</v>
      </c>
      <c r="J15" s="86"/>
      <c r="K15" s="86"/>
      <c r="L15" s="85" t="s">
        <v>77</v>
      </c>
      <c r="M15" s="86"/>
      <c r="N15" s="86"/>
      <c r="O15" s="85"/>
      <c r="P15" s="86"/>
      <c r="Q15" s="85"/>
      <c r="R15" s="86"/>
      <c r="S15" s="83" t="s">
        <v>78</v>
      </c>
      <c r="T15" s="84"/>
      <c r="U15" s="84"/>
      <c r="V15" s="84"/>
      <c r="W15" s="84"/>
      <c r="X15" s="84"/>
      <c r="Y15" s="84"/>
      <c r="Z15" s="84"/>
      <c r="AA15" s="85" t="s">
        <v>44</v>
      </c>
      <c r="AB15" s="86"/>
      <c r="AC15" s="86"/>
      <c r="AD15" s="86"/>
      <c r="AE15" s="86"/>
      <c r="AF15" s="85" t="s">
        <v>45</v>
      </c>
      <c r="AG15" s="86"/>
      <c r="AH15" s="86"/>
      <c r="AI15" s="47" t="s">
        <v>46</v>
      </c>
      <c r="AJ15" s="87" t="s">
        <v>47</v>
      </c>
      <c r="AK15" s="88"/>
      <c r="AL15" s="88"/>
      <c r="AM15" s="88"/>
      <c r="AN15" s="88"/>
      <c r="AO15" s="88"/>
      <c r="AP15" s="46">
        <v>4162899</v>
      </c>
      <c r="AQ15" s="46">
        <v>0</v>
      </c>
      <c r="AR15" s="46">
        <v>4162899</v>
      </c>
      <c r="AS15" s="89">
        <v>0</v>
      </c>
      <c r="AT15" s="90"/>
      <c r="AU15" s="89">
        <v>0</v>
      </c>
      <c r="AV15" s="90"/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34">
        <f t="shared" si="0"/>
        <v>0</v>
      </c>
      <c r="BF15" s="34">
        <f t="shared" si="1"/>
        <v>0</v>
      </c>
      <c r="BG15" s="34">
        <f t="shared" si="2"/>
        <v>0</v>
      </c>
      <c r="BH15" s="34">
        <f t="shared" si="3"/>
        <v>0</v>
      </c>
    </row>
    <row r="16" spans="1:83" s="10" customFormat="1" ht="13.5" hidden="1" x14ac:dyDescent="0.2">
      <c r="A16" s="101" t="s">
        <v>43</v>
      </c>
      <c r="B16" s="102"/>
      <c r="C16" s="101" t="s">
        <v>54</v>
      </c>
      <c r="D16" s="102"/>
      <c r="E16" s="101" t="s">
        <v>54</v>
      </c>
      <c r="F16" s="102"/>
      <c r="G16" s="101" t="s">
        <v>79</v>
      </c>
      <c r="H16" s="102"/>
      <c r="I16" s="101"/>
      <c r="J16" s="102"/>
      <c r="K16" s="102"/>
      <c r="L16" s="101"/>
      <c r="M16" s="102"/>
      <c r="N16" s="102"/>
      <c r="O16" s="101"/>
      <c r="P16" s="102"/>
      <c r="Q16" s="101"/>
      <c r="R16" s="102"/>
      <c r="S16" s="103" t="s">
        <v>80</v>
      </c>
      <c r="T16" s="104"/>
      <c r="U16" s="104"/>
      <c r="V16" s="104"/>
      <c r="W16" s="104"/>
      <c r="X16" s="104"/>
      <c r="Y16" s="104"/>
      <c r="Z16" s="104"/>
      <c r="AA16" s="101" t="s">
        <v>44</v>
      </c>
      <c r="AB16" s="102"/>
      <c r="AC16" s="102"/>
      <c r="AD16" s="102"/>
      <c r="AE16" s="102"/>
      <c r="AF16" s="101" t="s">
        <v>45</v>
      </c>
      <c r="AG16" s="102"/>
      <c r="AH16" s="102"/>
      <c r="AI16" s="48" t="s">
        <v>46</v>
      </c>
      <c r="AJ16" s="105" t="s">
        <v>47</v>
      </c>
      <c r="AK16" s="106"/>
      <c r="AL16" s="106"/>
      <c r="AM16" s="106"/>
      <c r="AN16" s="106"/>
      <c r="AO16" s="106"/>
      <c r="AP16" s="49">
        <v>1178189376</v>
      </c>
      <c r="AQ16" s="49">
        <v>532239212</v>
      </c>
      <c r="AR16" s="49">
        <v>645950164</v>
      </c>
      <c r="AS16" s="99">
        <v>0</v>
      </c>
      <c r="AT16" s="100"/>
      <c r="AU16" s="99">
        <v>532239212</v>
      </c>
      <c r="AV16" s="100"/>
      <c r="AW16" s="49">
        <v>0</v>
      </c>
      <c r="AX16" s="49">
        <v>513087581</v>
      </c>
      <c r="AY16" s="49">
        <v>19151631</v>
      </c>
      <c r="AZ16" s="49">
        <v>513087581</v>
      </c>
      <c r="BA16" s="49">
        <v>0</v>
      </c>
      <c r="BB16" s="49">
        <v>446106182</v>
      </c>
      <c r="BC16" s="49">
        <v>66981399</v>
      </c>
      <c r="BD16" s="49">
        <v>0</v>
      </c>
      <c r="BE16" s="35">
        <f t="shared" si="0"/>
        <v>0.45174334690317219</v>
      </c>
      <c r="BF16" s="35">
        <f t="shared" si="1"/>
        <v>0.45174334690317219</v>
      </c>
      <c r="BG16" s="35">
        <f t="shared" si="2"/>
        <v>0.43548820881576172</v>
      </c>
      <c r="BH16" s="35">
        <f t="shared" si="3"/>
        <v>0.37863707744042668</v>
      </c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192" ht="13.5" hidden="1" x14ac:dyDescent="0.2">
      <c r="A17" s="85" t="s">
        <v>43</v>
      </c>
      <c r="B17" s="86"/>
      <c r="C17" s="85" t="s">
        <v>54</v>
      </c>
      <c r="D17" s="86"/>
      <c r="E17" s="85" t="s">
        <v>54</v>
      </c>
      <c r="F17" s="86"/>
      <c r="G17" s="85" t="s">
        <v>79</v>
      </c>
      <c r="H17" s="86"/>
      <c r="I17" s="85" t="s">
        <v>58</v>
      </c>
      <c r="J17" s="86"/>
      <c r="K17" s="86"/>
      <c r="L17" s="85"/>
      <c r="M17" s="86"/>
      <c r="N17" s="86"/>
      <c r="O17" s="85"/>
      <c r="P17" s="86"/>
      <c r="Q17" s="85"/>
      <c r="R17" s="86"/>
      <c r="S17" s="83" t="s">
        <v>81</v>
      </c>
      <c r="T17" s="84"/>
      <c r="U17" s="84"/>
      <c r="V17" s="84"/>
      <c r="W17" s="84"/>
      <c r="X17" s="84"/>
      <c r="Y17" s="84"/>
      <c r="Z17" s="84"/>
      <c r="AA17" s="85" t="s">
        <v>44</v>
      </c>
      <c r="AB17" s="86"/>
      <c r="AC17" s="86"/>
      <c r="AD17" s="86"/>
      <c r="AE17" s="86"/>
      <c r="AF17" s="85" t="s">
        <v>45</v>
      </c>
      <c r="AG17" s="86"/>
      <c r="AH17" s="86"/>
      <c r="AI17" s="47" t="s">
        <v>46</v>
      </c>
      <c r="AJ17" s="87" t="s">
        <v>47</v>
      </c>
      <c r="AK17" s="88"/>
      <c r="AL17" s="88"/>
      <c r="AM17" s="88"/>
      <c r="AN17" s="88"/>
      <c r="AO17" s="88"/>
      <c r="AP17" s="46">
        <v>331909954</v>
      </c>
      <c r="AQ17" s="46">
        <v>160430469</v>
      </c>
      <c r="AR17" s="46">
        <v>171479485</v>
      </c>
      <c r="AS17" s="89">
        <v>0</v>
      </c>
      <c r="AT17" s="90"/>
      <c r="AU17" s="89">
        <v>160430469</v>
      </c>
      <c r="AV17" s="90"/>
      <c r="AW17" s="46">
        <v>0</v>
      </c>
      <c r="AX17" s="46">
        <v>160430469</v>
      </c>
      <c r="AY17" s="46">
        <v>0</v>
      </c>
      <c r="AZ17" s="46">
        <v>160430469</v>
      </c>
      <c r="BA17" s="46">
        <v>0</v>
      </c>
      <c r="BB17" s="46">
        <v>135242300</v>
      </c>
      <c r="BC17" s="46">
        <v>25188169</v>
      </c>
      <c r="BD17" s="46">
        <v>0</v>
      </c>
      <c r="BE17" s="34">
        <f t="shared" si="0"/>
        <v>0.48335540126645316</v>
      </c>
      <c r="BF17" s="34">
        <f t="shared" si="1"/>
        <v>0.48335540126645316</v>
      </c>
      <c r="BG17" s="34">
        <f t="shared" si="2"/>
        <v>0.48335540126645316</v>
      </c>
      <c r="BH17" s="34">
        <f t="shared" si="3"/>
        <v>0.40746683963566815</v>
      </c>
    </row>
    <row r="18" spans="1:192" ht="13.5" hidden="1" x14ac:dyDescent="0.2">
      <c r="A18" s="85" t="s">
        <v>43</v>
      </c>
      <c r="B18" s="86"/>
      <c r="C18" s="85" t="s">
        <v>54</v>
      </c>
      <c r="D18" s="86"/>
      <c r="E18" s="85" t="s">
        <v>54</v>
      </c>
      <c r="F18" s="86"/>
      <c r="G18" s="85" t="s">
        <v>79</v>
      </c>
      <c r="H18" s="86"/>
      <c r="I18" s="85" t="s">
        <v>82</v>
      </c>
      <c r="J18" s="86"/>
      <c r="K18" s="86"/>
      <c r="L18" s="85"/>
      <c r="M18" s="86"/>
      <c r="N18" s="86"/>
      <c r="O18" s="85"/>
      <c r="P18" s="86"/>
      <c r="Q18" s="85"/>
      <c r="R18" s="86"/>
      <c r="S18" s="83" t="s">
        <v>83</v>
      </c>
      <c r="T18" s="84"/>
      <c r="U18" s="84"/>
      <c r="V18" s="84"/>
      <c r="W18" s="84"/>
      <c r="X18" s="84"/>
      <c r="Y18" s="84"/>
      <c r="Z18" s="84"/>
      <c r="AA18" s="85" t="s">
        <v>44</v>
      </c>
      <c r="AB18" s="86"/>
      <c r="AC18" s="86"/>
      <c r="AD18" s="86"/>
      <c r="AE18" s="86"/>
      <c r="AF18" s="85" t="s">
        <v>45</v>
      </c>
      <c r="AG18" s="86"/>
      <c r="AH18" s="86"/>
      <c r="AI18" s="47" t="s">
        <v>46</v>
      </c>
      <c r="AJ18" s="87" t="s">
        <v>47</v>
      </c>
      <c r="AK18" s="88"/>
      <c r="AL18" s="88"/>
      <c r="AM18" s="88"/>
      <c r="AN18" s="88"/>
      <c r="AO18" s="88"/>
      <c r="AP18" s="46">
        <v>251240946</v>
      </c>
      <c r="AQ18" s="46">
        <v>121927435</v>
      </c>
      <c r="AR18" s="46">
        <v>129313511</v>
      </c>
      <c r="AS18" s="89">
        <v>0</v>
      </c>
      <c r="AT18" s="90"/>
      <c r="AU18" s="89">
        <v>121927435</v>
      </c>
      <c r="AV18" s="90"/>
      <c r="AW18" s="46">
        <v>0</v>
      </c>
      <c r="AX18" s="46">
        <v>121927435</v>
      </c>
      <c r="AY18" s="46">
        <v>0</v>
      </c>
      <c r="AZ18" s="46">
        <v>121927435</v>
      </c>
      <c r="BA18" s="46">
        <v>0</v>
      </c>
      <c r="BB18" s="46">
        <v>102866905</v>
      </c>
      <c r="BC18" s="46">
        <v>19060530</v>
      </c>
      <c r="BD18" s="46">
        <v>0</v>
      </c>
      <c r="BE18" s="34">
        <f t="shared" si="0"/>
        <v>0.48530081159621169</v>
      </c>
      <c r="BF18" s="34">
        <f t="shared" si="1"/>
        <v>0.48530081159621169</v>
      </c>
      <c r="BG18" s="34">
        <f t="shared" si="2"/>
        <v>0.48530081159621169</v>
      </c>
      <c r="BH18" s="34">
        <f t="shared" si="3"/>
        <v>0.40943527174905636</v>
      </c>
    </row>
    <row r="19" spans="1:192" ht="13.5" hidden="1" x14ac:dyDescent="0.2">
      <c r="A19" s="85" t="s">
        <v>43</v>
      </c>
      <c r="B19" s="86"/>
      <c r="C19" s="85" t="s">
        <v>54</v>
      </c>
      <c r="D19" s="86"/>
      <c r="E19" s="85" t="s">
        <v>54</v>
      </c>
      <c r="F19" s="86"/>
      <c r="G19" s="85" t="s">
        <v>79</v>
      </c>
      <c r="H19" s="86"/>
      <c r="I19" s="85" t="s">
        <v>61</v>
      </c>
      <c r="J19" s="86"/>
      <c r="K19" s="86"/>
      <c r="L19" s="85"/>
      <c r="M19" s="86"/>
      <c r="N19" s="86"/>
      <c r="O19" s="85"/>
      <c r="P19" s="86"/>
      <c r="Q19" s="85"/>
      <c r="R19" s="86"/>
      <c r="S19" s="83" t="s">
        <v>84</v>
      </c>
      <c r="T19" s="84"/>
      <c r="U19" s="84"/>
      <c r="V19" s="84"/>
      <c r="W19" s="84"/>
      <c r="X19" s="84"/>
      <c r="Y19" s="84"/>
      <c r="Z19" s="84"/>
      <c r="AA19" s="85" t="s">
        <v>44</v>
      </c>
      <c r="AB19" s="86"/>
      <c r="AC19" s="86"/>
      <c r="AD19" s="86"/>
      <c r="AE19" s="86"/>
      <c r="AF19" s="85" t="s">
        <v>45</v>
      </c>
      <c r="AG19" s="86"/>
      <c r="AH19" s="86"/>
      <c r="AI19" s="47" t="s">
        <v>46</v>
      </c>
      <c r="AJ19" s="87" t="s">
        <v>47</v>
      </c>
      <c r="AK19" s="88"/>
      <c r="AL19" s="88"/>
      <c r="AM19" s="88"/>
      <c r="AN19" s="88"/>
      <c r="AO19" s="88"/>
      <c r="AP19" s="46">
        <v>290452939</v>
      </c>
      <c r="AQ19" s="46">
        <v>118996408</v>
      </c>
      <c r="AR19" s="46">
        <v>171456531</v>
      </c>
      <c r="AS19" s="89">
        <v>0</v>
      </c>
      <c r="AT19" s="90"/>
      <c r="AU19" s="89">
        <v>118996408</v>
      </c>
      <c r="AV19" s="90"/>
      <c r="AW19" s="46">
        <v>0</v>
      </c>
      <c r="AX19" s="46">
        <v>99844777</v>
      </c>
      <c r="AY19" s="46">
        <v>19151631</v>
      </c>
      <c r="AZ19" s="46">
        <v>99844777</v>
      </c>
      <c r="BA19" s="46">
        <v>0</v>
      </c>
      <c r="BB19" s="46">
        <v>99844777</v>
      </c>
      <c r="BC19" s="46">
        <v>0</v>
      </c>
      <c r="BD19" s="46">
        <v>0</v>
      </c>
      <c r="BE19" s="34">
        <f t="shared" si="0"/>
        <v>0.40969255952338635</v>
      </c>
      <c r="BF19" s="34">
        <f t="shared" si="1"/>
        <v>0.40969255952338635</v>
      </c>
      <c r="BG19" s="34">
        <f t="shared" si="2"/>
        <v>0.34375543708993078</v>
      </c>
      <c r="BH19" s="34">
        <f t="shared" si="3"/>
        <v>0.34375543708993078</v>
      </c>
    </row>
    <row r="20" spans="1:192" ht="13.5" hidden="1" x14ac:dyDescent="0.2">
      <c r="A20" s="85" t="s">
        <v>43</v>
      </c>
      <c r="B20" s="86"/>
      <c r="C20" s="85" t="s">
        <v>54</v>
      </c>
      <c r="D20" s="86"/>
      <c r="E20" s="85" t="s">
        <v>54</v>
      </c>
      <c r="F20" s="86"/>
      <c r="G20" s="85" t="s">
        <v>79</v>
      </c>
      <c r="H20" s="86"/>
      <c r="I20" s="85" t="s">
        <v>63</v>
      </c>
      <c r="J20" s="86"/>
      <c r="K20" s="86"/>
      <c r="L20" s="85"/>
      <c r="M20" s="86"/>
      <c r="N20" s="86"/>
      <c r="O20" s="85"/>
      <c r="P20" s="86"/>
      <c r="Q20" s="85"/>
      <c r="R20" s="86"/>
      <c r="S20" s="83" t="s">
        <v>85</v>
      </c>
      <c r="T20" s="84"/>
      <c r="U20" s="84"/>
      <c r="V20" s="84"/>
      <c r="W20" s="84"/>
      <c r="X20" s="84"/>
      <c r="Y20" s="84"/>
      <c r="Z20" s="84"/>
      <c r="AA20" s="85" t="s">
        <v>44</v>
      </c>
      <c r="AB20" s="86"/>
      <c r="AC20" s="86"/>
      <c r="AD20" s="86"/>
      <c r="AE20" s="86"/>
      <c r="AF20" s="85" t="s">
        <v>45</v>
      </c>
      <c r="AG20" s="86"/>
      <c r="AH20" s="86"/>
      <c r="AI20" s="47" t="s">
        <v>46</v>
      </c>
      <c r="AJ20" s="87" t="s">
        <v>47</v>
      </c>
      <c r="AK20" s="88"/>
      <c r="AL20" s="88"/>
      <c r="AM20" s="88"/>
      <c r="AN20" s="88"/>
      <c r="AO20" s="88"/>
      <c r="AP20" s="46">
        <v>126116998</v>
      </c>
      <c r="AQ20" s="46">
        <v>53752300</v>
      </c>
      <c r="AR20" s="46">
        <v>72364698</v>
      </c>
      <c r="AS20" s="89">
        <v>0</v>
      </c>
      <c r="AT20" s="90"/>
      <c r="AU20" s="89">
        <v>53752300</v>
      </c>
      <c r="AV20" s="90"/>
      <c r="AW20" s="46">
        <v>0</v>
      </c>
      <c r="AX20" s="46">
        <v>53752300</v>
      </c>
      <c r="AY20" s="46">
        <v>0</v>
      </c>
      <c r="AZ20" s="46">
        <v>53752300</v>
      </c>
      <c r="BA20" s="46">
        <v>0</v>
      </c>
      <c r="BB20" s="46">
        <v>44410600</v>
      </c>
      <c r="BC20" s="46">
        <v>9341700</v>
      </c>
      <c r="BD20" s="46">
        <v>0</v>
      </c>
      <c r="BE20" s="34">
        <f t="shared" si="0"/>
        <v>0.42620979608157183</v>
      </c>
      <c r="BF20" s="34">
        <f t="shared" si="1"/>
        <v>0.42620979608157183</v>
      </c>
      <c r="BG20" s="34">
        <f t="shared" si="2"/>
        <v>0.42620979608157183</v>
      </c>
      <c r="BH20" s="34">
        <f t="shared" si="3"/>
        <v>0.35213809957639491</v>
      </c>
    </row>
    <row r="21" spans="1:192" ht="13.5" hidden="1" x14ac:dyDescent="0.2">
      <c r="A21" s="85" t="s">
        <v>43</v>
      </c>
      <c r="B21" s="86"/>
      <c r="C21" s="85" t="s">
        <v>54</v>
      </c>
      <c r="D21" s="86"/>
      <c r="E21" s="85" t="s">
        <v>54</v>
      </c>
      <c r="F21" s="86"/>
      <c r="G21" s="85" t="s">
        <v>79</v>
      </c>
      <c r="H21" s="86"/>
      <c r="I21" s="85" t="s">
        <v>65</v>
      </c>
      <c r="J21" s="86"/>
      <c r="K21" s="86"/>
      <c r="L21" s="85"/>
      <c r="M21" s="86"/>
      <c r="N21" s="86"/>
      <c r="O21" s="85"/>
      <c r="P21" s="86"/>
      <c r="Q21" s="85"/>
      <c r="R21" s="86"/>
      <c r="S21" s="83" t="s">
        <v>86</v>
      </c>
      <c r="T21" s="84"/>
      <c r="U21" s="84"/>
      <c r="V21" s="84"/>
      <c r="W21" s="84"/>
      <c r="X21" s="84"/>
      <c r="Y21" s="84"/>
      <c r="Z21" s="84"/>
      <c r="AA21" s="85" t="s">
        <v>44</v>
      </c>
      <c r="AB21" s="86"/>
      <c r="AC21" s="86"/>
      <c r="AD21" s="86"/>
      <c r="AE21" s="86"/>
      <c r="AF21" s="85" t="s">
        <v>45</v>
      </c>
      <c r="AG21" s="86"/>
      <c r="AH21" s="86"/>
      <c r="AI21" s="47" t="s">
        <v>46</v>
      </c>
      <c r="AJ21" s="87" t="s">
        <v>47</v>
      </c>
      <c r="AK21" s="88"/>
      <c r="AL21" s="88"/>
      <c r="AM21" s="88"/>
      <c r="AN21" s="88"/>
      <c r="AO21" s="88"/>
      <c r="AP21" s="46">
        <v>20776126</v>
      </c>
      <c r="AQ21" s="46">
        <v>9919700</v>
      </c>
      <c r="AR21" s="46">
        <v>10856426</v>
      </c>
      <c r="AS21" s="89">
        <v>0</v>
      </c>
      <c r="AT21" s="90"/>
      <c r="AU21" s="89">
        <v>9919700</v>
      </c>
      <c r="AV21" s="90"/>
      <c r="AW21" s="46">
        <v>0</v>
      </c>
      <c r="AX21" s="46">
        <v>9919700</v>
      </c>
      <c r="AY21" s="46">
        <v>0</v>
      </c>
      <c r="AZ21" s="46">
        <v>9919700</v>
      </c>
      <c r="BA21" s="46">
        <v>0</v>
      </c>
      <c r="BB21" s="46">
        <v>8209600</v>
      </c>
      <c r="BC21" s="46">
        <v>1710100</v>
      </c>
      <c r="BD21" s="46">
        <v>0</v>
      </c>
      <c r="BE21" s="34">
        <f t="shared" si="0"/>
        <v>0.47745667310642997</v>
      </c>
      <c r="BF21" s="34">
        <f t="shared" si="1"/>
        <v>0.47745667310642997</v>
      </c>
      <c r="BG21" s="34">
        <f t="shared" si="2"/>
        <v>0.47745667310642997</v>
      </c>
      <c r="BH21" s="34">
        <f t="shared" si="3"/>
        <v>0.39514585154133164</v>
      </c>
    </row>
    <row r="22" spans="1:192" ht="13.5" hidden="1" x14ac:dyDescent="0.2">
      <c r="A22" s="85" t="s">
        <v>43</v>
      </c>
      <c r="B22" s="86"/>
      <c r="C22" s="85" t="s">
        <v>54</v>
      </c>
      <c r="D22" s="86"/>
      <c r="E22" s="85" t="s">
        <v>54</v>
      </c>
      <c r="F22" s="86"/>
      <c r="G22" s="85" t="s">
        <v>79</v>
      </c>
      <c r="H22" s="86"/>
      <c r="I22" s="85" t="s">
        <v>67</v>
      </c>
      <c r="J22" s="86"/>
      <c r="K22" s="86"/>
      <c r="L22" s="85"/>
      <c r="M22" s="86"/>
      <c r="N22" s="86"/>
      <c r="O22" s="85"/>
      <c r="P22" s="86"/>
      <c r="Q22" s="85"/>
      <c r="R22" s="86"/>
      <c r="S22" s="83" t="s">
        <v>87</v>
      </c>
      <c r="T22" s="84"/>
      <c r="U22" s="84"/>
      <c r="V22" s="84"/>
      <c r="W22" s="84"/>
      <c r="X22" s="84"/>
      <c r="Y22" s="84"/>
      <c r="Z22" s="84"/>
      <c r="AA22" s="85" t="s">
        <v>44</v>
      </c>
      <c r="AB22" s="86"/>
      <c r="AC22" s="86"/>
      <c r="AD22" s="86"/>
      <c r="AE22" s="86"/>
      <c r="AF22" s="85" t="s">
        <v>45</v>
      </c>
      <c r="AG22" s="86"/>
      <c r="AH22" s="86"/>
      <c r="AI22" s="47" t="s">
        <v>46</v>
      </c>
      <c r="AJ22" s="87" t="s">
        <v>47</v>
      </c>
      <c r="AK22" s="88"/>
      <c r="AL22" s="88"/>
      <c r="AM22" s="88"/>
      <c r="AN22" s="88"/>
      <c r="AO22" s="88"/>
      <c r="AP22" s="46">
        <v>94600838</v>
      </c>
      <c r="AQ22" s="46">
        <v>40320800</v>
      </c>
      <c r="AR22" s="46">
        <v>54280038</v>
      </c>
      <c r="AS22" s="89">
        <v>0</v>
      </c>
      <c r="AT22" s="90"/>
      <c r="AU22" s="89">
        <v>40320800</v>
      </c>
      <c r="AV22" s="90"/>
      <c r="AW22" s="46">
        <v>0</v>
      </c>
      <c r="AX22" s="46">
        <v>40320800</v>
      </c>
      <c r="AY22" s="46">
        <v>0</v>
      </c>
      <c r="AZ22" s="46">
        <v>40320800</v>
      </c>
      <c r="BA22" s="46">
        <v>0</v>
      </c>
      <c r="BB22" s="46">
        <v>33313400</v>
      </c>
      <c r="BC22" s="46">
        <v>7007400</v>
      </c>
      <c r="BD22" s="46">
        <v>0</v>
      </c>
      <c r="BE22" s="34">
        <f t="shared" si="0"/>
        <v>0.42622032587068626</v>
      </c>
      <c r="BF22" s="34">
        <f t="shared" si="1"/>
        <v>0.42622032587068626</v>
      </c>
      <c r="BG22" s="34">
        <f t="shared" si="2"/>
        <v>0.42622032587068626</v>
      </c>
      <c r="BH22" s="34">
        <f t="shared" si="3"/>
        <v>0.35214698626665442</v>
      </c>
    </row>
    <row r="23" spans="1:192" ht="13.5" hidden="1" x14ac:dyDescent="0.2">
      <c r="A23" s="85" t="s">
        <v>43</v>
      </c>
      <c r="B23" s="86"/>
      <c r="C23" s="85" t="s">
        <v>54</v>
      </c>
      <c r="D23" s="86"/>
      <c r="E23" s="85" t="s">
        <v>54</v>
      </c>
      <c r="F23" s="86"/>
      <c r="G23" s="85" t="s">
        <v>79</v>
      </c>
      <c r="H23" s="86"/>
      <c r="I23" s="85" t="s">
        <v>69</v>
      </c>
      <c r="J23" s="86"/>
      <c r="K23" s="86"/>
      <c r="L23" s="85"/>
      <c r="M23" s="86"/>
      <c r="N23" s="86"/>
      <c r="O23" s="85"/>
      <c r="P23" s="86"/>
      <c r="Q23" s="85"/>
      <c r="R23" s="86"/>
      <c r="S23" s="83" t="s">
        <v>88</v>
      </c>
      <c r="T23" s="84"/>
      <c r="U23" s="84"/>
      <c r="V23" s="84"/>
      <c r="W23" s="84"/>
      <c r="X23" s="84"/>
      <c r="Y23" s="84"/>
      <c r="Z23" s="84"/>
      <c r="AA23" s="85" t="s">
        <v>44</v>
      </c>
      <c r="AB23" s="86"/>
      <c r="AC23" s="86"/>
      <c r="AD23" s="86"/>
      <c r="AE23" s="86"/>
      <c r="AF23" s="85" t="s">
        <v>45</v>
      </c>
      <c r="AG23" s="86"/>
      <c r="AH23" s="86"/>
      <c r="AI23" s="47" t="s">
        <v>46</v>
      </c>
      <c r="AJ23" s="87" t="s">
        <v>47</v>
      </c>
      <c r="AK23" s="88"/>
      <c r="AL23" s="88"/>
      <c r="AM23" s="88"/>
      <c r="AN23" s="88"/>
      <c r="AO23" s="88"/>
      <c r="AP23" s="46">
        <v>63091575</v>
      </c>
      <c r="AQ23" s="46">
        <v>26892100</v>
      </c>
      <c r="AR23" s="46">
        <v>36199475</v>
      </c>
      <c r="AS23" s="89">
        <v>0</v>
      </c>
      <c r="AT23" s="90"/>
      <c r="AU23" s="89">
        <v>26892100</v>
      </c>
      <c r="AV23" s="90"/>
      <c r="AW23" s="46">
        <v>0</v>
      </c>
      <c r="AX23" s="46">
        <v>26892100</v>
      </c>
      <c r="AY23" s="46">
        <v>0</v>
      </c>
      <c r="AZ23" s="46">
        <v>26892100</v>
      </c>
      <c r="BA23" s="46">
        <v>0</v>
      </c>
      <c r="BB23" s="46">
        <v>22218600</v>
      </c>
      <c r="BC23" s="46">
        <v>4673500</v>
      </c>
      <c r="BD23" s="46">
        <v>0</v>
      </c>
      <c r="BE23" s="34">
        <f t="shared" si="0"/>
        <v>0.42623916109242793</v>
      </c>
      <c r="BF23" s="34">
        <f t="shared" si="1"/>
        <v>0.42623916109242793</v>
      </c>
      <c r="BG23" s="34">
        <f t="shared" si="2"/>
        <v>0.42623916109242793</v>
      </c>
      <c r="BH23" s="34">
        <f t="shared" si="3"/>
        <v>0.35216429451951392</v>
      </c>
    </row>
    <row r="24" spans="1:192" s="10" customFormat="1" ht="13.5" hidden="1" x14ac:dyDescent="0.2">
      <c r="A24" s="101" t="s">
        <v>43</v>
      </c>
      <c r="B24" s="102"/>
      <c r="C24" s="101" t="s">
        <v>54</v>
      </c>
      <c r="D24" s="102"/>
      <c r="E24" s="101" t="s">
        <v>54</v>
      </c>
      <c r="F24" s="102"/>
      <c r="G24" s="101" t="s">
        <v>89</v>
      </c>
      <c r="H24" s="102"/>
      <c r="I24" s="101"/>
      <c r="J24" s="102"/>
      <c r="K24" s="102"/>
      <c r="L24" s="101"/>
      <c r="M24" s="102"/>
      <c r="N24" s="102"/>
      <c r="O24" s="101"/>
      <c r="P24" s="102"/>
      <c r="Q24" s="101"/>
      <c r="R24" s="102"/>
      <c r="S24" s="103" t="s">
        <v>90</v>
      </c>
      <c r="T24" s="104"/>
      <c r="U24" s="104"/>
      <c r="V24" s="104"/>
      <c r="W24" s="104"/>
      <c r="X24" s="104"/>
      <c r="Y24" s="104"/>
      <c r="Z24" s="104"/>
      <c r="AA24" s="101" t="s">
        <v>44</v>
      </c>
      <c r="AB24" s="102"/>
      <c r="AC24" s="102"/>
      <c r="AD24" s="102"/>
      <c r="AE24" s="102"/>
      <c r="AF24" s="101" t="s">
        <v>45</v>
      </c>
      <c r="AG24" s="102"/>
      <c r="AH24" s="102"/>
      <c r="AI24" s="48" t="s">
        <v>46</v>
      </c>
      <c r="AJ24" s="105" t="s">
        <v>47</v>
      </c>
      <c r="AK24" s="106"/>
      <c r="AL24" s="106"/>
      <c r="AM24" s="106"/>
      <c r="AN24" s="106"/>
      <c r="AO24" s="106"/>
      <c r="AP24" s="49">
        <v>407307345</v>
      </c>
      <c r="AQ24" s="49">
        <v>185657107</v>
      </c>
      <c r="AR24" s="49">
        <v>221650238</v>
      </c>
      <c r="AS24" s="99">
        <v>0</v>
      </c>
      <c r="AT24" s="100"/>
      <c r="AU24" s="99">
        <v>185657107</v>
      </c>
      <c r="AV24" s="100"/>
      <c r="AW24" s="49">
        <v>0</v>
      </c>
      <c r="AX24" s="49">
        <v>185657107</v>
      </c>
      <c r="AY24" s="49">
        <v>0</v>
      </c>
      <c r="AZ24" s="49">
        <v>185657107</v>
      </c>
      <c r="BA24" s="49">
        <v>0</v>
      </c>
      <c r="BB24" s="49">
        <v>185657107</v>
      </c>
      <c r="BC24" s="49">
        <v>0</v>
      </c>
      <c r="BD24" s="49">
        <v>0</v>
      </c>
      <c r="BE24" s="35">
        <f t="shared" si="0"/>
        <v>0.45581575996376889</v>
      </c>
      <c r="BF24" s="35">
        <f t="shared" si="1"/>
        <v>0.45581575996376889</v>
      </c>
      <c r="BG24" s="35">
        <f t="shared" si="2"/>
        <v>0.45581575996376889</v>
      </c>
      <c r="BH24" s="35">
        <f t="shared" si="3"/>
        <v>0.45581575996376889</v>
      </c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192" ht="13.5" hidden="1" x14ac:dyDescent="0.2">
      <c r="A25" s="85" t="s">
        <v>43</v>
      </c>
      <c r="B25" s="86"/>
      <c r="C25" s="85" t="s">
        <v>54</v>
      </c>
      <c r="D25" s="86"/>
      <c r="E25" s="85" t="s">
        <v>54</v>
      </c>
      <c r="F25" s="86"/>
      <c r="G25" s="85" t="s">
        <v>89</v>
      </c>
      <c r="H25" s="86"/>
      <c r="I25" s="85" t="s">
        <v>58</v>
      </c>
      <c r="J25" s="86"/>
      <c r="K25" s="86"/>
      <c r="L25" s="85"/>
      <c r="M25" s="86"/>
      <c r="N25" s="86"/>
      <c r="O25" s="85"/>
      <c r="P25" s="86"/>
      <c r="Q25" s="85"/>
      <c r="R25" s="86"/>
      <c r="S25" s="83" t="s">
        <v>91</v>
      </c>
      <c r="T25" s="84"/>
      <c r="U25" s="84"/>
      <c r="V25" s="84"/>
      <c r="W25" s="84"/>
      <c r="X25" s="84"/>
      <c r="Y25" s="84"/>
      <c r="Z25" s="84"/>
      <c r="AA25" s="85" t="s">
        <v>44</v>
      </c>
      <c r="AB25" s="86"/>
      <c r="AC25" s="86"/>
      <c r="AD25" s="86"/>
      <c r="AE25" s="86"/>
      <c r="AF25" s="85" t="s">
        <v>45</v>
      </c>
      <c r="AG25" s="86"/>
      <c r="AH25" s="86"/>
      <c r="AI25" s="47" t="s">
        <v>46</v>
      </c>
      <c r="AJ25" s="87" t="s">
        <v>47</v>
      </c>
      <c r="AK25" s="88"/>
      <c r="AL25" s="88"/>
      <c r="AM25" s="88"/>
      <c r="AN25" s="88"/>
      <c r="AO25" s="88"/>
      <c r="AP25" s="46">
        <v>176542721</v>
      </c>
      <c r="AQ25" s="46">
        <v>47729616</v>
      </c>
      <c r="AR25" s="46">
        <v>128813105</v>
      </c>
      <c r="AS25" s="89">
        <v>0</v>
      </c>
      <c r="AT25" s="90"/>
      <c r="AU25" s="89">
        <v>47729616</v>
      </c>
      <c r="AV25" s="90"/>
      <c r="AW25" s="46">
        <v>0</v>
      </c>
      <c r="AX25" s="46">
        <v>47729616</v>
      </c>
      <c r="AY25" s="46">
        <v>0</v>
      </c>
      <c r="AZ25" s="46">
        <v>47729616</v>
      </c>
      <c r="BA25" s="46">
        <v>0</v>
      </c>
      <c r="BB25" s="46">
        <v>47729616</v>
      </c>
      <c r="BC25" s="46">
        <v>0</v>
      </c>
      <c r="BD25" s="46">
        <v>0</v>
      </c>
      <c r="BE25" s="34">
        <f t="shared" si="0"/>
        <v>0.27035731481673492</v>
      </c>
      <c r="BF25" s="34">
        <f t="shared" si="1"/>
        <v>0.27035731481673492</v>
      </c>
      <c r="BG25" s="34">
        <f t="shared" si="2"/>
        <v>0.27035731481673492</v>
      </c>
      <c r="BH25" s="34">
        <f t="shared" si="3"/>
        <v>0.27035731481673492</v>
      </c>
    </row>
    <row r="26" spans="1:192" ht="13.5" hidden="1" x14ac:dyDescent="0.2">
      <c r="A26" s="85" t="s">
        <v>43</v>
      </c>
      <c r="B26" s="86"/>
      <c r="C26" s="85" t="s">
        <v>54</v>
      </c>
      <c r="D26" s="86"/>
      <c r="E26" s="85" t="s">
        <v>54</v>
      </c>
      <c r="F26" s="86"/>
      <c r="G26" s="85" t="s">
        <v>89</v>
      </c>
      <c r="H26" s="86"/>
      <c r="I26" s="85" t="s">
        <v>58</v>
      </c>
      <c r="J26" s="86"/>
      <c r="K26" s="86"/>
      <c r="L26" s="85" t="s">
        <v>58</v>
      </c>
      <c r="M26" s="86"/>
      <c r="N26" s="86"/>
      <c r="O26" s="85"/>
      <c r="P26" s="86"/>
      <c r="Q26" s="85"/>
      <c r="R26" s="86"/>
      <c r="S26" s="83" t="s">
        <v>92</v>
      </c>
      <c r="T26" s="84"/>
      <c r="U26" s="84"/>
      <c r="V26" s="84"/>
      <c r="W26" s="84"/>
      <c r="X26" s="84"/>
      <c r="Y26" s="84"/>
      <c r="Z26" s="84"/>
      <c r="AA26" s="85" t="s">
        <v>44</v>
      </c>
      <c r="AB26" s="86"/>
      <c r="AC26" s="86"/>
      <c r="AD26" s="86"/>
      <c r="AE26" s="86"/>
      <c r="AF26" s="85" t="s">
        <v>45</v>
      </c>
      <c r="AG26" s="86"/>
      <c r="AH26" s="86"/>
      <c r="AI26" s="47" t="s">
        <v>46</v>
      </c>
      <c r="AJ26" s="87" t="s">
        <v>47</v>
      </c>
      <c r="AK26" s="88"/>
      <c r="AL26" s="88"/>
      <c r="AM26" s="88"/>
      <c r="AN26" s="88"/>
      <c r="AO26" s="88"/>
      <c r="AP26" s="46">
        <v>134917103</v>
      </c>
      <c r="AQ26" s="46">
        <v>23001155</v>
      </c>
      <c r="AR26" s="46">
        <v>111915948</v>
      </c>
      <c r="AS26" s="89">
        <v>0</v>
      </c>
      <c r="AT26" s="90"/>
      <c r="AU26" s="89">
        <v>23001155</v>
      </c>
      <c r="AV26" s="90"/>
      <c r="AW26" s="46">
        <v>0</v>
      </c>
      <c r="AX26" s="46">
        <v>23001155</v>
      </c>
      <c r="AY26" s="46">
        <v>0</v>
      </c>
      <c r="AZ26" s="46">
        <v>23001155</v>
      </c>
      <c r="BA26" s="46">
        <v>0</v>
      </c>
      <c r="BB26" s="46">
        <v>23001155</v>
      </c>
      <c r="BC26" s="46">
        <v>0</v>
      </c>
      <c r="BD26" s="46">
        <v>0</v>
      </c>
      <c r="BE26" s="34">
        <f t="shared" si="0"/>
        <v>0.17048361170340279</v>
      </c>
      <c r="BF26" s="34">
        <f t="shared" si="1"/>
        <v>0.17048361170340279</v>
      </c>
      <c r="BG26" s="34">
        <f t="shared" si="2"/>
        <v>0.17048361170340279</v>
      </c>
      <c r="BH26" s="34">
        <f t="shared" si="3"/>
        <v>0.17048361170340279</v>
      </c>
    </row>
    <row r="27" spans="1:192" ht="13.5" hidden="1" x14ac:dyDescent="0.2">
      <c r="A27" s="85" t="s">
        <v>43</v>
      </c>
      <c r="B27" s="86"/>
      <c r="C27" s="85" t="s">
        <v>54</v>
      </c>
      <c r="D27" s="86"/>
      <c r="E27" s="85" t="s">
        <v>54</v>
      </c>
      <c r="F27" s="86"/>
      <c r="G27" s="85" t="s">
        <v>89</v>
      </c>
      <c r="H27" s="86"/>
      <c r="I27" s="85" t="s">
        <v>58</v>
      </c>
      <c r="J27" s="86"/>
      <c r="K27" s="86"/>
      <c r="L27" s="85" t="s">
        <v>82</v>
      </c>
      <c r="M27" s="86"/>
      <c r="N27" s="86"/>
      <c r="O27" s="85"/>
      <c r="P27" s="86"/>
      <c r="Q27" s="85"/>
      <c r="R27" s="86"/>
      <c r="S27" s="83" t="s">
        <v>93</v>
      </c>
      <c r="T27" s="84"/>
      <c r="U27" s="84"/>
      <c r="V27" s="84"/>
      <c r="W27" s="84"/>
      <c r="X27" s="84"/>
      <c r="Y27" s="84"/>
      <c r="Z27" s="84"/>
      <c r="AA27" s="85" t="s">
        <v>44</v>
      </c>
      <c r="AB27" s="86"/>
      <c r="AC27" s="86"/>
      <c r="AD27" s="86"/>
      <c r="AE27" s="86"/>
      <c r="AF27" s="85" t="s">
        <v>45</v>
      </c>
      <c r="AG27" s="86"/>
      <c r="AH27" s="86"/>
      <c r="AI27" s="47" t="s">
        <v>46</v>
      </c>
      <c r="AJ27" s="87" t="s">
        <v>47</v>
      </c>
      <c r="AK27" s="88"/>
      <c r="AL27" s="88"/>
      <c r="AM27" s="88"/>
      <c r="AN27" s="88"/>
      <c r="AO27" s="88"/>
      <c r="AP27" s="46">
        <v>28536115</v>
      </c>
      <c r="AQ27" s="46">
        <v>21226550</v>
      </c>
      <c r="AR27" s="46">
        <v>7309565</v>
      </c>
      <c r="AS27" s="89">
        <v>0</v>
      </c>
      <c r="AT27" s="90"/>
      <c r="AU27" s="89">
        <v>21226550</v>
      </c>
      <c r="AV27" s="90"/>
      <c r="AW27" s="46">
        <v>0</v>
      </c>
      <c r="AX27" s="46">
        <v>21226550</v>
      </c>
      <c r="AY27" s="46">
        <v>0</v>
      </c>
      <c r="AZ27" s="46">
        <v>21226550</v>
      </c>
      <c r="BA27" s="46">
        <v>0</v>
      </c>
      <c r="BB27" s="46">
        <v>21226550</v>
      </c>
      <c r="BC27" s="46">
        <v>0</v>
      </c>
      <c r="BD27" s="46">
        <v>0</v>
      </c>
      <c r="BE27" s="34">
        <f t="shared" si="0"/>
        <v>0.74384862830837339</v>
      </c>
      <c r="BF27" s="34">
        <f t="shared" si="1"/>
        <v>0.74384862830837339</v>
      </c>
      <c r="BG27" s="34">
        <f t="shared" si="2"/>
        <v>0.74384862830837339</v>
      </c>
      <c r="BH27" s="34">
        <f t="shared" si="3"/>
        <v>0.74384862830837339</v>
      </c>
    </row>
    <row r="28" spans="1:192" ht="13.5" hidden="1" x14ac:dyDescent="0.2">
      <c r="A28" s="85" t="s">
        <v>43</v>
      </c>
      <c r="B28" s="86"/>
      <c r="C28" s="85" t="s">
        <v>54</v>
      </c>
      <c r="D28" s="86"/>
      <c r="E28" s="85" t="s">
        <v>54</v>
      </c>
      <c r="F28" s="86"/>
      <c r="G28" s="85" t="s">
        <v>89</v>
      </c>
      <c r="H28" s="86"/>
      <c r="I28" s="85" t="s">
        <v>58</v>
      </c>
      <c r="J28" s="86"/>
      <c r="K28" s="86"/>
      <c r="L28" s="85" t="s">
        <v>61</v>
      </c>
      <c r="M28" s="86"/>
      <c r="N28" s="86"/>
      <c r="O28" s="85"/>
      <c r="P28" s="86"/>
      <c r="Q28" s="85"/>
      <c r="R28" s="86"/>
      <c r="S28" s="83" t="s">
        <v>94</v>
      </c>
      <c r="T28" s="84"/>
      <c r="U28" s="84"/>
      <c r="V28" s="84"/>
      <c r="W28" s="84"/>
      <c r="X28" s="84"/>
      <c r="Y28" s="84"/>
      <c r="Z28" s="84"/>
      <c r="AA28" s="85" t="s">
        <v>44</v>
      </c>
      <c r="AB28" s="86"/>
      <c r="AC28" s="86"/>
      <c r="AD28" s="86"/>
      <c r="AE28" s="86"/>
      <c r="AF28" s="85" t="s">
        <v>45</v>
      </c>
      <c r="AG28" s="86"/>
      <c r="AH28" s="86"/>
      <c r="AI28" s="47" t="s">
        <v>46</v>
      </c>
      <c r="AJ28" s="87" t="s">
        <v>47</v>
      </c>
      <c r="AK28" s="88"/>
      <c r="AL28" s="88"/>
      <c r="AM28" s="88"/>
      <c r="AN28" s="88"/>
      <c r="AO28" s="88"/>
      <c r="AP28" s="46">
        <v>13089503</v>
      </c>
      <c r="AQ28" s="46">
        <v>3501911</v>
      </c>
      <c r="AR28" s="46">
        <v>9587592</v>
      </c>
      <c r="AS28" s="89">
        <v>0</v>
      </c>
      <c r="AT28" s="90"/>
      <c r="AU28" s="89">
        <v>3501911</v>
      </c>
      <c r="AV28" s="90"/>
      <c r="AW28" s="46">
        <v>0</v>
      </c>
      <c r="AX28" s="46">
        <v>3501911</v>
      </c>
      <c r="AY28" s="46">
        <v>0</v>
      </c>
      <c r="AZ28" s="46">
        <v>3501911</v>
      </c>
      <c r="BA28" s="46">
        <v>0</v>
      </c>
      <c r="BB28" s="46">
        <v>3501911</v>
      </c>
      <c r="BC28" s="46">
        <v>0</v>
      </c>
      <c r="BD28" s="46">
        <v>0</v>
      </c>
      <c r="BE28" s="34">
        <f t="shared" si="0"/>
        <v>0.26753582622655725</v>
      </c>
      <c r="BF28" s="34">
        <f t="shared" si="1"/>
        <v>0.26753582622655725</v>
      </c>
      <c r="BG28" s="34">
        <f t="shared" si="2"/>
        <v>0.26753582622655725</v>
      </c>
      <c r="BH28" s="34">
        <f t="shared" si="3"/>
        <v>0.26753582622655725</v>
      </c>
    </row>
    <row r="29" spans="1:192" ht="13.5" hidden="1" x14ac:dyDescent="0.2">
      <c r="A29" s="85" t="s">
        <v>43</v>
      </c>
      <c r="B29" s="86"/>
      <c r="C29" s="85" t="s">
        <v>54</v>
      </c>
      <c r="D29" s="86"/>
      <c r="E29" s="85" t="s">
        <v>54</v>
      </c>
      <c r="F29" s="86"/>
      <c r="G29" s="85" t="s">
        <v>89</v>
      </c>
      <c r="H29" s="86"/>
      <c r="I29" s="85" t="s">
        <v>82</v>
      </c>
      <c r="J29" s="86"/>
      <c r="K29" s="86"/>
      <c r="L29" s="85"/>
      <c r="M29" s="86"/>
      <c r="N29" s="86"/>
      <c r="O29" s="85"/>
      <c r="P29" s="86"/>
      <c r="Q29" s="85"/>
      <c r="R29" s="86"/>
      <c r="S29" s="83" t="s">
        <v>95</v>
      </c>
      <c r="T29" s="84"/>
      <c r="U29" s="84"/>
      <c r="V29" s="84"/>
      <c r="W29" s="84"/>
      <c r="X29" s="84"/>
      <c r="Y29" s="84"/>
      <c r="Z29" s="84"/>
      <c r="AA29" s="85" t="s">
        <v>44</v>
      </c>
      <c r="AB29" s="86"/>
      <c r="AC29" s="86"/>
      <c r="AD29" s="86"/>
      <c r="AE29" s="86"/>
      <c r="AF29" s="85" t="s">
        <v>45</v>
      </c>
      <c r="AG29" s="86"/>
      <c r="AH29" s="86"/>
      <c r="AI29" s="47" t="s">
        <v>46</v>
      </c>
      <c r="AJ29" s="87" t="s">
        <v>47</v>
      </c>
      <c r="AK29" s="88"/>
      <c r="AL29" s="88"/>
      <c r="AM29" s="88"/>
      <c r="AN29" s="88"/>
      <c r="AO29" s="88"/>
      <c r="AP29" s="46">
        <v>122744602</v>
      </c>
      <c r="AQ29" s="46">
        <v>74936520</v>
      </c>
      <c r="AR29" s="46">
        <v>47808082</v>
      </c>
      <c r="AS29" s="89">
        <v>0</v>
      </c>
      <c r="AT29" s="90"/>
      <c r="AU29" s="89">
        <v>74936520</v>
      </c>
      <c r="AV29" s="90"/>
      <c r="AW29" s="46">
        <v>0</v>
      </c>
      <c r="AX29" s="46">
        <v>74936520</v>
      </c>
      <c r="AY29" s="46">
        <v>0</v>
      </c>
      <c r="AZ29" s="46">
        <v>74936520</v>
      </c>
      <c r="BA29" s="46">
        <v>0</v>
      </c>
      <c r="BB29" s="46">
        <v>74936520</v>
      </c>
      <c r="BC29" s="46">
        <v>0</v>
      </c>
      <c r="BD29" s="46">
        <v>0</v>
      </c>
      <c r="BE29" s="34">
        <f t="shared" si="0"/>
        <v>0.61050766208032514</v>
      </c>
      <c r="BF29" s="34">
        <f t="shared" si="1"/>
        <v>0.61050766208032514</v>
      </c>
      <c r="BG29" s="34">
        <f t="shared" si="2"/>
        <v>0.61050766208032514</v>
      </c>
      <c r="BH29" s="34">
        <f t="shared" si="3"/>
        <v>0.61050766208032514</v>
      </c>
    </row>
    <row r="30" spans="1:192" ht="13.5" hidden="1" x14ac:dyDescent="0.2">
      <c r="A30" s="85" t="s">
        <v>43</v>
      </c>
      <c r="B30" s="86"/>
      <c r="C30" s="85" t="s">
        <v>54</v>
      </c>
      <c r="D30" s="86"/>
      <c r="E30" s="85" t="s">
        <v>54</v>
      </c>
      <c r="F30" s="86"/>
      <c r="G30" s="85" t="s">
        <v>89</v>
      </c>
      <c r="H30" s="86"/>
      <c r="I30" s="85" t="s">
        <v>96</v>
      </c>
      <c r="J30" s="86"/>
      <c r="K30" s="86"/>
      <c r="L30" s="85"/>
      <c r="M30" s="86"/>
      <c r="N30" s="86"/>
      <c r="O30" s="85"/>
      <c r="P30" s="86"/>
      <c r="Q30" s="85"/>
      <c r="R30" s="86"/>
      <c r="S30" s="83" t="s">
        <v>97</v>
      </c>
      <c r="T30" s="84"/>
      <c r="U30" s="84"/>
      <c r="V30" s="84"/>
      <c r="W30" s="84"/>
      <c r="X30" s="84"/>
      <c r="Y30" s="84"/>
      <c r="Z30" s="84"/>
      <c r="AA30" s="85" t="s">
        <v>44</v>
      </c>
      <c r="AB30" s="86"/>
      <c r="AC30" s="86"/>
      <c r="AD30" s="86"/>
      <c r="AE30" s="86"/>
      <c r="AF30" s="85" t="s">
        <v>45</v>
      </c>
      <c r="AG30" s="86"/>
      <c r="AH30" s="86"/>
      <c r="AI30" s="47" t="s">
        <v>46</v>
      </c>
      <c r="AJ30" s="87" t="s">
        <v>47</v>
      </c>
      <c r="AK30" s="88"/>
      <c r="AL30" s="88"/>
      <c r="AM30" s="88"/>
      <c r="AN30" s="88"/>
      <c r="AO30" s="88"/>
      <c r="AP30" s="46">
        <v>54180399</v>
      </c>
      <c r="AQ30" s="46">
        <v>33189026</v>
      </c>
      <c r="AR30" s="46">
        <v>20991373</v>
      </c>
      <c r="AS30" s="89">
        <v>0</v>
      </c>
      <c r="AT30" s="90"/>
      <c r="AU30" s="89">
        <v>33189026</v>
      </c>
      <c r="AV30" s="90"/>
      <c r="AW30" s="46">
        <v>0</v>
      </c>
      <c r="AX30" s="46">
        <v>33189026</v>
      </c>
      <c r="AY30" s="46">
        <v>0</v>
      </c>
      <c r="AZ30" s="46">
        <v>33189026</v>
      </c>
      <c r="BA30" s="46">
        <v>0</v>
      </c>
      <c r="BB30" s="46">
        <v>33189026</v>
      </c>
      <c r="BC30" s="46">
        <v>0</v>
      </c>
      <c r="BD30" s="46">
        <v>0</v>
      </c>
      <c r="BE30" s="34">
        <f t="shared" si="0"/>
        <v>0.61256518247493896</v>
      </c>
      <c r="BF30" s="34">
        <f t="shared" si="1"/>
        <v>0.61256518247493896</v>
      </c>
      <c r="BG30" s="34">
        <f t="shared" si="2"/>
        <v>0.61256518247493896</v>
      </c>
      <c r="BH30" s="34">
        <f t="shared" si="3"/>
        <v>0.61256518247493896</v>
      </c>
    </row>
    <row r="31" spans="1:192" ht="13.5" hidden="1" x14ac:dyDescent="0.2">
      <c r="A31" s="85" t="s">
        <v>43</v>
      </c>
      <c r="B31" s="86"/>
      <c r="C31" s="85" t="s">
        <v>54</v>
      </c>
      <c r="D31" s="86"/>
      <c r="E31" s="85" t="s">
        <v>54</v>
      </c>
      <c r="F31" s="86"/>
      <c r="G31" s="85" t="s">
        <v>89</v>
      </c>
      <c r="H31" s="86"/>
      <c r="I31" s="85" t="s">
        <v>98</v>
      </c>
      <c r="J31" s="86"/>
      <c r="K31" s="86"/>
      <c r="L31" s="85"/>
      <c r="M31" s="86"/>
      <c r="N31" s="86"/>
      <c r="O31" s="85"/>
      <c r="P31" s="86"/>
      <c r="Q31" s="85"/>
      <c r="R31" s="86"/>
      <c r="S31" s="83" t="s">
        <v>99</v>
      </c>
      <c r="T31" s="84"/>
      <c r="U31" s="84"/>
      <c r="V31" s="84"/>
      <c r="W31" s="84"/>
      <c r="X31" s="84"/>
      <c r="Y31" s="84"/>
      <c r="Z31" s="84"/>
      <c r="AA31" s="85" t="s">
        <v>44</v>
      </c>
      <c r="AB31" s="86"/>
      <c r="AC31" s="86"/>
      <c r="AD31" s="86"/>
      <c r="AE31" s="86"/>
      <c r="AF31" s="85" t="s">
        <v>45</v>
      </c>
      <c r="AG31" s="86"/>
      <c r="AH31" s="86"/>
      <c r="AI31" s="47" t="s">
        <v>46</v>
      </c>
      <c r="AJ31" s="87" t="s">
        <v>47</v>
      </c>
      <c r="AK31" s="88"/>
      <c r="AL31" s="88"/>
      <c r="AM31" s="88"/>
      <c r="AN31" s="88"/>
      <c r="AO31" s="88"/>
      <c r="AP31" s="46">
        <v>53839623</v>
      </c>
      <c r="AQ31" s="46">
        <v>29801945</v>
      </c>
      <c r="AR31" s="46">
        <v>24037678</v>
      </c>
      <c r="AS31" s="89">
        <v>0</v>
      </c>
      <c r="AT31" s="90"/>
      <c r="AU31" s="89">
        <v>29801945</v>
      </c>
      <c r="AV31" s="90"/>
      <c r="AW31" s="46">
        <v>0</v>
      </c>
      <c r="AX31" s="46">
        <v>29801945</v>
      </c>
      <c r="AY31" s="46">
        <v>0</v>
      </c>
      <c r="AZ31" s="46">
        <v>29801945</v>
      </c>
      <c r="BA31" s="46">
        <v>0</v>
      </c>
      <c r="BB31" s="46">
        <v>29801945</v>
      </c>
      <c r="BC31" s="46">
        <v>0</v>
      </c>
      <c r="BD31" s="46">
        <v>0</v>
      </c>
      <c r="BE31" s="34">
        <f t="shared" si="0"/>
        <v>0.55353182915118104</v>
      </c>
      <c r="BF31" s="34">
        <f t="shared" si="1"/>
        <v>0.55353182915118104</v>
      </c>
      <c r="BG31" s="34">
        <f t="shared" si="2"/>
        <v>0.55353182915118104</v>
      </c>
      <c r="BH31" s="34">
        <f t="shared" si="3"/>
        <v>0.55353182915118104</v>
      </c>
    </row>
    <row r="32" spans="1:192" s="16" customFormat="1" ht="13.5" hidden="1" x14ac:dyDescent="0.25">
      <c r="A32" s="113" t="s">
        <v>177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50">
        <f>+AP24+AP16+AP4</f>
        <v>4879427471</v>
      </c>
      <c r="AQ32" s="50">
        <f>+AQ24+AQ16+AQ4</f>
        <v>2053532868</v>
      </c>
      <c r="AR32" s="50">
        <f t="shared" ref="AR32" si="4">+AR24+AR16+AR4</f>
        <v>2825894603</v>
      </c>
      <c r="AS32" s="114">
        <f>+AS24+AS16+AS4</f>
        <v>0</v>
      </c>
      <c r="AT32" s="115"/>
      <c r="AU32" s="114">
        <f>+AU24+AU16+AU4</f>
        <v>2053532868</v>
      </c>
      <c r="AV32" s="115"/>
      <c r="AW32" s="12">
        <f t="shared" ref="AW32" si="5">+AW24+AW16+AW4</f>
        <v>0</v>
      </c>
      <c r="AX32" s="12">
        <f>+AX24+AX16+AX4</f>
        <v>2034381237</v>
      </c>
      <c r="AY32" s="12">
        <f t="shared" ref="AY32:BD32" si="6">+AY24+AY16+AY4</f>
        <v>19151631</v>
      </c>
      <c r="AZ32" s="12">
        <f t="shared" si="6"/>
        <v>2034381237</v>
      </c>
      <c r="BA32" s="12">
        <f t="shared" si="6"/>
        <v>0</v>
      </c>
      <c r="BB32" s="12">
        <f>+BB24+BB16+BB4</f>
        <v>1967399838</v>
      </c>
      <c r="BC32" s="12">
        <f t="shared" si="6"/>
        <v>66981399</v>
      </c>
      <c r="BD32" s="12">
        <f t="shared" si="6"/>
        <v>1836376</v>
      </c>
      <c r="BE32" s="13">
        <f t="shared" si="0"/>
        <v>0.42085529095468749</v>
      </c>
      <c r="BF32" s="13">
        <f t="shared" si="1"/>
        <v>0.42085529095468749</v>
      </c>
      <c r="BG32" s="13">
        <f t="shared" si="2"/>
        <v>0.4169303159214845</v>
      </c>
      <c r="BH32" s="13">
        <f t="shared" si="3"/>
        <v>0.40320300889661487</v>
      </c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5"/>
    </row>
    <row r="33" spans="1:83" ht="13.5" hidden="1" x14ac:dyDescent="0.2">
      <c r="A33" s="85" t="s">
        <v>43</v>
      </c>
      <c r="B33" s="86"/>
      <c r="C33" s="85" t="s">
        <v>79</v>
      </c>
      <c r="D33" s="86"/>
      <c r="E33" s="85" t="s">
        <v>54</v>
      </c>
      <c r="F33" s="86"/>
      <c r="G33" s="85"/>
      <c r="H33" s="86"/>
      <c r="I33" s="85"/>
      <c r="J33" s="86"/>
      <c r="K33" s="86"/>
      <c r="L33" s="85"/>
      <c r="M33" s="86"/>
      <c r="N33" s="86"/>
      <c r="O33" s="85"/>
      <c r="P33" s="86"/>
      <c r="Q33" s="85"/>
      <c r="R33" s="86"/>
      <c r="S33" s="83" t="s">
        <v>100</v>
      </c>
      <c r="T33" s="84"/>
      <c r="U33" s="84"/>
      <c r="V33" s="84"/>
      <c r="W33" s="84"/>
      <c r="X33" s="84"/>
      <c r="Y33" s="84"/>
      <c r="Z33" s="84"/>
      <c r="AA33" s="85" t="s">
        <v>51</v>
      </c>
      <c r="AB33" s="86"/>
      <c r="AC33" s="86"/>
      <c r="AD33" s="86"/>
      <c r="AE33" s="86"/>
      <c r="AF33" s="85" t="s">
        <v>45</v>
      </c>
      <c r="AG33" s="86"/>
      <c r="AH33" s="86"/>
      <c r="AI33" s="47" t="s">
        <v>52</v>
      </c>
      <c r="AJ33" s="87" t="s">
        <v>53</v>
      </c>
      <c r="AK33" s="88"/>
      <c r="AL33" s="88"/>
      <c r="AM33" s="88"/>
      <c r="AN33" s="88"/>
      <c r="AO33" s="88"/>
      <c r="AP33" s="46">
        <v>0</v>
      </c>
      <c r="AQ33" s="46">
        <v>0</v>
      </c>
      <c r="AR33" s="46">
        <v>0</v>
      </c>
      <c r="AS33" s="89">
        <v>0</v>
      </c>
      <c r="AT33" s="90"/>
      <c r="AU33" s="89">
        <v>0</v>
      </c>
      <c r="AV33" s="90"/>
      <c r="AW33" s="46">
        <v>0</v>
      </c>
      <c r="AX33" s="46">
        <v>0</v>
      </c>
      <c r="AY33" s="46">
        <v>0</v>
      </c>
      <c r="AZ33" s="46">
        <v>0</v>
      </c>
      <c r="BA33" s="46">
        <v>0</v>
      </c>
      <c r="BB33" s="46">
        <v>0</v>
      </c>
      <c r="BC33" s="46">
        <v>0</v>
      </c>
      <c r="BD33" s="46">
        <v>0</v>
      </c>
      <c r="BE33" s="34">
        <v>0</v>
      </c>
      <c r="BF33" s="34">
        <v>0</v>
      </c>
      <c r="BG33" s="34">
        <v>0</v>
      </c>
      <c r="BH33" s="34">
        <v>0</v>
      </c>
    </row>
    <row r="34" spans="1:83" s="10" customFormat="1" ht="13.5" hidden="1" x14ac:dyDescent="0.2">
      <c r="A34" s="101" t="s">
        <v>43</v>
      </c>
      <c r="B34" s="102"/>
      <c r="C34" s="101" t="s">
        <v>79</v>
      </c>
      <c r="D34" s="102"/>
      <c r="E34" s="101" t="s">
        <v>54</v>
      </c>
      <c r="F34" s="102"/>
      <c r="G34" s="101" t="s">
        <v>54</v>
      </c>
      <c r="H34" s="102"/>
      <c r="I34" s="101"/>
      <c r="J34" s="102"/>
      <c r="K34" s="102"/>
      <c r="L34" s="101"/>
      <c r="M34" s="102"/>
      <c r="N34" s="102"/>
      <c r="O34" s="101"/>
      <c r="P34" s="102"/>
      <c r="Q34" s="101"/>
      <c r="R34" s="102"/>
      <c r="S34" s="103" t="s">
        <v>101</v>
      </c>
      <c r="T34" s="104"/>
      <c r="U34" s="104"/>
      <c r="V34" s="104"/>
      <c r="W34" s="104"/>
      <c r="X34" s="104"/>
      <c r="Y34" s="104"/>
      <c r="Z34" s="104"/>
      <c r="AA34" s="101" t="s">
        <v>51</v>
      </c>
      <c r="AB34" s="102"/>
      <c r="AC34" s="102"/>
      <c r="AD34" s="102"/>
      <c r="AE34" s="102"/>
      <c r="AF34" s="101" t="s">
        <v>45</v>
      </c>
      <c r="AG34" s="102"/>
      <c r="AH34" s="102"/>
      <c r="AI34" s="48" t="s">
        <v>52</v>
      </c>
      <c r="AJ34" s="105" t="s">
        <v>53</v>
      </c>
      <c r="AK34" s="106"/>
      <c r="AL34" s="106"/>
      <c r="AM34" s="106"/>
      <c r="AN34" s="106"/>
      <c r="AO34" s="106"/>
      <c r="AP34" s="49">
        <v>0</v>
      </c>
      <c r="AQ34" s="49">
        <v>0</v>
      </c>
      <c r="AR34" s="49">
        <v>0</v>
      </c>
      <c r="AS34" s="99">
        <v>0</v>
      </c>
      <c r="AT34" s="100"/>
      <c r="AU34" s="99">
        <v>0</v>
      </c>
      <c r="AV34" s="100"/>
      <c r="AW34" s="49">
        <v>0</v>
      </c>
      <c r="AX34" s="49">
        <v>0</v>
      </c>
      <c r="AY34" s="49">
        <v>0</v>
      </c>
      <c r="AZ34" s="49">
        <v>0</v>
      </c>
      <c r="BA34" s="49">
        <v>0</v>
      </c>
      <c r="BB34" s="49">
        <v>0</v>
      </c>
      <c r="BC34" s="49">
        <v>0</v>
      </c>
      <c r="BD34" s="49">
        <v>0</v>
      </c>
      <c r="BE34" s="36">
        <v>0</v>
      </c>
      <c r="BF34" s="36">
        <v>0</v>
      </c>
      <c r="BG34" s="36">
        <v>0</v>
      </c>
      <c r="BH34" s="36">
        <v>0</v>
      </c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ht="13.5" hidden="1" x14ac:dyDescent="0.2">
      <c r="A35" s="85" t="s">
        <v>43</v>
      </c>
      <c r="B35" s="86"/>
      <c r="C35" s="85" t="s">
        <v>79</v>
      </c>
      <c r="D35" s="86"/>
      <c r="E35" s="85" t="s">
        <v>54</v>
      </c>
      <c r="F35" s="86"/>
      <c r="G35" s="85" t="s">
        <v>54</v>
      </c>
      <c r="H35" s="86"/>
      <c r="I35" s="85" t="s">
        <v>61</v>
      </c>
      <c r="J35" s="86"/>
      <c r="K35" s="86"/>
      <c r="L35" s="85"/>
      <c r="M35" s="86"/>
      <c r="N35" s="86"/>
      <c r="O35" s="85"/>
      <c r="P35" s="86"/>
      <c r="Q35" s="85"/>
      <c r="R35" s="86"/>
      <c r="S35" s="83" t="s">
        <v>102</v>
      </c>
      <c r="T35" s="84"/>
      <c r="U35" s="84"/>
      <c r="V35" s="84"/>
      <c r="W35" s="84"/>
      <c r="X35" s="84"/>
      <c r="Y35" s="84"/>
      <c r="Z35" s="84"/>
      <c r="AA35" s="85" t="s">
        <v>51</v>
      </c>
      <c r="AB35" s="86"/>
      <c r="AC35" s="86"/>
      <c r="AD35" s="86"/>
      <c r="AE35" s="86"/>
      <c r="AF35" s="85" t="s">
        <v>45</v>
      </c>
      <c r="AG35" s="86"/>
      <c r="AH35" s="86"/>
      <c r="AI35" s="47" t="s">
        <v>52</v>
      </c>
      <c r="AJ35" s="87" t="s">
        <v>53</v>
      </c>
      <c r="AK35" s="88"/>
      <c r="AL35" s="88"/>
      <c r="AM35" s="88"/>
      <c r="AN35" s="88"/>
      <c r="AO35" s="88"/>
      <c r="AP35" s="46">
        <v>0</v>
      </c>
      <c r="AQ35" s="46">
        <v>0</v>
      </c>
      <c r="AR35" s="46">
        <v>0</v>
      </c>
      <c r="AS35" s="89">
        <v>0</v>
      </c>
      <c r="AT35" s="90"/>
      <c r="AU35" s="89">
        <v>0</v>
      </c>
      <c r="AV35" s="90"/>
      <c r="AW35" s="46">
        <v>0</v>
      </c>
      <c r="AX35" s="46">
        <v>0</v>
      </c>
      <c r="AY35" s="46">
        <v>0</v>
      </c>
      <c r="AZ35" s="46">
        <v>0</v>
      </c>
      <c r="BA35" s="46">
        <v>0</v>
      </c>
      <c r="BB35" s="46">
        <v>0</v>
      </c>
      <c r="BC35" s="46">
        <v>0</v>
      </c>
      <c r="BD35" s="46">
        <v>0</v>
      </c>
      <c r="BE35" s="34">
        <v>0</v>
      </c>
      <c r="BF35" s="34">
        <v>0</v>
      </c>
      <c r="BG35" s="34">
        <v>0</v>
      </c>
      <c r="BH35" s="34">
        <v>0</v>
      </c>
    </row>
    <row r="36" spans="1:83" ht="13.5" hidden="1" x14ac:dyDescent="0.2">
      <c r="A36" s="85" t="s">
        <v>43</v>
      </c>
      <c r="B36" s="86"/>
      <c r="C36" s="85" t="s">
        <v>79</v>
      </c>
      <c r="D36" s="86"/>
      <c r="E36" s="85" t="s">
        <v>54</v>
      </c>
      <c r="F36" s="86"/>
      <c r="G36" s="85" t="s">
        <v>54</v>
      </c>
      <c r="H36" s="86"/>
      <c r="I36" s="85" t="s">
        <v>61</v>
      </c>
      <c r="J36" s="86"/>
      <c r="K36" s="86"/>
      <c r="L36" s="85" t="s">
        <v>71</v>
      </c>
      <c r="M36" s="86"/>
      <c r="N36" s="86"/>
      <c r="O36" s="85"/>
      <c r="P36" s="86"/>
      <c r="Q36" s="85"/>
      <c r="R36" s="86"/>
      <c r="S36" s="83" t="s">
        <v>103</v>
      </c>
      <c r="T36" s="84"/>
      <c r="U36" s="84"/>
      <c r="V36" s="84"/>
      <c r="W36" s="84"/>
      <c r="X36" s="84"/>
      <c r="Y36" s="84"/>
      <c r="Z36" s="84"/>
      <c r="AA36" s="85" t="s">
        <v>51</v>
      </c>
      <c r="AB36" s="86"/>
      <c r="AC36" s="86"/>
      <c r="AD36" s="86"/>
      <c r="AE36" s="86"/>
      <c r="AF36" s="85" t="s">
        <v>45</v>
      </c>
      <c r="AG36" s="86"/>
      <c r="AH36" s="86"/>
      <c r="AI36" s="47" t="s">
        <v>52</v>
      </c>
      <c r="AJ36" s="87" t="s">
        <v>53</v>
      </c>
      <c r="AK36" s="88"/>
      <c r="AL36" s="88"/>
      <c r="AM36" s="88"/>
      <c r="AN36" s="88"/>
      <c r="AO36" s="88"/>
      <c r="AP36" s="46">
        <v>0</v>
      </c>
      <c r="AQ36" s="46">
        <v>0</v>
      </c>
      <c r="AR36" s="46">
        <v>0</v>
      </c>
      <c r="AS36" s="89">
        <v>0</v>
      </c>
      <c r="AT36" s="90"/>
      <c r="AU36" s="89">
        <v>0</v>
      </c>
      <c r="AV36" s="90"/>
      <c r="AW36" s="46">
        <v>0</v>
      </c>
      <c r="AX36" s="46">
        <v>0</v>
      </c>
      <c r="AY36" s="46">
        <v>0</v>
      </c>
      <c r="AZ36" s="46">
        <v>0</v>
      </c>
      <c r="BA36" s="46">
        <v>0</v>
      </c>
      <c r="BB36" s="46">
        <v>0</v>
      </c>
      <c r="BC36" s="46">
        <v>0</v>
      </c>
      <c r="BD36" s="46">
        <v>0</v>
      </c>
      <c r="BE36" s="34">
        <v>0</v>
      </c>
      <c r="BF36" s="34">
        <v>0</v>
      </c>
      <c r="BG36" s="34">
        <v>0</v>
      </c>
      <c r="BH36" s="34">
        <v>0</v>
      </c>
    </row>
    <row r="37" spans="1:83" ht="13.5" hidden="1" x14ac:dyDescent="0.2">
      <c r="A37" s="85" t="s">
        <v>43</v>
      </c>
      <c r="B37" s="86"/>
      <c r="C37" s="85" t="s">
        <v>79</v>
      </c>
      <c r="D37" s="86"/>
      <c r="E37" s="85" t="s">
        <v>79</v>
      </c>
      <c r="F37" s="86"/>
      <c r="G37" s="85"/>
      <c r="H37" s="86"/>
      <c r="I37" s="85"/>
      <c r="J37" s="86"/>
      <c r="K37" s="86"/>
      <c r="L37" s="85"/>
      <c r="M37" s="86"/>
      <c r="N37" s="86"/>
      <c r="O37" s="85"/>
      <c r="P37" s="86"/>
      <c r="Q37" s="85"/>
      <c r="R37" s="86"/>
      <c r="S37" s="83" t="s">
        <v>104</v>
      </c>
      <c r="T37" s="84"/>
      <c r="U37" s="84"/>
      <c r="V37" s="84"/>
      <c r="W37" s="84"/>
      <c r="X37" s="84"/>
      <c r="Y37" s="84"/>
      <c r="Z37" s="84"/>
      <c r="AA37" s="85" t="s">
        <v>44</v>
      </c>
      <c r="AB37" s="86"/>
      <c r="AC37" s="86"/>
      <c r="AD37" s="86"/>
      <c r="AE37" s="86"/>
      <c r="AF37" s="85" t="s">
        <v>45</v>
      </c>
      <c r="AG37" s="86"/>
      <c r="AH37" s="86"/>
      <c r="AI37" s="47" t="s">
        <v>46</v>
      </c>
      <c r="AJ37" s="87" t="s">
        <v>47</v>
      </c>
      <c r="AK37" s="88"/>
      <c r="AL37" s="88"/>
      <c r="AM37" s="88"/>
      <c r="AN37" s="88"/>
      <c r="AO37" s="88"/>
      <c r="AP37" s="46">
        <v>381100000</v>
      </c>
      <c r="AQ37" s="46">
        <v>351771049.94</v>
      </c>
      <c r="AR37" s="46">
        <v>29328950.059999999</v>
      </c>
      <c r="AS37" s="89">
        <v>0</v>
      </c>
      <c r="AT37" s="90"/>
      <c r="AU37" s="89">
        <v>288881152.94</v>
      </c>
      <c r="AV37" s="90"/>
      <c r="AW37" s="46">
        <v>62889897</v>
      </c>
      <c r="AX37" s="46">
        <v>144487370.63999999</v>
      </c>
      <c r="AY37" s="46">
        <v>144393782.30000001</v>
      </c>
      <c r="AZ37" s="46">
        <v>144487370.63999999</v>
      </c>
      <c r="BA37" s="46">
        <v>0</v>
      </c>
      <c r="BB37" s="46">
        <v>144487370.63999999</v>
      </c>
      <c r="BC37" s="46">
        <v>0</v>
      </c>
      <c r="BD37" s="46">
        <v>0</v>
      </c>
      <c r="BE37" s="34">
        <f t="shared" si="0"/>
        <v>0.92304132757806345</v>
      </c>
      <c r="BF37" s="34">
        <f t="shared" si="1"/>
        <v>0.75801929399107848</v>
      </c>
      <c r="BG37" s="34">
        <f t="shared" si="2"/>
        <v>0.37913243411178166</v>
      </c>
      <c r="BH37" s="34">
        <f t="shared" si="3"/>
        <v>0.37913243411178166</v>
      </c>
    </row>
    <row r="38" spans="1:83" ht="13.5" hidden="1" x14ac:dyDescent="0.2">
      <c r="A38" s="85" t="s">
        <v>43</v>
      </c>
      <c r="B38" s="86"/>
      <c r="C38" s="85" t="s">
        <v>79</v>
      </c>
      <c r="D38" s="86"/>
      <c r="E38" s="85" t="s">
        <v>79</v>
      </c>
      <c r="F38" s="86"/>
      <c r="G38" s="85"/>
      <c r="H38" s="86"/>
      <c r="I38" s="85"/>
      <c r="J38" s="86"/>
      <c r="K38" s="86"/>
      <c r="L38" s="85"/>
      <c r="M38" s="86"/>
      <c r="N38" s="86"/>
      <c r="O38" s="85"/>
      <c r="P38" s="86"/>
      <c r="Q38" s="85"/>
      <c r="R38" s="86"/>
      <c r="S38" s="83" t="s">
        <v>104</v>
      </c>
      <c r="T38" s="84"/>
      <c r="U38" s="84"/>
      <c r="V38" s="84"/>
      <c r="W38" s="84"/>
      <c r="X38" s="84"/>
      <c r="Y38" s="84"/>
      <c r="Z38" s="84"/>
      <c r="AA38" s="85" t="s">
        <v>51</v>
      </c>
      <c r="AB38" s="86"/>
      <c r="AC38" s="86"/>
      <c r="AD38" s="86"/>
      <c r="AE38" s="86"/>
      <c r="AF38" s="85" t="s">
        <v>45</v>
      </c>
      <c r="AG38" s="86"/>
      <c r="AH38" s="86"/>
      <c r="AI38" s="47" t="s">
        <v>52</v>
      </c>
      <c r="AJ38" s="87" t="s">
        <v>53</v>
      </c>
      <c r="AK38" s="88"/>
      <c r="AL38" s="88"/>
      <c r="AM38" s="88"/>
      <c r="AN38" s="88"/>
      <c r="AO38" s="88"/>
      <c r="AP38" s="46">
        <v>382921266</v>
      </c>
      <c r="AQ38" s="46">
        <v>249626713.78999999</v>
      </c>
      <c r="AR38" s="46">
        <v>133294552.20999999</v>
      </c>
      <c r="AS38" s="89">
        <v>0</v>
      </c>
      <c r="AT38" s="90"/>
      <c r="AU38" s="89">
        <v>194528531.78999999</v>
      </c>
      <c r="AV38" s="90"/>
      <c r="AW38" s="46">
        <v>55098182</v>
      </c>
      <c r="AX38" s="46">
        <v>49131287.82</v>
      </c>
      <c r="AY38" s="46">
        <v>145397243.97</v>
      </c>
      <c r="AZ38" s="46">
        <v>49131287.82</v>
      </c>
      <c r="BA38" s="46">
        <v>0</v>
      </c>
      <c r="BB38" s="46">
        <v>49131287.82</v>
      </c>
      <c r="BC38" s="46">
        <v>0</v>
      </c>
      <c r="BD38" s="46">
        <v>0</v>
      </c>
      <c r="BE38" s="34">
        <f t="shared" si="0"/>
        <v>0.65190088917652333</v>
      </c>
      <c r="BF38" s="34">
        <f t="shared" si="1"/>
        <v>0.50801182661398592</v>
      </c>
      <c r="BG38" s="34">
        <f t="shared" si="2"/>
        <v>0.12830650105497143</v>
      </c>
      <c r="BH38" s="34">
        <f t="shared" si="3"/>
        <v>0.12830650105497143</v>
      </c>
    </row>
    <row r="39" spans="1:83" s="10" customFormat="1" ht="13.5" hidden="1" x14ac:dyDescent="0.2">
      <c r="A39" s="101" t="s">
        <v>43</v>
      </c>
      <c r="B39" s="102"/>
      <c r="C39" s="101" t="s">
        <v>79</v>
      </c>
      <c r="D39" s="102"/>
      <c r="E39" s="101" t="s">
        <v>79</v>
      </c>
      <c r="F39" s="102"/>
      <c r="G39" s="101" t="s">
        <v>54</v>
      </c>
      <c r="H39" s="102"/>
      <c r="I39" s="101"/>
      <c r="J39" s="102"/>
      <c r="K39" s="102"/>
      <c r="L39" s="101"/>
      <c r="M39" s="102"/>
      <c r="N39" s="102"/>
      <c r="O39" s="101"/>
      <c r="P39" s="102"/>
      <c r="Q39" s="101"/>
      <c r="R39" s="102"/>
      <c r="S39" s="103" t="s">
        <v>105</v>
      </c>
      <c r="T39" s="104"/>
      <c r="U39" s="104"/>
      <c r="V39" s="104"/>
      <c r="W39" s="104"/>
      <c r="X39" s="104"/>
      <c r="Y39" s="104"/>
      <c r="Z39" s="104"/>
      <c r="AA39" s="101" t="s">
        <v>44</v>
      </c>
      <c r="AB39" s="102"/>
      <c r="AC39" s="102"/>
      <c r="AD39" s="102"/>
      <c r="AE39" s="102"/>
      <c r="AF39" s="101" t="s">
        <v>45</v>
      </c>
      <c r="AG39" s="102"/>
      <c r="AH39" s="102"/>
      <c r="AI39" s="48" t="s">
        <v>46</v>
      </c>
      <c r="AJ39" s="105" t="s">
        <v>47</v>
      </c>
      <c r="AK39" s="106"/>
      <c r="AL39" s="106"/>
      <c r="AM39" s="106"/>
      <c r="AN39" s="106"/>
      <c r="AO39" s="106"/>
      <c r="AP39" s="49">
        <v>24868369</v>
      </c>
      <c r="AQ39" s="49">
        <v>677699.44</v>
      </c>
      <c r="AR39" s="49">
        <v>24190669.559999999</v>
      </c>
      <c r="AS39" s="99">
        <v>0</v>
      </c>
      <c r="AT39" s="100"/>
      <c r="AU39" s="99">
        <v>677699.44</v>
      </c>
      <c r="AV39" s="100"/>
      <c r="AW39" s="49">
        <v>0</v>
      </c>
      <c r="AX39" s="49">
        <v>189800.31</v>
      </c>
      <c r="AY39" s="49">
        <v>487899.13</v>
      </c>
      <c r="AZ39" s="49">
        <v>189800.31</v>
      </c>
      <c r="BA39" s="49">
        <v>0</v>
      </c>
      <c r="BB39" s="49">
        <v>189800.31</v>
      </c>
      <c r="BC39" s="49">
        <v>0</v>
      </c>
      <c r="BD39" s="49">
        <v>0</v>
      </c>
      <c r="BE39" s="36">
        <f t="shared" si="0"/>
        <v>2.7251463093538621E-2</v>
      </c>
      <c r="BF39" s="36">
        <f t="shared" si="1"/>
        <v>2.7251463093538621E-2</v>
      </c>
      <c r="BG39" s="36">
        <f t="shared" si="2"/>
        <v>7.6321977528964607E-3</v>
      </c>
      <c r="BH39" s="36">
        <f t="shared" si="3"/>
        <v>7.6321977528964607E-3</v>
      </c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</row>
    <row r="40" spans="1:83" s="10" customFormat="1" ht="13.5" hidden="1" x14ac:dyDescent="0.2">
      <c r="A40" s="101" t="s">
        <v>43</v>
      </c>
      <c r="B40" s="102"/>
      <c r="C40" s="101" t="s">
        <v>79</v>
      </c>
      <c r="D40" s="102"/>
      <c r="E40" s="101" t="s">
        <v>79</v>
      </c>
      <c r="F40" s="102"/>
      <c r="G40" s="101" t="s">
        <v>54</v>
      </c>
      <c r="H40" s="102"/>
      <c r="I40" s="101"/>
      <c r="J40" s="102"/>
      <c r="K40" s="102"/>
      <c r="L40" s="101"/>
      <c r="M40" s="102"/>
      <c r="N40" s="102"/>
      <c r="O40" s="101"/>
      <c r="P40" s="102"/>
      <c r="Q40" s="101"/>
      <c r="R40" s="102"/>
      <c r="S40" s="103" t="s">
        <v>105</v>
      </c>
      <c r="T40" s="104"/>
      <c r="U40" s="104"/>
      <c r="V40" s="104"/>
      <c r="W40" s="104"/>
      <c r="X40" s="104"/>
      <c r="Y40" s="104"/>
      <c r="Z40" s="104"/>
      <c r="AA40" s="101" t="s">
        <v>51</v>
      </c>
      <c r="AB40" s="102"/>
      <c r="AC40" s="102"/>
      <c r="AD40" s="102"/>
      <c r="AE40" s="102"/>
      <c r="AF40" s="101" t="s">
        <v>45</v>
      </c>
      <c r="AG40" s="102"/>
      <c r="AH40" s="102"/>
      <c r="AI40" s="48" t="s">
        <v>52</v>
      </c>
      <c r="AJ40" s="105" t="s">
        <v>53</v>
      </c>
      <c r="AK40" s="106"/>
      <c r="AL40" s="106"/>
      <c r="AM40" s="106"/>
      <c r="AN40" s="106"/>
      <c r="AO40" s="106"/>
      <c r="AP40" s="49">
        <v>25565622.300000001</v>
      </c>
      <c r="AQ40" s="49">
        <v>13088093.1</v>
      </c>
      <c r="AR40" s="49">
        <v>12477529.199999999</v>
      </c>
      <c r="AS40" s="99">
        <v>0</v>
      </c>
      <c r="AT40" s="100"/>
      <c r="AU40" s="99">
        <v>8788853.0999999996</v>
      </c>
      <c r="AV40" s="100"/>
      <c r="AW40" s="49">
        <v>4299240</v>
      </c>
      <c r="AX40" s="49">
        <v>242250</v>
      </c>
      <c r="AY40" s="49">
        <v>8546603.0999999996</v>
      </c>
      <c r="AZ40" s="49">
        <v>242250</v>
      </c>
      <c r="BA40" s="49">
        <v>0</v>
      </c>
      <c r="BB40" s="49">
        <v>242250</v>
      </c>
      <c r="BC40" s="49">
        <v>0</v>
      </c>
      <c r="BD40" s="49">
        <v>0</v>
      </c>
      <c r="BE40" s="36">
        <f t="shared" si="0"/>
        <v>0.51194111163881195</v>
      </c>
      <c r="BF40" s="36">
        <f t="shared" si="1"/>
        <v>0.34377622405850844</v>
      </c>
      <c r="BG40" s="36">
        <f t="shared" si="2"/>
        <v>9.4756152288145157E-3</v>
      </c>
      <c r="BH40" s="36">
        <f t="shared" si="3"/>
        <v>9.4756152288145157E-3</v>
      </c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83" ht="13.5" hidden="1" x14ac:dyDescent="0.2">
      <c r="A41" s="85" t="s">
        <v>43</v>
      </c>
      <c r="B41" s="86"/>
      <c r="C41" s="85" t="s">
        <v>79</v>
      </c>
      <c r="D41" s="86"/>
      <c r="E41" s="85" t="s">
        <v>79</v>
      </c>
      <c r="F41" s="86"/>
      <c r="G41" s="85" t="s">
        <v>54</v>
      </c>
      <c r="H41" s="86"/>
      <c r="I41" s="85" t="s">
        <v>106</v>
      </c>
      <c r="J41" s="86"/>
      <c r="K41" s="86"/>
      <c r="L41" s="85" t="s">
        <v>58</v>
      </c>
      <c r="M41" s="86"/>
      <c r="N41" s="86"/>
      <c r="O41" s="85"/>
      <c r="P41" s="86"/>
      <c r="Q41" s="85"/>
      <c r="R41" s="86"/>
      <c r="S41" s="83" t="s">
        <v>107</v>
      </c>
      <c r="T41" s="84"/>
      <c r="U41" s="84"/>
      <c r="V41" s="84"/>
      <c r="W41" s="84"/>
      <c r="X41" s="84"/>
      <c r="Y41" s="84"/>
      <c r="Z41" s="84"/>
      <c r="AA41" s="85" t="s">
        <v>51</v>
      </c>
      <c r="AB41" s="86"/>
      <c r="AC41" s="86"/>
      <c r="AD41" s="86"/>
      <c r="AE41" s="86"/>
      <c r="AF41" s="85" t="s">
        <v>45</v>
      </c>
      <c r="AG41" s="86"/>
      <c r="AH41" s="86"/>
      <c r="AI41" s="47" t="s">
        <v>52</v>
      </c>
      <c r="AJ41" s="87" t="s">
        <v>53</v>
      </c>
      <c r="AK41" s="88"/>
      <c r="AL41" s="88"/>
      <c r="AM41" s="88"/>
      <c r="AN41" s="88"/>
      <c r="AO41" s="88"/>
      <c r="AP41" s="46">
        <v>86490.33</v>
      </c>
      <c r="AQ41" s="46">
        <v>86490.33</v>
      </c>
      <c r="AR41" s="46">
        <v>0</v>
      </c>
      <c r="AS41" s="89">
        <v>0</v>
      </c>
      <c r="AT41" s="90"/>
      <c r="AU41" s="89">
        <v>86490.33</v>
      </c>
      <c r="AV41" s="90"/>
      <c r="AW41" s="46">
        <v>0</v>
      </c>
      <c r="AX41" s="46">
        <v>0</v>
      </c>
      <c r="AY41" s="46">
        <v>86490.33</v>
      </c>
      <c r="AZ41" s="46">
        <v>0</v>
      </c>
      <c r="BA41" s="46">
        <v>0</v>
      </c>
      <c r="BB41" s="46">
        <v>0</v>
      </c>
      <c r="BC41" s="46">
        <v>0</v>
      </c>
      <c r="BD41" s="46">
        <v>0</v>
      </c>
      <c r="BE41" s="34">
        <f t="shared" si="0"/>
        <v>1</v>
      </c>
      <c r="BF41" s="34">
        <f t="shared" si="1"/>
        <v>1</v>
      </c>
      <c r="BG41" s="34">
        <f t="shared" si="2"/>
        <v>0</v>
      </c>
      <c r="BH41" s="34">
        <f t="shared" si="3"/>
        <v>0</v>
      </c>
    </row>
    <row r="42" spans="1:83" ht="13.5" hidden="1" x14ac:dyDescent="0.2">
      <c r="A42" s="85" t="s">
        <v>43</v>
      </c>
      <c r="B42" s="86"/>
      <c r="C42" s="85" t="s">
        <v>79</v>
      </c>
      <c r="D42" s="86"/>
      <c r="E42" s="85" t="s">
        <v>79</v>
      </c>
      <c r="F42" s="86"/>
      <c r="G42" s="85" t="s">
        <v>54</v>
      </c>
      <c r="H42" s="86"/>
      <c r="I42" s="85" t="s">
        <v>82</v>
      </c>
      <c r="J42" s="86"/>
      <c r="K42" s="86"/>
      <c r="L42" s="85" t="s">
        <v>61</v>
      </c>
      <c r="M42" s="86"/>
      <c r="N42" s="86"/>
      <c r="O42" s="85"/>
      <c r="P42" s="86"/>
      <c r="Q42" s="85"/>
      <c r="R42" s="86"/>
      <c r="S42" s="83" t="s">
        <v>108</v>
      </c>
      <c r="T42" s="84"/>
      <c r="U42" s="84"/>
      <c r="V42" s="84"/>
      <c r="W42" s="84"/>
      <c r="X42" s="84"/>
      <c r="Y42" s="84"/>
      <c r="Z42" s="84"/>
      <c r="AA42" s="85" t="s">
        <v>44</v>
      </c>
      <c r="AB42" s="86"/>
      <c r="AC42" s="86"/>
      <c r="AD42" s="86"/>
      <c r="AE42" s="86"/>
      <c r="AF42" s="85" t="s">
        <v>45</v>
      </c>
      <c r="AG42" s="86"/>
      <c r="AH42" s="86"/>
      <c r="AI42" s="47" t="s">
        <v>46</v>
      </c>
      <c r="AJ42" s="87" t="s">
        <v>47</v>
      </c>
      <c r="AK42" s="88"/>
      <c r="AL42" s="88"/>
      <c r="AM42" s="88"/>
      <c r="AN42" s="88"/>
      <c r="AO42" s="88"/>
      <c r="AP42" s="46">
        <v>550000</v>
      </c>
      <c r="AQ42" s="46">
        <v>50000</v>
      </c>
      <c r="AR42" s="46">
        <v>500000</v>
      </c>
      <c r="AS42" s="89">
        <v>0</v>
      </c>
      <c r="AT42" s="90"/>
      <c r="AU42" s="89">
        <v>50000</v>
      </c>
      <c r="AV42" s="90"/>
      <c r="AW42" s="46">
        <v>0</v>
      </c>
      <c r="AX42" s="46">
        <v>50000</v>
      </c>
      <c r="AY42" s="46">
        <v>0</v>
      </c>
      <c r="AZ42" s="46">
        <v>50000</v>
      </c>
      <c r="BA42" s="46">
        <v>0</v>
      </c>
      <c r="BB42" s="46">
        <v>50000</v>
      </c>
      <c r="BC42" s="46">
        <v>0</v>
      </c>
      <c r="BD42" s="46">
        <v>0</v>
      </c>
      <c r="BE42" s="34">
        <f t="shared" si="0"/>
        <v>9.0909090909090912E-2</v>
      </c>
      <c r="BF42" s="34">
        <f t="shared" si="1"/>
        <v>9.0909090909090912E-2</v>
      </c>
      <c r="BG42" s="34">
        <f t="shared" si="2"/>
        <v>9.0909090909090912E-2</v>
      </c>
      <c r="BH42" s="34">
        <f t="shared" si="3"/>
        <v>9.0909090909090912E-2</v>
      </c>
    </row>
    <row r="43" spans="1:83" ht="13.5" hidden="1" x14ac:dyDescent="0.2">
      <c r="A43" s="85" t="s">
        <v>43</v>
      </c>
      <c r="B43" s="86"/>
      <c r="C43" s="85" t="s">
        <v>79</v>
      </c>
      <c r="D43" s="86"/>
      <c r="E43" s="85" t="s">
        <v>79</v>
      </c>
      <c r="F43" s="86"/>
      <c r="G43" s="85" t="s">
        <v>54</v>
      </c>
      <c r="H43" s="86"/>
      <c r="I43" s="85" t="s">
        <v>82</v>
      </c>
      <c r="J43" s="86"/>
      <c r="K43" s="86"/>
      <c r="L43" s="85" t="s">
        <v>61</v>
      </c>
      <c r="M43" s="86"/>
      <c r="N43" s="86"/>
      <c r="O43" s="85"/>
      <c r="P43" s="86"/>
      <c r="Q43" s="85"/>
      <c r="R43" s="86"/>
      <c r="S43" s="83" t="s">
        <v>108</v>
      </c>
      <c r="T43" s="84"/>
      <c r="U43" s="84"/>
      <c r="V43" s="84"/>
      <c r="W43" s="84"/>
      <c r="X43" s="84"/>
      <c r="Y43" s="84"/>
      <c r="Z43" s="84"/>
      <c r="AA43" s="85" t="s">
        <v>51</v>
      </c>
      <c r="AB43" s="86"/>
      <c r="AC43" s="86"/>
      <c r="AD43" s="86"/>
      <c r="AE43" s="86"/>
      <c r="AF43" s="85" t="s">
        <v>45</v>
      </c>
      <c r="AG43" s="86"/>
      <c r="AH43" s="86"/>
      <c r="AI43" s="47" t="s">
        <v>52</v>
      </c>
      <c r="AJ43" s="87" t="s">
        <v>53</v>
      </c>
      <c r="AK43" s="88"/>
      <c r="AL43" s="88"/>
      <c r="AM43" s="88"/>
      <c r="AN43" s="88"/>
      <c r="AO43" s="88"/>
      <c r="AP43" s="46">
        <v>1094546.48</v>
      </c>
      <c r="AQ43" s="46">
        <v>1094546.48</v>
      </c>
      <c r="AR43" s="46">
        <v>0</v>
      </c>
      <c r="AS43" s="89">
        <v>0</v>
      </c>
      <c r="AT43" s="90"/>
      <c r="AU43" s="89">
        <v>1094546.48</v>
      </c>
      <c r="AV43" s="90"/>
      <c r="AW43" s="46">
        <v>0</v>
      </c>
      <c r="AX43" s="46">
        <v>0</v>
      </c>
      <c r="AY43" s="46">
        <v>1094546.48</v>
      </c>
      <c r="AZ43" s="46">
        <v>0</v>
      </c>
      <c r="BA43" s="46">
        <v>0</v>
      </c>
      <c r="BB43" s="46">
        <v>0</v>
      </c>
      <c r="BC43" s="46">
        <v>0</v>
      </c>
      <c r="BD43" s="46">
        <v>0</v>
      </c>
      <c r="BE43" s="34">
        <f t="shared" si="0"/>
        <v>1</v>
      </c>
      <c r="BF43" s="34">
        <f t="shared" si="1"/>
        <v>1</v>
      </c>
      <c r="BG43" s="34">
        <f t="shared" si="2"/>
        <v>0</v>
      </c>
      <c r="BH43" s="34">
        <f t="shared" si="3"/>
        <v>0</v>
      </c>
    </row>
    <row r="44" spans="1:83" ht="13.5" hidden="1" x14ac:dyDescent="0.2">
      <c r="A44" s="85" t="s">
        <v>43</v>
      </c>
      <c r="B44" s="86"/>
      <c r="C44" s="85" t="s">
        <v>79</v>
      </c>
      <c r="D44" s="86"/>
      <c r="E44" s="85" t="s">
        <v>79</v>
      </c>
      <c r="F44" s="86"/>
      <c r="G44" s="85" t="s">
        <v>54</v>
      </c>
      <c r="H44" s="86"/>
      <c r="I44" s="85" t="s">
        <v>82</v>
      </c>
      <c r="J44" s="86"/>
      <c r="K44" s="86"/>
      <c r="L44" s="85" t="s">
        <v>69</v>
      </c>
      <c r="M44" s="86"/>
      <c r="N44" s="86"/>
      <c r="O44" s="85"/>
      <c r="P44" s="86"/>
      <c r="Q44" s="85"/>
      <c r="R44" s="86"/>
      <c r="S44" s="83" t="s">
        <v>109</v>
      </c>
      <c r="T44" s="84"/>
      <c r="U44" s="84"/>
      <c r="V44" s="84"/>
      <c r="W44" s="84"/>
      <c r="X44" s="84"/>
      <c r="Y44" s="84"/>
      <c r="Z44" s="84"/>
      <c r="AA44" s="85" t="s">
        <v>51</v>
      </c>
      <c r="AB44" s="86"/>
      <c r="AC44" s="86"/>
      <c r="AD44" s="86"/>
      <c r="AE44" s="86"/>
      <c r="AF44" s="85" t="s">
        <v>45</v>
      </c>
      <c r="AG44" s="86"/>
      <c r="AH44" s="86"/>
      <c r="AI44" s="47" t="s">
        <v>52</v>
      </c>
      <c r="AJ44" s="87" t="s">
        <v>53</v>
      </c>
      <c r="AK44" s="88"/>
      <c r="AL44" s="88"/>
      <c r="AM44" s="88"/>
      <c r="AN44" s="88"/>
      <c r="AO44" s="88"/>
      <c r="AP44" s="46">
        <v>4299240</v>
      </c>
      <c r="AQ44" s="46">
        <v>4299240</v>
      </c>
      <c r="AR44" s="46">
        <v>0</v>
      </c>
      <c r="AS44" s="89">
        <v>0</v>
      </c>
      <c r="AT44" s="90"/>
      <c r="AU44" s="89">
        <v>0</v>
      </c>
      <c r="AV44" s="90"/>
      <c r="AW44" s="46">
        <v>4299240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34">
        <f t="shared" si="0"/>
        <v>1</v>
      </c>
      <c r="BF44" s="34">
        <f t="shared" si="1"/>
        <v>0</v>
      </c>
      <c r="BG44" s="34">
        <f t="shared" si="2"/>
        <v>0</v>
      </c>
      <c r="BH44" s="34">
        <f t="shared" si="3"/>
        <v>0</v>
      </c>
    </row>
    <row r="45" spans="1:83" ht="13.5" hidden="1" x14ac:dyDescent="0.2">
      <c r="A45" s="85" t="s">
        <v>43</v>
      </c>
      <c r="B45" s="86"/>
      <c r="C45" s="85" t="s">
        <v>79</v>
      </c>
      <c r="D45" s="86"/>
      <c r="E45" s="85" t="s">
        <v>79</v>
      </c>
      <c r="F45" s="86"/>
      <c r="G45" s="85" t="s">
        <v>54</v>
      </c>
      <c r="H45" s="86"/>
      <c r="I45" s="85" t="s">
        <v>82</v>
      </c>
      <c r="J45" s="86"/>
      <c r="K45" s="86"/>
      <c r="L45" s="85" t="s">
        <v>71</v>
      </c>
      <c r="M45" s="86"/>
      <c r="N45" s="86"/>
      <c r="O45" s="85"/>
      <c r="P45" s="86"/>
      <c r="Q45" s="85"/>
      <c r="R45" s="86"/>
      <c r="S45" s="83" t="s">
        <v>110</v>
      </c>
      <c r="T45" s="84"/>
      <c r="U45" s="84"/>
      <c r="V45" s="84"/>
      <c r="W45" s="84"/>
      <c r="X45" s="84"/>
      <c r="Y45" s="84"/>
      <c r="Z45" s="84"/>
      <c r="AA45" s="85" t="s">
        <v>44</v>
      </c>
      <c r="AB45" s="86"/>
      <c r="AC45" s="86"/>
      <c r="AD45" s="86"/>
      <c r="AE45" s="86"/>
      <c r="AF45" s="85" t="s">
        <v>45</v>
      </c>
      <c r="AG45" s="86"/>
      <c r="AH45" s="86"/>
      <c r="AI45" s="47" t="s">
        <v>46</v>
      </c>
      <c r="AJ45" s="87" t="s">
        <v>47</v>
      </c>
      <c r="AK45" s="88"/>
      <c r="AL45" s="88"/>
      <c r="AM45" s="88"/>
      <c r="AN45" s="88"/>
      <c r="AO45" s="88"/>
      <c r="AP45" s="46">
        <v>17450000</v>
      </c>
      <c r="AQ45" s="46">
        <v>0</v>
      </c>
      <c r="AR45" s="46">
        <v>17450000</v>
      </c>
      <c r="AS45" s="89">
        <v>0</v>
      </c>
      <c r="AT45" s="90"/>
      <c r="AU45" s="89">
        <v>0</v>
      </c>
      <c r="AV45" s="90"/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0</v>
      </c>
      <c r="BC45" s="46">
        <v>0</v>
      </c>
      <c r="BD45" s="46">
        <v>0</v>
      </c>
      <c r="BE45" s="34">
        <f t="shared" si="0"/>
        <v>0</v>
      </c>
      <c r="BF45" s="34">
        <f t="shared" si="1"/>
        <v>0</v>
      </c>
      <c r="BG45" s="34">
        <f t="shared" si="2"/>
        <v>0</v>
      </c>
      <c r="BH45" s="34">
        <f t="shared" si="3"/>
        <v>0</v>
      </c>
    </row>
    <row r="46" spans="1:83" ht="13.5" hidden="1" x14ac:dyDescent="0.2">
      <c r="A46" s="85" t="s">
        <v>43</v>
      </c>
      <c r="B46" s="86"/>
      <c r="C46" s="85" t="s">
        <v>79</v>
      </c>
      <c r="D46" s="86"/>
      <c r="E46" s="85" t="s">
        <v>79</v>
      </c>
      <c r="F46" s="86"/>
      <c r="G46" s="85" t="s">
        <v>54</v>
      </c>
      <c r="H46" s="86"/>
      <c r="I46" s="85" t="s">
        <v>82</v>
      </c>
      <c r="J46" s="86"/>
      <c r="K46" s="86"/>
      <c r="L46" s="85" t="s">
        <v>71</v>
      </c>
      <c r="M46" s="86"/>
      <c r="N46" s="86"/>
      <c r="O46" s="85"/>
      <c r="P46" s="86"/>
      <c r="Q46" s="85"/>
      <c r="R46" s="86"/>
      <c r="S46" s="83" t="s">
        <v>110</v>
      </c>
      <c r="T46" s="84"/>
      <c r="U46" s="84"/>
      <c r="V46" s="84"/>
      <c r="W46" s="84"/>
      <c r="X46" s="84"/>
      <c r="Y46" s="84"/>
      <c r="Z46" s="84"/>
      <c r="AA46" s="85" t="s">
        <v>51</v>
      </c>
      <c r="AB46" s="86"/>
      <c r="AC46" s="86"/>
      <c r="AD46" s="86"/>
      <c r="AE46" s="86"/>
      <c r="AF46" s="85" t="s">
        <v>45</v>
      </c>
      <c r="AG46" s="86"/>
      <c r="AH46" s="86"/>
      <c r="AI46" s="47" t="s">
        <v>52</v>
      </c>
      <c r="AJ46" s="87" t="s">
        <v>53</v>
      </c>
      <c r="AK46" s="88"/>
      <c r="AL46" s="88"/>
      <c r="AM46" s="88"/>
      <c r="AN46" s="88"/>
      <c r="AO46" s="88"/>
      <c r="AP46" s="46">
        <v>550000</v>
      </c>
      <c r="AQ46" s="46">
        <v>0</v>
      </c>
      <c r="AR46" s="46">
        <v>550000</v>
      </c>
      <c r="AS46" s="89">
        <v>0</v>
      </c>
      <c r="AT46" s="90"/>
      <c r="AU46" s="89">
        <v>0</v>
      </c>
      <c r="AV46" s="90"/>
      <c r="AW46" s="46">
        <v>0</v>
      </c>
      <c r="AX46" s="46">
        <v>0</v>
      </c>
      <c r="AY46" s="46">
        <v>0</v>
      </c>
      <c r="AZ46" s="46">
        <v>0</v>
      </c>
      <c r="BA46" s="46">
        <v>0</v>
      </c>
      <c r="BB46" s="46">
        <v>0</v>
      </c>
      <c r="BC46" s="46">
        <v>0</v>
      </c>
      <c r="BD46" s="46">
        <v>0</v>
      </c>
      <c r="BE46" s="34">
        <f t="shared" si="0"/>
        <v>0</v>
      </c>
      <c r="BF46" s="34">
        <f t="shared" si="1"/>
        <v>0</v>
      </c>
      <c r="BG46" s="34">
        <f t="shared" si="2"/>
        <v>0</v>
      </c>
      <c r="BH46" s="34">
        <f t="shared" si="3"/>
        <v>0</v>
      </c>
    </row>
    <row r="47" spans="1:83" ht="13.5" hidden="1" x14ac:dyDescent="0.2">
      <c r="A47" s="85" t="s">
        <v>43</v>
      </c>
      <c r="B47" s="86"/>
      <c r="C47" s="85" t="s">
        <v>79</v>
      </c>
      <c r="D47" s="86"/>
      <c r="E47" s="85" t="s">
        <v>79</v>
      </c>
      <c r="F47" s="86"/>
      <c r="G47" s="85" t="s">
        <v>54</v>
      </c>
      <c r="H47" s="86"/>
      <c r="I47" s="85" t="s">
        <v>61</v>
      </c>
      <c r="J47" s="86"/>
      <c r="K47" s="86"/>
      <c r="L47" s="85" t="s">
        <v>82</v>
      </c>
      <c r="M47" s="86"/>
      <c r="N47" s="86"/>
      <c r="O47" s="85"/>
      <c r="P47" s="86"/>
      <c r="Q47" s="85"/>
      <c r="R47" s="86"/>
      <c r="S47" s="83" t="s">
        <v>111</v>
      </c>
      <c r="T47" s="84"/>
      <c r="U47" s="84"/>
      <c r="V47" s="84"/>
      <c r="W47" s="84"/>
      <c r="X47" s="84"/>
      <c r="Y47" s="84"/>
      <c r="Z47" s="84"/>
      <c r="AA47" s="85" t="s">
        <v>44</v>
      </c>
      <c r="AB47" s="86"/>
      <c r="AC47" s="86"/>
      <c r="AD47" s="86"/>
      <c r="AE47" s="86"/>
      <c r="AF47" s="85" t="s">
        <v>45</v>
      </c>
      <c r="AG47" s="86"/>
      <c r="AH47" s="86"/>
      <c r="AI47" s="47" t="s">
        <v>46</v>
      </c>
      <c r="AJ47" s="87" t="s">
        <v>47</v>
      </c>
      <c r="AK47" s="88"/>
      <c r="AL47" s="88"/>
      <c r="AM47" s="88"/>
      <c r="AN47" s="88"/>
      <c r="AO47" s="88"/>
      <c r="AP47" s="46">
        <v>990000</v>
      </c>
      <c r="AQ47" s="46">
        <v>139800.31</v>
      </c>
      <c r="AR47" s="46">
        <v>850199.69</v>
      </c>
      <c r="AS47" s="89">
        <v>0</v>
      </c>
      <c r="AT47" s="90"/>
      <c r="AU47" s="89">
        <v>139800.31</v>
      </c>
      <c r="AV47" s="90"/>
      <c r="AW47" s="46">
        <v>0</v>
      </c>
      <c r="AX47" s="46">
        <v>139800.31</v>
      </c>
      <c r="AY47" s="46">
        <v>0</v>
      </c>
      <c r="AZ47" s="46">
        <v>139800.31</v>
      </c>
      <c r="BA47" s="46">
        <v>0</v>
      </c>
      <c r="BB47" s="46">
        <v>139800.31</v>
      </c>
      <c r="BC47" s="46">
        <v>0</v>
      </c>
      <c r="BD47" s="46">
        <v>0</v>
      </c>
      <c r="BE47" s="34">
        <f t="shared" si="0"/>
        <v>0.14121243434343433</v>
      </c>
      <c r="BF47" s="34">
        <f t="shared" si="1"/>
        <v>0.14121243434343433</v>
      </c>
      <c r="BG47" s="34">
        <f t="shared" si="2"/>
        <v>0.14121243434343433</v>
      </c>
      <c r="BH47" s="34">
        <f t="shared" si="3"/>
        <v>0.14121243434343433</v>
      </c>
    </row>
    <row r="48" spans="1:83" ht="13.5" hidden="1" x14ac:dyDescent="0.2">
      <c r="A48" s="85" t="s">
        <v>43</v>
      </c>
      <c r="B48" s="86"/>
      <c r="C48" s="85" t="s">
        <v>79</v>
      </c>
      <c r="D48" s="86"/>
      <c r="E48" s="85" t="s">
        <v>79</v>
      </c>
      <c r="F48" s="86"/>
      <c r="G48" s="85" t="s">
        <v>54</v>
      </c>
      <c r="H48" s="86"/>
      <c r="I48" s="85" t="s">
        <v>61</v>
      </c>
      <c r="J48" s="86"/>
      <c r="K48" s="86"/>
      <c r="L48" s="85" t="s">
        <v>82</v>
      </c>
      <c r="M48" s="86"/>
      <c r="N48" s="86"/>
      <c r="O48" s="85"/>
      <c r="P48" s="86"/>
      <c r="Q48" s="85"/>
      <c r="R48" s="86"/>
      <c r="S48" s="83" t="s">
        <v>111</v>
      </c>
      <c r="T48" s="84"/>
      <c r="U48" s="84"/>
      <c r="V48" s="84"/>
      <c r="W48" s="84"/>
      <c r="X48" s="84"/>
      <c r="Y48" s="84"/>
      <c r="Z48" s="84"/>
      <c r="AA48" s="85" t="s">
        <v>51</v>
      </c>
      <c r="AB48" s="86"/>
      <c r="AC48" s="86"/>
      <c r="AD48" s="86"/>
      <c r="AE48" s="86"/>
      <c r="AF48" s="85" t="s">
        <v>45</v>
      </c>
      <c r="AG48" s="86"/>
      <c r="AH48" s="86"/>
      <c r="AI48" s="47" t="s">
        <v>52</v>
      </c>
      <c r="AJ48" s="87" t="s">
        <v>53</v>
      </c>
      <c r="AK48" s="88"/>
      <c r="AL48" s="88"/>
      <c r="AM48" s="88"/>
      <c r="AN48" s="88"/>
      <c r="AO48" s="88"/>
      <c r="AP48" s="46">
        <v>8073609.4900000002</v>
      </c>
      <c r="AQ48" s="46">
        <v>2950028.57</v>
      </c>
      <c r="AR48" s="46">
        <v>5123580.92</v>
      </c>
      <c r="AS48" s="89">
        <v>0</v>
      </c>
      <c r="AT48" s="90"/>
      <c r="AU48" s="89">
        <v>2950028.57</v>
      </c>
      <c r="AV48" s="90"/>
      <c r="AW48" s="46">
        <v>0</v>
      </c>
      <c r="AX48" s="46">
        <v>0</v>
      </c>
      <c r="AY48" s="46">
        <v>2950028.57</v>
      </c>
      <c r="AZ48" s="46">
        <v>0</v>
      </c>
      <c r="BA48" s="46">
        <v>0</v>
      </c>
      <c r="BB48" s="46">
        <v>0</v>
      </c>
      <c r="BC48" s="46">
        <v>0</v>
      </c>
      <c r="BD48" s="46">
        <v>0</v>
      </c>
      <c r="BE48" s="34">
        <f t="shared" si="0"/>
        <v>0.36539153567607091</v>
      </c>
      <c r="BF48" s="34">
        <f t="shared" si="1"/>
        <v>0.36539153567607091</v>
      </c>
      <c r="BG48" s="34">
        <f t="shared" si="2"/>
        <v>0</v>
      </c>
      <c r="BH48" s="34">
        <f t="shared" si="3"/>
        <v>0</v>
      </c>
    </row>
    <row r="49" spans="1:83" ht="13.5" hidden="1" x14ac:dyDescent="0.2">
      <c r="A49" s="85" t="s">
        <v>43</v>
      </c>
      <c r="B49" s="86"/>
      <c r="C49" s="85" t="s">
        <v>79</v>
      </c>
      <c r="D49" s="86"/>
      <c r="E49" s="85" t="s">
        <v>79</v>
      </c>
      <c r="F49" s="86"/>
      <c r="G49" s="85" t="s">
        <v>54</v>
      </c>
      <c r="H49" s="86"/>
      <c r="I49" s="85" t="s">
        <v>61</v>
      </c>
      <c r="J49" s="86"/>
      <c r="K49" s="86"/>
      <c r="L49" s="85" t="s">
        <v>61</v>
      </c>
      <c r="M49" s="86"/>
      <c r="N49" s="86"/>
      <c r="O49" s="85"/>
      <c r="P49" s="86"/>
      <c r="Q49" s="85"/>
      <c r="R49" s="86"/>
      <c r="S49" s="83" t="s">
        <v>112</v>
      </c>
      <c r="T49" s="84"/>
      <c r="U49" s="84"/>
      <c r="V49" s="84"/>
      <c r="W49" s="84"/>
      <c r="X49" s="84"/>
      <c r="Y49" s="84"/>
      <c r="Z49" s="84"/>
      <c r="AA49" s="85" t="s">
        <v>51</v>
      </c>
      <c r="AB49" s="86"/>
      <c r="AC49" s="86"/>
      <c r="AD49" s="86"/>
      <c r="AE49" s="86"/>
      <c r="AF49" s="85" t="s">
        <v>45</v>
      </c>
      <c r="AG49" s="86"/>
      <c r="AH49" s="86"/>
      <c r="AI49" s="47" t="s">
        <v>52</v>
      </c>
      <c r="AJ49" s="87" t="s">
        <v>53</v>
      </c>
      <c r="AK49" s="88"/>
      <c r="AL49" s="88"/>
      <c r="AM49" s="88"/>
      <c r="AN49" s="88"/>
      <c r="AO49" s="88"/>
      <c r="AP49" s="46">
        <v>3990105</v>
      </c>
      <c r="AQ49" s="46">
        <v>3990105</v>
      </c>
      <c r="AR49" s="46">
        <v>0</v>
      </c>
      <c r="AS49" s="89">
        <v>0</v>
      </c>
      <c r="AT49" s="90"/>
      <c r="AU49" s="89">
        <v>3990105</v>
      </c>
      <c r="AV49" s="90"/>
      <c r="AW49" s="46">
        <v>0</v>
      </c>
      <c r="AX49" s="46">
        <v>242250</v>
      </c>
      <c r="AY49" s="46">
        <v>3747855</v>
      </c>
      <c r="AZ49" s="46">
        <v>242250</v>
      </c>
      <c r="BA49" s="46">
        <v>0</v>
      </c>
      <c r="BB49" s="46">
        <v>242250</v>
      </c>
      <c r="BC49" s="46">
        <v>0</v>
      </c>
      <c r="BD49" s="46">
        <v>0</v>
      </c>
      <c r="BE49" s="34">
        <f t="shared" si="0"/>
        <v>1</v>
      </c>
      <c r="BF49" s="34">
        <f t="shared" si="1"/>
        <v>1</v>
      </c>
      <c r="BG49" s="34">
        <f t="shared" si="2"/>
        <v>6.0712688011969607E-2</v>
      </c>
      <c r="BH49" s="34">
        <f t="shared" si="3"/>
        <v>6.0712688011969607E-2</v>
      </c>
    </row>
    <row r="50" spans="1:83" ht="13.5" hidden="1" x14ac:dyDescent="0.2">
      <c r="A50" s="85" t="s">
        <v>43</v>
      </c>
      <c r="B50" s="86"/>
      <c r="C50" s="85" t="s">
        <v>79</v>
      </c>
      <c r="D50" s="86"/>
      <c r="E50" s="85" t="s">
        <v>79</v>
      </c>
      <c r="F50" s="86"/>
      <c r="G50" s="85" t="s">
        <v>54</v>
      </c>
      <c r="H50" s="86"/>
      <c r="I50" s="85" t="s">
        <v>61</v>
      </c>
      <c r="J50" s="86"/>
      <c r="K50" s="86"/>
      <c r="L50" s="85" t="s">
        <v>65</v>
      </c>
      <c r="M50" s="86"/>
      <c r="N50" s="86"/>
      <c r="O50" s="85"/>
      <c r="P50" s="86"/>
      <c r="Q50" s="85"/>
      <c r="R50" s="86"/>
      <c r="S50" s="83" t="s">
        <v>113</v>
      </c>
      <c r="T50" s="84"/>
      <c r="U50" s="84"/>
      <c r="V50" s="84"/>
      <c r="W50" s="84"/>
      <c r="X50" s="84"/>
      <c r="Y50" s="84"/>
      <c r="Z50" s="84"/>
      <c r="AA50" s="85" t="s">
        <v>44</v>
      </c>
      <c r="AB50" s="86"/>
      <c r="AC50" s="86"/>
      <c r="AD50" s="86"/>
      <c r="AE50" s="86"/>
      <c r="AF50" s="85" t="s">
        <v>45</v>
      </c>
      <c r="AG50" s="86"/>
      <c r="AH50" s="86"/>
      <c r="AI50" s="47" t="s">
        <v>46</v>
      </c>
      <c r="AJ50" s="87" t="s">
        <v>47</v>
      </c>
      <c r="AK50" s="88"/>
      <c r="AL50" s="88"/>
      <c r="AM50" s="88"/>
      <c r="AN50" s="88"/>
      <c r="AO50" s="88"/>
      <c r="AP50" s="46">
        <v>1378369</v>
      </c>
      <c r="AQ50" s="46">
        <v>487899.13</v>
      </c>
      <c r="AR50" s="46">
        <v>890469.87</v>
      </c>
      <c r="AS50" s="89">
        <v>0</v>
      </c>
      <c r="AT50" s="90"/>
      <c r="AU50" s="89">
        <v>487899.13</v>
      </c>
      <c r="AV50" s="90"/>
      <c r="AW50" s="46">
        <v>0</v>
      </c>
      <c r="AX50" s="46">
        <v>0</v>
      </c>
      <c r="AY50" s="46">
        <v>487899.13</v>
      </c>
      <c r="AZ50" s="46">
        <v>0</v>
      </c>
      <c r="BA50" s="46">
        <v>0</v>
      </c>
      <c r="BB50" s="46">
        <v>0</v>
      </c>
      <c r="BC50" s="46">
        <v>0</v>
      </c>
      <c r="BD50" s="46">
        <v>0</v>
      </c>
      <c r="BE50" s="34">
        <f t="shared" si="0"/>
        <v>0.35396844386372589</v>
      </c>
      <c r="BF50" s="34">
        <f t="shared" si="1"/>
        <v>0.35396844386372589</v>
      </c>
      <c r="BG50" s="34">
        <f t="shared" si="2"/>
        <v>0</v>
      </c>
      <c r="BH50" s="34">
        <f t="shared" si="3"/>
        <v>0</v>
      </c>
    </row>
    <row r="51" spans="1:83" ht="13.5" hidden="1" x14ac:dyDescent="0.2">
      <c r="A51" s="85" t="s">
        <v>43</v>
      </c>
      <c r="B51" s="86"/>
      <c r="C51" s="85" t="s">
        <v>79</v>
      </c>
      <c r="D51" s="86"/>
      <c r="E51" s="85" t="s">
        <v>79</v>
      </c>
      <c r="F51" s="86"/>
      <c r="G51" s="85" t="s">
        <v>54</v>
      </c>
      <c r="H51" s="86"/>
      <c r="I51" s="85" t="s">
        <v>61</v>
      </c>
      <c r="J51" s="86"/>
      <c r="K51" s="86"/>
      <c r="L51" s="85" t="s">
        <v>65</v>
      </c>
      <c r="M51" s="86"/>
      <c r="N51" s="86"/>
      <c r="O51" s="85"/>
      <c r="P51" s="86"/>
      <c r="Q51" s="85"/>
      <c r="R51" s="86"/>
      <c r="S51" s="83" t="s">
        <v>113</v>
      </c>
      <c r="T51" s="84"/>
      <c r="U51" s="84"/>
      <c r="V51" s="84"/>
      <c r="W51" s="84"/>
      <c r="X51" s="84"/>
      <c r="Y51" s="84"/>
      <c r="Z51" s="84"/>
      <c r="AA51" s="85" t="s">
        <v>51</v>
      </c>
      <c r="AB51" s="86"/>
      <c r="AC51" s="86"/>
      <c r="AD51" s="86"/>
      <c r="AE51" s="86"/>
      <c r="AF51" s="85" t="s">
        <v>45</v>
      </c>
      <c r="AG51" s="86"/>
      <c r="AH51" s="86"/>
      <c r="AI51" s="47" t="s">
        <v>52</v>
      </c>
      <c r="AJ51" s="87" t="s">
        <v>53</v>
      </c>
      <c r="AK51" s="88"/>
      <c r="AL51" s="88"/>
      <c r="AM51" s="88"/>
      <c r="AN51" s="88"/>
      <c r="AO51" s="88"/>
      <c r="AP51" s="46">
        <v>6921631</v>
      </c>
      <c r="AQ51" s="46">
        <v>377478.36</v>
      </c>
      <c r="AR51" s="46">
        <v>6544152.6399999997</v>
      </c>
      <c r="AS51" s="89">
        <v>0</v>
      </c>
      <c r="AT51" s="90"/>
      <c r="AU51" s="89">
        <v>377478.36</v>
      </c>
      <c r="AV51" s="90"/>
      <c r="AW51" s="46">
        <v>0</v>
      </c>
      <c r="AX51" s="46">
        <v>0</v>
      </c>
      <c r="AY51" s="46">
        <v>377478.36</v>
      </c>
      <c r="AZ51" s="46">
        <v>0</v>
      </c>
      <c r="BA51" s="46">
        <v>0</v>
      </c>
      <c r="BB51" s="46">
        <v>0</v>
      </c>
      <c r="BC51" s="46">
        <v>0</v>
      </c>
      <c r="BD51" s="46">
        <v>0</v>
      </c>
      <c r="BE51" s="34">
        <f t="shared" si="0"/>
        <v>5.4536042155382158E-2</v>
      </c>
      <c r="BF51" s="34">
        <f t="shared" si="1"/>
        <v>5.4536042155382158E-2</v>
      </c>
      <c r="BG51" s="34">
        <f t="shared" si="2"/>
        <v>0</v>
      </c>
      <c r="BH51" s="34">
        <f t="shared" si="3"/>
        <v>0</v>
      </c>
    </row>
    <row r="52" spans="1:83" ht="13.5" hidden="1" x14ac:dyDescent="0.2">
      <c r="A52" s="85" t="s">
        <v>43</v>
      </c>
      <c r="B52" s="86"/>
      <c r="C52" s="85" t="s">
        <v>79</v>
      </c>
      <c r="D52" s="86"/>
      <c r="E52" s="85" t="s">
        <v>79</v>
      </c>
      <c r="F52" s="86"/>
      <c r="G52" s="85" t="s">
        <v>54</v>
      </c>
      <c r="H52" s="86"/>
      <c r="I52" s="85" t="s">
        <v>61</v>
      </c>
      <c r="J52" s="86"/>
      <c r="K52" s="86"/>
      <c r="L52" s="85" t="s">
        <v>67</v>
      </c>
      <c r="M52" s="86"/>
      <c r="N52" s="86"/>
      <c r="O52" s="85"/>
      <c r="P52" s="86"/>
      <c r="Q52" s="85"/>
      <c r="R52" s="86"/>
      <c r="S52" s="83" t="s">
        <v>114</v>
      </c>
      <c r="T52" s="84"/>
      <c r="U52" s="84"/>
      <c r="V52" s="84"/>
      <c r="W52" s="84"/>
      <c r="X52" s="84"/>
      <c r="Y52" s="84"/>
      <c r="Z52" s="84"/>
      <c r="AA52" s="85" t="s">
        <v>44</v>
      </c>
      <c r="AB52" s="86"/>
      <c r="AC52" s="86"/>
      <c r="AD52" s="86"/>
      <c r="AE52" s="86"/>
      <c r="AF52" s="85" t="s">
        <v>45</v>
      </c>
      <c r="AG52" s="86"/>
      <c r="AH52" s="86"/>
      <c r="AI52" s="47" t="s">
        <v>46</v>
      </c>
      <c r="AJ52" s="87" t="s">
        <v>47</v>
      </c>
      <c r="AK52" s="88"/>
      <c r="AL52" s="88"/>
      <c r="AM52" s="88"/>
      <c r="AN52" s="88"/>
      <c r="AO52" s="88"/>
      <c r="AP52" s="46">
        <v>1500000</v>
      </c>
      <c r="AQ52" s="46">
        <v>0</v>
      </c>
      <c r="AR52" s="46">
        <v>1500000</v>
      </c>
      <c r="AS52" s="89">
        <v>0</v>
      </c>
      <c r="AT52" s="90"/>
      <c r="AU52" s="89">
        <v>0</v>
      </c>
      <c r="AV52" s="90"/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34">
        <f t="shared" si="0"/>
        <v>0</v>
      </c>
      <c r="BF52" s="34">
        <f t="shared" si="1"/>
        <v>0</v>
      </c>
      <c r="BG52" s="34">
        <f t="shared" si="2"/>
        <v>0</v>
      </c>
      <c r="BH52" s="34">
        <f t="shared" si="3"/>
        <v>0</v>
      </c>
    </row>
    <row r="53" spans="1:83" ht="13.5" hidden="1" x14ac:dyDescent="0.2">
      <c r="A53" s="85" t="s">
        <v>43</v>
      </c>
      <c r="B53" s="86"/>
      <c r="C53" s="85" t="s">
        <v>79</v>
      </c>
      <c r="D53" s="86"/>
      <c r="E53" s="85" t="s">
        <v>79</v>
      </c>
      <c r="F53" s="86"/>
      <c r="G53" s="85" t="s">
        <v>54</v>
      </c>
      <c r="H53" s="86"/>
      <c r="I53" s="85" t="s">
        <v>61</v>
      </c>
      <c r="J53" s="86"/>
      <c r="K53" s="86"/>
      <c r="L53" s="85" t="s">
        <v>67</v>
      </c>
      <c r="M53" s="86"/>
      <c r="N53" s="86"/>
      <c r="O53" s="85"/>
      <c r="P53" s="86"/>
      <c r="Q53" s="85"/>
      <c r="R53" s="86"/>
      <c r="S53" s="83" t="s">
        <v>114</v>
      </c>
      <c r="T53" s="84"/>
      <c r="U53" s="84"/>
      <c r="V53" s="84"/>
      <c r="W53" s="84"/>
      <c r="X53" s="84"/>
      <c r="Y53" s="84"/>
      <c r="Z53" s="84"/>
      <c r="AA53" s="85" t="s">
        <v>51</v>
      </c>
      <c r="AB53" s="86"/>
      <c r="AC53" s="86"/>
      <c r="AD53" s="86"/>
      <c r="AE53" s="86"/>
      <c r="AF53" s="85" t="s">
        <v>45</v>
      </c>
      <c r="AG53" s="86"/>
      <c r="AH53" s="86"/>
      <c r="AI53" s="47" t="s">
        <v>52</v>
      </c>
      <c r="AJ53" s="87" t="s">
        <v>53</v>
      </c>
      <c r="AK53" s="88"/>
      <c r="AL53" s="88"/>
      <c r="AM53" s="88"/>
      <c r="AN53" s="88"/>
      <c r="AO53" s="88"/>
      <c r="AP53" s="46">
        <v>550000</v>
      </c>
      <c r="AQ53" s="46">
        <v>290204.36</v>
      </c>
      <c r="AR53" s="46">
        <v>259795.64</v>
      </c>
      <c r="AS53" s="89">
        <v>0</v>
      </c>
      <c r="AT53" s="90"/>
      <c r="AU53" s="89">
        <v>290204.36</v>
      </c>
      <c r="AV53" s="90"/>
      <c r="AW53" s="46">
        <v>0</v>
      </c>
      <c r="AX53" s="46">
        <v>0</v>
      </c>
      <c r="AY53" s="46">
        <v>290204.36</v>
      </c>
      <c r="AZ53" s="46">
        <v>0</v>
      </c>
      <c r="BA53" s="46">
        <v>0</v>
      </c>
      <c r="BB53" s="46">
        <v>0</v>
      </c>
      <c r="BC53" s="46">
        <v>0</v>
      </c>
      <c r="BD53" s="46">
        <v>0</v>
      </c>
      <c r="BE53" s="34">
        <f t="shared" si="0"/>
        <v>0.52764429090909093</v>
      </c>
      <c r="BF53" s="34">
        <f t="shared" si="1"/>
        <v>0.52764429090909093</v>
      </c>
      <c r="BG53" s="34">
        <f t="shared" si="2"/>
        <v>0</v>
      </c>
      <c r="BH53" s="34">
        <f t="shared" si="3"/>
        <v>0</v>
      </c>
    </row>
    <row r="54" spans="1:83" ht="13.5" hidden="1" x14ac:dyDescent="0.2">
      <c r="A54" s="85" t="s">
        <v>43</v>
      </c>
      <c r="B54" s="86"/>
      <c r="C54" s="85" t="s">
        <v>79</v>
      </c>
      <c r="D54" s="86"/>
      <c r="E54" s="85" t="s">
        <v>79</v>
      </c>
      <c r="F54" s="86"/>
      <c r="G54" s="85" t="s">
        <v>54</v>
      </c>
      <c r="H54" s="86"/>
      <c r="I54" s="85" t="s">
        <v>63</v>
      </c>
      <c r="J54" s="86"/>
      <c r="K54" s="86"/>
      <c r="L54" s="85" t="s">
        <v>69</v>
      </c>
      <c r="M54" s="86"/>
      <c r="N54" s="86"/>
      <c r="O54" s="85"/>
      <c r="P54" s="86"/>
      <c r="Q54" s="85"/>
      <c r="R54" s="86"/>
      <c r="S54" s="83" t="s">
        <v>115</v>
      </c>
      <c r="T54" s="84"/>
      <c r="U54" s="84"/>
      <c r="V54" s="84"/>
      <c r="W54" s="84"/>
      <c r="X54" s="84"/>
      <c r="Y54" s="84"/>
      <c r="Z54" s="84"/>
      <c r="AA54" s="85" t="s">
        <v>44</v>
      </c>
      <c r="AB54" s="86"/>
      <c r="AC54" s="86"/>
      <c r="AD54" s="86"/>
      <c r="AE54" s="86"/>
      <c r="AF54" s="85" t="s">
        <v>45</v>
      </c>
      <c r="AG54" s="86"/>
      <c r="AH54" s="86"/>
      <c r="AI54" s="47" t="s">
        <v>46</v>
      </c>
      <c r="AJ54" s="87" t="s">
        <v>47</v>
      </c>
      <c r="AK54" s="88"/>
      <c r="AL54" s="88"/>
      <c r="AM54" s="88"/>
      <c r="AN54" s="88"/>
      <c r="AO54" s="88"/>
      <c r="AP54" s="46">
        <v>3000000</v>
      </c>
      <c r="AQ54" s="46">
        <v>0</v>
      </c>
      <c r="AR54" s="46">
        <v>3000000</v>
      </c>
      <c r="AS54" s="89">
        <v>0</v>
      </c>
      <c r="AT54" s="90"/>
      <c r="AU54" s="89">
        <v>0</v>
      </c>
      <c r="AV54" s="90"/>
      <c r="AW54" s="46">
        <v>0</v>
      </c>
      <c r="AX54" s="46">
        <v>0</v>
      </c>
      <c r="AY54" s="46">
        <v>0</v>
      </c>
      <c r="AZ54" s="46">
        <v>0</v>
      </c>
      <c r="BA54" s="46">
        <v>0</v>
      </c>
      <c r="BB54" s="46">
        <v>0</v>
      </c>
      <c r="BC54" s="46">
        <v>0</v>
      </c>
      <c r="BD54" s="46">
        <v>0</v>
      </c>
      <c r="BE54" s="34">
        <f t="shared" si="0"/>
        <v>0</v>
      </c>
      <c r="BF54" s="34">
        <f t="shared" si="1"/>
        <v>0</v>
      </c>
      <c r="BG54" s="34">
        <f t="shared" si="2"/>
        <v>0</v>
      </c>
      <c r="BH54" s="34">
        <f t="shared" si="3"/>
        <v>0</v>
      </c>
    </row>
    <row r="55" spans="1:83" s="10" customFormat="1" ht="13.5" hidden="1" x14ac:dyDescent="0.2">
      <c r="A55" s="101" t="s">
        <v>43</v>
      </c>
      <c r="B55" s="102"/>
      <c r="C55" s="101" t="s">
        <v>79</v>
      </c>
      <c r="D55" s="102"/>
      <c r="E55" s="101" t="s">
        <v>79</v>
      </c>
      <c r="F55" s="102"/>
      <c r="G55" s="101" t="s">
        <v>79</v>
      </c>
      <c r="H55" s="102"/>
      <c r="I55" s="101"/>
      <c r="J55" s="102"/>
      <c r="K55" s="102"/>
      <c r="L55" s="101"/>
      <c r="M55" s="102"/>
      <c r="N55" s="102"/>
      <c r="O55" s="101"/>
      <c r="P55" s="102"/>
      <c r="Q55" s="101"/>
      <c r="R55" s="102"/>
      <c r="S55" s="103" t="s">
        <v>116</v>
      </c>
      <c r="T55" s="104"/>
      <c r="U55" s="104"/>
      <c r="V55" s="104"/>
      <c r="W55" s="104"/>
      <c r="X55" s="104"/>
      <c r="Y55" s="104"/>
      <c r="Z55" s="104"/>
      <c r="AA55" s="101" t="s">
        <v>44</v>
      </c>
      <c r="AB55" s="102"/>
      <c r="AC55" s="102"/>
      <c r="AD55" s="102"/>
      <c r="AE55" s="102"/>
      <c r="AF55" s="101" t="s">
        <v>45</v>
      </c>
      <c r="AG55" s="102"/>
      <c r="AH55" s="102"/>
      <c r="AI55" s="48" t="s">
        <v>46</v>
      </c>
      <c r="AJ55" s="105" t="s">
        <v>47</v>
      </c>
      <c r="AK55" s="106"/>
      <c r="AL55" s="106"/>
      <c r="AM55" s="106"/>
      <c r="AN55" s="106"/>
      <c r="AO55" s="106"/>
      <c r="AP55" s="49">
        <v>356231631</v>
      </c>
      <c r="AQ55" s="49">
        <v>351093350.5</v>
      </c>
      <c r="AR55" s="49">
        <v>5138280.5</v>
      </c>
      <c r="AS55" s="99">
        <v>0</v>
      </c>
      <c r="AT55" s="100"/>
      <c r="AU55" s="99">
        <v>288203453.5</v>
      </c>
      <c r="AV55" s="100"/>
      <c r="AW55" s="49">
        <v>62889897</v>
      </c>
      <c r="AX55" s="49">
        <v>144297570.33000001</v>
      </c>
      <c r="AY55" s="49">
        <v>143905883.16999999</v>
      </c>
      <c r="AZ55" s="49">
        <v>144297570.33000001</v>
      </c>
      <c r="BA55" s="49">
        <v>0</v>
      </c>
      <c r="BB55" s="49">
        <v>144297570.33000001</v>
      </c>
      <c r="BC55" s="49">
        <v>0</v>
      </c>
      <c r="BD55" s="49">
        <v>0</v>
      </c>
      <c r="BE55" s="35">
        <f t="shared" si="0"/>
        <v>0.98557601276007967</v>
      </c>
      <c r="BF55" s="35">
        <f t="shared" si="1"/>
        <v>0.80903386566478142</v>
      </c>
      <c r="BG55" s="35">
        <f t="shared" si="2"/>
        <v>0.405066697544329</v>
      </c>
      <c r="BH55" s="35">
        <f t="shared" si="3"/>
        <v>0.405066697544329</v>
      </c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1:83" s="10" customFormat="1" ht="13.5" hidden="1" x14ac:dyDescent="0.2">
      <c r="A56" s="101" t="s">
        <v>43</v>
      </c>
      <c r="B56" s="102"/>
      <c r="C56" s="101" t="s">
        <v>79</v>
      </c>
      <c r="D56" s="102"/>
      <c r="E56" s="101" t="s">
        <v>79</v>
      </c>
      <c r="F56" s="102"/>
      <c r="G56" s="101" t="s">
        <v>79</v>
      </c>
      <c r="H56" s="102"/>
      <c r="I56" s="101"/>
      <c r="J56" s="102"/>
      <c r="K56" s="102"/>
      <c r="L56" s="101"/>
      <c r="M56" s="102"/>
      <c r="N56" s="102"/>
      <c r="O56" s="101"/>
      <c r="P56" s="102"/>
      <c r="Q56" s="101"/>
      <c r="R56" s="102"/>
      <c r="S56" s="103" t="s">
        <v>116</v>
      </c>
      <c r="T56" s="104"/>
      <c r="U56" s="104"/>
      <c r="V56" s="104"/>
      <c r="W56" s="104"/>
      <c r="X56" s="104"/>
      <c r="Y56" s="104"/>
      <c r="Z56" s="104"/>
      <c r="AA56" s="101" t="s">
        <v>51</v>
      </c>
      <c r="AB56" s="102"/>
      <c r="AC56" s="102"/>
      <c r="AD56" s="102"/>
      <c r="AE56" s="102"/>
      <c r="AF56" s="101" t="s">
        <v>45</v>
      </c>
      <c r="AG56" s="102"/>
      <c r="AH56" s="102"/>
      <c r="AI56" s="48" t="s">
        <v>52</v>
      </c>
      <c r="AJ56" s="105" t="s">
        <v>53</v>
      </c>
      <c r="AK56" s="106"/>
      <c r="AL56" s="106"/>
      <c r="AM56" s="106"/>
      <c r="AN56" s="106"/>
      <c r="AO56" s="106"/>
      <c r="AP56" s="49">
        <v>357355643.69999999</v>
      </c>
      <c r="AQ56" s="49">
        <v>236538620.69</v>
      </c>
      <c r="AR56" s="49">
        <v>120817023.01000001</v>
      </c>
      <c r="AS56" s="99">
        <v>0</v>
      </c>
      <c r="AT56" s="100"/>
      <c r="AU56" s="99">
        <v>185739678.69</v>
      </c>
      <c r="AV56" s="100"/>
      <c r="AW56" s="49">
        <v>50798942</v>
      </c>
      <c r="AX56" s="49">
        <v>48889037.82</v>
      </c>
      <c r="AY56" s="49">
        <v>136850640.87</v>
      </c>
      <c r="AZ56" s="49">
        <v>48889037.82</v>
      </c>
      <c r="BA56" s="49">
        <v>0</v>
      </c>
      <c r="BB56" s="49">
        <v>48889037.82</v>
      </c>
      <c r="BC56" s="49">
        <v>0</v>
      </c>
      <c r="BD56" s="49">
        <v>0</v>
      </c>
      <c r="BE56" s="35">
        <f t="shared" si="0"/>
        <v>0.66191376814682168</v>
      </c>
      <c r="BF56" s="35">
        <f t="shared" si="1"/>
        <v>0.51976142524820013</v>
      </c>
      <c r="BG56" s="35">
        <f t="shared" si="2"/>
        <v>0.13680779548858152</v>
      </c>
      <c r="BH56" s="35">
        <f t="shared" si="3"/>
        <v>0.13680779548858152</v>
      </c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</row>
    <row r="57" spans="1:83" ht="13.5" hidden="1" x14ac:dyDescent="0.2">
      <c r="A57" s="85" t="s">
        <v>43</v>
      </c>
      <c r="B57" s="86"/>
      <c r="C57" s="85" t="s">
        <v>79</v>
      </c>
      <c r="D57" s="86"/>
      <c r="E57" s="85" t="s">
        <v>79</v>
      </c>
      <c r="F57" s="86"/>
      <c r="G57" s="85" t="s">
        <v>79</v>
      </c>
      <c r="H57" s="86"/>
      <c r="I57" s="85" t="s">
        <v>65</v>
      </c>
      <c r="J57" s="86"/>
      <c r="K57" s="86"/>
      <c r="L57" s="85" t="s">
        <v>63</v>
      </c>
      <c r="M57" s="86"/>
      <c r="N57" s="86"/>
      <c r="O57" s="85"/>
      <c r="P57" s="86"/>
      <c r="Q57" s="85"/>
      <c r="R57" s="86"/>
      <c r="S57" s="83" t="s">
        <v>117</v>
      </c>
      <c r="T57" s="84"/>
      <c r="U57" s="84"/>
      <c r="V57" s="84"/>
      <c r="W57" s="84"/>
      <c r="X57" s="84"/>
      <c r="Y57" s="84"/>
      <c r="Z57" s="84"/>
      <c r="AA57" s="85" t="s">
        <v>44</v>
      </c>
      <c r="AB57" s="86"/>
      <c r="AC57" s="86"/>
      <c r="AD57" s="86"/>
      <c r="AE57" s="86"/>
      <c r="AF57" s="85" t="s">
        <v>45</v>
      </c>
      <c r="AG57" s="86"/>
      <c r="AH57" s="86"/>
      <c r="AI57" s="47" t="s">
        <v>46</v>
      </c>
      <c r="AJ57" s="87" t="s">
        <v>47</v>
      </c>
      <c r="AK57" s="88"/>
      <c r="AL57" s="88"/>
      <c r="AM57" s="88"/>
      <c r="AN57" s="88"/>
      <c r="AO57" s="88"/>
      <c r="AP57" s="46">
        <v>62889897</v>
      </c>
      <c r="AQ57" s="46">
        <v>62889897</v>
      </c>
      <c r="AR57" s="46">
        <v>0</v>
      </c>
      <c r="AS57" s="89">
        <v>0</v>
      </c>
      <c r="AT57" s="90"/>
      <c r="AU57" s="89">
        <v>0</v>
      </c>
      <c r="AV57" s="90"/>
      <c r="AW57" s="46">
        <v>62889897</v>
      </c>
      <c r="AX57" s="46">
        <v>0</v>
      </c>
      <c r="AY57" s="46">
        <v>0</v>
      </c>
      <c r="AZ57" s="46">
        <v>0</v>
      </c>
      <c r="BA57" s="46">
        <v>0</v>
      </c>
      <c r="BB57" s="46">
        <v>0</v>
      </c>
      <c r="BC57" s="46">
        <v>0</v>
      </c>
      <c r="BD57" s="46">
        <v>0</v>
      </c>
      <c r="BE57" s="34">
        <f t="shared" si="0"/>
        <v>1</v>
      </c>
      <c r="BF57" s="34">
        <f t="shared" si="1"/>
        <v>0</v>
      </c>
      <c r="BG57" s="34">
        <f t="shared" si="2"/>
        <v>0</v>
      </c>
      <c r="BH57" s="34">
        <f t="shared" si="3"/>
        <v>0</v>
      </c>
    </row>
    <row r="58" spans="1:83" ht="13.5" hidden="1" x14ac:dyDescent="0.2">
      <c r="A58" s="85" t="s">
        <v>43</v>
      </c>
      <c r="B58" s="86"/>
      <c r="C58" s="85" t="s">
        <v>79</v>
      </c>
      <c r="D58" s="86"/>
      <c r="E58" s="85" t="s">
        <v>79</v>
      </c>
      <c r="F58" s="86"/>
      <c r="G58" s="85" t="s">
        <v>79</v>
      </c>
      <c r="H58" s="86"/>
      <c r="I58" s="85" t="s">
        <v>65</v>
      </c>
      <c r="J58" s="86"/>
      <c r="K58" s="86"/>
      <c r="L58" s="85" t="s">
        <v>63</v>
      </c>
      <c r="M58" s="86"/>
      <c r="N58" s="86"/>
      <c r="O58" s="85"/>
      <c r="P58" s="86"/>
      <c r="Q58" s="85"/>
      <c r="R58" s="86"/>
      <c r="S58" s="83" t="s">
        <v>117</v>
      </c>
      <c r="T58" s="84"/>
      <c r="U58" s="84"/>
      <c r="V58" s="84"/>
      <c r="W58" s="84"/>
      <c r="X58" s="84"/>
      <c r="Y58" s="84"/>
      <c r="Z58" s="84"/>
      <c r="AA58" s="85" t="s">
        <v>51</v>
      </c>
      <c r="AB58" s="86"/>
      <c r="AC58" s="86"/>
      <c r="AD58" s="86"/>
      <c r="AE58" s="86"/>
      <c r="AF58" s="85" t="s">
        <v>45</v>
      </c>
      <c r="AG58" s="86"/>
      <c r="AH58" s="86"/>
      <c r="AI58" s="47" t="s">
        <v>52</v>
      </c>
      <c r="AJ58" s="87" t="s">
        <v>53</v>
      </c>
      <c r="AK58" s="88"/>
      <c r="AL58" s="88"/>
      <c r="AM58" s="88"/>
      <c r="AN58" s="88"/>
      <c r="AO58" s="88"/>
      <c r="AP58" s="46">
        <v>31915103.850000001</v>
      </c>
      <c r="AQ58" s="46">
        <v>20027418</v>
      </c>
      <c r="AR58" s="46">
        <v>11887685.85</v>
      </c>
      <c r="AS58" s="89">
        <v>0</v>
      </c>
      <c r="AT58" s="90"/>
      <c r="AU58" s="89">
        <v>0</v>
      </c>
      <c r="AV58" s="90"/>
      <c r="AW58" s="46">
        <v>20027418</v>
      </c>
      <c r="AX58" s="46">
        <v>0</v>
      </c>
      <c r="AY58" s="46">
        <v>0</v>
      </c>
      <c r="AZ58" s="46">
        <v>0</v>
      </c>
      <c r="BA58" s="46">
        <v>0</v>
      </c>
      <c r="BB58" s="46">
        <v>0</v>
      </c>
      <c r="BC58" s="46">
        <v>0</v>
      </c>
      <c r="BD58" s="46">
        <v>0</v>
      </c>
      <c r="BE58" s="34">
        <f t="shared" si="0"/>
        <v>0.62752163032676456</v>
      </c>
      <c r="BF58" s="34">
        <f t="shared" si="1"/>
        <v>0</v>
      </c>
      <c r="BG58" s="34">
        <f t="shared" si="2"/>
        <v>0</v>
      </c>
      <c r="BH58" s="34">
        <f t="shared" si="3"/>
        <v>0</v>
      </c>
    </row>
    <row r="59" spans="1:83" ht="13.5" hidden="1" x14ac:dyDescent="0.2">
      <c r="A59" s="85" t="s">
        <v>43</v>
      </c>
      <c r="B59" s="86"/>
      <c r="C59" s="85" t="s">
        <v>79</v>
      </c>
      <c r="D59" s="86"/>
      <c r="E59" s="85" t="s">
        <v>79</v>
      </c>
      <c r="F59" s="86"/>
      <c r="G59" s="85" t="s">
        <v>79</v>
      </c>
      <c r="H59" s="86"/>
      <c r="I59" s="85" t="s">
        <v>67</v>
      </c>
      <c r="J59" s="86"/>
      <c r="K59" s="86"/>
      <c r="L59" s="85" t="s">
        <v>63</v>
      </c>
      <c r="M59" s="86"/>
      <c r="N59" s="86"/>
      <c r="O59" s="85"/>
      <c r="P59" s="86"/>
      <c r="Q59" s="85"/>
      <c r="R59" s="86"/>
      <c r="S59" s="83" t="s">
        <v>118</v>
      </c>
      <c r="T59" s="84"/>
      <c r="U59" s="84"/>
      <c r="V59" s="84"/>
      <c r="W59" s="84"/>
      <c r="X59" s="84"/>
      <c r="Y59" s="84"/>
      <c r="Z59" s="84"/>
      <c r="AA59" s="85" t="s">
        <v>44</v>
      </c>
      <c r="AB59" s="86"/>
      <c r="AC59" s="86"/>
      <c r="AD59" s="86"/>
      <c r="AE59" s="86"/>
      <c r="AF59" s="85" t="s">
        <v>45</v>
      </c>
      <c r="AG59" s="86"/>
      <c r="AH59" s="86"/>
      <c r="AI59" s="47" t="s">
        <v>46</v>
      </c>
      <c r="AJ59" s="87" t="s">
        <v>47</v>
      </c>
      <c r="AK59" s="88"/>
      <c r="AL59" s="88"/>
      <c r="AM59" s="88"/>
      <c r="AN59" s="88"/>
      <c r="AO59" s="88"/>
      <c r="AP59" s="46">
        <v>2420000</v>
      </c>
      <c r="AQ59" s="46">
        <v>340000</v>
      </c>
      <c r="AR59" s="46">
        <v>2080000</v>
      </c>
      <c r="AS59" s="89">
        <v>0</v>
      </c>
      <c r="AT59" s="90"/>
      <c r="AU59" s="89">
        <v>340000</v>
      </c>
      <c r="AV59" s="90"/>
      <c r="AW59" s="46">
        <v>0</v>
      </c>
      <c r="AX59" s="46">
        <v>340000</v>
      </c>
      <c r="AY59" s="46">
        <v>0</v>
      </c>
      <c r="AZ59" s="46">
        <v>340000</v>
      </c>
      <c r="BA59" s="46">
        <v>0</v>
      </c>
      <c r="BB59" s="46">
        <v>340000</v>
      </c>
      <c r="BC59" s="46">
        <v>0</v>
      </c>
      <c r="BD59" s="46">
        <v>0</v>
      </c>
      <c r="BE59" s="34">
        <f t="shared" si="0"/>
        <v>0.14049586776859505</v>
      </c>
      <c r="BF59" s="34">
        <f t="shared" si="1"/>
        <v>0.14049586776859505</v>
      </c>
      <c r="BG59" s="34">
        <f t="shared" si="2"/>
        <v>0.14049586776859505</v>
      </c>
      <c r="BH59" s="34">
        <f t="shared" si="3"/>
        <v>0.14049586776859505</v>
      </c>
    </row>
    <row r="60" spans="1:83" ht="13.5" hidden="1" x14ac:dyDescent="0.2">
      <c r="A60" s="85" t="s">
        <v>43</v>
      </c>
      <c r="B60" s="86"/>
      <c r="C60" s="85" t="s">
        <v>79</v>
      </c>
      <c r="D60" s="86"/>
      <c r="E60" s="85" t="s">
        <v>79</v>
      </c>
      <c r="F60" s="86"/>
      <c r="G60" s="85" t="s">
        <v>79</v>
      </c>
      <c r="H60" s="86"/>
      <c r="I60" s="85" t="s">
        <v>67</v>
      </c>
      <c r="J60" s="86"/>
      <c r="K60" s="86"/>
      <c r="L60" s="85" t="s">
        <v>73</v>
      </c>
      <c r="M60" s="86"/>
      <c r="N60" s="86"/>
      <c r="O60" s="85"/>
      <c r="P60" s="86"/>
      <c r="Q60" s="85"/>
      <c r="R60" s="86"/>
      <c r="S60" s="83" t="s">
        <v>119</v>
      </c>
      <c r="T60" s="84"/>
      <c r="U60" s="84"/>
      <c r="V60" s="84"/>
      <c r="W60" s="84"/>
      <c r="X60" s="84"/>
      <c r="Y60" s="84"/>
      <c r="Z60" s="84"/>
      <c r="AA60" s="85" t="s">
        <v>51</v>
      </c>
      <c r="AB60" s="86"/>
      <c r="AC60" s="86"/>
      <c r="AD60" s="86"/>
      <c r="AE60" s="86"/>
      <c r="AF60" s="85" t="s">
        <v>45</v>
      </c>
      <c r="AG60" s="86"/>
      <c r="AH60" s="86"/>
      <c r="AI60" s="47" t="s">
        <v>52</v>
      </c>
      <c r="AJ60" s="87" t="s">
        <v>53</v>
      </c>
      <c r="AK60" s="88"/>
      <c r="AL60" s="88"/>
      <c r="AM60" s="88"/>
      <c r="AN60" s="88"/>
      <c r="AO60" s="88"/>
      <c r="AP60" s="46">
        <v>41000000</v>
      </c>
      <c r="AQ60" s="46">
        <v>10913665</v>
      </c>
      <c r="AR60" s="46">
        <v>30086335</v>
      </c>
      <c r="AS60" s="89">
        <v>0</v>
      </c>
      <c r="AT60" s="90"/>
      <c r="AU60" s="89">
        <v>10913665</v>
      </c>
      <c r="AV60" s="90"/>
      <c r="AW60" s="46">
        <v>0</v>
      </c>
      <c r="AX60" s="46">
        <v>10913665</v>
      </c>
      <c r="AY60" s="46">
        <v>0</v>
      </c>
      <c r="AZ60" s="46">
        <v>10913665</v>
      </c>
      <c r="BA60" s="46">
        <v>0</v>
      </c>
      <c r="BB60" s="46">
        <v>10913665</v>
      </c>
      <c r="BC60" s="46">
        <v>0</v>
      </c>
      <c r="BD60" s="46">
        <v>0</v>
      </c>
      <c r="BE60" s="34">
        <f t="shared" si="0"/>
        <v>0.26618695121951219</v>
      </c>
      <c r="BF60" s="34">
        <f t="shared" si="1"/>
        <v>0.26618695121951219</v>
      </c>
      <c r="BG60" s="34">
        <f t="shared" si="2"/>
        <v>0.26618695121951219</v>
      </c>
      <c r="BH60" s="34">
        <f t="shared" si="3"/>
        <v>0.26618695121951219</v>
      </c>
    </row>
    <row r="61" spans="1:83" ht="13.5" hidden="1" x14ac:dyDescent="0.2">
      <c r="A61" s="85" t="s">
        <v>43</v>
      </c>
      <c r="B61" s="86"/>
      <c r="C61" s="85" t="s">
        <v>79</v>
      </c>
      <c r="D61" s="86"/>
      <c r="E61" s="85" t="s">
        <v>79</v>
      </c>
      <c r="F61" s="86"/>
      <c r="G61" s="85" t="s">
        <v>79</v>
      </c>
      <c r="H61" s="86"/>
      <c r="I61" s="85" t="s">
        <v>69</v>
      </c>
      <c r="J61" s="86"/>
      <c r="K61" s="86"/>
      <c r="L61" s="85" t="s">
        <v>58</v>
      </c>
      <c r="M61" s="86"/>
      <c r="N61" s="86"/>
      <c r="O61" s="85"/>
      <c r="P61" s="86"/>
      <c r="Q61" s="85"/>
      <c r="R61" s="86"/>
      <c r="S61" s="83" t="s">
        <v>120</v>
      </c>
      <c r="T61" s="84"/>
      <c r="U61" s="84"/>
      <c r="V61" s="84"/>
      <c r="W61" s="84"/>
      <c r="X61" s="84"/>
      <c r="Y61" s="84"/>
      <c r="Z61" s="84"/>
      <c r="AA61" s="85" t="s">
        <v>44</v>
      </c>
      <c r="AB61" s="86"/>
      <c r="AC61" s="86"/>
      <c r="AD61" s="86"/>
      <c r="AE61" s="86"/>
      <c r="AF61" s="85" t="s">
        <v>45</v>
      </c>
      <c r="AG61" s="86"/>
      <c r="AH61" s="86"/>
      <c r="AI61" s="47" t="s">
        <v>46</v>
      </c>
      <c r="AJ61" s="87" t="s">
        <v>47</v>
      </c>
      <c r="AK61" s="88"/>
      <c r="AL61" s="88"/>
      <c r="AM61" s="88"/>
      <c r="AN61" s="88"/>
      <c r="AO61" s="88"/>
      <c r="AP61" s="46">
        <v>21305678</v>
      </c>
      <c r="AQ61" s="46">
        <v>21305678</v>
      </c>
      <c r="AR61" s="46">
        <v>0</v>
      </c>
      <c r="AS61" s="89">
        <v>0</v>
      </c>
      <c r="AT61" s="90"/>
      <c r="AU61" s="89">
        <v>21305678</v>
      </c>
      <c r="AV61" s="90"/>
      <c r="AW61" s="46">
        <v>0</v>
      </c>
      <c r="AX61" s="46">
        <v>16802789.989999998</v>
      </c>
      <c r="AY61" s="46">
        <v>4502888.01</v>
      </c>
      <c r="AZ61" s="46">
        <v>16802789.989999998</v>
      </c>
      <c r="BA61" s="46">
        <v>0</v>
      </c>
      <c r="BB61" s="46">
        <v>16802789.989999998</v>
      </c>
      <c r="BC61" s="46">
        <v>0</v>
      </c>
      <c r="BD61" s="46">
        <v>0</v>
      </c>
      <c r="BE61" s="34">
        <f t="shared" si="0"/>
        <v>1</v>
      </c>
      <c r="BF61" s="34">
        <f t="shared" si="1"/>
        <v>1</v>
      </c>
      <c r="BG61" s="34">
        <f t="shared" si="2"/>
        <v>0.78865314635844952</v>
      </c>
      <c r="BH61" s="34">
        <f t="shared" si="3"/>
        <v>0.78865314635844952</v>
      </c>
    </row>
    <row r="62" spans="1:83" ht="13.5" hidden="1" x14ac:dyDescent="0.2">
      <c r="A62" s="85" t="s">
        <v>43</v>
      </c>
      <c r="B62" s="86"/>
      <c r="C62" s="85" t="s">
        <v>79</v>
      </c>
      <c r="D62" s="86"/>
      <c r="E62" s="85" t="s">
        <v>79</v>
      </c>
      <c r="F62" s="86"/>
      <c r="G62" s="85" t="s">
        <v>79</v>
      </c>
      <c r="H62" s="86"/>
      <c r="I62" s="85" t="s">
        <v>69</v>
      </c>
      <c r="J62" s="86"/>
      <c r="K62" s="86"/>
      <c r="L62" s="85" t="s">
        <v>58</v>
      </c>
      <c r="M62" s="86"/>
      <c r="N62" s="86"/>
      <c r="O62" s="85"/>
      <c r="P62" s="86"/>
      <c r="Q62" s="85"/>
      <c r="R62" s="86"/>
      <c r="S62" s="83" t="s">
        <v>120</v>
      </c>
      <c r="T62" s="84"/>
      <c r="U62" s="84"/>
      <c r="V62" s="84"/>
      <c r="W62" s="84"/>
      <c r="X62" s="84"/>
      <c r="Y62" s="84"/>
      <c r="Z62" s="84"/>
      <c r="AA62" s="85" t="s">
        <v>51</v>
      </c>
      <c r="AB62" s="86"/>
      <c r="AC62" s="86"/>
      <c r="AD62" s="86"/>
      <c r="AE62" s="86"/>
      <c r="AF62" s="85" t="s">
        <v>45</v>
      </c>
      <c r="AG62" s="86"/>
      <c r="AH62" s="86"/>
      <c r="AI62" s="47" t="s">
        <v>52</v>
      </c>
      <c r="AJ62" s="87" t="s">
        <v>53</v>
      </c>
      <c r="AK62" s="88"/>
      <c r="AL62" s="88"/>
      <c r="AM62" s="88"/>
      <c r="AN62" s="88"/>
      <c r="AO62" s="88"/>
      <c r="AP62" s="46">
        <v>28694322</v>
      </c>
      <c r="AQ62" s="46">
        <v>19785122</v>
      </c>
      <c r="AR62" s="46">
        <v>8909200</v>
      </c>
      <c r="AS62" s="89">
        <v>0</v>
      </c>
      <c r="AT62" s="90"/>
      <c r="AU62" s="89">
        <v>6579674</v>
      </c>
      <c r="AV62" s="90"/>
      <c r="AW62" s="46">
        <v>13205448</v>
      </c>
      <c r="AX62" s="46">
        <v>0</v>
      </c>
      <c r="AY62" s="46">
        <v>6579674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34">
        <f t="shared" si="0"/>
        <v>0.68951348632666765</v>
      </c>
      <c r="BF62" s="34">
        <f t="shared" si="1"/>
        <v>0.22930229890080692</v>
      </c>
      <c r="BG62" s="34">
        <f t="shared" si="2"/>
        <v>0</v>
      </c>
      <c r="BH62" s="34">
        <f t="shared" si="3"/>
        <v>0</v>
      </c>
    </row>
    <row r="63" spans="1:83" ht="13.5" hidden="1" x14ac:dyDescent="0.2">
      <c r="A63" s="85" t="s">
        <v>43</v>
      </c>
      <c r="B63" s="86"/>
      <c r="C63" s="85" t="s">
        <v>79</v>
      </c>
      <c r="D63" s="86"/>
      <c r="E63" s="85" t="s">
        <v>79</v>
      </c>
      <c r="F63" s="86"/>
      <c r="G63" s="85" t="s">
        <v>79</v>
      </c>
      <c r="H63" s="86"/>
      <c r="I63" s="85" t="s">
        <v>71</v>
      </c>
      <c r="J63" s="86"/>
      <c r="K63" s="86"/>
      <c r="L63" s="85" t="s">
        <v>82</v>
      </c>
      <c r="M63" s="86"/>
      <c r="N63" s="86"/>
      <c r="O63" s="85"/>
      <c r="P63" s="86"/>
      <c r="Q63" s="85"/>
      <c r="R63" s="86"/>
      <c r="S63" s="83" t="s">
        <v>121</v>
      </c>
      <c r="T63" s="84"/>
      <c r="U63" s="84"/>
      <c r="V63" s="84"/>
      <c r="W63" s="84"/>
      <c r="X63" s="84"/>
      <c r="Y63" s="84"/>
      <c r="Z63" s="84"/>
      <c r="AA63" s="85" t="s">
        <v>44</v>
      </c>
      <c r="AB63" s="86"/>
      <c r="AC63" s="86"/>
      <c r="AD63" s="86"/>
      <c r="AE63" s="86"/>
      <c r="AF63" s="85" t="s">
        <v>45</v>
      </c>
      <c r="AG63" s="86"/>
      <c r="AH63" s="86"/>
      <c r="AI63" s="47" t="s">
        <v>46</v>
      </c>
      <c r="AJ63" s="87" t="s">
        <v>47</v>
      </c>
      <c r="AK63" s="88"/>
      <c r="AL63" s="88"/>
      <c r="AM63" s="88"/>
      <c r="AN63" s="88"/>
      <c r="AO63" s="88"/>
      <c r="AP63" s="46">
        <v>385000</v>
      </c>
      <c r="AQ63" s="46">
        <v>35000</v>
      </c>
      <c r="AR63" s="46">
        <v>350000</v>
      </c>
      <c r="AS63" s="89">
        <v>0</v>
      </c>
      <c r="AT63" s="90"/>
      <c r="AU63" s="89">
        <v>35000</v>
      </c>
      <c r="AV63" s="90"/>
      <c r="AW63" s="46">
        <v>0</v>
      </c>
      <c r="AX63" s="46">
        <v>35000</v>
      </c>
      <c r="AY63" s="46">
        <v>0</v>
      </c>
      <c r="AZ63" s="46">
        <v>35000</v>
      </c>
      <c r="BA63" s="46">
        <v>0</v>
      </c>
      <c r="BB63" s="46">
        <v>35000</v>
      </c>
      <c r="BC63" s="46">
        <v>0</v>
      </c>
      <c r="BD63" s="46">
        <v>0</v>
      </c>
      <c r="BE63" s="34">
        <f t="shared" si="0"/>
        <v>9.0909090909090912E-2</v>
      </c>
      <c r="BF63" s="34">
        <f t="shared" si="1"/>
        <v>9.0909090909090912E-2</v>
      </c>
      <c r="BG63" s="34">
        <f t="shared" si="2"/>
        <v>9.0909090909090912E-2</v>
      </c>
      <c r="BH63" s="34">
        <f t="shared" si="3"/>
        <v>9.0909090909090912E-2</v>
      </c>
    </row>
    <row r="64" spans="1:83" ht="13.5" hidden="1" x14ac:dyDescent="0.2">
      <c r="A64" s="85" t="s">
        <v>43</v>
      </c>
      <c r="B64" s="86"/>
      <c r="C64" s="85" t="s">
        <v>79</v>
      </c>
      <c r="D64" s="86"/>
      <c r="E64" s="85" t="s">
        <v>79</v>
      </c>
      <c r="F64" s="86"/>
      <c r="G64" s="85" t="s">
        <v>79</v>
      </c>
      <c r="H64" s="86"/>
      <c r="I64" s="85" t="s">
        <v>71</v>
      </c>
      <c r="J64" s="86"/>
      <c r="K64" s="86"/>
      <c r="L64" s="85" t="s">
        <v>61</v>
      </c>
      <c r="M64" s="86"/>
      <c r="N64" s="86"/>
      <c r="O64" s="85"/>
      <c r="P64" s="86"/>
      <c r="Q64" s="85"/>
      <c r="R64" s="86"/>
      <c r="S64" s="83" t="s">
        <v>122</v>
      </c>
      <c r="T64" s="84"/>
      <c r="U64" s="84"/>
      <c r="V64" s="84"/>
      <c r="W64" s="84"/>
      <c r="X64" s="84"/>
      <c r="Y64" s="84"/>
      <c r="Z64" s="84"/>
      <c r="AA64" s="85" t="s">
        <v>44</v>
      </c>
      <c r="AB64" s="86"/>
      <c r="AC64" s="86"/>
      <c r="AD64" s="86"/>
      <c r="AE64" s="86"/>
      <c r="AF64" s="85" t="s">
        <v>45</v>
      </c>
      <c r="AG64" s="86"/>
      <c r="AH64" s="86"/>
      <c r="AI64" s="47" t="s">
        <v>46</v>
      </c>
      <c r="AJ64" s="87" t="s">
        <v>47</v>
      </c>
      <c r="AK64" s="88"/>
      <c r="AL64" s="88"/>
      <c r="AM64" s="88"/>
      <c r="AN64" s="88"/>
      <c r="AO64" s="88"/>
      <c r="AP64" s="46">
        <v>207367324</v>
      </c>
      <c r="AQ64" s="46">
        <v>207367314</v>
      </c>
      <c r="AR64" s="46">
        <v>10</v>
      </c>
      <c r="AS64" s="89">
        <v>0</v>
      </c>
      <c r="AT64" s="90"/>
      <c r="AU64" s="89">
        <v>207367314</v>
      </c>
      <c r="AV64" s="90"/>
      <c r="AW64" s="46">
        <v>0</v>
      </c>
      <c r="AX64" s="46">
        <v>74072807</v>
      </c>
      <c r="AY64" s="46">
        <v>133294507</v>
      </c>
      <c r="AZ64" s="46">
        <v>74072807</v>
      </c>
      <c r="BA64" s="46">
        <v>0</v>
      </c>
      <c r="BB64" s="46">
        <v>74072807</v>
      </c>
      <c r="BC64" s="46">
        <v>0</v>
      </c>
      <c r="BD64" s="46">
        <v>0</v>
      </c>
      <c r="BE64" s="34">
        <f t="shared" si="0"/>
        <v>0.99999995177639467</v>
      </c>
      <c r="BF64" s="34">
        <f t="shared" si="1"/>
        <v>0.99999995177639467</v>
      </c>
      <c r="BG64" s="34">
        <f t="shared" si="2"/>
        <v>0.35720578136987485</v>
      </c>
      <c r="BH64" s="34">
        <f t="shared" si="3"/>
        <v>0.35720578136987485</v>
      </c>
    </row>
    <row r="65" spans="1:192" ht="13.5" hidden="1" x14ac:dyDescent="0.2">
      <c r="A65" s="85" t="s">
        <v>43</v>
      </c>
      <c r="B65" s="86"/>
      <c r="C65" s="85" t="s">
        <v>79</v>
      </c>
      <c r="D65" s="86"/>
      <c r="E65" s="85" t="s">
        <v>79</v>
      </c>
      <c r="F65" s="86"/>
      <c r="G65" s="85" t="s">
        <v>79</v>
      </c>
      <c r="H65" s="86"/>
      <c r="I65" s="85" t="s">
        <v>71</v>
      </c>
      <c r="J65" s="86"/>
      <c r="K65" s="86"/>
      <c r="L65" s="85" t="s">
        <v>61</v>
      </c>
      <c r="M65" s="86"/>
      <c r="N65" s="86"/>
      <c r="O65" s="85"/>
      <c r="P65" s="86"/>
      <c r="Q65" s="85"/>
      <c r="R65" s="86"/>
      <c r="S65" s="83" t="s">
        <v>122</v>
      </c>
      <c r="T65" s="84"/>
      <c r="U65" s="84"/>
      <c r="V65" s="84"/>
      <c r="W65" s="84"/>
      <c r="X65" s="84"/>
      <c r="Y65" s="84"/>
      <c r="Z65" s="84"/>
      <c r="AA65" s="85" t="s">
        <v>51</v>
      </c>
      <c r="AB65" s="86"/>
      <c r="AC65" s="86"/>
      <c r="AD65" s="86"/>
      <c r="AE65" s="86"/>
      <c r="AF65" s="85" t="s">
        <v>45</v>
      </c>
      <c r="AG65" s="86"/>
      <c r="AH65" s="86"/>
      <c r="AI65" s="47" t="s">
        <v>52</v>
      </c>
      <c r="AJ65" s="87" t="s">
        <v>53</v>
      </c>
      <c r="AK65" s="88"/>
      <c r="AL65" s="88"/>
      <c r="AM65" s="88"/>
      <c r="AN65" s="88"/>
      <c r="AO65" s="88"/>
      <c r="AP65" s="46">
        <v>49860000</v>
      </c>
      <c r="AQ65" s="46">
        <v>33860000</v>
      </c>
      <c r="AR65" s="46">
        <v>16000000</v>
      </c>
      <c r="AS65" s="89">
        <v>0</v>
      </c>
      <c r="AT65" s="90"/>
      <c r="AU65" s="89">
        <v>28742174</v>
      </c>
      <c r="AV65" s="90"/>
      <c r="AW65" s="46">
        <v>5117826</v>
      </c>
      <c r="AX65" s="46">
        <v>11742174</v>
      </c>
      <c r="AY65" s="46">
        <v>17000000</v>
      </c>
      <c r="AZ65" s="46">
        <v>11742174</v>
      </c>
      <c r="BA65" s="46">
        <v>0</v>
      </c>
      <c r="BB65" s="46">
        <v>11742174</v>
      </c>
      <c r="BC65" s="46">
        <v>0</v>
      </c>
      <c r="BD65" s="46">
        <v>0</v>
      </c>
      <c r="BE65" s="34">
        <f t="shared" si="0"/>
        <v>0.67910148415563576</v>
      </c>
      <c r="BF65" s="34">
        <f t="shared" si="1"/>
        <v>0.57645756117127955</v>
      </c>
      <c r="BG65" s="34">
        <f t="shared" si="2"/>
        <v>0.2355028880866426</v>
      </c>
      <c r="BH65" s="34">
        <f t="shared" si="3"/>
        <v>0.2355028880866426</v>
      </c>
    </row>
    <row r="66" spans="1:192" ht="13.5" hidden="1" x14ac:dyDescent="0.2">
      <c r="A66" s="85" t="s">
        <v>43</v>
      </c>
      <c r="B66" s="86"/>
      <c r="C66" s="85" t="s">
        <v>79</v>
      </c>
      <c r="D66" s="86"/>
      <c r="E66" s="85" t="s">
        <v>79</v>
      </c>
      <c r="F66" s="86"/>
      <c r="G66" s="85" t="s">
        <v>79</v>
      </c>
      <c r="H66" s="86"/>
      <c r="I66" s="85" t="s">
        <v>71</v>
      </c>
      <c r="J66" s="86"/>
      <c r="K66" s="86"/>
      <c r="L66" s="85" t="s">
        <v>63</v>
      </c>
      <c r="M66" s="86"/>
      <c r="N66" s="86"/>
      <c r="O66" s="85"/>
      <c r="P66" s="86"/>
      <c r="Q66" s="85"/>
      <c r="R66" s="86"/>
      <c r="S66" s="83" t="s">
        <v>123</v>
      </c>
      <c r="T66" s="84"/>
      <c r="U66" s="84"/>
      <c r="V66" s="84"/>
      <c r="W66" s="84"/>
      <c r="X66" s="84"/>
      <c r="Y66" s="84"/>
      <c r="Z66" s="84"/>
      <c r="AA66" s="85" t="s">
        <v>44</v>
      </c>
      <c r="AB66" s="86"/>
      <c r="AC66" s="86"/>
      <c r="AD66" s="86"/>
      <c r="AE66" s="86"/>
      <c r="AF66" s="85" t="s">
        <v>45</v>
      </c>
      <c r="AG66" s="86"/>
      <c r="AH66" s="86"/>
      <c r="AI66" s="47" t="s">
        <v>46</v>
      </c>
      <c r="AJ66" s="87" t="s">
        <v>47</v>
      </c>
      <c r="AK66" s="88"/>
      <c r="AL66" s="88"/>
      <c r="AM66" s="88"/>
      <c r="AN66" s="88"/>
      <c r="AO66" s="88"/>
      <c r="AP66" s="46">
        <v>5200000</v>
      </c>
      <c r="AQ66" s="46">
        <v>5018309.5</v>
      </c>
      <c r="AR66" s="46">
        <v>181690.5</v>
      </c>
      <c r="AS66" s="89">
        <v>0</v>
      </c>
      <c r="AT66" s="90"/>
      <c r="AU66" s="89">
        <v>5018309.5</v>
      </c>
      <c r="AV66" s="90"/>
      <c r="AW66" s="46">
        <v>0</v>
      </c>
      <c r="AX66" s="46">
        <v>1672420</v>
      </c>
      <c r="AY66" s="46">
        <v>3345889.5</v>
      </c>
      <c r="AZ66" s="46">
        <v>1672420</v>
      </c>
      <c r="BA66" s="46">
        <v>0</v>
      </c>
      <c r="BB66" s="46">
        <v>1672420</v>
      </c>
      <c r="BC66" s="46">
        <v>0</v>
      </c>
      <c r="BD66" s="46">
        <v>0</v>
      </c>
      <c r="BE66" s="34">
        <f t="shared" ref="BE66:BE123" si="7">AQ66/AP66</f>
        <v>0.96505951923076927</v>
      </c>
      <c r="BF66" s="34">
        <f t="shared" ref="BF66:BF123" si="8">AU66/AP66</f>
        <v>0.96505951923076927</v>
      </c>
      <c r="BG66" s="34">
        <f t="shared" ref="BG66:BG123" si="9">+AX66/AP66</f>
        <v>0.32161923076923077</v>
      </c>
      <c r="BH66" s="34">
        <f t="shared" ref="BH66:BH123" si="10">BB66/AP66</f>
        <v>0.32161923076923077</v>
      </c>
    </row>
    <row r="67" spans="1:192" ht="13.5" hidden="1" x14ac:dyDescent="0.2">
      <c r="A67" s="85" t="s">
        <v>43</v>
      </c>
      <c r="B67" s="86"/>
      <c r="C67" s="85" t="s">
        <v>79</v>
      </c>
      <c r="D67" s="86"/>
      <c r="E67" s="85" t="s">
        <v>79</v>
      </c>
      <c r="F67" s="86"/>
      <c r="G67" s="85" t="s">
        <v>79</v>
      </c>
      <c r="H67" s="86"/>
      <c r="I67" s="85" t="s">
        <v>71</v>
      </c>
      <c r="J67" s="86"/>
      <c r="K67" s="86"/>
      <c r="L67" s="85" t="s">
        <v>63</v>
      </c>
      <c r="M67" s="86"/>
      <c r="N67" s="86"/>
      <c r="O67" s="85"/>
      <c r="P67" s="86"/>
      <c r="Q67" s="85"/>
      <c r="R67" s="86"/>
      <c r="S67" s="83" t="s">
        <v>123</v>
      </c>
      <c r="T67" s="84"/>
      <c r="U67" s="84"/>
      <c r="V67" s="84"/>
      <c r="W67" s="84"/>
      <c r="X67" s="84"/>
      <c r="Y67" s="84"/>
      <c r="Z67" s="84"/>
      <c r="AA67" s="85" t="s">
        <v>51</v>
      </c>
      <c r="AB67" s="86"/>
      <c r="AC67" s="86"/>
      <c r="AD67" s="86"/>
      <c r="AE67" s="86"/>
      <c r="AF67" s="85" t="s">
        <v>45</v>
      </c>
      <c r="AG67" s="86"/>
      <c r="AH67" s="86"/>
      <c r="AI67" s="47" t="s">
        <v>52</v>
      </c>
      <c r="AJ67" s="87" t="s">
        <v>53</v>
      </c>
      <c r="AK67" s="88"/>
      <c r="AL67" s="88"/>
      <c r="AM67" s="88"/>
      <c r="AN67" s="88"/>
      <c r="AO67" s="88"/>
      <c r="AP67" s="46">
        <v>17160000</v>
      </c>
      <c r="AQ67" s="46">
        <v>7501700</v>
      </c>
      <c r="AR67" s="46">
        <v>9658300</v>
      </c>
      <c r="AS67" s="89">
        <v>0</v>
      </c>
      <c r="AT67" s="90"/>
      <c r="AU67" s="89">
        <v>7501700</v>
      </c>
      <c r="AV67" s="90"/>
      <c r="AW67" s="46">
        <v>0</v>
      </c>
      <c r="AX67" s="46">
        <v>7501700</v>
      </c>
      <c r="AY67" s="46">
        <v>0</v>
      </c>
      <c r="AZ67" s="46">
        <v>7501700</v>
      </c>
      <c r="BA67" s="46">
        <v>0</v>
      </c>
      <c r="BB67" s="46">
        <v>7501700</v>
      </c>
      <c r="BC67" s="46">
        <v>0</v>
      </c>
      <c r="BD67" s="46">
        <v>0</v>
      </c>
      <c r="BE67" s="34">
        <f t="shared" si="7"/>
        <v>0.43716200466200467</v>
      </c>
      <c r="BF67" s="34">
        <f t="shared" si="8"/>
        <v>0.43716200466200467</v>
      </c>
      <c r="BG67" s="34">
        <f t="shared" si="9"/>
        <v>0.43716200466200467</v>
      </c>
      <c r="BH67" s="34">
        <f t="shared" si="10"/>
        <v>0.43716200466200467</v>
      </c>
    </row>
    <row r="68" spans="1:192" ht="13.5" hidden="1" x14ac:dyDescent="0.2">
      <c r="A68" s="85" t="s">
        <v>43</v>
      </c>
      <c r="B68" s="86"/>
      <c r="C68" s="85" t="s">
        <v>79</v>
      </c>
      <c r="D68" s="86"/>
      <c r="E68" s="85" t="s">
        <v>79</v>
      </c>
      <c r="F68" s="86"/>
      <c r="G68" s="85" t="s">
        <v>79</v>
      </c>
      <c r="H68" s="86"/>
      <c r="I68" s="85" t="s">
        <v>71</v>
      </c>
      <c r="J68" s="86"/>
      <c r="K68" s="86"/>
      <c r="L68" s="85" t="s">
        <v>65</v>
      </c>
      <c r="M68" s="86"/>
      <c r="N68" s="86"/>
      <c r="O68" s="85"/>
      <c r="P68" s="86"/>
      <c r="Q68" s="85"/>
      <c r="R68" s="86"/>
      <c r="S68" s="83" t="s">
        <v>124</v>
      </c>
      <c r="T68" s="84"/>
      <c r="U68" s="84"/>
      <c r="V68" s="84"/>
      <c r="W68" s="84"/>
      <c r="X68" s="84"/>
      <c r="Y68" s="84"/>
      <c r="Z68" s="84"/>
      <c r="AA68" s="85" t="s">
        <v>44</v>
      </c>
      <c r="AB68" s="86"/>
      <c r="AC68" s="86"/>
      <c r="AD68" s="86"/>
      <c r="AE68" s="86"/>
      <c r="AF68" s="85" t="s">
        <v>45</v>
      </c>
      <c r="AG68" s="86"/>
      <c r="AH68" s="86"/>
      <c r="AI68" s="47" t="s">
        <v>46</v>
      </c>
      <c r="AJ68" s="87" t="s">
        <v>47</v>
      </c>
      <c r="AK68" s="88"/>
      <c r="AL68" s="88"/>
      <c r="AM68" s="88"/>
      <c r="AN68" s="88"/>
      <c r="AO68" s="88"/>
      <c r="AP68" s="46">
        <v>52290133</v>
      </c>
      <c r="AQ68" s="46">
        <v>52290133</v>
      </c>
      <c r="AR68" s="46">
        <v>0</v>
      </c>
      <c r="AS68" s="89">
        <v>0</v>
      </c>
      <c r="AT68" s="90"/>
      <c r="AU68" s="89">
        <v>52290133</v>
      </c>
      <c r="AV68" s="90"/>
      <c r="AW68" s="46">
        <v>0</v>
      </c>
      <c r="AX68" s="46">
        <v>49549219.409999996</v>
      </c>
      <c r="AY68" s="46">
        <v>2740913.59</v>
      </c>
      <c r="AZ68" s="46">
        <v>49549219.409999996</v>
      </c>
      <c r="BA68" s="46">
        <v>0</v>
      </c>
      <c r="BB68" s="46">
        <v>49549219.409999996</v>
      </c>
      <c r="BC68" s="46">
        <v>0</v>
      </c>
      <c r="BD68" s="46">
        <v>0</v>
      </c>
      <c r="BE68" s="34">
        <f t="shared" si="7"/>
        <v>1</v>
      </c>
      <c r="BF68" s="34">
        <f t="shared" si="8"/>
        <v>1</v>
      </c>
      <c r="BG68" s="34">
        <f t="shared" si="9"/>
        <v>0.94758258522692984</v>
      </c>
      <c r="BH68" s="34">
        <f t="shared" si="10"/>
        <v>0.94758258522692984</v>
      </c>
    </row>
    <row r="69" spans="1:192" ht="13.5" hidden="1" x14ac:dyDescent="0.2">
      <c r="A69" s="85" t="s">
        <v>43</v>
      </c>
      <c r="B69" s="86"/>
      <c r="C69" s="85" t="s">
        <v>79</v>
      </c>
      <c r="D69" s="86"/>
      <c r="E69" s="85" t="s">
        <v>79</v>
      </c>
      <c r="F69" s="86"/>
      <c r="G69" s="85" t="s">
        <v>79</v>
      </c>
      <c r="H69" s="86"/>
      <c r="I69" s="85" t="s">
        <v>71</v>
      </c>
      <c r="J69" s="86"/>
      <c r="K69" s="86"/>
      <c r="L69" s="85" t="s">
        <v>65</v>
      </c>
      <c r="M69" s="86"/>
      <c r="N69" s="86"/>
      <c r="O69" s="85"/>
      <c r="P69" s="86"/>
      <c r="Q69" s="85"/>
      <c r="R69" s="86"/>
      <c r="S69" s="83" t="s">
        <v>124</v>
      </c>
      <c r="T69" s="84"/>
      <c r="U69" s="84"/>
      <c r="V69" s="84"/>
      <c r="W69" s="84"/>
      <c r="X69" s="84"/>
      <c r="Y69" s="84"/>
      <c r="Z69" s="84"/>
      <c r="AA69" s="85" t="s">
        <v>51</v>
      </c>
      <c r="AB69" s="86"/>
      <c r="AC69" s="86"/>
      <c r="AD69" s="86"/>
      <c r="AE69" s="86"/>
      <c r="AF69" s="85" t="s">
        <v>45</v>
      </c>
      <c r="AG69" s="86"/>
      <c r="AH69" s="86"/>
      <c r="AI69" s="47" t="s">
        <v>52</v>
      </c>
      <c r="AJ69" s="87" t="s">
        <v>53</v>
      </c>
      <c r="AK69" s="88"/>
      <c r="AL69" s="88"/>
      <c r="AM69" s="88"/>
      <c r="AN69" s="88"/>
      <c r="AO69" s="88"/>
      <c r="AP69" s="46">
        <v>115950776.51000001</v>
      </c>
      <c r="AQ69" s="46">
        <v>106972676.39</v>
      </c>
      <c r="AR69" s="46">
        <v>8978100.1199999992</v>
      </c>
      <c r="AS69" s="89">
        <v>0</v>
      </c>
      <c r="AT69" s="90"/>
      <c r="AU69" s="89">
        <v>106972676.39</v>
      </c>
      <c r="AV69" s="90"/>
      <c r="AW69" s="46">
        <v>0</v>
      </c>
      <c r="AX69" s="46">
        <v>15987725.859999999</v>
      </c>
      <c r="AY69" s="46">
        <v>90984950.530000001</v>
      </c>
      <c r="AZ69" s="46">
        <v>15987725.859999999</v>
      </c>
      <c r="BA69" s="46">
        <v>0</v>
      </c>
      <c r="BB69" s="46">
        <v>15987725.859999999</v>
      </c>
      <c r="BC69" s="46">
        <v>0</v>
      </c>
      <c r="BD69" s="46">
        <v>0</v>
      </c>
      <c r="BE69" s="34">
        <f t="shared" si="7"/>
        <v>0.92256972837757834</v>
      </c>
      <c r="BF69" s="34">
        <f t="shared" si="8"/>
        <v>0.92256972837757834</v>
      </c>
      <c r="BG69" s="34">
        <f t="shared" si="9"/>
        <v>0.13788373257354739</v>
      </c>
      <c r="BH69" s="34">
        <f t="shared" si="10"/>
        <v>0.13788373257354739</v>
      </c>
    </row>
    <row r="70" spans="1:192" ht="13.5" hidden="1" x14ac:dyDescent="0.2">
      <c r="A70" s="85" t="s">
        <v>43</v>
      </c>
      <c r="B70" s="86"/>
      <c r="C70" s="85" t="s">
        <v>79</v>
      </c>
      <c r="D70" s="86"/>
      <c r="E70" s="85" t="s">
        <v>79</v>
      </c>
      <c r="F70" s="86"/>
      <c r="G70" s="85" t="s">
        <v>79</v>
      </c>
      <c r="H70" s="86"/>
      <c r="I70" s="85" t="s">
        <v>71</v>
      </c>
      <c r="J70" s="86"/>
      <c r="K70" s="86"/>
      <c r="L70" s="85" t="s">
        <v>69</v>
      </c>
      <c r="M70" s="86"/>
      <c r="N70" s="86"/>
      <c r="O70" s="85"/>
      <c r="P70" s="86"/>
      <c r="Q70" s="85"/>
      <c r="R70" s="86"/>
      <c r="S70" s="83" t="s">
        <v>125</v>
      </c>
      <c r="T70" s="84"/>
      <c r="U70" s="84"/>
      <c r="V70" s="84"/>
      <c r="W70" s="84"/>
      <c r="X70" s="84"/>
      <c r="Y70" s="84"/>
      <c r="Z70" s="84"/>
      <c r="AA70" s="85" t="s">
        <v>44</v>
      </c>
      <c r="AB70" s="86"/>
      <c r="AC70" s="86"/>
      <c r="AD70" s="86"/>
      <c r="AE70" s="86"/>
      <c r="AF70" s="85" t="s">
        <v>45</v>
      </c>
      <c r="AG70" s="86"/>
      <c r="AH70" s="86"/>
      <c r="AI70" s="47" t="s">
        <v>46</v>
      </c>
      <c r="AJ70" s="87" t="s">
        <v>47</v>
      </c>
      <c r="AK70" s="88"/>
      <c r="AL70" s="88"/>
      <c r="AM70" s="88"/>
      <c r="AN70" s="88"/>
      <c r="AO70" s="88"/>
      <c r="AP70" s="46">
        <v>3850000</v>
      </c>
      <c r="AQ70" s="46">
        <v>1323420</v>
      </c>
      <c r="AR70" s="46">
        <v>2526580</v>
      </c>
      <c r="AS70" s="89">
        <v>0</v>
      </c>
      <c r="AT70" s="90"/>
      <c r="AU70" s="89">
        <v>1323420</v>
      </c>
      <c r="AV70" s="90"/>
      <c r="AW70" s="46">
        <v>0</v>
      </c>
      <c r="AX70" s="46">
        <v>1323420</v>
      </c>
      <c r="AY70" s="46">
        <v>0</v>
      </c>
      <c r="AZ70" s="46">
        <v>1323420</v>
      </c>
      <c r="BA70" s="46">
        <v>0</v>
      </c>
      <c r="BB70" s="46">
        <v>1323420</v>
      </c>
      <c r="BC70" s="46">
        <v>0</v>
      </c>
      <c r="BD70" s="46">
        <v>0</v>
      </c>
      <c r="BE70" s="34">
        <f t="shared" si="7"/>
        <v>0.34374545454545452</v>
      </c>
      <c r="BF70" s="34">
        <f t="shared" si="8"/>
        <v>0.34374545454545452</v>
      </c>
      <c r="BG70" s="34">
        <f t="shared" si="9"/>
        <v>0.34374545454545452</v>
      </c>
      <c r="BH70" s="34">
        <f t="shared" si="10"/>
        <v>0.34374545454545452</v>
      </c>
    </row>
    <row r="71" spans="1:192" ht="13.5" hidden="1" x14ac:dyDescent="0.2">
      <c r="A71" s="85" t="s">
        <v>43</v>
      </c>
      <c r="B71" s="86"/>
      <c r="C71" s="85" t="s">
        <v>79</v>
      </c>
      <c r="D71" s="86"/>
      <c r="E71" s="85" t="s">
        <v>79</v>
      </c>
      <c r="F71" s="86"/>
      <c r="G71" s="85" t="s">
        <v>79</v>
      </c>
      <c r="H71" s="86"/>
      <c r="I71" s="85" t="s">
        <v>71</v>
      </c>
      <c r="J71" s="86"/>
      <c r="K71" s="86"/>
      <c r="L71" s="85" t="s">
        <v>69</v>
      </c>
      <c r="M71" s="86"/>
      <c r="N71" s="86"/>
      <c r="O71" s="85"/>
      <c r="P71" s="86"/>
      <c r="Q71" s="85"/>
      <c r="R71" s="86"/>
      <c r="S71" s="83" t="s">
        <v>125</v>
      </c>
      <c r="T71" s="84"/>
      <c r="U71" s="84"/>
      <c r="V71" s="84"/>
      <c r="W71" s="84"/>
      <c r="X71" s="84"/>
      <c r="Y71" s="84"/>
      <c r="Z71" s="84"/>
      <c r="AA71" s="85" t="s">
        <v>51</v>
      </c>
      <c r="AB71" s="86"/>
      <c r="AC71" s="86"/>
      <c r="AD71" s="86"/>
      <c r="AE71" s="86"/>
      <c r="AF71" s="85" t="s">
        <v>45</v>
      </c>
      <c r="AG71" s="86"/>
      <c r="AH71" s="86"/>
      <c r="AI71" s="47" t="s">
        <v>52</v>
      </c>
      <c r="AJ71" s="87" t="s">
        <v>53</v>
      </c>
      <c r="AK71" s="88"/>
      <c r="AL71" s="88"/>
      <c r="AM71" s="88"/>
      <c r="AN71" s="88"/>
      <c r="AO71" s="88"/>
      <c r="AP71" s="46">
        <v>50000000</v>
      </c>
      <c r="AQ71" s="46">
        <v>28623265</v>
      </c>
      <c r="AR71" s="46">
        <v>21376735</v>
      </c>
      <c r="AS71" s="89">
        <v>0</v>
      </c>
      <c r="AT71" s="90"/>
      <c r="AU71" s="89">
        <v>23623265</v>
      </c>
      <c r="AV71" s="90"/>
      <c r="AW71" s="46">
        <v>5000000</v>
      </c>
      <c r="AX71" s="46">
        <v>1412690</v>
      </c>
      <c r="AY71" s="46">
        <v>22210575</v>
      </c>
      <c r="AZ71" s="46">
        <v>1412690</v>
      </c>
      <c r="BA71" s="46">
        <v>0</v>
      </c>
      <c r="BB71" s="46">
        <v>1412690</v>
      </c>
      <c r="BC71" s="46">
        <v>0</v>
      </c>
      <c r="BD71" s="46">
        <v>0</v>
      </c>
      <c r="BE71" s="34">
        <f t="shared" si="7"/>
        <v>0.57246529999999995</v>
      </c>
      <c r="BF71" s="34">
        <f t="shared" si="8"/>
        <v>0.47246529999999998</v>
      </c>
      <c r="BG71" s="34">
        <f t="shared" si="9"/>
        <v>2.8253799999999999E-2</v>
      </c>
      <c r="BH71" s="34">
        <f t="shared" si="10"/>
        <v>2.8253799999999999E-2</v>
      </c>
    </row>
    <row r="72" spans="1:192" ht="13.5" hidden="1" x14ac:dyDescent="0.2">
      <c r="A72" s="85" t="s">
        <v>43</v>
      </c>
      <c r="B72" s="86"/>
      <c r="C72" s="85" t="s">
        <v>79</v>
      </c>
      <c r="D72" s="86"/>
      <c r="E72" s="85" t="s">
        <v>79</v>
      </c>
      <c r="F72" s="86"/>
      <c r="G72" s="85" t="s">
        <v>79</v>
      </c>
      <c r="H72" s="86"/>
      <c r="I72" s="85" t="s">
        <v>73</v>
      </c>
      <c r="J72" s="86"/>
      <c r="K72" s="86"/>
      <c r="L72" s="85" t="s">
        <v>63</v>
      </c>
      <c r="M72" s="86"/>
      <c r="N72" s="86"/>
      <c r="O72" s="85"/>
      <c r="P72" s="86"/>
      <c r="Q72" s="85"/>
      <c r="R72" s="86"/>
      <c r="S72" s="83" t="s">
        <v>126</v>
      </c>
      <c r="T72" s="84"/>
      <c r="U72" s="84"/>
      <c r="V72" s="84"/>
      <c r="W72" s="84"/>
      <c r="X72" s="84"/>
      <c r="Y72" s="84"/>
      <c r="Z72" s="84"/>
      <c r="AA72" s="85" t="s">
        <v>44</v>
      </c>
      <c r="AB72" s="86"/>
      <c r="AC72" s="86"/>
      <c r="AD72" s="86"/>
      <c r="AE72" s="86"/>
      <c r="AF72" s="85" t="s">
        <v>45</v>
      </c>
      <c r="AG72" s="86"/>
      <c r="AH72" s="86"/>
      <c r="AI72" s="47" t="s">
        <v>46</v>
      </c>
      <c r="AJ72" s="87" t="s">
        <v>47</v>
      </c>
      <c r="AK72" s="88"/>
      <c r="AL72" s="88"/>
      <c r="AM72" s="88"/>
      <c r="AN72" s="88"/>
      <c r="AO72" s="88"/>
      <c r="AP72" s="46">
        <v>523599</v>
      </c>
      <c r="AQ72" s="46">
        <v>523599</v>
      </c>
      <c r="AR72" s="46">
        <v>0</v>
      </c>
      <c r="AS72" s="89">
        <v>0</v>
      </c>
      <c r="AT72" s="90"/>
      <c r="AU72" s="89">
        <v>523599</v>
      </c>
      <c r="AV72" s="90"/>
      <c r="AW72" s="46">
        <v>0</v>
      </c>
      <c r="AX72" s="46">
        <v>501913.93</v>
      </c>
      <c r="AY72" s="46">
        <v>21685.07</v>
      </c>
      <c r="AZ72" s="46">
        <v>501913.93</v>
      </c>
      <c r="BA72" s="46">
        <v>0</v>
      </c>
      <c r="BB72" s="46">
        <v>501913.93</v>
      </c>
      <c r="BC72" s="46">
        <v>0</v>
      </c>
      <c r="BD72" s="46">
        <v>0</v>
      </c>
      <c r="BE72" s="34">
        <f t="shared" si="7"/>
        <v>1</v>
      </c>
      <c r="BF72" s="34">
        <f t="shared" si="8"/>
        <v>1</v>
      </c>
      <c r="BG72" s="34">
        <f t="shared" si="9"/>
        <v>0.95858458476811448</v>
      </c>
      <c r="BH72" s="34">
        <f t="shared" si="10"/>
        <v>0.95858458476811448</v>
      </c>
    </row>
    <row r="73" spans="1:192" ht="13.5" hidden="1" x14ac:dyDescent="0.2">
      <c r="A73" s="85" t="s">
        <v>43</v>
      </c>
      <c r="B73" s="86"/>
      <c r="C73" s="85" t="s">
        <v>79</v>
      </c>
      <c r="D73" s="86"/>
      <c r="E73" s="85" t="s">
        <v>79</v>
      </c>
      <c r="F73" s="86"/>
      <c r="G73" s="85" t="s">
        <v>79</v>
      </c>
      <c r="H73" s="86"/>
      <c r="I73" s="85" t="s">
        <v>73</v>
      </c>
      <c r="J73" s="86"/>
      <c r="K73" s="86"/>
      <c r="L73" s="85" t="s">
        <v>63</v>
      </c>
      <c r="M73" s="86"/>
      <c r="N73" s="86"/>
      <c r="O73" s="85"/>
      <c r="P73" s="86"/>
      <c r="Q73" s="85"/>
      <c r="R73" s="86"/>
      <c r="S73" s="83" t="s">
        <v>126</v>
      </c>
      <c r="T73" s="84"/>
      <c r="U73" s="84"/>
      <c r="V73" s="84"/>
      <c r="W73" s="84"/>
      <c r="X73" s="84"/>
      <c r="Y73" s="84"/>
      <c r="Z73" s="84"/>
      <c r="AA73" s="85" t="s">
        <v>51</v>
      </c>
      <c r="AB73" s="86"/>
      <c r="AC73" s="86"/>
      <c r="AD73" s="86"/>
      <c r="AE73" s="86"/>
      <c r="AF73" s="85" t="s">
        <v>45</v>
      </c>
      <c r="AG73" s="86"/>
      <c r="AH73" s="86"/>
      <c r="AI73" s="47" t="s">
        <v>52</v>
      </c>
      <c r="AJ73" s="87" t="s">
        <v>53</v>
      </c>
      <c r="AK73" s="88"/>
      <c r="AL73" s="88"/>
      <c r="AM73" s="88"/>
      <c r="AN73" s="88"/>
      <c r="AO73" s="88"/>
      <c r="AP73" s="46">
        <v>5275441.34</v>
      </c>
      <c r="AQ73" s="46">
        <v>1406524.3</v>
      </c>
      <c r="AR73" s="46">
        <v>3868917.04</v>
      </c>
      <c r="AS73" s="89">
        <v>0</v>
      </c>
      <c r="AT73" s="90"/>
      <c r="AU73" s="89">
        <v>1406524.3</v>
      </c>
      <c r="AV73" s="90"/>
      <c r="AW73" s="46">
        <v>0</v>
      </c>
      <c r="AX73" s="46">
        <v>1331082.96</v>
      </c>
      <c r="AY73" s="46">
        <v>75441.34</v>
      </c>
      <c r="AZ73" s="46">
        <v>1331082.96</v>
      </c>
      <c r="BA73" s="46">
        <v>0</v>
      </c>
      <c r="BB73" s="46">
        <v>1331082.96</v>
      </c>
      <c r="BC73" s="46">
        <v>0</v>
      </c>
      <c r="BD73" s="46">
        <v>0</v>
      </c>
      <c r="BE73" s="34">
        <f t="shared" si="7"/>
        <v>0.26661737082266562</v>
      </c>
      <c r="BF73" s="34">
        <f t="shared" si="8"/>
        <v>0.26661737082266562</v>
      </c>
      <c r="BG73" s="34">
        <f t="shared" si="9"/>
        <v>0.25231689146220326</v>
      </c>
      <c r="BH73" s="34">
        <f t="shared" si="10"/>
        <v>0.25231689146220326</v>
      </c>
    </row>
    <row r="74" spans="1:192" ht="13.5" hidden="1" x14ac:dyDescent="0.2">
      <c r="A74" s="85" t="s">
        <v>43</v>
      </c>
      <c r="B74" s="86"/>
      <c r="C74" s="85" t="s">
        <v>79</v>
      </c>
      <c r="D74" s="86"/>
      <c r="E74" s="85" t="s">
        <v>79</v>
      </c>
      <c r="F74" s="86"/>
      <c r="G74" s="85" t="s">
        <v>79</v>
      </c>
      <c r="H74" s="86"/>
      <c r="I74" s="85" t="s">
        <v>73</v>
      </c>
      <c r="J74" s="86"/>
      <c r="K74" s="86"/>
      <c r="L74" s="85" t="s">
        <v>67</v>
      </c>
      <c r="M74" s="86"/>
      <c r="N74" s="86"/>
      <c r="O74" s="85"/>
      <c r="P74" s="86"/>
      <c r="Q74" s="85"/>
      <c r="R74" s="86"/>
      <c r="S74" s="83" t="s">
        <v>127</v>
      </c>
      <c r="T74" s="84"/>
      <c r="U74" s="84"/>
      <c r="V74" s="84"/>
      <c r="W74" s="84"/>
      <c r="X74" s="84"/>
      <c r="Y74" s="84"/>
      <c r="Z74" s="84"/>
      <c r="AA74" s="85" t="s">
        <v>51</v>
      </c>
      <c r="AB74" s="86"/>
      <c r="AC74" s="86"/>
      <c r="AD74" s="86"/>
      <c r="AE74" s="86"/>
      <c r="AF74" s="85" t="s">
        <v>45</v>
      </c>
      <c r="AG74" s="86"/>
      <c r="AH74" s="86"/>
      <c r="AI74" s="47" t="s">
        <v>52</v>
      </c>
      <c r="AJ74" s="87" t="s">
        <v>53</v>
      </c>
      <c r="AK74" s="88"/>
      <c r="AL74" s="88"/>
      <c r="AM74" s="88"/>
      <c r="AN74" s="88"/>
      <c r="AO74" s="88"/>
      <c r="AP74" s="46">
        <v>10000000</v>
      </c>
      <c r="AQ74" s="46">
        <v>0</v>
      </c>
      <c r="AR74" s="46">
        <v>10000000</v>
      </c>
      <c r="AS74" s="89">
        <v>0</v>
      </c>
      <c r="AT74" s="90"/>
      <c r="AU74" s="89">
        <v>0</v>
      </c>
      <c r="AV74" s="90"/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6">
        <v>0</v>
      </c>
      <c r="BD74" s="46">
        <v>0</v>
      </c>
      <c r="BE74" s="34">
        <f t="shared" si="7"/>
        <v>0</v>
      </c>
      <c r="BF74" s="34">
        <f t="shared" si="8"/>
        <v>0</v>
      </c>
      <c r="BG74" s="34">
        <f t="shared" si="9"/>
        <v>0</v>
      </c>
      <c r="BH74" s="34">
        <f t="shared" si="10"/>
        <v>0</v>
      </c>
    </row>
    <row r="75" spans="1:192" ht="13.5" hidden="1" x14ac:dyDescent="0.2">
      <c r="A75" s="85" t="s">
        <v>43</v>
      </c>
      <c r="B75" s="86"/>
      <c r="C75" s="85" t="s">
        <v>79</v>
      </c>
      <c r="D75" s="86"/>
      <c r="E75" s="85" t="s">
        <v>79</v>
      </c>
      <c r="F75" s="86"/>
      <c r="G75" s="85" t="s">
        <v>79</v>
      </c>
      <c r="H75" s="86"/>
      <c r="I75" s="85" t="s">
        <v>73</v>
      </c>
      <c r="J75" s="86"/>
      <c r="K75" s="86"/>
      <c r="L75" s="85" t="s">
        <v>69</v>
      </c>
      <c r="M75" s="86"/>
      <c r="N75" s="86"/>
      <c r="O75" s="85"/>
      <c r="P75" s="86"/>
      <c r="Q75" s="85"/>
      <c r="R75" s="86"/>
      <c r="S75" s="83" t="s">
        <v>128</v>
      </c>
      <c r="T75" s="84"/>
      <c r="U75" s="84"/>
      <c r="V75" s="84"/>
      <c r="W75" s="84"/>
      <c r="X75" s="84"/>
      <c r="Y75" s="84"/>
      <c r="Z75" s="84"/>
      <c r="AA75" s="85" t="s">
        <v>51</v>
      </c>
      <c r="AB75" s="86"/>
      <c r="AC75" s="86"/>
      <c r="AD75" s="86"/>
      <c r="AE75" s="86"/>
      <c r="AF75" s="85" t="s">
        <v>45</v>
      </c>
      <c r="AG75" s="86"/>
      <c r="AH75" s="86"/>
      <c r="AI75" s="47" t="s">
        <v>52</v>
      </c>
      <c r="AJ75" s="87" t="s">
        <v>53</v>
      </c>
      <c r="AK75" s="88"/>
      <c r="AL75" s="88"/>
      <c r="AM75" s="88"/>
      <c r="AN75" s="88"/>
      <c r="AO75" s="88"/>
      <c r="AP75" s="46">
        <v>7500000</v>
      </c>
      <c r="AQ75" s="46">
        <v>7448250</v>
      </c>
      <c r="AR75" s="46">
        <v>51750</v>
      </c>
      <c r="AS75" s="89">
        <v>0</v>
      </c>
      <c r="AT75" s="90"/>
      <c r="AU75" s="89">
        <v>0</v>
      </c>
      <c r="AV75" s="90"/>
      <c r="AW75" s="46">
        <v>7448250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6">
        <v>0</v>
      </c>
      <c r="BD75" s="46">
        <v>0</v>
      </c>
      <c r="BE75" s="34">
        <f t="shared" si="7"/>
        <v>0.99309999999999998</v>
      </c>
      <c r="BF75" s="34">
        <f t="shared" si="8"/>
        <v>0</v>
      </c>
      <c r="BG75" s="34">
        <f t="shared" si="9"/>
        <v>0</v>
      </c>
      <c r="BH75" s="34">
        <f t="shared" si="10"/>
        <v>0</v>
      </c>
    </row>
    <row r="76" spans="1:192" s="20" customFormat="1" ht="13.5" hidden="1" customHeight="1" x14ac:dyDescent="0.25">
      <c r="A76" s="116" t="s">
        <v>178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50">
        <f>+AP34+AP39+AP40+AP55+AP56</f>
        <v>764021266</v>
      </c>
      <c r="AQ76" s="50">
        <f t="shared" ref="AQ76:AR76" si="11">+AQ34+AQ39+AQ40+AQ55+AQ56</f>
        <v>601397763.73000002</v>
      </c>
      <c r="AR76" s="50">
        <f t="shared" si="11"/>
        <v>162623502.27000001</v>
      </c>
      <c r="AS76" s="114">
        <f>+AS56+AS55+AS40+AS39+AS34</f>
        <v>0</v>
      </c>
      <c r="AT76" s="115"/>
      <c r="AU76" s="114">
        <f>+AU56+AU55+AU40+AU39+AU34</f>
        <v>483409684.73000002</v>
      </c>
      <c r="AV76" s="115"/>
      <c r="AW76" s="50">
        <f t="shared" ref="AW76:BD76" si="12">+AW34+AW39+AW40+AW55+AW56</f>
        <v>117988079</v>
      </c>
      <c r="AX76" s="50">
        <f t="shared" si="12"/>
        <v>193618658.46000001</v>
      </c>
      <c r="AY76" s="50">
        <f t="shared" si="12"/>
        <v>289791026.26999998</v>
      </c>
      <c r="AZ76" s="50">
        <f t="shared" si="12"/>
        <v>193618658.46000001</v>
      </c>
      <c r="BA76" s="50">
        <f t="shared" si="12"/>
        <v>0</v>
      </c>
      <c r="BB76" s="50">
        <f>+BB34+BB39+BB40+BB55+BB56</f>
        <v>193618658.46000001</v>
      </c>
      <c r="BC76" s="50">
        <f t="shared" si="12"/>
        <v>0</v>
      </c>
      <c r="BD76" s="50">
        <f t="shared" si="12"/>
        <v>0</v>
      </c>
      <c r="BE76" s="13">
        <f t="shared" si="7"/>
        <v>0.7871479374894782</v>
      </c>
      <c r="BF76" s="13">
        <f t="shared" si="8"/>
        <v>0.63271757769370784</v>
      </c>
      <c r="BG76" s="13">
        <f t="shared" si="9"/>
        <v>0.2534205094495367</v>
      </c>
      <c r="BH76" s="13">
        <f t="shared" si="10"/>
        <v>0.2534205094495367</v>
      </c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9"/>
    </row>
    <row r="77" spans="1:192" ht="13.5" hidden="1" x14ac:dyDescent="0.2">
      <c r="A77" s="85" t="s">
        <v>43</v>
      </c>
      <c r="B77" s="86"/>
      <c r="C77" s="85" t="s">
        <v>89</v>
      </c>
      <c r="D77" s="86"/>
      <c r="E77" s="85" t="s">
        <v>129</v>
      </c>
      <c r="F77" s="86"/>
      <c r="G77" s="85"/>
      <c r="H77" s="86"/>
      <c r="I77" s="85"/>
      <c r="J77" s="86"/>
      <c r="K77" s="86"/>
      <c r="L77" s="85"/>
      <c r="M77" s="86"/>
      <c r="N77" s="86"/>
      <c r="O77" s="85"/>
      <c r="P77" s="86"/>
      <c r="Q77" s="85"/>
      <c r="R77" s="86"/>
      <c r="S77" s="83" t="s">
        <v>130</v>
      </c>
      <c r="T77" s="84"/>
      <c r="U77" s="84"/>
      <c r="V77" s="84"/>
      <c r="W77" s="84"/>
      <c r="X77" s="84"/>
      <c r="Y77" s="84"/>
      <c r="Z77" s="84"/>
      <c r="AA77" s="85" t="s">
        <v>44</v>
      </c>
      <c r="AB77" s="86"/>
      <c r="AC77" s="86"/>
      <c r="AD77" s="86"/>
      <c r="AE77" s="86"/>
      <c r="AF77" s="85" t="s">
        <v>45</v>
      </c>
      <c r="AG77" s="86"/>
      <c r="AH77" s="86"/>
      <c r="AI77" s="47" t="s">
        <v>46</v>
      </c>
      <c r="AJ77" s="87" t="s">
        <v>47</v>
      </c>
      <c r="AK77" s="88"/>
      <c r="AL77" s="88"/>
      <c r="AM77" s="88"/>
      <c r="AN77" s="88"/>
      <c r="AO77" s="88"/>
      <c r="AP77" s="46">
        <v>18035300</v>
      </c>
      <c r="AQ77" s="46">
        <v>1963082</v>
      </c>
      <c r="AR77" s="46">
        <v>16072218</v>
      </c>
      <c r="AS77" s="89">
        <v>0</v>
      </c>
      <c r="AT77" s="90"/>
      <c r="AU77" s="89">
        <v>1963082</v>
      </c>
      <c r="AV77" s="90"/>
      <c r="AW77" s="46">
        <v>0</v>
      </c>
      <c r="AX77" s="46">
        <v>1963082</v>
      </c>
      <c r="AY77" s="46">
        <v>0</v>
      </c>
      <c r="AZ77" s="46">
        <v>1963082</v>
      </c>
      <c r="BA77" s="46">
        <v>0</v>
      </c>
      <c r="BB77" s="46">
        <v>1963082</v>
      </c>
      <c r="BC77" s="46">
        <v>0</v>
      </c>
      <c r="BD77" s="46">
        <v>0</v>
      </c>
      <c r="BE77" s="34">
        <f t="shared" si="7"/>
        <v>0.10884665073494758</v>
      </c>
      <c r="BF77" s="34">
        <f t="shared" si="8"/>
        <v>0.10884665073494758</v>
      </c>
      <c r="BG77" s="34">
        <f t="shared" si="9"/>
        <v>0.10884665073494758</v>
      </c>
      <c r="BH77" s="34">
        <f t="shared" si="10"/>
        <v>0.10884665073494758</v>
      </c>
    </row>
    <row r="78" spans="1:192" ht="13.5" hidden="1" x14ac:dyDescent="0.2">
      <c r="A78" s="85" t="s">
        <v>43</v>
      </c>
      <c r="B78" s="86"/>
      <c r="C78" s="85" t="s">
        <v>89</v>
      </c>
      <c r="D78" s="86"/>
      <c r="E78" s="85" t="s">
        <v>129</v>
      </c>
      <c r="F78" s="86"/>
      <c r="G78" s="85" t="s">
        <v>79</v>
      </c>
      <c r="H78" s="86"/>
      <c r="I78" s="85"/>
      <c r="J78" s="86"/>
      <c r="K78" s="86"/>
      <c r="L78" s="85"/>
      <c r="M78" s="86"/>
      <c r="N78" s="86"/>
      <c r="O78" s="85"/>
      <c r="P78" s="86"/>
      <c r="Q78" s="85"/>
      <c r="R78" s="86"/>
      <c r="S78" s="83" t="s">
        <v>131</v>
      </c>
      <c r="T78" s="84"/>
      <c r="U78" s="84"/>
      <c r="V78" s="84"/>
      <c r="W78" s="84"/>
      <c r="X78" s="84"/>
      <c r="Y78" s="84"/>
      <c r="Z78" s="84"/>
      <c r="AA78" s="85" t="s">
        <v>44</v>
      </c>
      <c r="AB78" s="86"/>
      <c r="AC78" s="86"/>
      <c r="AD78" s="86"/>
      <c r="AE78" s="86"/>
      <c r="AF78" s="85" t="s">
        <v>45</v>
      </c>
      <c r="AG78" s="86"/>
      <c r="AH78" s="86"/>
      <c r="AI78" s="47" t="s">
        <v>46</v>
      </c>
      <c r="AJ78" s="87" t="s">
        <v>47</v>
      </c>
      <c r="AK78" s="88"/>
      <c r="AL78" s="88"/>
      <c r="AM78" s="88"/>
      <c r="AN78" s="88"/>
      <c r="AO78" s="88"/>
      <c r="AP78" s="46">
        <v>18035300</v>
      </c>
      <c r="AQ78" s="46">
        <v>1963082</v>
      </c>
      <c r="AR78" s="46">
        <v>16072218</v>
      </c>
      <c r="AS78" s="89">
        <v>0</v>
      </c>
      <c r="AT78" s="90"/>
      <c r="AU78" s="89">
        <v>1963082</v>
      </c>
      <c r="AV78" s="90"/>
      <c r="AW78" s="46">
        <v>0</v>
      </c>
      <c r="AX78" s="46">
        <v>1963082</v>
      </c>
      <c r="AY78" s="46">
        <v>0</v>
      </c>
      <c r="AZ78" s="46">
        <v>1963082</v>
      </c>
      <c r="BA78" s="46">
        <v>0</v>
      </c>
      <c r="BB78" s="46">
        <v>1963082</v>
      </c>
      <c r="BC78" s="46">
        <v>0</v>
      </c>
      <c r="BD78" s="46">
        <v>0</v>
      </c>
      <c r="BE78" s="34">
        <f t="shared" si="7"/>
        <v>0.10884665073494758</v>
      </c>
      <c r="BF78" s="34">
        <f t="shared" si="8"/>
        <v>0.10884665073494758</v>
      </c>
      <c r="BG78" s="34">
        <f t="shared" si="9"/>
        <v>0.10884665073494758</v>
      </c>
      <c r="BH78" s="34">
        <f t="shared" si="10"/>
        <v>0.10884665073494758</v>
      </c>
    </row>
    <row r="79" spans="1:192" s="10" customFormat="1" ht="13.5" hidden="1" x14ac:dyDescent="0.2">
      <c r="A79" s="101" t="s">
        <v>43</v>
      </c>
      <c r="B79" s="102"/>
      <c r="C79" s="101" t="s">
        <v>89</v>
      </c>
      <c r="D79" s="102"/>
      <c r="E79" s="101" t="s">
        <v>129</v>
      </c>
      <c r="F79" s="102"/>
      <c r="G79" s="101" t="s">
        <v>79</v>
      </c>
      <c r="H79" s="102"/>
      <c r="I79" s="101" t="s">
        <v>77</v>
      </c>
      <c r="J79" s="102"/>
      <c r="K79" s="102"/>
      <c r="L79" s="101"/>
      <c r="M79" s="102"/>
      <c r="N79" s="102"/>
      <c r="O79" s="101"/>
      <c r="P79" s="102"/>
      <c r="Q79" s="101"/>
      <c r="R79" s="102"/>
      <c r="S79" s="103" t="s">
        <v>132</v>
      </c>
      <c r="T79" s="104"/>
      <c r="U79" s="104"/>
      <c r="V79" s="104"/>
      <c r="W79" s="104"/>
      <c r="X79" s="104"/>
      <c r="Y79" s="104"/>
      <c r="Z79" s="104"/>
      <c r="AA79" s="101" t="s">
        <v>44</v>
      </c>
      <c r="AB79" s="102"/>
      <c r="AC79" s="102"/>
      <c r="AD79" s="102"/>
      <c r="AE79" s="102"/>
      <c r="AF79" s="101" t="s">
        <v>45</v>
      </c>
      <c r="AG79" s="102"/>
      <c r="AH79" s="102"/>
      <c r="AI79" s="48" t="s">
        <v>46</v>
      </c>
      <c r="AJ79" s="105" t="s">
        <v>47</v>
      </c>
      <c r="AK79" s="106"/>
      <c r="AL79" s="106"/>
      <c r="AM79" s="106"/>
      <c r="AN79" s="106"/>
      <c r="AO79" s="106"/>
      <c r="AP79" s="49">
        <v>18035300</v>
      </c>
      <c r="AQ79" s="49">
        <v>1963082</v>
      </c>
      <c r="AR79" s="49">
        <v>16072218</v>
      </c>
      <c r="AS79" s="99">
        <v>0</v>
      </c>
      <c r="AT79" s="100"/>
      <c r="AU79" s="99">
        <v>1963082</v>
      </c>
      <c r="AV79" s="100"/>
      <c r="AW79" s="49">
        <v>0</v>
      </c>
      <c r="AX79" s="49">
        <v>1963082</v>
      </c>
      <c r="AY79" s="49">
        <v>0</v>
      </c>
      <c r="AZ79" s="49">
        <v>1963082</v>
      </c>
      <c r="BA79" s="49">
        <v>0</v>
      </c>
      <c r="BB79" s="49">
        <v>1963082</v>
      </c>
      <c r="BC79" s="49">
        <v>0</v>
      </c>
      <c r="BD79" s="49">
        <v>0</v>
      </c>
      <c r="BE79" s="36">
        <f t="shared" si="7"/>
        <v>0.10884665073494758</v>
      </c>
      <c r="BF79" s="36">
        <f t="shared" si="8"/>
        <v>0.10884665073494758</v>
      </c>
      <c r="BG79" s="36">
        <f t="shared" si="9"/>
        <v>0.10884665073494758</v>
      </c>
      <c r="BH79" s="36">
        <f t="shared" si="10"/>
        <v>0.10884665073494758</v>
      </c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</row>
    <row r="80" spans="1:192" ht="13.5" hidden="1" x14ac:dyDescent="0.2">
      <c r="A80" s="85" t="s">
        <v>43</v>
      </c>
      <c r="B80" s="86"/>
      <c r="C80" s="85" t="s">
        <v>89</v>
      </c>
      <c r="D80" s="86"/>
      <c r="E80" s="85" t="s">
        <v>129</v>
      </c>
      <c r="F80" s="86"/>
      <c r="G80" s="85" t="s">
        <v>79</v>
      </c>
      <c r="H80" s="86"/>
      <c r="I80" s="85" t="s">
        <v>77</v>
      </c>
      <c r="J80" s="86"/>
      <c r="K80" s="86"/>
      <c r="L80" s="85" t="s">
        <v>58</v>
      </c>
      <c r="M80" s="86"/>
      <c r="N80" s="86"/>
      <c r="O80" s="85"/>
      <c r="P80" s="86"/>
      <c r="Q80" s="85"/>
      <c r="R80" s="86"/>
      <c r="S80" s="83" t="s">
        <v>133</v>
      </c>
      <c r="T80" s="84"/>
      <c r="U80" s="84"/>
      <c r="V80" s="84"/>
      <c r="W80" s="84"/>
      <c r="X80" s="84"/>
      <c r="Y80" s="84"/>
      <c r="Z80" s="84"/>
      <c r="AA80" s="85" t="s">
        <v>44</v>
      </c>
      <c r="AB80" s="86"/>
      <c r="AC80" s="86"/>
      <c r="AD80" s="86"/>
      <c r="AE80" s="86"/>
      <c r="AF80" s="85" t="s">
        <v>45</v>
      </c>
      <c r="AG80" s="86"/>
      <c r="AH80" s="86"/>
      <c r="AI80" s="47" t="s">
        <v>46</v>
      </c>
      <c r="AJ80" s="87" t="s">
        <v>47</v>
      </c>
      <c r="AK80" s="88"/>
      <c r="AL80" s="88"/>
      <c r="AM80" s="88"/>
      <c r="AN80" s="88"/>
      <c r="AO80" s="88"/>
      <c r="AP80" s="46">
        <v>12730800</v>
      </c>
      <c r="AQ80" s="46">
        <v>1963082</v>
      </c>
      <c r="AR80" s="46">
        <v>10767718</v>
      </c>
      <c r="AS80" s="89">
        <v>0</v>
      </c>
      <c r="AT80" s="90"/>
      <c r="AU80" s="89">
        <v>1963082</v>
      </c>
      <c r="AV80" s="90"/>
      <c r="AW80" s="46">
        <v>0</v>
      </c>
      <c r="AX80" s="46">
        <v>1963082</v>
      </c>
      <c r="AY80" s="46">
        <v>0</v>
      </c>
      <c r="AZ80" s="46">
        <v>1963082</v>
      </c>
      <c r="BA80" s="46">
        <v>0</v>
      </c>
      <c r="BB80" s="46">
        <v>1963082</v>
      </c>
      <c r="BC80" s="46">
        <v>0</v>
      </c>
      <c r="BD80" s="46">
        <v>0</v>
      </c>
      <c r="BE80" s="34">
        <f t="shared" si="7"/>
        <v>0.15419942187450905</v>
      </c>
      <c r="BF80" s="34">
        <f t="shared" si="8"/>
        <v>0.15419942187450905</v>
      </c>
      <c r="BG80" s="34">
        <f t="shared" si="9"/>
        <v>0.15419942187450905</v>
      </c>
      <c r="BH80" s="34">
        <f t="shared" si="10"/>
        <v>0.15419942187450905</v>
      </c>
    </row>
    <row r="81" spans="1:192" ht="13.5" hidden="1" x14ac:dyDescent="0.2">
      <c r="A81" s="85" t="s">
        <v>43</v>
      </c>
      <c r="B81" s="86"/>
      <c r="C81" s="85" t="s">
        <v>89</v>
      </c>
      <c r="D81" s="86"/>
      <c r="E81" s="85" t="s">
        <v>129</v>
      </c>
      <c r="F81" s="86"/>
      <c r="G81" s="85" t="s">
        <v>79</v>
      </c>
      <c r="H81" s="86"/>
      <c r="I81" s="85" t="s">
        <v>77</v>
      </c>
      <c r="J81" s="86"/>
      <c r="K81" s="86"/>
      <c r="L81" s="85" t="s">
        <v>82</v>
      </c>
      <c r="M81" s="86"/>
      <c r="N81" s="86"/>
      <c r="O81" s="85"/>
      <c r="P81" s="86"/>
      <c r="Q81" s="85"/>
      <c r="R81" s="86"/>
      <c r="S81" s="83" t="s">
        <v>134</v>
      </c>
      <c r="T81" s="84"/>
      <c r="U81" s="84"/>
      <c r="V81" s="84"/>
      <c r="W81" s="84"/>
      <c r="X81" s="84"/>
      <c r="Y81" s="84"/>
      <c r="Z81" s="84"/>
      <c r="AA81" s="85" t="s">
        <v>44</v>
      </c>
      <c r="AB81" s="86"/>
      <c r="AC81" s="86"/>
      <c r="AD81" s="86"/>
      <c r="AE81" s="86"/>
      <c r="AF81" s="85" t="s">
        <v>45</v>
      </c>
      <c r="AG81" s="86"/>
      <c r="AH81" s="86"/>
      <c r="AI81" s="47" t="s">
        <v>46</v>
      </c>
      <c r="AJ81" s="87" t="s">
        <v>47</v>
      </c>
      <c r="AK81" s="88"/>
      <c r="AL81" s="88"/>
      <c r="AM81" s="88"/>
      <c r="AN81" s="88"/>
      <c r="AO81" s="88"/>
      <c r="AP81" s="46">
        <v>5304500</v>
      </c>
      <c r="AQ81" s="46">
        <v>0</v>
      </c>
      <c r="AR81" s="46">
        <v>5304500</v>
      </c>
      <c r="AS81" s="89">
        <v>0</v>
      </c>
      <c r="AT81" s="90"/>
      <c r="AU81" s="89">
        <v>0</v>
      </c>
      <c r="AV81" s="90"/>
      <c r="AW81" s="46">
        <v>0</v>
      </c>
      <c r="AX81" s="46">
        <v>0</v>
      </c>
      <c r="AY81" s="46">
        <v>0</v>
      </c>
      <c r="AZ81" s="46">
        <v>0</v>
      </c>
      <c r="BA81" s="46">
        <v>0</v>
      </c>
      <c r="BB81" s="46">
        <v>0</v>
      </c>
      <c r="BC81" s="46">
        <v>0</v>
      </c>
      <c r="BD81" s="46">
        <v>0</v>
      </c>
      <c r="BE81" s="34">
        <f t="shared" si="7"/>
        <v>0</v>
      </c>
      <c r="BF81" s="34">
        <f t="shared" si="8"/>
        <v>0</v>
      </c>
      <c r="BG81" s="34">
        <f t="shared" si="9"/>
        <v>0</v>
      </c>
      <c r="BH81" s="34">
        <f t="shared" si="10"/>
        <v>0</v>
      </c>
    </row>
    <row r="82" spans="1:192" s="10" customFormat="1" ht="13.5" hidden="1" x14ac:dyDescent="0.2">
      <c r="A82" s="101" t="s">
        <v>43</v>
      </c>
      <c r="B82" s="102"/>
      <c r="C82" s="101" t="s">
        <v>89</v>
      </c>
      <c r="D82" s="102"/>
      <c r="E82" s="101" t="s">
        <v>46</v>
      </c>
      <c r="F82" s="102"/>
      <c r="G82" s="101"/>
      <c r="H82" s="102"/>
      <c r="I82" s="101"/>
      <c r="J82" s="102"/>
      <c r="K82" s="102"/>
      <c r="L82" s="101"/>
      <c r="M82" s="102"/>
      <c r="N82" s="102"/>
      <c r="O82" s="101"/>
      <c r="P82" s="102"/>
      <c r="Q82" s="101"/>
      <c r="R82" s="102"/>
      <c r="S82" s="103" t="s">
        <v>135</v>
      </c>
      <c r="T82" s="104"/>
      <c r="U82" s="104"/>
      <c r="V82" s="104"/>
      <c r="W82" s="104"/>
      <c r="X82" s="104"/>
      <c r="Y82" s="104"/>
      <c r="Z82" s="104"/>
      <c r="AA82" s="101" t="s">
        <v>44</v>
      </c>
      <c r="AB82" s="102"/>
      <c r="AC82" s="102"/>
      <c r="AD82" s="102"/>
      <c r="AE82" s="102"/>
      <c r="AF82" s="101" t="s">
        <v>45</v>
      </c>
      <c r="AG82" s="102"/>
      <c r="AH82" s="102"/>
      <c r="AI82" s="48" t="s">
        <v>46</v>
      </c>
      <c r="AJ82" s="105" t="s">
        <v>47</v>
      </c>
      <c r="AK82" s="106"/>
      <c r="AL82" s="106"/>
      <c r="AM82" s="106"/>
      <c r="AN82" s="106"/>
      <c r="AO82" s="106"/>
      <c r="AP82" s="49">
        <v>496287877</v>
      </c>
      <c r="AQ82" s="49">
        <v>7320000</v>
      </c>
      <c r="AR82" s="49">
        <v>488967877</v>
      </c>
      <c r="AS82" s="99">
        <v>0</v>
      </c>
      <c r="AT82" s="100"/>
      <c r="AU82" s="99">
        <v>7320000</v>
      </c>
      <c r="AV82" s="100"/>
      <c r="AW82" s="49">
        <v>0</v>
      </c>
      <c r="AX82" s="49">
        <v>7320000</v>
      </c>
      <c r="AY82" s="49">
        <v>0</v>
      </c>
      <c r="AZ82" s="49">
        <v>7320000</v>
      </c>
      <c r="BA82" s="49">
        <v>0</v>
      </c>
      <c r="BB82" s="49">
        <v>7320000</v>
      </c>
      <c r="BC82" s="49">
        <v>0</v>
      </c>
      <c r="BD82" s="49">
        <v>0</v>
      </c>
      <c r="BE82" s="36">
        <f t="shared" si="7"/>
        <v>1.4749503945670629E-2</v>
      </c>
      <c r="BF82" s="36">
        <f t="shared" si="8"/>
        <v>1.4749503945670629E-2</v>
      </c>
      <c r="BG82" s="36">
        <f t="shared" si="9"/>
        <v>1.4749503945670629E-2</v>
      </c>
      <c r="BH82" s="36">
        <f t="shared" si="10"/>
        <v>1.4749503945670629E-2</v>
      </c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</row>
    <row r="83" spans="1:192" ht="13.5" hidden="1" x14ac:dyDescent="0.2">
      <c r="A83" s="85" t="s">
        <v>43</v>
      </c>
      <c r="B83" s="86"/>
      <c r="C83" s="85" t="s">
        <v>89</v>
      </c>
      <c r="D83" s="86"/>
      <c r="E83" s="85" t="s">
        <v>46</v>
      </c>
      <c r="F83" s="86"/>
      <c r="G83" s="85" t="s">
        <v>54</v>
      </c>
      <c r="H83" s="86"/>
      <c r="I83" s="85"/>
      <c r="J83" s="86"/>
      <c r="K83" s="86"/>
      <c r="L83" s="85"/>
      <c r="M83" s="86"/>
      <c r="N83" s="86"/>
      <c r="O83" s="85"/>
      <c r="P83" s="86"/>
      <c r="Q83" s="85"/>
      <c r="R83" s="86"/>
      <c r="S83" s="83" t="s">
        <v>136</v>
      </c>
      <c r="T83" s="84"/>
      <c r="U83" s="84"/>
      <c r="V83" s="84"/>
      <c r="W83" s="84"/>
      <c r="X83" s="84"/>
      <c r="Y83" s="84"/>
      <c r="Z83" s="84"/>
      <c r="AA83" s="85" t="s">
        <v>44</v>
      </c>
      <c r="AB83" s="86"/>
      <c r="AC83" s="86"/>
      <c r="AD83" s="86"/>
      <c r="AE83" s="86"/>
      <c r="AF83" s="85" t="s">
        <v>45</v>
      </c>
      <c r="AG83" s="86"/>
      <c r="AH83" s="86"/>
      <c r="AI83" s="47" t="s">
        <v>46</v>
      </c>
      <c r="AJ83" s="87" t="s">
        <v>47</v>
      </c>
      <c r="AK83" s="88"/>
      <c r="AL83" s="88"/>
      <c r="AM83" s="88"/>
      <c r="AN83" s="88"/>
      <c r="AO83" s="88"/>
      <c r="AP83" s="46">
        <v>496287877</v>
      </c>
      <c r="AQ83" s="46">
        <v>7320000</v>
      </c>
      <c r="AR83" s="46">
        <v>488967877</v>
      </c>
      <c r="AS83" s="89">
        <v>0</v>
      </c>
      <c r="AT83" s="90"/>
      <c r="AU83" s="89">
        <v>7320000</v>
      </c>
      <c r="AV83" s="90"/>
      <c r="AW83" s="46">
        <v>0</v>
      </c>
      <c r="AX83" s="46">
        <v>7320000</v>
      </c>
      <c r="AY83" s="46">
        <v>0</v>
      </c>
      <c r="AZ83" s="46">
        <v>7320000</v>
      </c>
      <c r="BA83" s="46">
        <v>0</v>
      </c>
      <c r="BB83" s="46">
        <v>7320000</v>
      </c>
      <c r="BC83" s="46">
        <v>0</v>
      </c>
      <c r="BD83" s="46">
        <v>0</v>
      </c>
      <c r="BE83" s="34">
        <f t="shared" si="7"/>
        <v>1.4749503945670629E-2</v>
      </c>
      <c r="BF83" s="34">
        <f t="shared" si="8"/>
        <v>1.4749503945670629E-2</v>
      </c>
      <c r="BG83" s="34">
        <f t="shared" si="9"/>
        <v>1.4749503945670629E-2</v>
      </c>
      <c r="BH83" s="34">
        <f t="shared" si="10"/>
        <v>1.4749503945670629E-2</v>
      </c>
    </row>
    <row r="84" spans="1:192" ht="13.5" hidden="1" x14ac:dyDescent="0.2">
      <c r="A84" s="85" t="s">
        <v>43</v>
      </c>
      <c r="B84" s="86"/>
      <c r="C84" s="85" t="s">
        <v>89</v>
      </c>
      <c r="D84" s="86"/>
      <c r="E84" s="85" t="s">
        <v>46</v>
      </c>
      <c r="F84" s="86"/>
      <c r="G84" s="85" t="s">
        <v>54</v>
      </c>
      <c r="H84" s="86"/>
      <c r="I84" s="85" t="s">
        <v>58</v>
      </c>
      <c r="J84" s="86"/>
      <c r="K84" s="86"/>
      <c r="L84" s="85"/>
      <c r="M84" s="86"/>
      <c r="N84" s="86"/>
      <c r="O84" s="85"/>
      <c r="P84" s="86"/>
      <c r="Q84" s="85"/>
      <c r="R84" s="86"/>
      <c r="S84" s="83" t="s">
        <v>137</v>
      </c>
      <c r="T84" s="84"/>
      <c r="U84" s="84"/>
      <c r="V84" s="84"/>
      <c r="W84" s="84"/>
      <c r="X84" s="84"/>
      <c r="Y84" s="84"/>
      <c r="Z84" s="84"/>
      <c r="AA84" s="85" t="s">
        <v>44</v>
      </c>
      <c r="AB84" s="86"/>
      <c r="AC84" s="86"/>
      <c r="AD84" s="86"/>
      <c r="AE84" s="86"/>
      <c r="AF84" s="85" t="s">
        <v>45</v>
      </c>
      <c r="AG84" s="86"/>
      <c r="AH84" s="86"/>
      <c r="AI84" s="47" t="s">
        <v>46</v>
      </c>
      <c r="AJ84" s="87" t="s">
        <v>47</v>
      </c>
      <c r="AK84" s="88"/>
      <c r="AL84" s="88"/>
      <c r="AM84" s="88"/>
      <c r="AN84" s="88"/>
      <c r="AO84" s="88"/>
      <c r="AP84" s="46">
        <v>496287877</v>
      </c>
      <c r="AQ84" s="46">
        <v>7320000</v>
      </c>
      <c r="AR84" s="46">
        <v>488967877</v>
      </c>
      <c r="AS84" s="89">
        <v>0</v>
      </c>
      <c r="AT84" s="90"/>
      <c r="AU84" s="89">
        <v>7320000</v>
      </c>
      <c r="AV84" s="90"/>
      <c r="AW84" s="46">
        <v>0</v>
      </c>
      <c r="AX84" s="46">
        <v>7320000</v>
      </c>
      <c r="AY84" s="46">
        <v>0</v>
      </c>
      <c r="AZ84" s="46">
        <v>7320000</v>
      </c>
      <c r="BA84" s="46">
        <v>0</v>
      </c>
      <c r="BB84" s="46">
        <v>7320000</v>
      </c>
      <c r="BC84" s="46">
        <v>0</v>
      </c>
      <c r="BD84" s="46">
        <v>0</v>
      </c>
      <c r="BE84" s="34">
        <f t="shared" si="7"/>
        <v>1.4749503945670629E-2</v>
      </c>
      <c r="BF84" s="34">
        <f t="shared" si="8"/>
        <v>1.4749503945670629E-2</v>
      </c>
      <c r="BG84" s="34">
        <f t="shared" si="9"/>
        <v>1.4749503945670629E-2</v>
      </c>
      <c r="BH84" s="34">
        <f t="shared" si="10"/>
        <v>1.4749503945670629E-2</v>
      </c>
    </row>
    <row r="85" spans="1:192" s="10" customFormat="1" ht="13.5" hidden="1" x14ac:dyDescent="0.2">
      <c r="A85" s="101" t="s">
        <v>43</v>
      </c>
      <c r="B85" s="102"/>
      <c r="C85" s="101" t="s">
        <v>138</v>
      </c>
      <c r="D85" s="102"/>
      <c r="E85" s="101" t="s">
        <v>54</v>
      </c>
      <c r="F85" s="102"/>
      <c r="G85" s="101"/>
      <c r="H85" s="102"/>
      <c r="I85" s="101"/>
      <c r="J85" s="102"/>
      <c r="K85" s="102"/>
      <c r="L85" s="101"/>
      <c r="M85" s="102"/>
      <c r="N85" s="102"/>
      <c r="O85" s="101"/>
      <c r="P85" s="102"/>
      <c r="Q85" s="101"/>
      <c r="R85" s="102"/>
      <c r="S85" s="103" t="s">
        <v>139</v>
      </c>
      <c r="T85" s="104"/>
      <c r="U85" s="104"/>
      <c r="V85" s="104"/>
      <c r="W85" s="104"/>
      <c r="X85" s="104"/>
      <c r="Y85" s="104"/>
      <c r="Z85" s="104"/>
      <c r="AA85" s="101" t="s">
        <v>44</v>
      </c>
      <c r="AB85" s="102"/>
      <c r="AC85" s="102"/>
      <c r="AD85" s="102"/>
      <c r="AE85" s="102"/>
      <c r="AF85" s="101" t="s">
        <v>45</v>
      </c>
      <c r="AG85" s="102"/>
      <c r="AH85" s="102"/>
      <c r="AI85" s="48" t="s">
        <v>46</v>
      </c>
      <c r="AJ85" s="105" t="s">
        <v>47</v>
      </c>
      <c r="AK85" s="106"/>
      <c r="AL85" s="106"/>
      <c r="AM85" s="106"/>
      <c r="AN85" s="106"/>
      <c r="AO85" s="106"/>
      <c r="AP85" s="49">
        <v>20157100</v>
      </c>
      <c r="AQ85" s="49">
        <v>20151100</v>
      </c>
      <c r="AR85" s="49">
        <v>6000</v>
      </c>
      <c r="AS85" s="99">
        <v>0</v>
      </c>
      <c r="AT85" s="100"/>
      <c r="AU85" s="99">
        <v>20151100</v>
      </c>
      <c r="AV85" s="100"/>
      <c r="AW85" s="49">
        <v>0</v>
      </c>
      <c r="AX85" s="49">
        <v>20151100</v>
      </c>
      <c r="AY85" s="49">
        <v>0</v>
      </c>
      <c r="AZ85" s="49">
        <v>20151100</v>
      </c>
      <c r="BA85" s="49">
        <v>0</v>
      </c>
      <c r="BB85" s="49">
        <v>20151100</v>
      </c>
      <c r="BC85" s="49">
        <v>0</v>
      </c>
      <c r="BD85" s="49">
        <v>0</v>
      </c>
      <c r="BE85" s="36">
        <f t="shared" si="7"/>
        <v>0.99970233813395781</v>
      </c>
      <c r="BF85" s="36">
        <f t="shared" si="8"/>
        <v>0.99970233813395781</v>
      </c>
      <c r="BG85" s="36">
        <f t="shared" si="9"/>
        <v>0.99970233813395781</v>
      </c>
      <c r="BH85" s="36">
        <f t="shared" si="10"/>
        <v>0.99970233813395781</v>
      </c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</row>
    <row r="86" spans="1:192" s="10" customFormat="1" ht="13.5" hidden="1" x14ac:dyDescent="0.2">
      <c r="A86" s="101" t="s">
        <v>43</v>
      </c>
      <c r="B86" s="102"/>
      <c r="C86" s="101" t="s">
        <v>138</v>
      </c>
      <c r="D86" s="102"/>
      <c r="E86" s="101" t="s">
        <v>54</v>
      </c>
      <c r="F86" s="102"/>
      <c r="G86" s="101"/>
      <c r="H86" s="102"/>
      <c r="I86" s="101"/>
      <c r="J86" s="102"/>
      <c r="K86" s="102"/>
      <c r="L86" s="101"/>
      <c r="M86" s="102"/>
      <c r="N86" s="102"/>
      <c r="O86" s="101"/>
      <c r="P86" s="102"/>
      <c r="Q86" s="101"/>
      <c r="R86" s="102"/>
      <c r="S86" s="103" t="s">
        <v>139</v>
      </c>
      <c r="T86" s="104"/>
      <c r="U86" s="104"/>
      <c r="V86" s="104"/>
      <c r="W86" s="104"/>
      <c r="X86" s="104"/>
      <c r="Y86" s="104"/>
      <c r="Z86" s="104"/>
      <c r="AA86" s="101" t="s">
        <v>51</v>
      </c>
      <c r="AB86" s="102"/>
      <c r="AC86" s="102"/>
      <c r="AD86" s="102"/>
      <c r="AE86" s="102"/>
      <c r="AF86" s="101" t="s">
        <v>45</v>
      </c>
      <c r="AG86" s="102"/>
      <c r="AH86" s="102"/>
      <c r="AI86" s="48" t="s">
        <v>52</v>
      </c>
      <c r="AJ86" s="105" t="s">
        <v>53</v>
      </c>
      <c r="AK86" s="106"/>
      <c r="AL86" s="106"/>
      <c r="AM86" s="106"/>
      <c r="AN86" s="106"/>
      <c r="AO86" s="106"/>
      <c r="AP86" s="49">
        <v>2354133</v>
      </c>
      <c r="AQ86" s="49">
        <v>2354133</v>
      </c>
      <c r="AR86" s="49">
        <v>0</v>
      </c>
      <c r="AS86" s="99">
        <v>0</v>
      </c>
      <c r="AT86" s="100"/>
      <c r="AU86" s="99">
        <v>2354133</v>
      </c>
      <c r="AV86" s="100"/>
      <c r="AW86" s="49">
        <v>0</v>
      </c>
      <c r="AX86" s="49">
        <v>2354133</v>
      </c>
      <c r="AY86" s="49">
        <v>0</v>
      </c>
      <c r="AZ86" s="49">
        <v>2354133</v>
      </c>
      <c r="BA86" s="49">
        <v>0</v>
      </c>
      <c r="BB86" s="49">
        <v>2354133</v>
      </c>
      <c r="BC86" s="49">
        <v>0</v>
      </c>
      <c r="BD86" s="49">
        <v>0</v>
      </c>
      <c r="BE86" s="36">
        <f t="shared" si="7"/>
        <v>1</v>
      </c>
      <c r="BF86" s="36">
        <f t="shared" si="8"/>
        <v>1</v>
      </c>
      <c r="BG86" s="36">
        <f t="shared" si="9"/>
        <v>1</v>
      </c>
      <c r="BH86" s="36">
        <f t="shared" si="10"/>
        <v>1</v>
      </c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</row>
    <row r="87" spans="1:192" ht="13.5" hidden="1" x14ac:dyDescent="0.2">
      <c r="A87" s="85" t="s">
        <v>43</v>
      </c>
      <c r="B87" s="86"/>
      <c r="C87" s="85" t="s">
        <v>138</v>
      </c>
      <c r="D87" s="86"/>
      <c r="E87" s="85" t="s">
        <v>54</v>
      </c>
      <c r="F87" s="86"/>
      <c r="G87" s="85" t="s">
        <v>79</v>
      </c>
      <c r="H87" s="86"/>
      <c r="I87" s="85"/>
      <c r="J87" s="86"/>
      <c r="K87" s="86"/>
      <c r="L87" s="85"/>
      <c r="M87" s="86"/>
      <c r="N87" s="86"/>
      <c r="O87" s="85"/>
      <c r="P87" s="86"/>
      <c r="Q87" s="85"/>
      <c r="R87" s="86"/>
      <c r="S87" s="83" t="s">
        <v>140</v>
      </c>
      <c r="T87" s="84"/>
      <c r="U87" s="84"/>
      <c r="V87" s="84"/>
      <c r="W87" s="84"/>
      <c r="X87" s="84"/>
      <c r="Y87" s="84"/>
      <c r="Z87" s="84"/>
      <c r="AA87" s="85" t="s">
        <v>44</v>
      </c>
      <c r="AB87" s="86"/>
      <c r="AC87" s="86"/>
      <c r="AD87" s="86"/>
      <c r="AE87" s="86"/>
      <c r="AF87" s="85" t="s">
        <v>45</v>
      </c>
      <c r="AG87" s="86"/>
      <c r="AH87" s="86"/>
      <c r="AI87" s="47" t="s">
        <v>46</v>
      </c>
      <c r="AJ87" s="87" t="s">
        <v>47</v>
      </c>
      <c r="AK87" s="88"/>
      <c r="AL87" s="88"/>
      <c r="AM87" s="88"/>
      <c r="AN87" s="88"/>
      <c r="AO87" s="88"/>
      <c r="AP87" s="46">
        <v>20157100</v>
      </c>
      <c r="AQ87" s="46">
        <v>20151100</v>
      </c>
      <c r="AR87" s="46">
        <v>6000</v>
      </c>
      <c r="AS87" s="89">
        <v>0</v>
      </c>
      <c r="AT87" s="90"/>
      <c r="AU87" s="89">
        <v>20151100</v>
      </c>
      <c r="AV87" s="90"/>
      <c r="AW87" s="46">
        <v>0</v>
      </c>
      <c r="AX87" s="46">
        <v>20151100</v>
      </c>
      <c r="AY87" s="46">
        <v>0</v>
      </c>
      <c r="AZ87" s="46">
        <v>20151100</v>
      </c>
      <c r="BA87" s="46">
        <v>0</v>
      </c>
      <c r="BB87" s="46">
        <v>20151100</v>
      </c>
      <c r="BC87" s="46">
        <v>0</v>
      </c>
      <c r="BD87" s="46">
        <v>0</v>
      </c>
      <c r="BE87" s="34">
        <f t="shared" si="7"/>
        <v>0.99970233813395781</v>
      </c>
      <c r="BF87" s="34">
        <f t="shared" si="8"/>
        <v>0.99970233813395781</v>
      </c>
      <c r="BG87" s="34">
        <f t="shared" si="9"/>
        <v>0.99970233813395781</v>
      </c>
      <c r="BH87" s="34">
        <f t="shared" si="10"/>
        <v>0.99970233813395781</v>
      </c>
    </row>
    <row r="88" spans="1:192" ht="13.5" hidden="1" x14ac:dyDescent="0.2">
      <c r="A88" s="85" t="s">
        <v>43</v>
      </c>
      <c r="B88" s="86"/>
      <c r="C88" s="85" t="s">
        <v>138</v>
      </c>
      <c r="D88" s="86"/>
      <c r="E88" s="85" t="s">
        <v>54</v>
      </c>
      <c r="F88" s="86"/>
      <c r="G88" s="85" t="s">
        <v>79</v>
      </c>
      <c r="H88" s="86"/>
      <c r="I88" s="85"/>
      <c r="J88" s="86"/>
      <c r="K88" s="86"/>
      <c r="L88" s="85"/>
      <c r="M88" s="86"/>
      <c r="N88" s="86"/>
      <c r="O88" s="85"/>
      <c r="P88" s="86"/>
      <c r="Q88" s="85"/>
      <c r="R88" s="86"/>
      <c r="S88" s="83" t="s">
        <v>140</v>
      </c>
      <c r="T88" s="84"/>
      <c r="U88" s="84"/>
      <c r="V88" s="84"/>
      <c r="W88" s="84"/>
      <c r="X88" s="84"/>
      <c r="Y88" s="84"/>
      <c r="Z88" s="84"/>
      <c r="AA88" s="85" t="s">
        <v>51</v>
      </c>
      <c r="AB88" s="86"/>
      <c r="AC88" s="86"/>
      <c r="AD88" s="86"/>
      <c r="AE88" s="86"/>
      <c r="AF88" s="85" t="s">
        <v>45</v>
      </c>
      <c r="AG88" s="86"/>
      <c r="AH88" s="86"/>
      <c r="AI88" s="47" t="s">
        <v>52</v>
      </c>
      <c r="AJ88" s="87" t="s">
        <v>53</v>
      </c>
      <c r="AK88" s="88"/>
      <c r="AL88" s="88"/>
      <c r="AM88" s="88"/>
      <c r="AN88" s="88"/>
      <c r="AO88" s="88"/>
      <c r="AP88" s="46">
        <v>2354133</v>
      </c>
      <c r="AQ88" s="46">
        <v>2354133</v>
      </c>
      <c r="AR88" s="46">
        <v>0</v>
      </c>
      <c r="AS88" s="89">
        <v>0</v>
      </c>
      <c r="AT88" s="90"/>
      <c r="AU88" s="89">
        <v>2354133</v>
      </c>
      <c r="AV88" s="90"/>
      <c r="AW88" s="46">
        <v>0</v>
      </c>
      <c r="AX88" s="46">
        <v>2354133</v>
      </c>
      <c r="AY88" s="46">
        <v>0</v>
      </c>
      <c r="AZ88" s="46">
        <v>2354133</v>
      </c>
      <c r="BA88" s="46">
        <v>0</v>
      </c>
      <c r="BB88" s="46">
        <v>2354133</v>
      </c>
      <c r="BC88" s="46">
        <v>0</v>
      </c>
      <c r="BD88" s="46">
        <v>0</v>
      </c>
      <c r="BE88" s="34">
        <f t="shared" si="7"/>
        <v>1</v>
      </c>
      <c r="BF88" s="34">
        <f t="shared" si="8"/>
        <v>1</v>
      </c>
      <c r="BG88" s="34">
        <f t="shared" si="9"/>
        <v>1</v>
      </c>
      <c r="BH88" s="34">
        <f t="shared" si="10"/>
        <v>1</v>
      </c>
    </row>
    <row r="89" spans="1:192" ht="13.5" hidden="1" x14ac:dyDescent="0.2">
      <c r="A89" s="85" t="s">
        <v>43</v>
      </c>
      <c r="B89" s="86"/>
      <c r="C89" s="85" t="s">
        <v>138</v>
      </c>
      <c r="D89" s="86"/>
      <c r="E89" s="85" t="s">
        <v>54</v>
      </c>
      <c r="F89" s="86"/>
      <c r="G89" s="85" t="s">
        <v>79</v>
      </c>
      <c r="H89" s="86"/>
      <c r="I89" s="85" t="s">
        <v>58</v>
      </c>
      <c r="J89" s="86"/>
      <c r="K89" s="86"/>
      <c r="L89" s="85"/>
      <c r="M89" s="86"/>
      <c r="N89" s="86"/>
      <c r="O89" s="85"/>
      <c r="P89" s="86"/>
      <c r="Q89" s="85"/>
      <c r="R89" s="86"/>
      <c r="S89" s="83" t="s">
        <v>141</v>
      </c>
      <c r="T89" s="84"/>
      <c r="U89" s="84"/>
      <c r="V89" s="84"/>
      <c r="W89" s="84"/>
      <c r="X89" s="84"/>
      <c r="Y89" s="84"/>
      <c r="Z89" s="84"/>
      <c r="AA89" s="85" t="s">
        <v>44</v>
      </c>
      <c r="AB89" s="86"/>
      <c r="AC89" s="86"/>
      <c r="AD89" s="86"/>
      <c r="AE89" s="86"/>
      <c r="AF89" s="85" t="s">
        <v>45</v>
      </c>
      <c r="AG89" s="86"/>
      <c r="AH89" s="86"/>
      <c r="AI89" s="47" t="s">
        <v>46</v>
      </c>
      <c r="AJ89" s="87" t="s">
        <v>47</v>
      </c>
      <c r="AK89" s="88"/>
      <c r="AL89" s="88"/>
      <c r="AM89" s="88"/>
      <c r="AN89" s="88"/>
      <c r="AO89" s="88"/>
      <c r="AP89" s="46">
        <v>20090100</v>
      </c>
      <c r="AQ89" s="46">
        <v>20090100</v>
      </c>
      <c r="AR89" s="46">
        <v>0</v>
      </c>
      <c r="AS89" s="89">
        <v>0</v>
      </c>
      <c r="AT89" s="90"/>
      <c r="AU89" s="89">
        <v>20090100</v>
      </c>
      <c r="AV89" s="90"/>
      <c r="AW89" s="46">
        <v>0</v>
      </c>
      <c r="AX89" s="46">
        <v>20090100</v>
      </c>
      <c r="AY89" s="46">
        <v>0</v>
      </c>
      <c r="AZ89" s="46">
        <v>20090100</v>
      </c>
      <c r="BA89" s="46">
        <v>0</v>
      </c>
      <c r="BB89" s="46">
        <v>20090100</v>
      </c>
      <c r="BC89" s="46">
        <v>0</v>
      </c>
      <c r="BD89" s="46">
        <v>0</v>
      </c>
      <c r="BE89" s="34">
        <f t="shared" si="7"/>
        <v>1</v>
      </c>
      <c r="BF89" s="34">
        <f t="shared" si="8"/>
        <v>1</v>
      </c>
      <c r="BG89" s="34">
        <f t="shared" si="9"/>
        <v>1</v>
      </c>
      <c r="BH89" s="34">
        <f t="shared" si="10"/>
        <v>1</v>
      </c>
    </row>
    <row r="90" spans="1:192" ht="13.5" hidden="1" x14ac:dyDescent="0.2">
      <c r="A90" s="85" t="s">
        <v>43</v>
      </c>
      <c r="B90" s="86"/>
      <c r="C90" s="85" t="s">
        <v>138</v>
      </c>
      <c r="D90" s="86"/>
      <c r="E90" s="85" t="s">
        <v>54</v>
      </c>
      <c r="F90" s="86"/>
      <c r="G90" s="85" t="s">
        <v>79</v>
      </c>
      <c r="H90" s="86"/>
      <c r="I90" s="85" t="s">
        <v>58</v>
      </c>
      <c r="J90" s="86"/>
      <c r="K90" s="86"/>
      <c r="L90" s="85"/>
      <c r="M90" s="86"/>
      <c r="N90" s="86"/>
      <c r="O90" s="85"/>
      <c r="P90" s="86"/>
      <c r="Q90" s="85"/>
      <c r="R90" s="86"/>
      <c r="S90" s="83" t="s">
        <v>141</v>
      </c>
      <c r="T90" s="84"/>
      <c r="U90" s="84"/>
      <c r="V90" s="84"/>
      <c r="W90" s="84"/>
      <c r="X90" s="84"/>
      <c r="Y90" s="84"/>
      <c r="Z90" s="84"/>
      <c r="AA90" s="85" t="s">
        <v>51</v>
      </c>
      <c r="AB90" s="86"/>
      <c r="AC90" s="86"/>
      <c r="AD90" s="86"/>
      <c r="AE90" s="86"/>
      <c r="AF90" s="85" t="s">
        <v>45</v>
      </c>
      <c r="AG90" s="86"/>
      <c r="AH90" s="86"/>
      <c r="AI90" s="47" t="s">
        <v>52</v>
      </c>
      <c r="AJ90" s="87" t="s">
        <v>53</v>
      </c>
      <c r="AK90" s="88"/>
      <c r="AL90" s="88"/>
      <c r="AM90" s="88"/>
      <c r="AN90" s="88"/>
      <c r="AO90" s="88"/>
      <c r="AP90" s="46">
        <v>2354133</v>
      </c>
      <c r="AQ90" s="46">
        <v>2354133</v>
      </c>
      <c r="AR90" s="46">
        <v>0</v>
      </c>
      <c r="AS90" s="89">
        <v>0</v>
      </c>
      <c r="AT90" s="90"/>
      <c r="AU90" s="89">
        <v>2354133</v>
      </c>
      <c r="AV90" s="90"/>
      <c r="AW90" s="46">
        <v>0</v>
      </c>
      <c r="AX90" s="46">
        <v>2354133</v>
      </c>
      <c r="AY90" s="46">
        <v>0</v>
      </c>
      <c r="AZ90" s="46">
        <v>2354133</v>
      </c>
      <c r="BA90" s="46">
        <v>0</v>
      </c>
      <c r="BB90" s="46">
        <v>2354133</v>
      </c>
      <c r="BC90" s="46">
        <v>0</v>
      </c>
      <c r="BD90" s="46">
        <v>0</v>
      </c>
      <c r="BE90" s="34">
        <f t="shared" si="7"/>
        <v>1</v>
      </c>
      <c r="BF90" s="34">
        <f t="shared" si="8"/>
        <v>1</v>
      </c>
      <c r="BG90" s="34">
        <f t="shared" si="9"/>
        <v>1</v>
      </c>
      <c r="BH90" s="34">
        <f t="shared" si="10"/>
        <v>1</v>
      </c>
    </row>
    <row r="91" spans="1:192" ht="13.5" hidden="1" x14ac:dyDescent="0.2">
      <c r="A91" s="85" t="s">
        <v>43</v>
      </c>
      <c r="B91" s="86"/>
      <c r="C91" s="85" t="s">
        <v>138</v>
      </c>
      <c r="D91" s="86"/>
      <c r="E91" s="85" t="s">
        <v>54</v>
      </c>
      <c r="F91" s="86"/>
      <c r="G91" s="85" t="s">
        <v>79</v>
      </c>
      <c r="H91" s="86"/>
      <c r="I91" s="85" t="s">
        <v>67</v>
      </c>
      <c r="J91" s="86"/>
      <c r="K91" s="86"/>
      <c r="L91" s="85"/>
      <c r="M91" s="86"/>
      <c r="N91" s="86"/>
      <c r="O91" s="85"/>
      <c r="P91" s="86"/>
      <c r="Q91" s="85"/>
      <c r="R91" s="86"/>
      <c r="S91" s="83" t="s">
        <v>142</v>
      </c>
      <c r="T91" s="84"/>
      <c r="U91" s="84"/>
      <c r="V91" s="84"/>
      <c r="W91" s="84"/>
      <c r="X91" s="84"/>
      <c r="Y91" s="84"/>
      <c r="Z91" s="84"/>
      <c r="AA91" s="85" t="s">
        <v>44</v>
      </c>
      <c r="AB91" s="86"/>
      <c r="AC91" s="86"/>
      <c r="AD91" s="86"/>
      <c r="AE91" s="86"/>
      <c r="AF91" s="85" t="s">
        <v>45</v>
      </c>
      <c r="AG91" s="86"/>
      <c r="AH91" s="86"/>
      <c r="AI91" s="47" t="s">
        <v>46</v>
      </c>
      <c r="AJ91" s="87" t="s">
        <v>47</v>
      </c>
      <c r="AK91" s="88"/>
      <c r="AL91" s="88"/>
      <c r="AM91" s="88"/>
      <c r="AN91" s="88"/>
      <c r="AO91" s="88"/>
      <c r="AP91" s="46">
        <v>67000</v>
      </c>
      <c r="AQ91" s="46">
        <v>61000</v>
      </c>
      <c r="AR91" s="46">
        <v>6000</v>
      </c>
      <c r="AS91" s="89">
        <v>0</v>
      </c>
      <c r="AT91" s="90"/>
      <c r="AU91" s="89">
        <v>61000</v>
      </c>
      <c r="AV91" s="90"/>
      <c r="AW91" s="46">
        <v>0</v>
      </c>
      <c r="AX91" s="46">
        <v>61000</v>
      </c>
      <c r="AY91" s="46">
        <v>0</v>
      </c>
      <c r="AZ91" s="46">
        <v>61000</v>
      </c>
      <c r="BA91" s="46">
        <v>0</v>
      </c>
      <c r="BB91" s="46">
        <v>61000</v>
      </c>
      <c r="BC91" s="46">
        <v>0</v>
      </c>
      <c r="BD91" s="46">
        <v>0</v>
      </c>
      <c r="BE91" s="34">
        <f t="shared" si="7"/>
        <v>0.91044776119402981</v>
      </c>
      <c r="BF91" s="34">
        <f t="shared" si="8"/>
        <v>0.91044776119402981</v>
      </c>
      <c r="BG91" s="34">
        <f t="shared" si="9"/>
        <v>0.91044776119402981</v>
      </c>
      <c r="BH91" s="34">
        <f t="shared" si="10"/>
        <v>0.91044776119402981</v>
      </c>
    </row>
    <row r="92" spans="1:192" s="10" customFormat="1" ht="13.5" hidden="1" x14ac:dyDescent="0.2">
      <c r="A92" s="101" t="s">
        <v>43</v>
      </c>
      <c r="B92" s="102"/>
      <c r="C92" s="101" t="s">
        <v>138</v>
      </c>
      <c r="D92" s="102"/>
      <c r="E92" s="101" t="s">
        <v>129</v>
      </c>
      <c r="F92" s="102"/>
      <c r="G92" s="101"/>
      <c r="H92" s="102"/>
      <c r="I92" s="101"/>
      <c r="J92" s="102"/>
      <c r="K92" s="102"/>
      <c r="L92" s="101"/>
      <c r="M92" s="102"/>
      <c r="N92" s="102"/>
      <c r="O92" s="101"/>
      <c r="P92" s="102"/>
      <c r="Q92" s="101"/>
      <c r="R92" s="102"/>
      <c r="S92" s="103" t="s">
        <v>143</v>
      </c>
      <c r="T92" s="104"/>
      <c r="U92" s="104"/>
      <c r="V92" s="104"/>
      <c r="W92" s="104"/>
      <c r="X92" s="104"/>
      <c r="Y92" s="104"/>
      <c r="Z92" s="104"/>
      <c r="AA92" s="101" t="s">
        <v>44</v>
      </c>
      <c r="AB92" s="102"/>
      <c r="AC92" s="102"/>
      <c r="AD92" s="102"/>
      <c r="AE92" s="102"/>
      <c r="AF92" s="101" t="s">
        <v>48</v>
      </c>
      <c r="AG92" s="102"/>
      <c r="AH92" s="102"/>
      <c r="AI92" s="48" t="s">
        <v>49</v>
      </c>
      <c r="AJ92" s="105" t="s">
        <v>50</v>
      </c>
      <c r="AK92" s="106"/>
      <c r="AL92" s="106"/>
      <c r="AM92" s="106"/>
      <c r="AN92" s="106"/>
      <c r="AO92" s="106"/>
      <c r="AP92" s="49">
        <v>16480000</v>
      </c>
      <c r="AQ92" s="49">
        <v>0</v>
      </c>
      <c r="AR92" s="49">
        <v>16480000</v>
      </c>
      <c r="AS92" s="99">
        <v>0</v>
      </c>
      <c r="AT92" s="100"/>
      <c r="AU92" s="99">
        <v>0</v>
      </c>
      <c r="AV92" s="100"/>
      <c r="AW92" s="49">
        <v>0</v>
      </c>
      <c r="AX92" s="49">
        <v>0</v>
      </c>
      <c r="AY92" s="49">
        <v>0</v>
      </c>
      <c r="AZ92" s="49">
        <v>0</v>
      </c>
      <c r="BA92" s="49">
        <v>0</v>
      </c>
      <c r="BB92" s="49">
        <v>0</v>
      </c>
      <c r="BC92" s="49">
        <v>0</v>
      </c>
      <c r="BD92" s="49">
        <v>0</v>
      </c>
      <c r="BE92" s="36">
        <f t="shared" si="7"/>
        <v>0</v>
      </c>
      <c r="BF92" s="36">
        <f t="shared" si="8"/>
        <v>0</v>
      </c>
      <c r="BG92" s="36">
        <f t="shared" si="9"/>
        <v>0</v>
      </c>
      <c r="BH92" s="36">
        <f t="shared" si="10"/>
        <v>0</v>
      </c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</row>
    <row r="93" spans="1:192" ht="13.5" hidden="1" x14ac:dyDescent="0.2">
      <c r="A93" s="85" t="s">
        <v>43</v>
      </c>
      <c r="B93" s="86"/>
      <c r="C93" s="85" t="s">
        <v>138</v>
      </c>
      <c r="D93" s="86"/>
      <c r="E93" s="85" t="s">
        <v>129</v>
      </c>
      <c r="F93" s="86"/>
      <c r="G93" s="85" t="s">
        <v>54</v>
      </c>
      <c r="H93" s="86"/>
      <c r="I93" s="85"/>
      <c r="J93" s="86"/>
      <c r="K93" s="86"/>
      <c r="L93" s="85"/>
      <c r="M93" s="86"/>
      <c r="N93" s="86"/>
      <c r="O93" s="85"/>
      <c r="P93" s="86"/>
      <c r="Q93" s="85"/>
      <c r="R93" s="86"/>
      <c r="S93" s="83" t="s">
        <v>144</v>
      </c>
      <c r="T93" s="84"/>
      <c r="U93" s="84"/>
      <c r="V93" s="84"/>
      <c r="W93" s="84"/>
      <c r="X93" s="84"/>
      <c r="Y93" s="84"/>
      <c r="Z93" s="84"/>
      <c r="AA93" s="85" t="s">
        <v>44</v>
      </c>
      <c r="AB93" s="86"/>
      <c r="AC93" s="86"/>
      <c r="AD93" s="86"/>
      <c r="AE93" s="86"/>
      <c r="AF93" s="85" t="s">
        <v>48</v>
      </c>
      <c r="AG93" s="86"/>
      <c r="AH93" s="86"/>
      <c r="AI93" s="47" t="s">
        <v>49</v>
      </c>
      <c r="AJ93" s="87" t="s">
        <v>50</v>
      </c>
      <c r="AK93" s="88"/>
      <c r="AL93" s="88"/>
      <c r="AM93" s="88"/>
      <c r="AN93" s="88"/>
      <c r="AO93" s="88"/>
      <c r="AP93" s="46">
        <v>16480000</v>
      </c>
      <c r="AQ93" s="46">
        <v>0</v>
      </c>
      <c r="AR93" s="46">
        <v>16480000</v>
      </c>
      <c r="AS93" s="89">
        <v>0</v>
      </c>
      <c r="AT93" s="90"/>
      <c r="AU93" s="89">
        <v>0</v>
      </c>
      <c r="AV93" s="90"/>
      <c r="AW93" s="46">
        <v>0</v>
      </c>
      <c r="AX93" s="46">
        <v>0</v>
      </c>
      <c r="AY93" s="46">
        <v>0</v>
      </c>
      <c r="AZ93" s="46">
        <v>0</v>
      </c>
      <c r="BA93" s="46">
        <v>0</v>
      </c>
      <c r="BB93" s="46">
        <v>0</v>
      </c>
      <c r="BC93" s="46">
        <v>0</v>
      </c>
      <c r="BD93" s="46">
        <v>0</v>
      </c>
      <c r="BE93" s="34">
        <f t="shared" si="7"/>
        <v>0</v>
      </c>
      <c r="BF93" s="34">
        <f t="shared" si="8"/>
        <v>0</v>
      </c>
      <c r="BG93" s="34">
        <f t="shared" si="9"/>
        <v>0</v>
      </c>
      <c r="BH93" s="34">
        <f t="shared" si="10"/>
        <v>0</v>
      </c>
    </row>
    <row r="94" spans="1:192" s="16" customFormat="1" ht="13.5" hidden="1" x14ac:dyDescent="0.25">
      <c r="A94" s="107" t="s">
        <v>179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50">
        <f>+AP79+AP82+AP85+AP86+AP92</f>
        <v>553314410</v>
      </c>
      <c r="AQ94" s="50">
        <f t="shared" ref="AQ94:AR94" si="13">+AQ79+AQ82+AQ85+AQ86+AQ92</f>
        <v>31788315</v>
      </c>
      <c r="AR94" s="50">
        <f t="shared" si="13"/>
        <v>521526095</v>
      </c>
      <c r="AS94" s="108">
        <f>+AS92+AS86+AS85+AS82+AS79</f>
        <v>0</v>
      </c>
      <c r="AT94" s="108"/>
      <c r="AU94" s="108">
        <f>+AU92+AU86+AU85+AU82+AU79</f>
        <v>31788315</v>
      </c>
      <c r="AV94" s="108"/>
      <c r="AW94" s="50">
        <f t="shared" ref="AW94:BD94" si="14">+AW79+AW82+AW85+AW86+AW92</f>
        <v>0</v>
      </c>
      <c r="AX94" s="50">
        <f t="shared" si="14"/>
        <v>31788315</v>
      </c>
      <c r="AY94" s="50">
        <f t="shared" si="14"/>
        <v>0</v>
      </c>
      <c r="AZ94" s="50">
        <f t="shared" si="14"/>
        <v>31788315</v>
      </c>
      <c r="BA94" s="50">
        <f t="shared" si="14"/>
        <v>0</v>
      </c>
      <c r="BB94" s="50">
        <f t="shared" si="14"/>
        <v>31788315</v>
      </c>
      <c r="BC94" s="50">
        <f t="shared" si="14"/>
        <v>0</v>
      </c>
      <c r="BD94" s="50">
        <f t="shared" si="14"/>
        <v>0</v>
      </c>
      <c r="BE94" s="13">
        <f t="shared" si="7"/>
        <v>5.7450726793831376E-2</v>
      </c>
      <c r="BF94" s="13">
        <f t="shared" si="8"/>
        <v>5.7450726793831376E-2</v>
      </c>
      <c r="BG94" s="13">
        <f t="shared" si="9"/>
        <v>5.7450726793831376E-2</v>
      </c>
      <c r="BH94" s="13">
        <f t="shared" si="10"/>
        <v>5.7450726793831376E-2</v>
      </c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5"/>
    </row>
    <row r="95" spans="1:192" s="16" customFormat="1" ht="13.5" x14ac:dyDescent="0.25">
      <c r="A95" s="107" t="s">
        <v>180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50">
        <f>+AP94+AP76+AP32</f>
        <v>6196763147</v>
      </c>
      <c r="AQ95" s="50">
        <f t="shared" ref="AQ95:AR95" si="15">+AQ94+AQ76+AQ32</f>
        <v>2686718946.73</v>
      </c>
      <c r="AR95" s="50">
        <f t="shared" si="15"/>
        <v>3510044200.27</v>
      </c>
      <c r="AS95" s="108">
        <f>+AS94+AS76+AS32</f>
        <v>0</v>
      </c>
      <c r="AT95" s="108"/>
      <c r="AU95" s="108">
        <f>+AU94+AU76+AU32</f>
        <v>2568730867.73</v>
      </c>
      <c r="AV95" s="108"/>
      <c r="AW95" s="50">
        <f t="shared" ref="AW95:BD95" si="16">+AW94+AW76+AW32</f>
        <v>117988079</v>
      </c>
      <c r="AX95" s="50">
        <f t="shared" si="16"/>
        <v>2259788210.46</v>
      </c>
      <c r="AY95" s="50">
        <f t="shared" si="16"/>
        <v>308942657.26999998</v>
      </c>
      <c r="AZ95" s="50">
        <f t="shared" si="16"/>
        <v>2259788210.46</v>
      </c>
      <c r="BA95" s="50">
        <f t="shared" si="16"/>
        <v>0</v>
      </c>
      <c r="BB95" s="50">
        <f t="shared" si="16"/>
        <v>2192806811.46</v>
      </c>
      <c r="BC95" s="50">
        <f t="shared" si="16"/>
        <v>66981399</v>
      </c>
      <c r="BD95" s="50">
        <f t="shared" si="16"/>
        <v>1836376</v>
      </c>
      <c r="BE95" s="13">
        <f t="shared" si="7"/>
        <v>0.43356811983861354</v>
      </c>
      <c r="BF95" s="13">
        <f t="shared" si="8"/>
        <v>0.4145278441009293</v>
      </c>
      <c r="BG95" s="13">
        <f t="shared" si="9"/>
        <v>0.36467235504297385</v>
      </c>
      <c r="BH95" s="13">
        <f t="shared" si="10"/>
        <v>0.35386326045422439</v>
      </c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5"/>
    </row>
    <row r="96" spans="1:192" s="10" customFormat="1" ht="15.75" hidden="1" customHeight="1" x14ac:dyDescent="0.2">
      <c r="A96" s="101" t="s">
        <v>145</v>
      </c>
      <c r="B96" s="102"/>
      <c r="C96" s="101" t="s">
        <v>148</v>
      </c>
      <c r="D96" s="102"/>
      <c r="E96" s="101" t="s">
        <v>149</v>
      </c>
      <c r="F96" s="102"/>
      <c r="G96" s="101" t="s">
        <v>150</v>
      </c>
      <c r="H96" s="102"/>
      <c r="I96" s="101" t="s">
        <v>152</v>
      </c>
      <c r="J96" s="102"/>
      <c r="K96" s="102"/>
      <c r="L96" s="101"/>
      <c r="M96" s="102"/>
      <c r="N96" s="102"/>
      <c r="O96" s="101"/>
      <c r="P96" s="102"/>
      <c r="Q96" s="101"/>
      <c r="R96" s="102"/>
      <c r="S96" s="103" t="s">
        <v>151</v>
      </c>
      <c r="T96" s="104"/>
      <c r="U96" s="104"/>
      <c r="V96" s="104"/>
      <c r="W96" s="104"/>
      <c r="X96" s="104"/>
      <c r="Y96" s="104"/>
      <c r="Z96" s="104"/>
      <c r="AA96" s="101" t="s">
        <v>44</v>
      </c>
      <c r="AB96" s="102"/>
      <c r="AC96" s="102"/>
      <c r="AD96" s="102"/>
      <c r="AE96" s="102"/>
      <c r="AF96" s="101" t="s">
        <v>45</v>
      </c>
      <c r="AG96" s="102"/>
      <c r="AH96" s="102"/>
      <c r="AI96" s="48" t="s">
        <v>46</v>
      </c>
      <c r="AJ96" s="105" t="s">
        <v>47</v>
      </c>
      <c r="AK96" s="106"/>
      <c r="AL96" s="106"/>
      <c r="AM96" s="106"/>
      <c r="AN96" s="106"/>
      <c r="AO96" s="106"/>
      <c r="AP96" s="49">
        <v>1157138558</v>
      </c>
      <c r="AQ96" s="49">
        <v>791951448</v>
      </c>
      <c r="AR96" s="49">
        <v>365187110</v>
      </c>
      <c r="AS96" s="99">
        <v>0</v>
      </c>
      <c r="AT96" s="100"/>
      <c r="AU96" s="99">
        <v>749848958</v>
      </c>
      <c r="AV96" s="100"/>
      <c r="AW96" s="49">
        <v>42102490</v>
      </c>
      <c r="AX96" s="49">
        <v>267642888</v>
      </c>
      <c r="AY96" s="49">
        <v>482206070</v>
      </c>
      <c r="AZ96" s="49">
        <v>267642888</v>
      </c>
      <c r="BA96" s="49">
        <v>0</v>
      </c>
      <c r="BB96" s="49">
        <v>267642888</v>
      </c>
      <c r="BC96" s="49">
        <v>0</v>
      </c>
      <c r="BD96" s="49">
        <v>0</v>
      </c>
      <c r="BE96" s="35">
        <f t="shared" si="7"/>
        <v>0.68440502870184372</v>
      </c>
      <c r="BF96" s="35">
        <f t="shared" si="8"/>
        <v>0.64802002561909267</v>
      </c>
      <c r="BG96" s="35">
        <f t="shared" si="9"/>
        <v>0.23129718230338325</v>
      </c>
      <c r="BH96" s="35">
        <f t="shared" si="10"/>
        <v>0.23129718230338325</v>
      </c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</row>
    <row r="97" spans="1:83" ht="13.5" hidden="1" x14ac:dyDescent="0.2">
      <c r="A97" s="85" t="s">
        <v>145</v>
      </c>
      <c r="B97" s="86"/>
      <c r="C97" s="85" t="s">
        <v>148</v>
      </c>
      <c r="D97" s="86"/>
      <c r="E97" s="85" t="s">
        <v>149</v>
      </c>
      <c r="F97" s="86"/>
      <c r="G97" s="85" t="s">
        <v>150</v>
      </c>
      <c r="H97" s="86"/>
      <c r="I97" s="85" t="s">
        <v>152</v>
      </c>
      <c r="J97" s="86"/>
      <c r="K97" s="86"/>
      <c r="L97" s="85" t="s">
        <v>153</v>
      </c>
      <c r="M97" s="86"/>
      <c r="N97" s="86"/>
      <c r="O97" s="85"/>
      <c r="P97" s="86"/>
      <c r="Q97" s="85"/>
      <c r="R97" s="86"/>
      <c r="S97" s="83" t="s">
        <v>154</v>
      </c>
      <c r="T97" s="84"/>
      <c r="U97" s="84"/>
      <c r="V97" s="84"/>
      <c r="W97" s="84"/>
      <c r="X97" s="84"/>
      <c r="Y97" s="84"/>
      <c r="Z97" s="84"/>
      <c r="AA97" s="85" t="s">
        <v>44</v>
      </c>
      <c r="AB97" s="86"/>
      <c r="AC97" s="86"/>
      <c r="AD97" s="86"/>
      <c r="AE97" s="86"/>
      <c r="AF97" s="85" t="s">
        <v>45</v>
      </c>
      <c r="AG97" s="86"/>
      <c r="AH97" s="86"/>
      <c r="AI97" s="47" t="s">
        <v>46</v>
      </c>
      <c r="AJ97" s="87" t="s">
        <v>47</v>
      </c>
      <c r="AK97" s="88"/>
      <c r="AL97" s="88"/>
      <c r="AM97" s="88"/>
      <c r="AN97" s="88"/>
      <c r="AO97" s="88"/>
      <c r="AP97" s="46">
        <v>128093198</v>
      </c>
      <c r="AQ97" s="46">
        <v>81362527</v>
      </c>
      <c r="AR97" s="46">
        <v>46730671</v>
      </c>
      <c r="AS97" s="89">
        <v>0</v>
      </c>
      <c r="AT97" s="90"/>
      <c r="AU97" s="89">
        <v>81361527</v>
      </c>
      <c r="AV97" s="90"/>
      <c r="AW97" s="46">
        <v>1000</v>
      </c>
      <c r="AX97" s="46">
        <v>24938055</v>
      </c>
      <c r="AY97" s="46">
        <v>56423472</v>
      </c>
      <c r="AZ97" s="46">
        <v>24938055</v>
      </c>
      <c r="BA97" s="46">
        <v>0</v>
      </c>
      <c r="BB97" s="46">
        <v>24938055</v>
      </c>
      <c r="BC97" s="46">
        <v>0</v>
      </c>
      <c r="BD97" s="46">
        <v>0</v>
      </c>
      <c r="BE97" s="34">
        <f t="shared" si="7"/>
        <v>0.63518226002913913</v>
      </c>
      <c r="BF97" s="34">
        <f t="shared" si="8"/>
        <v>0.63517445321335486</v>
      </c>
      <c r="BG97" s="34">
        <f t="shared" si="9"/>
        <v>0.19468680140221029</v>
      </c>
      <c r="BH97" s="34">
        <f t="shared" si="10"/>
        <v>0.19468680140221029</v>
      </c>
    </row>
    <row r="98" spans="1:83" ht="13.5" hidden="1" x14ac:dyDescent="0.2">
      <c r="A98" s="85" t="s">
        <v>145</v>
      </c>
      <c r="B98" s="86"/>
      <c r="C98" s="85" t="s">
        <v>148</v>
      </c>
      <c r="D98" s="86"/>
      <c r="E98" s="85" t="s">
        <v>149</v>
      </c>
      <c r="F98" s="86"/>
      <c r="G98" s="85" t="s">
        <v>150</v>
      </c>
      <c r="H98" s="86"/>
      <c r="I98" s="85" t="s">
        <v>152</v>
      </c>
      <c r="J98" s="86"/>
      <c r="K98" s="86"/>
      <c r="L98" s="85" t="s">
        <v>153</v>
      </c>
      <c r="M98" s="86"/>
      <c r="N98" s="86"/>
      <c r="O98" s="85" t="s">
        <v>79</v>
      </c>
      <c r="P98" s="86"/>
      <c r="Q98" s="85"/>
      <c r="R98" s="86"/>
      <c r="S98" s="83" t="s">
        <v>159</v>
      </c>
      <c r="T98" s="84"/>
      <c r="U98" s="84"/>
      <c r="V98" s="84"/>
      <c r="W98" s="84"/>
      <c r="X98" s="84"/>
      <c r="Y98" s="84"/>
      <c r="Z98" s="84"/>
      <c r="AA98" s="85" t="s">
        <v>44</v>
      </c>
      <c r="AB98" s="86"/>
      <c r="AC98" s="86"/>
      <c r="AD98" s="86"/>
      <c r="AE98" s="86"/>
      <c r="AF98" s="85" t="s">
        <v>45</v>
      </c>
      <c r="AG98" s="86"/>
      <c r="AH98" s="86"/>
      <c r="AI98" s="47" t="s">
        <v>46</v>
      </c>
      <c r="AJ98" s="87" t="s">
        <v>47</v>
      </c>
      <c r="AK98" s="88"/>
      <c r="AL98" s="88"/>
      <c r="AM98" s="88"/>
      <c r="AN98" s="88"/>
      <c r="AO98" s="88"/>
      <c r="AP98" s="46">
        <v>128093198</v>
      </c>
      <c r="AQ98" s="46">
        <v>81362527</v>
      </c>
      <c r="AR98" s="46">
        <v>46730671</v>
      </c>
      <c r="AS98" s="89">
        <v>0</v>
      </c>
      <c r="AT98" s="90"/>
      <c r="AU98" s="89">
        <v>81361527</v>
      </c>
      <c r="AV98" s="90"/>
      <c r="AW98" s="46">
        <v>1000</v>
      </c>
      <c r="AX98" s="46">
        <v>24938055</v>
      </c>
      <c r="AY98" s="46">
        <v>56423472</v>
      </c>
      <c r="AZ98" s="46">
        <v>24938055</v>
      </c>
      <c r="BA98" s="46">
        <v>0</v>
      </c>
      <c r="BB98" s="46">
        <v>24938055</v>
      </c>
      <c r="BC98" s="46">
        <v>0</v>
      </c>
      <c r="BD98" s="46">
        <v>0</v>
      </c>
      <c r="BE98" s="34">
        <f t="shared" si="7"/>
        <v>0.63518226002913913</v>
      </c>
      <c r="BF98" s="34">
        <f t="shared" si="8"/>
        <v>0.63517445321335486</v>
      </c>
      <c r="BG98" s="34">
        <f t="shared" si="9"/>
        <v>0.19468680140221029</v>
      </c>
      <c r="BH98" s="34">
        <f t="shared" si="10"/>
        <v>0.19468680140221029</v>
      </c>
    </row>
    <row r="99" spans="1:83" ht="13.5" hidden="1" x14ac:dyDescent="0.2">
      <c r="A99" s="85" t="s">
        <v>145</v>
      </c>
      <c r="B99" s="86"/>
      <c r="C99" s="85" t="s">
        <v>148</v>
      </c>
      <c r="D99" s="86"/>
      <c r="E99" s="85" t="s">
        <v>149</v>
      </c>
      <c r="F99" s="86"/>
      <c r="G99" s="85" t="s">
        <v>150</v>
      </c>
      <c r="H99" s="86"/>
      <c r="I99" s="85" t="s">
        <v>152</v>
      </c>
      <c r="J99" s="86"/>
      <c r="K99" s="86"/>
      <c r="L99" s="85" t="s">
        <v>155</v>
      </c>
      <c r="M99" s="86"/>
      <c r="N99" s="86"/>
      <c r="O99" s="85"/>
      <c r="P99" s="86"/>
      <c r="Q99" s="85"/>
      <c r="R99" s="86"/>
      <c r="S99" s="83" t="s">
        <v>156</v>
      </c>
      <c r="T99" s="84"/>
      <c r="U99" s="84"/>
      <c r="V99" s="84"/>
      <c r="W99" s="84"/>
      <c r="X99" s="84"/>
      <c r="Y99" s="84"/>
      <c r="Z99" s="84"/>
      <c r="AA99" s="85" t="s">
        <v>44</v>
      </c>
      <c r="AB99" s="86"/>
      <c r="AC99" s="86"/>
      <c r="AD99" s="86"/>
      <c r="AE99" s="86"/>
      <c r="AF99" s="85" t="s">
        <v>45</v>
      </c>
      <c r="AG99" s="86"/>
      <c r="AH99" s="86"/>
      <c r="AI99" s="47" t="s">
        <v>46</v>
      </c>
      <c r="AJ99" s="87" t="s">
        <v>47</v>
      </c>
      <c r="AK99" s="88"/>
      <c r="AL99" s="88"/>
      <c r="AM99" s="88"/>
      <c r="AN99" s="88"/>
      <c r="AO99" s="88"/>
      <c r="AP99" s="46">
        <v>688974319</v>
      </c>
      <c r="AQ99" s="46">
        <v>401105915</v>
      </c>
      <c r="AR99" s="46">
        <v>287868404</v>
      </c>
      <c r="AS99" s="89">
        <v>0</v>
      </c>
      <c r="AT99" s="90"/>
      <c r="AU99" s="89">
        <v>401105915</v>
      </c>
      <c r="AV99" s="90"/>
      <c r="AW99" s="46">
        <v>0</v>
      </c>
      <c r="AX99" s="46">
        <v>149184673</v>
      </c>
      <c r="AY99" s="46">
        <v>251921242</v>
      </c>
      <c r="AZ99" s="46">
        <v>149184673</v>
      </c>
      <c r="BA99" s="46">
        <v>0</v>
      </c>
      <c r="BB99" s="46">
        <v>149184673</v>
      </c>
      <c r="BC99" s="46">
        <v>0</v>
      </c>
      <c r="BD99" s="46">
        <v>0</v>
      </c>
      <c r="BE99" s="34">
        <f t="shared" si="7"/>
        <v>0.58217832499501332</v>
      </c>
      <c r="BF99" s="34">
        <f t="shared" si="8"/>
        <v>0.58217832499501332</v>
      </c>
      <c r="BG99" s="34">
        <f t="shared" si="9"/>
        <v>0.21653154389924364</v>
      </c>
      <c r="BH99" s="34">
        <f t="shared" si="10"/>
        <v>0.21653154389924364</v>
      </c>
    </row>
    <row r="100" spans="1:83" ht="13.5" hidden="1" x14ac:dyDescent="0.2">
      <c r="A100" s="85" t="s">
        <v>145</v>
      </c>
      <c r="B100" s="86"/>
      <c r="C100" s="85" t="s">
        <v>148</v>
      </c>
      <c r="D100" s="86"/>
      <c r="E100" s="85" t="s">
        <v>149</v>
      </c>
      <c r="F100" s="86"/>
      <c r="G100" s="85" t="s">
        <v>150</v>
      </c>
      <c r="H100" s="86"/>
      <c r="I100" s="85" t="s">
        <v>152</v>
      </c>
      <c r="J100" s="86"/>
      <c r="K100" s="86"/>
      <c r="L100" s="85" t="s">
        <v>155</v>
      </c>
      <c r="M100" s="86"/>
      <c r="N100" s="86"/>
      <c r="O100" s="85" t="s">
        <v>79</v>
      </c>
      <c r="P100" s="86"/>
      <c r="Q100" s="85"/>
      <c r="R100" s="86"/>
      <c r="S100" s="83" t="s">
        <v>160</v>
      </c>
      <c r="T100" s="84"/>
      <c r="U100" s="84"/>
      <c r="V100" s="84"/>
      <c r="W100" s="84"/>
      <c r="X100" s="84"/>
      <c r="Y100" s="84"/>
      <c r="Z100" s="84"/>
      <c r="AA100" s="85" t="s">
        <v>44</v>
      </c>
      <c r="AB100" s="86"/>
      <c r="AC100" s="86"/>
      <c r="AD100" s="86"/>
      <c r="AE100" s="86"/>
      <c r="AF100" s="85" t="s">
        <v>45</v>
      </c>
      <c r="AG100" s="86"/>
      <c r="AH100" s="86"/>
      <c r="AI100" s="47" t="s">
        <v>46</v>
      </c>
      <c r="AJ100" s="87" t="s">
        <v>47</v>
      </c>
      <c r="AK100" s="88"/>
      <c r="AL100" s="88"/>
      <c r="AM100" s="88"/>
      <c r="AN100" s="88"/>
      <c r="AO100" s="88"/>
      <c r="AP100" s="46">
        <v>688974319</v>
      </c>
      <c r="AQ100" s="46">
        <v>401105915</v>
      </c>
      <c r="AR100" s="46">
        <v>287868404</v>
      </c>
      <c r="AS100" s="89">
        <v>0</v>
      </c>
      <c r="AT100" s="90"/>
      <c r="AU100" s="89">
        <v>401105915</v>
      </c>
      <c r="AV100" s="90"/>
      <c r="AW100" s="46">
        <v>0</v>
      </c>
      <c r="AX100" s="46">
        <v>149184673</v>
      </c>
      <c r="AY100" s="46">
        <v>251921242</v>
      </c>
      <c r="AZ100" s="46">
        <v>149184673</v>
      </c>
      <c r="BA100" s="46">
        <v>0</v>
      </c>
      <c r="BB100" s="46">
        <v>149184673</v>
      </c>
      <c r="BC100" s="46">
        <v>0</v>
      </c>
      <c r="BD100" s="46">
        <v>0</v>
      </c>
      <c r="BE100" s="34">
        <f t="shared" si="7"/>
        <v>0.58217832499501332</v>
      </c>
      <c r="BF100" s="34">
        <f t="shared" si="8"/>
        <v>0.58217832499501332</v>
      </c>
      <c r="BG100" s="34">
        <f t="shared" si="9"/>
        <v>0.21653154389924364</v>
      </c>
      <c r="BH100" s="34">
        <f t="shared" si="10"/>
        <v>0.21653154389924364</v>
      </c>
    </row>
    <row r="101" spans="1:83" ht="13.5" hidden="1" x14ac:dyDescent="0.2">
      <c r="A101" s="85" t="s">
        <v>145</v>
      </c>
      <c r="B101" s="86"/>
      <c r="C101" s="85" t="s">
        <v>148</v>
      </c>
      <c r="D101" s="86"/>
      <c r="E101" s="85" t="s">
        <v>149</v>
      </c>
      <c r="F101" s="86"/>
      <c r="G101" s="85" t="s">
        <v>150</v>
      </c>
      <c r="H101" s="86"/>
      <c r="I101" s="85" t="s">
        <v>152</v>
      </c>
      <c r="J101" s="86"/>
      <c r="K101" s="86"/>
      <c r="L101" s="85" t="s">
        <v>157</v>
      </c>
      <c r="M101" s="86"/>
      <c r="N101" s="86"/>
      <c r="O101" s="85" t="s">
        <v>13</v>
      </c>
      <c r="P101" s="86"/>
      <c r="Q101" s="85" t="s">
        <v>13</v>
      </c>
      <c r="R101" s="86"/>
      <c r="S101" s="83" t="s">
        <v>158</v>
      </c>
      <c r="T101" s="84"/>
      <c r="U101" s="84"/>
      <c r="V101" s="84"/>
      <c r="W101" s="84"/>
      <c r="X101" s="84"/>
      <c r="Y101" s="84"/>
      <c r="Z101" s="84"/>
      <c r="AA101" s="85" t="s">
        <v>44</v>
      </c>
      <c r="AB101" s="86"/>
      <c r="AC101" s="86"/>
      <c r="AD101" s="86"/>
      <c r="AE101" s="86"/>
      <c r="AF101" s="85" t="s">
        <v>45</v>
      </c>
      <c r="AG101" s="86"/>
      <c r="AH101" s="86"/>
      <c r="AI101" s="47" t="s">
        <v>46</v>
      </c>
      <c r="AJ101" s="87" t="s">
        <v>47</v>
      </c>
      <c r="AK101" s="88"/>
      <c r="AL101" s="88"/>
      <c r="AM101" s="88"/>
      <c r="AN101" s="88"/>
      <c r="AO101" s="88"/>
      <c r="AP101" s="46">
        <v>340071041</v>
      </c>
      <c r="AQ101" s="46">
        <v>309483006</v>
      </c>
      <c r="AR101" s="46">
        <v>30588035</v>
      </c>
      <c r="AS101" s="89">
        <v>0</v>
      </c>
      <c r="AT101" s="90"/>
      <c r="AU101" s="89">
        <v>267381516</v>
      </c>
      <c r="AV101" s="90"/>
      <c r="AW101" s="46">
        <v>42101490</v>
      </c>
      <c r="AX101" s="46">
        <v>93520160</v>
      </c>
      <c r="AY101" s="46">
        <v>173861356</v>
      </c>
      <c r="AZ101" s="46">
        <v>93520160</v>
      </c>
      <c r="BA101" s="46">
        <v>0</v>
      </c>
      <c r="BB101" s="46">
        <v>93520160</v>
      </c>
      <c r="BC101" s="46">
        <v>0</v>
      </c>
      <c r="BD101" s="46">
        <v>0</v>
      </c>
      <c r="BE101" s="34">
        <f t="shared" si="7"/>
        <v>0.91005398486723832</v>
      </c>
      <c r="BF101" s="34">
        <f t="shared" si="8"/>
        <v>0.7862519408113906</v>
      </c>
      <c r="BG101" s="34">
        <f t="shared" si="9"/>
        <v>0.2750018341020693</v>
      </c>
      <c r="BH101" s="34">
        <f t="shared" si="10"/>
        <v>0.2750018341020693</v>
      </c>
    </row>
    <row r="102" spans="1:83" ht="13.5" hidden="1" x14ac:dyDescent="0.2">
      <c r="A102" s="85" t="s">
        <v>145</v>
      </c>
      <c r="B102" s="86"/>
      <c r="C102" s="85" t="s">
        <v>148</v>
      </c>
      <c r="D102" s="86"/>
      <c r="E102" s="85" t="s">
        <v>149</v>
      </c>
      <c r="F102" s="86"/>
      <c r="G102" s="85" t="s">
        <v>150</v>
      </c>
      <c r="H102" s="86"/>
      <c r="I102" s="85" t="s">
        <v>152</v>
      </c>
      <c r="J102" s="86"/>
      <c r="K102" s="86"/>
      <c r="L102" s="85" t="s">
        <v>157</v>
      </c>
      <c r="M102" s="86"/>
      <c r="N102" s="86"/>
      <c r="O102" s="85" t="s">
        <v>79</v>
      </c>
      <c r="P102" s="86"/>
      <c r="Q102" s="85" t="s">
        <v>13</v>
      </c>
      <c r="R102" s="86"/>
      <c r="S102" s="83" t="s">
        <v>161</v>
      </c>
      <c r="T102" s="84"/>
      <c r="U102" s="84"/>
      <c r="V102" s="84"/>
      <c r="W102" s="84"/>
      <c r="X102" s="84"/>
      <c r="Y102" s="84"/>
      <c r="Z102" s="84"/>
      <c r="AA102" s="85" t="s">
        <v>44</v>
      </c>
      <c r="AB102" s="86"/>
      <c r="AC102" s="86"/>
      <c r="AD102" s="86"/>
      <c r="AE102" s="86"/>
      <c r="AF102" s="85" t="s">
        <v>45</v>
      </c>
      <c r="AG102" s="86"/>
      <c r="AH102" s="86"/>
      <c r="AI102" s="47" t="s">
        <v>46</v>
      </c>
      <c r="AJ102" s="87" t="s">
        <v>47</v>
      </c>
      <c r="AK102" s="88"/>
      <c r="AL102" s="88"/>
      <c r="AM102" s="88"/>
      <c r="AN102" s="88"/>
      <c r="AO102" s="88"/>
      <c r="AP102" s="46">
        <v>340071041</v>
      </c>
      <c r="AQ102" s="46">
        <v>309483006</v>
      </c>
      <c r="AR102" s="46">
        <v>30588035</v>
      </c>
      <c r="AS102" s="89">
        <v>0</v>
      </c>
      <c r="AT102" s="90"/>
      <c r="AU102" s="89">
        <v>267381516</v>
      </c>
      <c r="AV102" s="90"/>
      <c r="AW102" s="46">
        <v>42101490</v>
      </c>
      <c r="AX102" s="46">
        <v>93520160</v>
      </c>
      <c r="AY102" s="46">
        <v>173861356</v>
      </c>
      <c r="AZ102" s="46">
        <v>93520160</v>
      </c>
      <c r="BA102" s="46">
        <v>0</v>
      </c>
      <c r="BB102" s="46">
        <v>93520160</v>
      </c>
      <c r="BC102" s="46">
        <v>0</v>
      </c>
      <c r="BD102" s="46">
        <v>0</v>
      </c>
      <c r="BE102" s="34">
        <f t="shared" si="7"/>
        <v>0.91005398486723832</v>
      </c>
      <c r="BF102" s="34">
        <f t="shared" si="8"/>
        <v>0.7862519408113906</v>
      </c>
      <c r="BG102" s="34">
        <f t="shared" si="9"/>
        <v>0.2750018341020693</v>
      </c>
      <c r="BH102" s="34">
        <f t="shared" si="10"/>
        <v>0.2750018341020693</v>
      </c>
    </row>
    <row r="103" spans="1:83" s="10" customFormat="1" ht="13.5" hidden="1" x14ac:dyDescent="0.2">
      <c r="A103" s="101" t="s">
        <v>145</v>
      </c>
      <c r="B103" s="102"/>
      <c r="C103" s="101" t="s">
        <v>148</v>
      </c>
      <c r="D103" s="102"/>
      <c r="E103" s="101" t="s">
        <v>149</v>
      </c>
      <c r="F103" s="102"/>
      <c r="G103" s="101" t="s">
        <v>150</v>
      </c>
      <c r="H103" s="102"/>
      <c r="I103" s="101" t="s">
        <v>152</v>
      </c>
      <c r="J103" s="102"/>
      <c r="K103" s="102"/>
      <c r="L103" s="101"/>
      <c r="M103" s="102"/>
      <c r="N103" s="102"/>
      <c r="O103" s="101"/>
      <c r="P103" s="102"/>
      <c r="Q103" s="101"/>
      <c r="R103" s="102"/>
      <c r="S103" s="103" t="s">
        <v>151</v>
      </c>
      <c r="T103" s="104"/>
      <c r="U103" s="104"/>
      <c r="V103" s="104"/>
      <c r="W103" s="104"/>
      <c r="X103" s="104"/>
      <c r="Y103" s="104"/>
      <c r="Z103" s="104"/>
      <c r="AA103" s="101" t="s">
        <v>51</v>
      </c>
      <c r="AB103" s="102"/>
      <c r="AC103" s="102"/>
      <c r="AD103" s="102"/>
      <c r="AE103" s="102"/>
      <c r="AF103" s="101" t="s">
        <v>45</v>
      </c>
      <c r="AG103" s="102"/>
      <c r="AH103" s="102"/>
      <c r="AI103" s="48" t="s">
        <v>52</v>
      </c>
      <c r="AJ103" s="105" t="s">
        <v>53</v>
      </c>
      <c r="AK103" s="106"/>
      <c r="AL103" s="106"/>
      <c r="AM103" s="106"/>
      <c r="AN103" s="106"/>
      <c r="AO103" s="106"/>
      <c r="AP103" s="49">
        <v>52094336</v>
      </c>
      <c r="AQ103" s="49">
        <v>10000000</v>
      </c>
      <c r="AR103" s="49">
        <v>42094336</v>
      </c>
      <c r="AS103" s="99">
        <v>0</v>
      </c>
      <c r="AT103" s="100"/>
      <c r="AU103" s="99">
        <v>10000000</v>
      </c>
      <c r="AV103" s="100"/>
      <c r="AW103" s="49">
        <v>0</v>
      </c>
      <c r="AX103" s="49">
        <v>0</v>
      </c>
      <c r="AY103" s="49">
        <v>10000000</v>
      </c>
      <c r="AZ103" s="49">
        <v>0</v>
      </c>
      <c r="BA103" s="49">
        <v>0</v>
      </c>
      <c r="BB103" s="49">
        <v>0</v>
      </c>
      <c r="BC103" s="49">
        <v>0</v>
      </c>
      <c r="BD103" s="49">
        <v>0</v>
      </c>
      <c r="BE103" s="35">
        <f t="shared" si="7"/>
        <v>0.19195944833618764</v>
      </c>
      <c r="BF103" s="35">
        <f t="shared" si="8"/>
        <v>0.19195944833618764</v>
      </c>
      <c r="BG103" s="35">
        <f t="shared" si="9"/>
        <v>0</v>
      </c>
      <c r="BH103" s="35">
        <f t="shared" si="10"/>
        <v>0</v>
      </c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</row>
    <row r="104" spans="1:83" ht="13.5" hidden="1" x14ac:dyDescent="0.2">
      <c r="A104" s="85" t="s">
        <v>145</v>
      </c>
      <c r="B104" s="86"/>
      <c r="C104" s="85" t="s">
        <v>148</v>
      </c>
      <c r="D104" s="86"/>
      <c r="E104" s="85" t="s">
        <v>149</v>
      </c>
      <c r="F104" s="86"/>
      <c r="G104" s="85" t="s">
        <v>150</v>
      </c>
      <c r="H104" s="86"/>
      <c r="I104" s="85" t="s">
        <v>152</v>
      </c>
      <c r="J104" s="86"/>
      <c r="K104" s="86"/>
      <c r="L104" s="85" t="s">
        <v>153</v>
      </c>
      <c r="M104" s="86"/>
      <c r="N104" s="86"/>
      <c r="O104" s="85"/>
      <c r="P104" s="86"/>
      <c r="Q104" s="85"/>
      <c r="R104" s="86"/>
      <c r="S104" s="83" t="s">
        <v>154</v>
      </c>
      <c r="T104" s="84"/>
      <c r="U104" s="84"/>
      <c r="V104" s="84"/>
      <c r="W104" s="84"/>
      <c r="X104" s="84"/>
      <c r="Y104" s="84"/>
      <c r="Z104" s="84"/>
      <c r="AA104" s="85" t="s">
        <v>51</v>
      </c>
      <c r="AB104" s="86"/>
      <c r="AC104" s="86"/>
      <c r="AD104" s="86"/>
      <c r="AE104" s="86"/>
      <c r="AF104" s="85" t="s">
        <v>45</v>
      </c>
      <c r="AG104" s="86"/>
      <c r="AH104" s="86"/>
      <c r="AI104" s="47" t="s">
        <v>52</v>
      </c>
      <c r="AJ104" s="87" t="s">
        <v>53</v>
      </c>
      <c r="AK104" s="88"/>
      <c r="AL104" s="88"/>
      <c r="AM104" s="88"/>
      <c r="AN104" s="88"/>
      <c r="AO104" s="88"/>
      <c r="AP104" s="46">
        <v>5000000</v>
      </c>
      <c r="AQ104" s="46">
        <v>0</v>
      </c>
      <c r="AR104" s="46">
        <v>5000000</v>
      </c>
      <c r="AS104" s="89">
        <v>0</v>
      </c>
      <c r="AT104" s="90"/>
      <c r="AU104" s="89">
        <v>0</v>
      </c>
      <c r="AV104" s="90"/>
      <c r="AW104" s="46">
        <v>0</v>
      </c>
      <c r="AX104" s="46">
        <v>0</v>
      </c>
      <c r="AY104" s="46">
        <v>0</v>
      </c>
      <c r="AZ104" s="46">
        <v>0</v>
      </c>
      <c r="BA104" s="46">
        <v>0</v>
      </c>
      <c r="BB104" s="46">
        <v>0</v>
      </c>
      <c r="BC104" s="46">
        <v>0</v>
      </c>
      <c r="BD104" s="46">
        <v>0</v>
      </c>
      <c r="BE104" s="34">
        <f t="shared" si="7"/>
        <v>0</v>
      </c>
      <c r="BF104" s="34">
        <f t="shared" si="8"/>
        <v>0</v>
      </c>
      <c r="BG104" s="34">
        <f t="shared" si="9"/>
        <v>0</v>
      </c>
      <c r="BH104" s="34">
        <f t="shared" si="10"/>
        <v>0</v>
      </c>
    </row>
    <row r="105" spans="1:83" ht="13.5" hidden="1" x14ac:dyDescent="0.2">
      <c r="A105" s="85" t="s">
        <v>145</v>
      </c>
      <c r="B105" s="86"/>
      <c r="C105" s="85" t="s">
        <v>148</v>
      </c>
      <c r="D105" s="86"/>
      <c r="E105" s="85" t="s">
        <v>149</v>
      </c>
      <c r="F105" s="86"/>
      <c r="G105" s="85" t="s">
        <v>150</v>
      </c>
      <c r="H105" s="86"/>
      <c r="I105" s="85" t="s">
        <v>152</v>
      </c>
      <c r="J105" s="86"/>
      <c r="K105" s="86"/>
      <c r="L105" s="85" t="s">
        <v>153</v>
      </c>
      <c r="M105" s="86"/>
      <c r="N105" s="86"/>
      <c r="O105" s="85" t="s">
        <v>79</v>
      </c>
      <c r="P105" s="86"/>
      <c r="Q105" s="85"/>
      <c r="R105" s="86"/>
      <c r="S105" s="83" t="s">
        <v>159</v>
      </c>
      <c r="T105" s="84"/>
      <c r="U105" s="84"/>
      <c r="V105" s="84"/>
      <c r="W105" s="84"/>
      <c r="X105" s="84"/>
      <c r="Y105" s="84"/>
      <c r="Z105" s="84"/>
      <c r="AA105" s="85" t="s">
        <v>51</v>
      </c>
      <c r="AB105" s="86"/>
      <c r="AC105" s="86"/>
      <c r="AD105" s="86"/>
      <c r="AE105" s="86"/>
      <c r="AF105" s="85" t="s">
        <v>45</v>
      </c>
      <c r="AG105" s="86"/>
      <c r="AH105" s="86"/>
      <c r="AI105" s="47" t="s">
        <v>52</v>
      </c>
      <c r="AJ105" s="87" t="s">
        <v>53</v>
      </c>
      <c r="AK105" s="88"/>
      <c r="AL105" s="88"/>
      <c r="AM105" s="88"/>
      <c r="AN105" s="88"/>
      <c r="AO105" s="88"/>
      <c r="AP105" s="46">
        <v>5000000</v>
      </c>
      <c r="AQ105" s="46">
        <v>0</v>
      </c>
      <c r="AR105" s="46">
        <v>5000000</v>
      </c>
      <c r="AS105" s="89">
        <v>0</v>
      </c>
      <c r="AT105" s="90"/>
      <c r="AU105" s="89">
        <v>0</v>
      </c>
      <c r="AV105" s="90"/>
      <c r="AW105" s="46">
        <v>0</v>
      </c>
      <c r="AX105" s="46">
        <v>0</v>
      </c>
      <c r="AY105" s="46">
        <v>0</v>
      </c>
      <c r="AZ105" s="46">
        <v>0</v>
      </c>
      <c r="BA105" s="46">
        <v>0</v>
      </c>
      <c r="BB105" s="46">
        <v>0</v>
      </c>
      <c r="BC105" s="46">
        <v>0</v>
      </c>
      <c r="BD105" s="46">
        <v>0</v>
      </c>
      <c r="BE105" s="34">
        <f t="shared" si="7"/>
        <v>0</v>
      </c>
      <c r="BF105" s="34">
        <f t="shared" si="8"/>
        <v>0</v>
      </c>
      <c r="BG105" s="34">
        <f t="shared" si="9"/>
        <v>0</v>
      </c>
      <c r="BH105" s="34">
        <f t="shared" si="10"/>
        <v>0</v>
      </c>
    </row>
    <row r="106" spans="1:83" ht="13.5" hidden="1" x14ac:dyDescent="0.2">
      <c r="A106" s="85" t="s">
        <v>145</v>
      </c>
      <c r="B106" s="86"/>
      <c r="C106" s="85" t="s">
        <v>148</v>
      </c>
      <c r="D106" s="86"/>
      <c r="E106" s="85" t="s">
        <v>149</v>
      </c>
      <c r="F106" s="86"/>
      <c r="G106" s="85" t="s">
        <v>150</v>
      </c>
      <c r="H106" s="86"/>
      <c r="I106" s="85" t="s">
        <v>152</v>
      </c>
      <c r="J106" s="86"/>
      <c r="K106" s="86"/>
      <c r="L106" s="85" t="s">
        <v>155</v>
      </c>
      <c r="M106" s="86"/>
      <c r="N106" s="86"/>
      <c r="O106" s="85"/>
      <c r="P106" s="86"/>
      <c r="Q106" s="85"/>
      <c r="R106" s="86"/>
      <c r="S106" s="83" t="s">
        <v>156</v>
      </c>
      <c r="T106" s="84"/>
      <c r="U106" s="84"/>
      <c r="V106" s="84"/>
      <c r="W106" s="84"/>
      <c r="X106" s="84"/>
      <c r="Y106" s="84"/>
      <c r="Z106" s="84"/>
      <c r="AA106" s="85" t="s">
        <v>51</v>
      </c>
      <c r="AB106" s="86"/>
      <c r="AC106" s="86"/>
      <c r="AD106" s="86"/>
      <c r="AE106" s="86"/>
      <c r="AF106" s="85" t="s">
        <v>45</v>
      </c>
      <c r="AG106" s="86"/>
      <c r="AH106" s="86"/>
      <c r="AI106" s="47" t="s">
        <v>52</v>
      </c>
      <c r="AJ106" s="87" t="s">
        <v>53</v>
      </c>
      <c r="AK106" s="88"/>
      <c r="AL106" s="88"/>
      <c r="AM106" s="88"/>
      <c r="AN106" s="88"/>
      <c r="AO106" s="88"/>
      <c r="AP106" s="46">
        <v>47094336</v>
      </c>
      <c r="AQ106" s="46">
        <v>10000000</v>
      </c>
      <c r="AR106" s="46">
        <v>37094336</v>
      </c>
      <c r="AS106" s="89">
        <v>0</v>
      </c>
      <c r="AT106" s="90"/>
      <c r="AU106" s="89">
        <v>10000000</v>
      </c>
      <c r="AV106" s="90"/>
      <c r="AW106" s="46">
        <v>0</v>
      </c>
      <c r="AX106" s="46">
        <v>0</v>
      </c>
      <c r="AY106" s="46">
        <v>10000000</v>
      </c>
      <c r="AZ106" s="46">
        <v>0</v>
      </c>
      <c r="BA106" s="46">
        <v>0</v>
      </c>
      <c r="BB106" s="46">
        <v>0</v>
      </c>
      <c r="BC106" s="46">
        <v>0</v>
      </c>
      <c r="BD106" s="46">
        <v>0</v>
      </c>
      <c r="BE106" s="34">
        <f t="shared" si="7"/>
        <v>0.21233975992357126</v>
      </c>
      <c r="BF106" s="34">
        <f t="shared" si="8"/>
        <v>0.21233975992357126</v>
      </c>
      <c r="BG106" s="34">
        <f t="shared" si="9"/>
        <v>0</v>
      </c>
      <c r="BH106" s="34">
        <f t="shared" si="10"/>
        <v>0</v>
      </c>
    </row>
    <row r="107" spans="1:83" ht="13.5" hidden="1" x14ac:dyDescent="0.2">
      <c r="A107" s="85" t="s">
        <v>145</v>
      </c>
      <c r="B107" s="86"/>
      <c r="C107" s="85" t="s">
        <v>148</v>
      </c>
      <c r="D107" s="86"/>
      <c r="E107" s="85" t="s">
        <v>149</v>
      </c>
      <c r="F107" s="86"/>
      <c r="G107" s="85" t="s">
        <v>150</v>
      </c>
      <c r="H107" s="86"/>
      <c r="I107" s="85" t="s">
        <v>152</v>
      </c>
      <c r="J107" s="86"/>
      <c r="K107" s="86"/>
      <c r="L107" s="85" t="s">
        <v>155</v>
      </c>
      <c r="M107" s="86"/>
      <c r="N107" s="86"/>
      <c r="O107" s="85" t="s">
        <v>79</v>
      </c>
      <c r="P107" s="86"/>
      <c r="Q107" s="85"/>
      <c r="R107" s="86"/>
      <c r="S107" s="83" t="s">
        <v>160</v>
      </c>
      <c r="T107" s="84"/>
      <c r="U107" s="84"/>
      <c r="V107" s="84"/>
      <c r="W107" s="84"/>
      <c r="X107" s="84"/>
      <c r="Y107" s="84"/>
      <c r="Z107" s="84"/>
      <c r="AA107" s="85" t="s">
        <v>51</v>
      </c>
      <c r="AB107" s="86"/>
      <c r="AC107" s="86"/>
      <c r="AD107" s="86"/>
      <c r="AE107" s="86"/>
      <c r="AF107" s="85" t="s">
        <v>45</v>
      </c>
      <c r="AG107" s="86"/>
      <c r="AH107" s="86"/>
      <c r="AI107" s="47" t="s">
        <v>52</v>
      </c>
      <c r="AJ107" s="87" t="s">
        <v>53</v>
      </c>
      <c r="AK107" s="88"/>
      <c r="AL107" s="88"/>
      <c r="AM107" s="88"/>
      <c r="AN107" s="88"/>
      <c r="AO107" s="88"/>
      <c r="AP107" s="46">
        <v>47094336</v>
      </c>
      <c r="AQ107" s="46">
        <v>10000000</v>
      </c>
      <c r="AR107" s="46">
        <v>37094336</v>
      </c>
      <c r="AS107" s="89">
        <v>0</v>
      </c>
      <c r="AT107" s="90"/>
      <c r="AU107" s="89">
        <v>10000000</v>
      </c>
      <c r="AV107" s="90"/>
      <c r="AW107" s="46">
        <v>0</v>
      </c>
      <c r="AX107" s="46">
        <v>0</v>
      </c>
      <c r="AY107" s="46">
        <v>10000000</v>
      </c>
      <c r="AZ107" s="46">
        <v>0</v>
      </c>
      <c r="BA107" s="46">
        <v>0</v>
      </c>
      <c r="BB107" s="46">
        <v>0</v>
      </c>
      <c r="BC107" s="46">
        <v>0</v>
      </c>
      <c r="BD107" s="46">
        <v>0</v>
      </c>
      <c r="BE107" s="34">
        <f t="shared" si="7"/>
        <v>0.21233975992357126</v>
      </c>
      <c r="BF107" s="34">
        <f t="shared" si="8"/>
        <v>0.21233975992357126</v>
      </c>
      <c r="BG107" s="34">
        <f t="shared" si="9"/>
        <v>0</v>
      </c>
      <c r="BH107" s="34">
        <f t="shared" si="10"/>
        <v>0</v>
      </c>
    </row>
    <row r="108" spans="1:83" s="10" customFormat="1" ht="13.5" hidden="1" x14ac:dyDescent="0.2">
      <c r="A108" s="101" t="s">
        <v>145</v>
      </c>
      <c r="B108" s="102"/>
      <c r="C108" s="101" t="s">
        <v>162</v>
      </c>
      <c r="D108" s="102"/>
      <c r="E108" s="101" t="s">
        <v>149</v>
      </c>
      <c r="F108" s="102"/>
      <c r="G108" s="101" t="s">
        <v>163</v>
      </c>
      <c r="H108" s="102"/>
      <c r="I108" s="101" t="s">
        <v>152</v>
      </c>
      <c r="J108" s="102"/>
      <c r="K108" s="102"/>
      <c r="L108" s="101"/>
      <c r="M108" s="102"/>
      <c r="N108" s="102"/>
      <c r="O108" s="101"/>
      <c r="P108" s="102"/>
      <c r="Q108" s="101"/>
      <c r="R108" s="102"/>
      <c r="S108" s="103" t="s">
        <v>164</v>
      </c>
      <c r="T108" s="104"/>
      <c r="U108" s="104"/>
      <c r="V108" s="104"/>
      <c r="W108" s="104"/>
      <c r="X108" s="104"/>
      <c r="Y108" s="104"/>
      <c r="Z108" s="104"/>
      <c r="AA108" s="101" t="s">
        <v>44</v>
      </c>
      <c r="AB108" s="102"/>
      <c r="AC108" s="102"/>
      <c r="AD108" s="102"/>
      <c r="AE108" s="102"/>
      <c r="AF108" s="101" t="s">
        <v>45</v>
      </c>
      <c r="AG108" s="102"/>
      <c r="AH108" s="102"/>
      <c r="AI108" s="48" t="s">
        <v>46</v>
      </c>
      <c r="AJ108" s="105" t="s">
        <v>47</v>
      </c>
      <c r="AK108" s="106"/>
      <c r="AL108" s="106"/>
      <c r="AM108" s="106"/>
      <c r="AN108" s="106"/>
      <c r="AO108" s="106"/>
      <c r="AP108" s="49">
        <v>480987132</v>
      </c>
      <c r="AQ108" s="49">
        <v>344738630</v>
      </c>
      <c r="AR108" s="49">
        <v>136248502</v>
      </c>
      <c r="AS108" s="99">
        <v>0</v>
      </c>
      <c r="AT108" s="100"/>
      <c r="AU108" s="99">
        <v>315888630</v>
      </c>
      <c r="AV108" s="100"/>
      <c r="AW108" s="49">
        <v>28850000</v>
      </c>
      <c r="AX108" s="49">
        <v>111373469.8</v>
      </c>
      <c r="AY108" s="49">
        <v>204515160.19999999</v>
      </c>
      <c r="AZ108" s="49">
        <v>111373469.8</v>
      </c>
      <c r="BA108" s="49">
        <v>0</v>
      </c>
      <c r="BB108" s="49">
        <v>111373469.8</v>
      </c>
      <c r="BC108" s="49">
        <v>0</v>
      </c>
      <c r="BD108" s="49">
        <v>0</v>
      </c>
      <c r="BE108" s="35">
        <f t="shared" si="7"/>
        <v>0.71673150291263921</v>
      </c>
      <c r="BF108" s="35">
        <f t="shared" si="8"/>
        <v>0.65675068829076289</v>
      </c>
      <c r="BG108" s="35">
        <f t="shared" si="9"/>
        <v>0.23155186987414042</v>
      </c>
      <c r="BH108" s="35">
        <f t="shared" si="10"/>
        <v>0.23155186987414042</v>
      </c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</row>
    <row r="109" spans="1:83" ht="13.5" hidden="1" x14ac:dyDescent="0.2">
      <c r="A109" s="85" t="s">
        <v>145</v>
      </c>
      <c r="B109" s="86"/>
      <c r="C109" s="85" t="s">
        <v>162</v>
      </c>
      <c r="D109" s="86"/>
      <c r="E109" s="85" t="s">
        <v>149</v>
      </c>
      <c r="F109" s="86"/>
      <c r="G109" s="85" t="s">
        <v>163</v>
      </c>
      <c r="H109" s="86"/>
      <c r="I109" s="85" t="s">
        <v>152</v>
      </c>
      <c r="J109" s="86"/>
      <c r="K109" s="86"/>
      <c r="L109" s="85" t="s">
        <v>165</v>
      </c>
      <c r="M109" s="86"/>
      <c r="N109" s="86"/>
      <c r="O109" s="85"/>
      <c r="P109" s="86"/>
      <c r="Q109" s="85"/>
      <c r="R109" s="86"/>
      <c r="S109" s="83" t="s">
        <v>166</v>
      </c>
      <c r="T109" s="84"/>
      <c r="U109" s="84"/>
      <c r="V109" s="84"/>
      <c r="W109" s="84"/>
      <c r="X109" s="84"/>
      <c r="Y109" s="84"/>
      <c r="Z109" s="84"/>
      <c r="AA109" s="85" t="s">
        <v>44</v>
      </c>
      <c r="AB109" s="86"/>
      <c r="AC109" s="86"/>
      <c r="AD109" s="86"/>
      <c r="AE109" s="86"/>
      <c r="AF109" s="85" t="s">
        <v>45</v>
      </c>
      <c r="AG109" s="86"/>
      <c r="AH109" s="86"/>
      <c r="AI109" s="47" t="s">
        <v>46</v>
      </c>
      <c r="AJ109" s="87" t="s">
        <v>47</v>
      </c>
      <c r="AK109" s="88"/>
      <c r="AL109" s="88"/>
      <c r="AM109" s="88"/>
      <c r="AN109" s="88"/>
      <c r="AO109" s="88"/>
      <c r="AP109" s="46">
        <v>83850307</v>
      </c>
      <c r="AQ109" s="46">
        <v>54346370</v>
      </c>
      <c r="AR109" s="46">
        <v>29503937</v>
      </c>
      <c r="AS109" s="89">
        <v>0</v>
      </c>
      <c r="AT109" s="90"/>
      <c r="AU109" s="89">
        <v>54346370</v>
      </c>
      <c r="AV109" s="90"/>
      <c r="AW109" s="46">
        <v>0</v>
      </c>
      <c r="AX109" s="46">
        <v>18792670</v>
      </c>
      <c r="AY109" s="46">
        <v>35553700</v>
      </c>
      <c r="AZ109" s="46">
        <v>18792670</v>
      </c>
      <c r="BA109" s="46">
        <v>0</v>
      </c>
      <c r="BB109" s="46">
        <v>18792670</v>
      </c>
      <c r="BC109" s="46">
        <v>0</v>
      </c>
      <c r="BD109" s="46">
        <v>0</v>
      </c>
      <c r="BE109" s="34">
        <f t="shared" si="7"/>
        <v>0.64813561147724841</v>
      </c>
      <c r="BF109" s="34">
        <f t="shared" si="8"/>
        <v>0.64813561147724841</v>
      </c>
      <c r="BG109" s="34">
        <f t="shared" si="9"/>
        <v>0.22412166004353448</v>
      </c>
      <c r="BH109" s="34">
        <f t="shared" si="10"/>
        <v>0.22412166004353448</v>
      </c>
    </row>
    <row r="110" spans="1:83" ht="13.5" hidden="1" x14ac:dyDescent="0.2">
      <c r="A110" s="85" t="s">
        <v>145</v>
      </c>
      <c r="B110" s="86"/>
      <c r="C110" s="85" t="s">
        <v>162</v>
      </c>
      <c r="D110" s="86"/>
      <c r="E110" s="85" t="s">
        <v>149</v>
      </c>
      <c r="F110" s="86"/>
      <c r="G110" s="85" t="s">
        <v>163</v>
      </c>
      <c r="H110" s="86"/>
      <c r="I110" s="85" t="s">
        <v>152</v>
      </c>
      <c r="J110" s="86"/>
      <c r="K110" s="86"/>
      <c r="L110" s="85" t="s">
        <v>165</v>
      </c>
      <c r="M110" s="86"/>
      <c r="N110" s="86"/>
      <c r="O110" s="85" t="s">
        <v>79</v>
      </c>
      <c r="P110" s="86"/>
      <c r="Q110" s="85"/>
      <c r="R110" s="86"/>
      <c r="S110" s="83" t="s">
        <v>173</v>
      </c>
      <c r="T110" s="84"/>
      <c r="U110" s="84"/>
      <c r="V110" s="84"/>
      <c r="W110" s="84"/>
      <c r="X110" s="84"/>
      <c r="Y110" s="84"/>
      <c r="Z110" s="84"/>
      <c r="AA110" s="85" t="s">
        <v>44</v>
      </c>
      <c r="AB110" s="86"/>
      <c r="AC110" s="86"/>
      <c r="AD110" s="86"/>
      <c r="AE110" s="86"/>
      <c r="AF110" s="85" t="s">
        <v>45</v>
      </c>
      <c r="AG110" s="86"/>
      <c r="AH110" s="86"/>
      <c r="AI110" s="47" t="s">
        <v>46</v>
      </c>
      <c r="AJ110" s="87" t="s">
        <v>47</v>
      </c>
      <c r="AK110" s="88"/>
      <c r="AL110" s="88"/>
      <c r="AM110" s="88"/>
      <c r="AN110" s="88"/>
      <c r="AO110" s="88"/>
      <c r="AP110" s="46">
        <v>83850307</v>
      </c>
      <c r="AQ110" s="46">
        <v>54346370</v>
      </c>
      <c r="AR110" s="46">
        <v>29503937</v>
      </c>
      <c r="AS110" s="89">
        <v>0</v>
      </c>
      <c r="AT110" s="90"/>
      <c r="AU110" s="89">
        <v>54346370</v>
      </c>
      <c r="AV110" s="90"/>
      <c r="AW110" s="46">
        <v>0</v>
      </c>
      <c r="AX110" s="46">
        <v>18792670</v>
      </c>
      <c r="AY110" s="46">
        <v>35553700</v>
      </c>
      <c r="AZ110" s="46">
        <v>18792670</v>
      </c>
      <c r="BA110" s="46">
        <v>0</v>
      </c>
      <c r="BB110" s="46">
        <v>18792670</v>
      </c>
      <c r="BC110" s="46">
        <v>0</v>
      </c>
      <c r="BD110" s="46">
        <v>0</v>
      </c>
      <c r="BE110" s="34">
        <f t="shared" si="7"/>
        <v>0.64813561147724841</v>
      </c>
      <c r="BF110" s="34">
        <f t="shared" si="8"/>
        <v>0.64813561147724841</v>
      </c>
      <c r="BG110" s="34">
        <f t="shared" si="9"/>
        <v>0.22412166004353448</v>
      </c>
      <c r="BH110" s="34">
        <f t="shared" si="10"/>
        <v>0.22412166004353448</v>
      </c>
    </row>
    <row r="111" spans="1:83" ht="13.5" hidden="1" x14ac:dyDescent="0.2">
      <c r="A111" s="85" t="s">
        <v>145</v>
      </c>
      <c r="B111" s="86"/>
      <c r="C111" s="85" t="s">
        <v>162</v>
      </c>
      <c r="D111" s="86"/>
      <c r="E111" s="85" t="s">
        <v>149</v>
      </c>
      <c r="F111" s="86"/>
      <c r="G111" s="85" t="s">
        <v>163</v>
      </c>
      <c r="H111" s="86"/>
      <c r="I111" s="85" t="s">
        <v>152</v>
      </c>
      <c r="J111" s="86"/>
      <c r="K111" s="86"/>
      <c r="L111" s="85" t="s">
        <v>167</v>
      </c>
      <c r="M111" s="86"/>
      <c r="N111" s="86"/>
      <c r="O111" s="85"/>
      <c r="P111" s="86"/>
      <c r="Q111" s="85"/>
      <c r="R111" s="86"/>
      <c r="S111" s="83" t="s">
        <v>168</v>
      </c>
      <c r="T111" s="84"/>
      <c r="U111" s="84"/>
      <c r="V111" s="84"/>
      <c r="W111" s="84"/>
      <c r="X111" s="84"/>
      <c r="Y111" s="84"/>
      <c r="Z111" s="84"/>
      <c r="AA111" s="85" t="s">
        <v>44</v>
      </c>
      <c r="AB111" s="86"/>
      <c r="AC111" s="86"/>
      <c r="AD111" s="86"/>
      <c r="AE111" s="86"/>
      <c r="AF111" s="85" t="s">
        <v>45</v>
      </c>
      <c r="AG111" s="86"/>
      <c r="AH111" s="86"/>
      <c r="AI111" s="47" t="s">
        <v>46</v>
      </c>
      <c r="AJ111" s="87" t="s">
        <v>47</v>
      </c>
      <c r="AK111" s="88"/>
      <c r="AL111" s="88"/>
      <c r="AM111" s="88"/>
      <c r="AN111" s="88"/>
      <c r="AO111" s="88"/>
      <c r="AP111" s="46">
        <v>109644022</v>
      </c>
      <c r="AQ111" s="46">
        <v>73122830</v>
      </c>
      <c r="AR111" s="46">
        <v>36521192</v>
      </c>
      <c r="AS111" s="89">
        <v>0</v>
      </c>
      <c r="AT111" s="90"/>
      <c r="AU111" s="89">
        <v>73122830</v>
      </c>
      <c r="AV111" s="90"/>
      <c r="AW111" s="46">
        <v>0</v>
      </c>
      <c r="AX111" s="46">
        <v>28541717</v>
      </c>
      <c r="AY111" s="46">
        <v>44581113</v>
      </c>
      <c r="AZ111" s="46">
        <v>28541717</v>
      </c>
      <c r="BA111" s="46">
        <v>0</v>
      </c>
      <c r="BB111" s="46">
        <v>28541717</v>
      </c>
      <c r="BC111" s="46">
        <v>0</v>
      </c>
      <c r="BD111" s="46">
        <v>0</v>
      </c>
      <c r="BE111" s="34">
        <f t="shared" si="7"/>
        <v>0.66691123388377704</v>
      </c>
      <c r="BF111" s="34">
        <f t="shared" si="8"/>
        <v>0.66691123388377704</v>
      </c>
      <c r="BG111" s="34">
        <f t="shared" si="9"/>
        <v>0.26031256861409191</v>
      </c>
      <c r="BH111" s="34">
        <f t="shared" si="10"/>
        <v>0.26031256861409191</v>
      </c>
    </row>
    <row r="112" spans="1:83" ht="13.5" hidden="1" x14ac:dyDescent="0.2">
      <c r="A112" s="85" t="s">
        <v>145</v>
      </c>
      <c r="B112" s="86"/>
      <c r="C112" s="85" t="s">
        <v>162</v>
      </c>
      <c r="D112" s="86"/>
      <c r="E112" s="85" t="s">
        <v>149</v>
      </c>
      <c r="F112" s="86"/>
      <c r="G112" s="85" t="s">
        <v>163</v>
      </c>
      <c r="H112" s="86"/>
      <c r="I112" s="85" t="s">
        <v>152</v>
      </c>
      <c r="J112" s="86"/>
      <c r="K112" s="86"/>
      <c r="L112" s="85" t="s">
        <v>167</v>
      </c>
      <c r="M112" s="86"/>
      <c r="N112" s="86"/>
      <c r="O112" s="85" t="s">
        <v>79</v>
      </c>
      <c r="P112" s="86"/>
      <c r="Q112" s="85"/>
      <c r="R112" s="86"/>
      <c r="S112" s="83" t="s">
        <v>174</v>
      </c>
      <c r="T112" s="84"/>
      <c r="U112" s="84"/>
      <c r="V112" s="84"/>
      <c r="W112" s="84"/>
      <c r="X112" s="84"/>
      <c r="Y112" s="84"/>
      <c r="Z112" s="84"/>
      <c r="AA112" s="85" t="s">
        <v>44</v>
      </c>
      <c r="AB112" s="86"/>
      <c r="AC112" s="86"/>
      <c r="AD112" s="86"/>
      <c r="AE112" s="86"/>
      <c r="AF112" s="85" t="s">
        <v>45</v>
      </c>
      <c r="AG112" s="86"/>
      <c r="AH112" s="86"/>
      <c r="AI112" s="47" t="s">
        <v>46</v>
      </c>
      <c r="AJ112" s="87" t="s">
        <v>47</v>
      </c>
      <c r="AK112" s="88"/>
      <c r="AL112" s="88"/>
      <c r="AM112" s="88"/>
      <c r="AN112" s="88"/>
      <c r="AO112" s="88"/>
      <c r="AP112" s="46">
        <v>109644022</v>
      </c>
      <c r="AQ112" s="46">
        <v>73122830</v>
      </c>
      <c r="AR112" s="46">
        <v>36521192</v>
      </c>
      <c r="AS112" s="89">
        <v>0</v>
      </c>
      <c r="AT112" s="90"/>
      <c r="AU112" s="89">
        <v>73122830</v>
      </c>
      <c r="AV112" s="90"/>
      <c r="AW112" s="46">
        <v>0</v>
      </c>
      <c r="AX112" s="46">
        <v>28541717</v>
      </c>
      <c r="AY112" s="46">
        <v>44581113</v>
      </c>
      <c r="AZ112" s="46">
        <v>28541717</v>
      </c>
      <c r="BA112" s="46">
        <v>0</v>
      </c>
      <c r="BB112" s="46">
        <v>28541717</v>
      </c>
      <c r="BC112" s="46">
        <v>0</v>
      </c>
      <c r="BD112" s="46">
        <v>0</v>
      </c>
      <c r="BE112" s="34">
        <f t="shared" si="7"/>
        <v>0.66691123388377704</v>
      </c>
      <c r="BF112" s="34">
        <f t="shared" si="8"/>
        <v>0.66691123388377704</v>
      </c>
      <c r="BG112" s="34">
        <f t="shared" si="9"/>
        <v>0.26031256861409191</v>
      </c>
      <c r="BH112" s="34">
        <f t="shared" si="10"/>
        <v>0.26031256861409191</v>
      </c>
    </row>
    <row r="113" spans="1:192" ht="13.5" hidden="1" x14ac:dyDescent="0.2">
      <c r="A113" s="85" t="s">
        <v>145</v>
      </c>
      <c r="B113" s="86"/>
      <c r="C113" s="85" t="s">
        <v>162</v>
      </c>
      <c r="D113" s="86"/>
      <c r="E113" s="85" t="s">
        <v>149</v>
      </c>
      <c r="F113" s="86"/>
      <c r="G113" s="85" t="s">
        <v>163</v>
      </c>
      <c r="H113" s="86"/>
      <c r="I113" s="85" t="s">
        <v>152</v>
      </c>
      <c r="J113" s="86"/>
      <c r="K113" s="86"/>
      <c r="L113" s="85" t="s">
        <v>169</v>
      </c>
      <c r="M113" s="86"/>
      <c r="N113" s="86"/>
      <c r="O113" s="85"/>
      <c r="P113" s="86"/>
      <c r="Q113" s="85"/>
      <c r="R113" s="86"/>
      <c r="S113" s="83" t="s">
        <v>170</v>
      </c>
      <c r="T113" s="84"/>
      <c r="U113" s="84"/>
      <c r="V113" s="84"/>
      <c r="W113" s="84"/>
      <c r="X113" s="84"/>
      <c r="Y113" s="84"/>
      <c r="Z113" s="84"/>
      <c r="AA113" s="85" t="s">
        <v>44</v>
      </c>
      <c r="AB113" s="86"/>
      <c r="AC113" s="86"/>
      <c r="AD113" s="86"/>
      <c r="AE113" s="86"/>
      <c r="AF113" s="85" t="s">
        <v>45</v>
      </c>
      <c r="AG113" s="86"/>
      <c r="AH113" s="86"/>
      <c r="AI113" s="47" t="s">
        <v>46</v>
      </c>
      <c r="AJ113" s="87" t="s">
        <v>47</v>
      </c>
      <c r="AK113" s="88"/>
      <c r="AL113" s="88"/>
      <c r="AM113" s="88"/>
      <c r="AN113" s="88"/>
      <c r="AO113" s="88"/>
      <c r="AP113" s="46">
        <v>287492803</v>
      </c>
      <c r="AQ113" s="46">
        <v>217269430</v>
      </c>
      <c r="AR113" s="46">
        <v>70223373</v>
      </c>
      <c r="AS113" s="89">
        <v>0</v>
      </c>
      <c r="AT113" s="90"/>
      <c r="AU113" s="89">
        <v>188419430</v>
      </c>
      <c r="AV113" s="90"/>
      <c r="AW113" s="46">
        <v>28850000</v>
      </c>
      <c r="AX113" s="46">
        <v>64039082.799999997</v>
      </c>
      <c r="AY113" s="46">
        <v>124380347.2</v>
      </c>
      <c r="AZ113" s="46">
        <v>64039082.799999997</v>
      </c>
      <c r="BA113" s="46">
        <v>0</v>
      </c>
      <c r="BB113" s="46">
        <v>64039082.799999997</v>
      </c>
      <c r="BC113" s="46">
        <v>0</v>
      </c>
      <c r="BD113" s="46">
        <v>0</v>
      </c>
      <c r="BE113" s="34">
        <f t="shared" si="7"/>
        <v>0.75573867496084768</v>
      </c>
      <c r="BF113" s="34">
        <f t="shared" si="8"/>
        <v>0.65538833679951281</v>
      </c>
      <c r="BG113" s="34">
        <f t="shared" si="9"/>
        <v>0.22275021194182729</v>
      </c>
      <c r="BH113" s="34">
        <f t="shared" si="10"/>
        <v>0.22275021194182729</v>
      </c>
    </row>
    <row r="114" spans="1:192" ht="13.5" hidden="1" x14ac:dyDescent="0.2">
      <c r="A114" s="85" t="s">
        <v>145</v>
      </c>
      <c r="B114" s="86"/>
      <c r="C114" s="85" t="s">
        <v>162</v>
      </c>
      <c r="D114" s="86"/>
      <c r="E114" s="85" t="s">
        <v>149</v>
      </c>
      <c r="F114" s="86"/>
      <c r="G114" s="85" t="s">
        <v>163</v>
      </c>
      <c r="H114" s="86"/>
      <c r="I114" s="85" t="s">
        <v>152</v>
      </c>
      <c r="J114" s="86"/>
      <c r="K114" s="86"/>
      <c r="L114" s="85" t="s">
        <v>169</v>
      </c>
      <c r="M114" s="86"/>
      <c r="N114" s="86"/>
      <c r="O114" s="85" t="s">
        <v>79</v>
      </c>
      <c r="P114" s="86"/>
      <c r="Q114" s="85"/>
      <c r="R114" s="86"/>
      <c r="S114" s="83" t="s">
        <v>175</v>
      </c>
      <c r="T114" s="84"/>
      <c r="U114" s="84"/>
      <c r="V114" s="84"/>
      <c r="W114" s="84"/>
      <c r="X114" s="84"/>
      <c r="Y114" s="84"/>
      <c r="Z114" s="84"/>
      <c r="AA114" s="85" t="s">
        <v>44</v>
      </c>
      <c r="AB114" s="86"/>
      <c r="AC114" s="86"/>
      <c r="AD114" s="86"/>
      <c r="AE114" s="86"/>
      <c r="AF114" s="85" t="s">
        <v>45</v>
      </c>
      <c r="AG114" s="86"/>
      <c r="AH114" s="86"/>
      <c r="AI114" s="47" t="s">
        <v>46</v>
      </c>
      <c r="AJ114" s="87" t="s">
        <v>47</v>
      </c>
      <c r="AK114" s="88"/>
      <c r="AL114" s="88"/>
      <c r="AM114" s="88"/>
      <c r="AN114" s="88"/>
      <c r="AO114" s="88"/>
      <c r="AP114" s="46">
        <v>287492803</v>
      </c>
      <c r="AQ114" s="46">
        <v>217269430</v>
      </c>
      <c r="AR114" s="46">
        <v>70223373</v>
      </c>
      <c r="AS114" s="89">
        <v>0</v>
      </c>
      <c r="AT114" s="90"/>
      <c r="AU114" s="89">
        <v>188419430</v>
      </c>
      <c r="AV114" s="90"/>
      <c r="AW114" s="46">
        <v>28850000</v>
      </c>
      <c r="AX114" s="46">
        <v>64039082.799999997</v>
      </c>
      <c r="AY114" s="46">
        <v>124380347.2</v>
      </c>
      <c r="AZ114" s="46">
        <v>64039082.799999997</v>
      </c>
      <c r="BA114" s="46">
        <v>0</v>
      </c>
      <c r="BB114" s="46">
        <v>64039082.799999997</v>
      </c>
      <c r="BC114" s="46">
        <v>0</v>
      </c>
      <c r="BD114" s="46">
        <v>0</v>
      </c>
      <c r="BE114" s="34">
        <f t="shared" si="7"/>
        <v>0.75573867496084768</v>
      </c>
      <c r="BF114" s="34">
        <f t="shared" si="8"/>
        <v>0.65538833679951281</v>
      </c>
      <c r="BG114" s="34">
        <f t="shared" si="9"/>
        <v>0.22275021194182729</v>
      </c>
      <c r="BH114" s="34">
        <f t="shared" si="10"/>
        <v>0.22275021194182729</v>
      </c>
    </row>
    <row r="115" spans="1:192" s="10" customFormat="1" ht="13.5" hidden="1" x14ac:dyDescent="0.2">
      <c r="A115" s="101" t="s">
        <v>145</v>
      </c>
      <c r="B115" s="102"/>
      <c r="C115" s="101" t="s">
        <v>162</v>
      </c>
      <c r="D115" s="102"/>
      <c r="E115" s="101" t="s">
        <v>149</v>
      </c>
      <c r="F115" s="102"/>
      <c r="G115" s="101" t="s">
        <v>163</v>
      </c>
      <c r="H115" s="102"/>
      <c r="I115" s="101" t="s">
        <v>152</v>
      </c>
      <c r="J115" s="102"/>
      <c r="K115" s="102"/>
      <c r="L115" s="101"/>
      <c r="M115" s="102"/>
      <c r="N115" s="102"/>
      <c r="O115" s="101"/>
      <c r="P115" s="102"/>
      <c r="Q115" s="101"/>
      <c r="R115" s="102"/>
      <c r="S115" s="103" t="s">
        <v>164</v>
      </c>
      <c r="T115" s="104"/>
      <c r="U115" s="104"/>
      <c r="V115" s="104"/>
      <c r="W115" s="104"/>
      <c r="X115" s="104"/>
      <c r="Y115" s="104"/>
      <c r="Z115" s="104"/>
      <c r="AA115" s="101" t="s">
        <v>51</v>
      </c>
      <c r="AB115" s="102"/>
      <c r="AC115" s="102"/>
      <c r="AD115" s="102"/>
      <c r="AE115" s="102"/>
      <c r="AF115" s="101" t="s">
        <v>45</v>
      </c>
      <c r="AG115" s="102"/>
      <c r="AH115" s="102"/>
      <c r="AI115" s="48" t="s">
        <v>52</v>
      </c>
      <c r="AJ115" s="105" t="s">
        <v>53</v>
      </c>
      <c r="AK115" s="106"/>
      <c r="AL115" s="106"/>
      <c r="AM115" s="106"/>
      <c r="AN115" s="106"/>
      <c r="AO115" s="106"/>
      <c r="AP115" s="49">
        <v>60630265</v>
      </c>
      <c r="AQ115" s="49">
        <v>0</v>
      </c>
      <c r="AR115" s="49">
        <v>60630265</v>
      </c>
      <c r="AS115" s="99">
        <v>0</v>
      </c>
      <c r="AT115" s="100"/>
      <c r="AU115" s="99">
        <v>0</v>
      </c>
      <c r="AV115" s="100"/>
      <c r="AW115" s="49">
        <v>0</v>
      </c>
      <c r="AX115" s="49">
        <v>0</v>
      </c>
      <c r="AY115" s="49">
        <v>0</v>
      </c>
      <c r="AZ115" s="49">
        <v>0</v>
      </c>
      <c r="BA115" s="49">
        <v>0</v>
      </c>
      <c r="BB115" s="49">
        <v>0</v>
      </c>
      <c r="BC115" s="49">
        <v>0</v>
      </c>
      <c r="BD115" s="49">
        <v>0</v>
      </c>
      <c r="BE115" s="35">
        <f t="shared" si="7"/>
        <v>0</v>
      </c>
      <c r="BF115" s="35">
        <f t="shared" si="8"/>
        <v>0</v>
      </c>
      <c r="BG115" s="35">
        <f t="shared" si="9"/>
        <v>0</v>
      </c>
      <c r="BH115" s="35">
        <f t="shared" si="10"/>
        <v>0</v>
      </c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</row>
    <row r="116" spans="1:192" s="10" customFormat="1" ht="13.5" hidden="1" x14ac:dyDescent="0.2">
      <c r="A116" s="101" t="s">
        <v>145</v>
      </c>
      <c r="B116" s="102"/>
      <c r="C116" s="101" t="s">
        <v>162</v>
      </c>
      <c r="D116" s="102"/>
      <c r="E116" s="101" t="s">
        <v>149</v>
      </c>
      <c r="F116" s="102"/>
      <c r="G116" s="101" t="s">
        <v>163</v>
      </c>
      <c r="H116" s="102"/>
      <c r="I116" s="101" t="s">
        <v>152</v>
      </c>
      <c r="J116" s="102"/>
      <c r="K116" s="102"/>
      <c r="L116" s="101"/>
      <c r="M116" s="102"/>
      <c r="N116" s="102"/>
      <c r="O116" s="101"/>
      <c r="P116" s="102"/>
      <c r="Q116" s="101"/>
      <c r="R116" s="102"/>
      <c r="S116" s="103" t="s">
        <v>164</v>
      </c>
      <c r="T116" s="104"/>
      <c r="U116" s="104"/>
      <c r="V116" s="104"/>
      <c r="W116" s="104"/>
      <c r="X116" s="104"/>
      <c r="Y116" s="104"/>
      <c r="Z116" s="104"/>
      <c r="AA116" s="101" t="s">
        <v>51</v>
      </c>
      <c r="AB116" s="102"/>
      <c r="AC116" s="102"/>
      <c r="AD116" s="102"/>
      <c r="AE116" s="102"/>
      <c r="AF116" s="101" t="s">
        <v>45</v>
      </c>
      <c r="AG116" s="102"/>
      <c r="AH116" s="102"/>
      <c r="AI116" s="48" t="s">
        <v>146</v>
      </c>
      <c r="AJ116" s="105" t="s">
        <v>147</v>
      </c>
      <c r="AK116" s="106"/>
      <c r="AL116" s="106"/>
      <c r="AM116" s="106"/>
      <c r="AN116" s="106"/>
      <c r="AO116" s="106"/>
      <c r="AP116" s="49">
        <v>14369735</v>
      </c>
      <c r="AQ116" s="49">
        <v>14369735</v>
      </c>
      <c r="AR116" s="49">
        <v>0</v>
      </c>
      <c r="AS116" s="99">
        <v>0</v>
      </c>
      <c r="AT116" s="100"/>
      <c r="AU116" s="99">
        <v>10040209</v>
      </c>
      <c r="AV116" s="100"/>
      <c r="AW116" s="49">
        <v>4329526</v>
      </c>
      <c r="AX116" s="49">
        <v>0</v>
      </c>
      <c r="AY116" s="49">
        <v>10040209</v>
      </c>
      <c r="AZ116" s="49">
        <v>0</v>
      </c>
      <c r="BA116" s="49">
        <v>0</v>
      </c>
      <c r="BB116" s="49">
        <v>0</v>
      </c>
      <c r="BC116" s="49">
        <v>0</v>
      </c>
      <c r="BD116" s="49">
        <v>0</v>
      </c>
      <c r="BE116" s="35">
        <f t="shared" si="7"/>
        <v>1</v>
      </c>
      <c r="BF116" s="35">
        <f t="shared" si="8"/>
        <v>0.69870523012428554</v>
      </c>
      <c r="BG116" s="35">
        <f t="shared" si="9"/>
        <v>0</v>
      </c>
      <c r="BH116" s="35">
        <f t="shared" si="10"/>
        <v>0</v>
      </c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</row>
    <row r="117" spans="1:192" ht="13.5" hidden="1" x14ac:dyDescent="0.2">
      <c r="A117" s="85" t="s">
        <v>145</v>
      </c>
      <c r="B117" s="86"/>
      <c r="C117" s="85" t="s">
        <v>162</v>
      </c>
      <c r="D117" s="86"/>
      <c r="E117" s="85" t="s">
        <v>149</v>
      </c>
      <c r="F117" s="86"/>
      <c r="G117" s="85" t="s">
        <v>163</v>
      </c>
      <c r="H117" s="86"/>
      <c r="I117" s="85" t="s">
        <v>152</v>
      </c>
      <c r="J117" s="86"/>
      <c r="K117" s="86"/>
      <c r="L117" s="85" t="s">
        <v>171</v>
      </c>
      <c r="M117" s="86"/>
      <c r="N117" s="86"/>
      <c r="O117" s="85"/>
      <c r="P117" s="86"/>
      <c r="Q117" s="85"/>
      <c r="R117" s="86"/>
      <c r="S117" s="83" t="s">
        <v>172</v>
      </c>
      <c r="T117" s="84"/>
      <c r="U117" s="84"/>
      <c r="V117" s="84"/>
      <c r="W117" s="84"/>
      <c r="X117" s="84"/>
      <c r="Y117" s="84"/>
      <c r="Z117" s="84"/>
      <c r="AA117" s="85" t="s">
        <v>51</v>
      </c>
      <c r="AB117" s="86"/>
      <c r="AC117" s="86"/>
      <c r="AD117" s="86"/>
      <c r="AE117" s="86"/>
      <c r="AF117" s="85" t="s">
        <v>45</v>
      </c>
      <c r="AG117" s="86"/>
      <c r="AH117" s="86"/>
      <c r="AI117" s="47" t="s">
        <v>52</v>
      </c>
      <c r="AJ117" s="87" t="s">
        <v>53</v>
      </c>
      <c r="AK117" s="88"/>
      <c r="AL117" s="88"/>
      <c r="AM117" s="88"/>
      <c r="AN117" s="88"/>
      <c r="AO117" s="88"/>
      <c r="AP117" s="46">
        <v>21609525</v>
      </c>
      <c r="AQ117" s="46">
        <v>0</v>
      </c>
      <c r="AR117" s="46">
        <v>21609525</v>
      </c>
      <c r="AS117" s="89">
        <v>0</v>
      </c>
      <c r="AT117" s="90"/>
      <c r="AU117" s="89">
        <v>0</v>
      </c>
      <c r="AV117" s="90"/>
      <c r="AW117" s="46">
        <v>0</v>
      </c>
      <c r="AX117" s="46">
        <v>0</v>
      </c>
      <c r="AY117" s="46">
        <v>0</v>
      </c>
      <c r="AZ117" s="46">
        <v>0</v>
      </c>
      <c r="BA117" s="46">
        <v>0</v>
      </c>
      <c r="BB117" s="46">
        <v>0</v>
      </c>
      <c r="BC117" s="46">
        <v>0</v>
      </c>
      <c r="BD117" s="46">
        <v>0</v>
      </c>
      <c r="BE117" s="34">
        <f t="shared" si="7"/>
        <v>0</v>
      </c>
      <c r="BF117" s="34">
        <f t="shared" si="8"/>
        <v>0</v>
      </c>
      <c r="BG117" s="34">
        <f t="shared" si="9"/>
        <v>0</v>
      </c>
      <c r="BH117" s="34">
        <f t="shared" si="10"/>
        <v>0</v>
      </c>
    </row>
    <row r="118" spans="1:192" ht="13.5" hidden="1" x14ac:dyDescent="0.2">
      <c r="A118" s="85" t="s">
        <v>145</v>
      </c>
      <c r="B118" s="86"/>
      <c r="C118" s="85" t="s">
        <v>162</v>
      </c>
      <c r="D118" s="86"/>
      <c r="E118" s="85" t="s">
        <v>149</v>
      </c>
      <c r="F118" s="86"/>
      <c r="G118" s="85" t="s">
        <v>163</v>
      </c>
      <c r="H118" s="86"/>
      <c r="I118" s="85" t="s">
        <v>152</v>
      </c>
      <c r="J118" s="86"/>
      <c r="K118" s="86"/>
      <c r="L118" s="85" t="s">
        <v>171</v>
      </c>
      <c r="M118" s="86"/>
      <c r="N118" s="86"/>
      <c r="O118" s="85" t="s">
        <v>79</v>
      </c>
      <c r="P118" s="86"/>
      <c r="Q118" s="85"/>
      <c r="R118" s="86"/>
      <c r="S118" s="83" t="s">
        <v>176</v>
      </c>
      <c r="T118" s="84"/>
      <c r="U118" s="84"/>
      <c r="V118" s="84"/>
      <c r="W118" s="84"/>
      <c r="X118" s="84"/>
      <c r="Y118" s="84"/>
      <c r="Z118" s="84"/>
      <c r="AA118" s="85" t="s">
        <v>51</v>
      </c>
      <c r="AB118" s="86"/>
      <c r="AC118" s="86"/>
      <c r="AD118" s="86"/>
      <c r="AE118" s="86"/>
      <c r="AF118" s="85" t="s">
        <v>45</v>
      </c>
      <c r="AG118" s="86"/>
      <c r="AH118" s="86"/>
      <c r="AI118" s="47" t="s">
        <v>52</v>
      </c>
      <c r="AJ118" s="87" t="s">
        <v>53</v>
      </c>
      <c r="AK118" s="88"/>
      <c r="AL118" s="88"/>
      <c r="AM118" s="88"/>
      <c r="AN118" s="88"/>
      <c r="AO118" s="88"/>
      <c r="AP118" s="46">
        <v>21609525</v>
      </c>
      <c r="AQ118" s="46">
        <v>0</v>
      </c>
      <c r="AR118" s="46">
        <v>21609525</v>
      </c>
      <c r="AS118" s="89">
        <v>0</v>
      </c>
      <c r="AT118" s="90"/>
      <c r="AU118" s="89">
        <v>0</v>
      </c>
      <c r="AV118" s="90"/>
      <c r="AW118" s="46">
        <v>0</v>
      </c>
      <c r="AX118" s="46">
        <v>0</v>
      </c>
      <c r="AY118" s="46">
        <v>0</v>
      </c>
      <c r="AZ118" s="46">
        <v>0</v>
      </c>
      <c r="BA118" s="46">
        <v>0</v>
      </c>
      <c r="BB118" s="46">
        <v>0</v>
      </c>
      <c r="BC118" s="46">
        <v>0</v>
      </c>
      <c r="BD118" s="46">
        <v>0</v>
      </c>
      <c r="BE118" s="34">
        <f t="shared" si="7"/>
        <v>0</v>
      </c>
      <c r="BF118" s="34">
        <f t="shared" si="8"/>
        <v>0</v>
      </c>
      <c r="BG118" s="34">
        <f t="shared" si="9"/>
        <v>0</v>
      </c>
      <c r="BH118" s="34">
        <f t="shared" si="10"/>
        <v>0</v>
      </c>
    </row>
    <row r="119" spans="1:192" ht="13.5" hidden="1" x14ac:dyDescent="0.2">
      <c r="A119" s="85" t="s">
        <v>145</v>
      </c>
      <c r="B119" s="86"/>
      <c r="C119" s="85" t="s">
        <v>162</v>
      </c>
      <c r="D119" s="86"/>
      <c r="E119" s="85" t="s">
        <v>149</v>
      </c>
      <c r="F119" s="86"/>
      <c r="G119" s="85" t="s">
        <v>163</v>
      </c>
      <c r="H119" s="86"/>
      <c r="I119" s="85" t="s">
        <v>152</v>
      </c>
      <c r="J119" s="86"/>
      <c r="K119" s="86"/>
      <c r="L119" s="85" t="s">
        <v>169</v>
      </c>
      <c r="M119" s="86"/>
      <c r="N119" s="86"/>
      <c r="O119" s="85"/>
      <c r="P119" s="86"/>
      <c r="Q119" s="85"/>
      <c r="R119" s="86"/>
      <c r="S119" s="83" t="s">
        <v>170</v>
      </c>
      <c r="T119" s="84"/>
      <c r="U119" s="84"/>
      <c r="V119" s="84"/>
      <c r="W119" s="84"/>
      <c r="X119" s="84"/>
      <c r="Y119" s="84"/>
      <c r="Z119" s="84"/>
      <c r="AA119" s="85" t="s">
        <v>51</v>
      </c>
      <c r="AB119" s="86"/>
      <c r="AC119" s="86"/>
      <c r="AD119" s="86"/>
      <c r="AE119" s="86"/>
      <c r="AF119" s="85" t="s">
        <v>45</v>
      </c>
      <c r="AG119" s="86"/>
      <c r="AH119" s="86"/>
      <c r="AI119" s="47" t="s">
        <v>52</v>
      </c>
      <c r="AJ119" s="87" t="s">
        <v>53</v>
      </c>
      <c r="AK119" s="88"/>
      <c r="AL119" s="88"/>
      <c r="AM119" s="88"/>
      <c r="AN119" s="88"/>
      <c r="AO119" s="88"/>
      <c r="AP119" s="46">
        <v>39020740</v>
      </c>
      <c r="AQ119" s="46">
        <v>0</v>
      </c>
      <c r="AR119" s="46">
        <v>39020740</v>
      </c>
      <c r="AS119" s="89">
        <v>0</v>
      </c>
      <c r="AT119" s="90"/>
      <c r="AU119" s="89">
        <v>0</v>
      </c>
      <c r="AV119" s="90"/>
      <c r="AW119" s="46">
        <v>0</v>
      </c>
      <c r="AX119" s="46">
        <v>0</v>
      </c>
      <c r="AY119" s="46">
        <v>0</v>
      </c>
      <c r="AZ119" s="46">
        <v>0</v>
      </c>
      <c r="BA119" s="46">
        <v>0</v>
      </c>
      <c r="BB119" s="46">
        <v>0</v>
      </c>
      <c r="BC119" s="46">
        <v>0</v>
      </c>
      <c r="BD119" s="46">
        <v>0</v>
      </c>
      <c r="BE119" s="34">
        <f t="shared" si="7"/>
        <v>0</v>
      </c>
      <c r="BF119" s="34">
        <f t="shared" si="8"/>
        <v>0</v>
      </c>
      <c r="BG119" s="34">
        <f t="shared" si="9"/>
        <v>0</v>
      </c>
      <c r="BH119" s="34">
        <f t="shared" si="10"/>
        <v>0</v>
      </c>
    </row>
    <row r="120" spans="1:192" ht="13.5" hidden="1" x14ac:dyDescent="0.2">
      <c r="A120" s="85" t="s">
        <v>145</v>
      </c>
      <c r="B120" s="86"/>
      <c r="C120" s="85" t="s">
        <v>162</v>
      </c>
      <c r="D120" s="86"/>
      <c r="E120" s="85" t="s">
        <v>149</v>
      </c>
      <c r="F120" s="86"/>
      <c r="G120" s="85" t="s">
        <v>163</v>
      </c>
      <c r="H120" s="86"/>
      <c r="I120" s="85" t="s">
        <v>152</v>
      </c>
      <c r="J120" s="86"/>
      <c r="K120" s="86"/>
      <c r="L120" s="85" t="s">
        <v>169</v>
      </c>
      <c r="M120" s="86"/>
      <c r="N120" s="86"/>
      <c r="O120" s="85" t="s">
        <v>79</v>
      </c>
      <c r="P120" s="86"/>
      <c r="Q120" s="85"/>
      <c r="R120" s="86"/>
      <c r="S120" s="83" t="s">
        <v>175</v>
      </c>
      <c r="T120" s="84"/>
      <c r="U120" s="84"/>
      <c r="V120" s="84"/>
      <c r="W120" s="84"/>
      <c r="X120" s="84"/>
      <c r="Y120" s="84"/>
      <c r="Z120" s="84"/>
      <c r="AA120" s="85" t="s">
        <v>51</v>
      </c>
      <c r="AB120" s="86"/>
      <c r="AC120" s="86"/>
      <c r="AD120" s="86"/>
      <c r="AE120" s="86"/>
      <c r="AF120" s="85" t="s">
        <v>45</v>
      </c>
      <c r="AG120" s="86"/>
      <c r="AH120" s="86"/>
      <c r="AI120" s="47" t="s">
        <v>52</v>
      </c>
      <c r="AJ120" s="87" t="s">
        <v>53</v>
      </c>
      <c r="AK120" s="88"/>
      <c r="AL120" s="88"/>
      <c r="AM120" s="88"/>
      <c r="AN120" s="88"/>
      <c r="AO120" s="88"/>
      <c r="AP120" s="46">
        <v>39020740</v>
      </c>
      <c r="AQ120" s="46">
        <v>0</v>
      </c>
      <c r="AR120" s="46">
        <v>39020740</v>
      </c>
      <c r="AS120" s="89">
        <v>0</v>
      </c>
      <c r="AT120" s="90"/>
      <c r="AU120" s="89">
        <v>0</v>
      </c>
      <c r="AV120" s="90"/>
      <c r="AW120" s="46">
        <v>0</v>
      </c>
      <c r="AX120" s="46">
        <v>0</v>
      </c>
      <c r="AY120" s="46">
        <v>0</v>
      </c>
      <c r="AZ120" s="46">
        <v>0</v>
      </c>
      <c r="BA120" s="46">
        <v>0</v>
      </c>
      <c r="BB120" s="46">
        <v>0</v>
      </c>
      <c r="BC120" s="46">
        <v>0</v>
      </c>
      <c r="BD120" s="46">
        <v>0</v>
      </c>
      <c r="BE120" s="34">
        <f t="shared" si="7"/>
        <v>0</v>
      </c>
      <c r="BF120" s="34">
        <f t="shared" si="8"/>
        <v>0</v>
      </c>
      <c r="BG120" s="34">
        <f t="shared" si="9"/>
        <v>0</v>
      </c>
      <c r="BH120" s="34">
        <f t="shared" si="10"/>
        <v>0</v>
      </c>
    </row>
    <row r="121" spans="1:192" ht="13.5" hidden="1" x14ac:dyDescent="0.2">
      <c r="A121" s="85" t="s">
        <v>145</v>
      </c>
      <c r="B121" s="86"/>
      <c r="C121" s="85" t="s">
        <v>162</v>
      </c>
      <c r="D121" s="86"/>
      <c r="E121" s="85" t="s">
        <v>149</v>
      </c>
      <c r="F121" s="86"/>
      <c r="G121" s="85" t="s">
        <v>163</v>
      </c>
      <c r="H121" s="86"/>
      <c r="I121" s="85" t="s">
        <v>152</v>
      </c>
      <c r="J121" s="86"/>
      <c r="K121" s="86"/>
      <c r="L121" s="85" t="s">
        <v>169</v>
      </c>
      <c r="M121" s="86"/>
      <c r="N121" s="86"/>
      <c r="O121" s="85"/>
      <c r="P121" s="86"/>
      <c r="Q121" s="85"/>
      <c r="R121" s="86"/>
      <c r="S121" s="83" t="s">
        <v>170</v>
      </c>
      <c r="T121" s="84"/>
      <c r="U121" s="84"/>
      <c r="V121" s="84"/>
      <c r="W121" s="84"/>
      <c r="X121" s="84"/>
      <c r="Y121" s="84"/>
      <c r="Z121" s="84"/>
      <c r="AA121" s="85" t="s">
        <v>51</v>
      </c>
      <c r="AB121" s="86"/>
      <c r="AC121" s="86"/>
      <c r="AD121" s="86"/>
      <c r="AE121" s="86"/>
      <c r="AF121" s="85" t="s">
        <v>45</v>
      </c>
      <c r="AG121" s="86"/>
      <c r="AH121" s="86"/>
      <c r="AI121" s="47" t="s">
        <v>146</v>
      </c>
      <c r="AJ121" s="87" t="s">
        <v>147</v>
      </c>
      <c r="AK121" s="88"/>
      <c r="AL121" s="88"/>
      <c r="AM121" s="88"/>
      <c r="AN121" s="88"/>
      <c r="AO121" s="88"/>
      <c r="AP121" s="46">
        <v>14369735</v>
      </c>
      <c r="AQ121" s="46">
        <v>14369735</v>
      </c>
      <c r="AR121" s="46">
        <v>0</v>
      </c>
      <c r="AS121" s="89">
        <v>0</v>
      </c>
      <c r="AT121" s="90"/>
      <c r="AU121" s="89">
        <v>10040209</v>
      </c>
      <c r="AV121" s="90"/>
      <c r="AW121" s="46">
        <v>4329526</v>
      </c>
      <c r="AX121" s="46">
        <v>0</v>
      </c>
      <c r="AY121" s="46">
        <v>10040209</v>
      </c>
      <c r="AZ121" s="46">
        <v>0</v>
      </c>
      <c r="BA121" s="46">
        <v>0</v>
      </c>
      <c r="BB121" s="46">
        <v>0</v>
      </c>
      <c r="BC121" s="46">
        <v>0</v>
      </c>
      <c r="BD121" s="46">
        <v>0</v>
      </c>
      <c r="BE121" s="34">
        <f t="shared" si="7"/>
        <v>1</v>
      </c>
      <c r="BF121" s="34">
        <f t="shared" si="8"/>
        <v>0.69870523012428554</v>
      </c>
      <c r="BG121" s="34">
        <f t="shared" si="9"/>
        <v>0</v>
      </c>
      <c r="BH121" s="34">
        <f t="shared" si="10"/>
        <v>0</v>
      </c>
    </row>
    <row r="122" spans="1:192" ht="13.5" hidden="1" x14ac:dyDescent="0.2">
      <c r="A122" s="85" t="s">
        <v>145</v>
      </c>
      <c r="B122" s="86"/>
      <c r="C122" s="85" t="s">
        <v>162</v>
      </c>
      <c r="D122" s="86"/>
      <c r="E122" s="85" t="s">
        <v>149</v>
      </c>
      <c r="F122" s="86"/>
      <c r="G122" s="85" t="s">
        <v>163</v>
      </c>
      <c r="H122" s="86"/>
      <c r="I122" s="85" t="s">
        <v>152</v>
      </c>
      <c r="J122" s="86"/>
      <c r="K122" s="86"/>
      <c r="L122" s="85" t="s">
        <v>169</v>
      </c>
      <c r="M122" s="86"/>
      <c r="N122" s="86"/>
      <c r="O122" s="85" t="s">
        <v>79</v>
      </c>
      <c r="P122" s="86"/>
      <c r="Q122" s="85"/>
      <c r="R122" s="86"/>
      <c r="S122" s="83" t="s">
        <v>175</v>
      </c>
      <c r="T122" s="84"/>
      <c r="U122" s="84"/>
      <c r="V122" s="84"/>
      <c r="W122" s="84"/>
      <c r="X122" s="84"/>
      <c r="Y122" s="84"/>
      <c r="Z122" s="84"/>
      <c r="AA122" s="85" t="s">
        <v>51</v>
      </c>
      <c r="AB122" s="86"/>
      <c r="AC122" s="86"/>
      <c r="AD122" s="86"/>
      <c r="AE122" s="86"/>
      <c r="AF122" s="85" t="s">
        <v>45</v>
      </c>
      <c r="AG122" s="86"/>
      <c r="AH122" s="86"/>
      <c r="AI122" s="47" t="s">
        <v>146</v>
      </c>
      <c r="AJ122" s="87" t="s">
        <v>147</v>
      </c>
      <c r="AK122" s="88"/>
      <c r="AL122" s="88"/>
      <c r="AM122" s="88"/>
      <c r="AN122" s="88"/>
      <c r="AO122" s="88"/>
      <c r="AP122" s="46">
        <v>14369735</v>
      </c>
      <c r="AQ122" s="46">
        <v>14369735</v>
      </c>
      <c r="AR122" s="46">
        <v>0</v>
      </c>
      <c r="AS122" s="89">
        <v>0</v>
      </c>
      <c r="AT122" s="90"/>
      <c r="AU122" s="89">
        <v>10040209</v>
      </c>
      <c r="AV122" s="90"/>
      <c r="AW122" s="46">
        <v>4329526</v>
      </c>
      <c r="AX122" s="46">
        <v>0</v>
      </c>
      <c r="AY122" s="46">
        <v>10040209</v>
      </c>
      <c r="AZ122" s="46">
        <v>0</v>
      </c>
      <c r="BA122" s="46">
        <v>0</v>
      </c>
      <c r="BB122" s="46">
        <v>0</v>
      </c>
      <c r="BC122" s="46">
        <v>0</v>
      </c>
      <c r="BD122" s="46">
        <v>0</v>
      </c>
      <c r="BE122" s="34">
        <f t="shared" si="7"/>
        <v>1</v>
      </c>
      <c r="BF122" s="34">
        <f t="shared" si="8"/>
        <v>0.69870523012428554</v>
      </c>
      <c r="BG122" s="34">
        <f t="shared" si="9"/>
        <v>0</v>
      </c>
      <c r="BH122" s="34">
        <f t="shared" si="10"/>
        <v>0</v>
      </c>
    </row>
    <row r="123" spans="1:192" s="20" customFormat="1" ht="13.5" customHeight="1" x14ac:dyDescent="0.25">
      <c r="A123" s="112" t="s">
        <v>181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50">
        <f>+AP116+AP115+AP108+AP103+AP96</f>
        <v>1765220026</v>
      </c>
      <c r="AQ123" s="50">
        <f>+AQ116+AQ115+AQ108+AQ103+AQ96</f>
        <v>1161059813</v>
      </c>
      <c r="AR123" s="50">
        <f t="shared" ref="AR123" si="17">+AR116+AR115+AR108+AR103+AR96</f>
        <v>604160213</v>
      </c>
      <c r="AS123" s="117">
        <f>+AS116+AS115+AS108+AS103+AS96</f>
        <v>0</v>
      </c>
      <c r="AT123" s="118"/>
      <c r="AU123" s="117">
        <f>+AU116+AU115+AU108+AU103+AU96</f>
        <v>1085777797</v>
      </c>
      <c r="AV123" s="118"/>
      <c r="AW123" s="50">
        <f>+AW116+AW115+AW108+AW103+AW96</f>
        <v>75282016</v>
      </c>
      <c r="AX123" s="50">
        <f t="shared" ref="AX123:BD123" si="18">+AX116+AX115+AX108+AX103+AX96</f>
        <v>379016357.80000001</v>
      </c>
      <c r="AY123" s="50">
        <f t="shared" si="18"/>
        <v>706761439.20000005</v>
      </c>
      <c r="AZ123" s="50">
        <f t="shared" si="18"/>
        <v>379016357.80000001</v>
      </c>
      <c r="BA123" s="50">
        <f t="shared" si="18"/>
        <v>0</v>
      </c>
      <c r="BB123" s="50">
        <f t="shared" si="18"/>
        <v>379016357.80000001</v>
      </c>
      <c r="BC123" s="50">
        <f t="shared" si="18"/>
        <v>0</v>
      </c>
      <c r="BD123" s="50">
        <f t="shared" si="18"/>
        <v>0</v>
      </c>
      <c r="BE123" s="13">
        <f t="shared" si="7"/>
        <v>0.65774226209690645</v>
      </c>
      <c r="BF123" s="13">
        <f t="shared" si="8"/>
        <v>0.61509487826306819</v>
      </c>
      <c r="BG123" s="13">
        <f t="shared" si="9"/>
        <v>0.21471337975858654</v>
      </c>
      <c r="BH123" s="13">
        <f t="shared" si="10"/>
        <v>0.21471337975858654</v>
      </c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19"/>
    </row>
    <row r="124" spans="1:192" s="17" customFormat="1" hidden="1" x14ac:dyDescent="0.2">
      <c r="AJ124" s="45"/>
      <c r="AK124" s="45"/>
      <c r="AL124" s="45"/>
      <c r="AM124" s="45"/>
      <c r="AN124" s="45"/>
      <c r="AO124" s="45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3"/>
      <c r="BF124" s="23"/>
      <c r="BG124" s="23"/>
      <c r="BH124" s="23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</row>
    <row r="125" spans="1:192" s="20" customFormat="1" ht="13.5" customHeight="1" x14ac:dyDescent="0.25">
      <c r="A125" s="119" t="s">
        <v>182</v>
      </c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20">
        <f>+AP95+AP123</f>
        <v>7961983173</v>
      </c>
      <c r="AQ125" s="120">
        <f t="shared" ref="AQ125:AR125" si="19">+AQ95+AQ123</f>
        <v>3847778759.73</v>
      </c>
      <c r="AR125" s="120">
        <f t="shared" si="19"/>
        <v>4114204413.27</v>
      </c>
      <c r="AS125" s="121">
        <f>+AS123+AS95</f>
        <v>0</v>
      </c>
      <c r="AT125" s="122"/>
      <c r="AU125" s="121">
        <f>+AU123+AU95</f>
        <v>3654508664.73</v>
      </c>
      <c r="AV125" s="122"/>
      <c r="AW125" s="120">
        <f t="shared" ref="AW125:BD125" si="20">+AW123+AW95</f>
        <v>193270095</v>
      </c>
      <c r="AX125" s="120">
        <f t="shared" si="20"/>
        <v>2638804568.2600002</v>
      </c>
      <c r="AY125" s="120">
        <f>+AY123+AY95</f>
        <v>1015704096.47</v>
      </c>
      <c r="AZ125" s="120">
        <f t="shared" si="20"/>
        <v>2638804568.2600002</v>
      </c>
      <c r="BA125" s="120">
        <f t="shared" si="20"/>
        <v>0</v>
      </c>
      <c r="BB125" s="120">
        <f t="shared" si="20"/>
        <v>2571823169.2600002</v>
      </c>
      <c r="BC125" s="120">
        <f t="shared" si="20"/>
        <v>66981399</v>
      </c>
      <c r="BD125" s="120">
        <f t="shared" si="20"/>
        <v>1836376</v>
      </c>
      <c r="BE125" s="123">
        <f>AQ125/AP125</f>
        <v>0.4832688886831939</v>
      </c>
      <c r="BF125" s="123">
        <f>AU125/AP125</f>
        <v>0.45899477370447844</v>
      </c>
      <c r="BG125" s="123">
        <f>+AX125/AP125</f>
        <v>0.33142553945711539</v>
      </c>
      <c r="BH125" s="123">
        <f>BB125/AP125</f>
        <v>0.32301288678696888</v>
      </c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19"/>
    </row>
    <row r="127" spans="1:192" s="43" customFormat="1" ht="15.75" x14ac:dyDescent="0.25">
      <c r="A127" s="40" t="s">
        <v>187</v>
      </c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1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 t="s">
        <v>188</v>
      </c>
      <c r="AL127" s="40"/>
      <c r="AM127" s="40"/>
      <c r="AN127" s="40"/>
      <c r="AO127" s="40"/>
      <c r="AP127" s="40"/>
      <c r="AQ127" s="40"/>
      <c r="AR127" s="42"/>
      <c r="AS127" s="109"/>
      <c r="AT127" s="109"/>
      <c r="AU127" s="42"/>
      <c r="AV127" s="42"/>
      <c r="AW127" s="42"/>
      <c r="AX127" s="42"/>
      <c r="AY127" s="42"/>
    </row>
    <row r="128" spans="1:192" s="43" customFormat="1" ht="13.5" customHeight="1" x14ac:dyDescent="0.25">
      <c r="A128" s="40" t="s">
        <v>189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1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 t="s">
        <v>190</v>
      </c>
      <c r="AL128" s="40"/>
      <c r="AM128" s="40"/>
      <c r="AN128" s="40"/>
      <c r="AO128" s="40"/>
      <c r="AP128" s="40"/>
      <c r="AQ128" s="40"/>
      <c r="AR128" s="42"/>
      <c r="AS128" s="42"/>
      <c r="AT128" s="42"/>
      <c r="AU128" s="42"/>
      <c r="AV128" s="42"/>
      <c r="AW128" s="42"/>
      <c r="AX128" s="42"/>
      <c r="AY128" s="42"/>
    </row>
    <row r="170" spans="20:63" x14ac:dyDescent="0.2">
      <c r="T170" s="124" t="s">
        <v>191</v>
      </c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5"/>
      <c r="AI170" s="125"/>
      <c r="AJ170" s="125"/>
      <c r="AK170" s="125"/>
      <c r="AL170" s="125"/>
      <c r="AM170" s="125"/>
      <c r="AN170" s="125"/>
      <c r="AO170" s="125"/>
      <c r="AP170" s="125"/>
      <c r="AQ170" s="125"/>
      <c r="AR170" s="125"/>
      <c r="AS170" s="125"/>
      <c r="AT170" s="125"/>
      <c r="AU170" s="125"/>
      <c r="AV170" s="125"/>
      <c r="AW170" s="125"/>
      <c r="AX170" s="125"/>
      <c r="AY170" s="125"/>
      <c r="AZ170" s="125"/>
      <c r="BA170" s="125"/>
      <c r="BB170" s="125"/>
      <c r="BC170" s="125"/>
      <c r="BD170" s="125"/>
      <c r="BE170" s="125"/>
      <c r="BF170" s="125"/>
      <c r="BG170" s="125"/>
      <c r="BH170" s="125"/>
      <c r="BI170" s="125"/>
      <c r="BJ170" s="125"/>
      <c r="BK170" s="125"/>
    </row>
    <row r="171" spans="20:63" x14ac:dyDescent="0.2">
      <c r="T171" s="124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</row>
    <row r="172" spans="20:63" x14ac:dyDescent="0.2">
      <c r="T172" s="124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  <c r="AK172" s="125"/>
      <c r="AL172" s="125"/>
      <c r="AM172" s="125"/>
      <c r="AN172" s="125"/>
      <c r="AO172" s="125"/>
      <c r="AP172" s="125"/>
      <c r="AQ172" s="125"/>
      <c r="AR172" s="125"/>
      <c r="AS172" s="125"/>
      <c r="AT172" s="125"/>
      <c r="AU172" s="125"/>
      <c r="AV172" s="125"/>
      <c r="AW172" s="125"/>
      <c r="AX172" s="125"/>
      <c r="AY172" s="125"/>
      <c r="AZ172" s="125"/>
      <c r="BA172" s="125"/>
      <c r="BB172" s="125"/>
      <c r="BC172" s="125"/>
      <c r="BD172" s="125"/>
      <c r="BE172" s="125"/>
      <c r="BF172" s="125"/>
      <c r="BG172" s="125"/>
      <c r="BH172" s="125"/>
      <c r="BI172" s="125"/>
      <c r="BJ172" s="125"/>
      <c r="BK172" s="125"/>
    </row>
    <row r="173" spans="20:63" x14ac:dyDescent="0.2">
      <c r="T173" s="124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/>
      <c r="AL173" s="125"/>
      <c r="AM173" s="125"/>
      <c r="AN173" s="125"/>
      <c r="AO173" s="125"/>
      <c r="AP173" s="125"/>
      <c r="AQ173" s="125"/>
      <c r="AR173" s="125"/>
      <c r="AS173" s="125"/>
      <c r="AT173" s="125"/>
      <c r="AU173" s="125"/>
      <c r="AV173" s="125"/>
      <c r="AW173" s="125"/>
      <c r="AX173" s="125"/>
      <c r="AY173" s="125"/>
      <c r="AZ173" s="125"/>
      <c r="BA173" s="125"/>
      <c r="BB173" s="125"/>
      <c r="BC173" s="125"/>
      <c r="BD173" s="125"/>
      <c r="BE173" s="125"/>
      <c r="BF173" s="125"/>
      <c r="BG173" s="125"/>
      <c r="BH173" s="125"/>
      <c r="BI173" s="125"/>
      <c r="BJ173" s="125"/>
      <c r="BK173" s="125"/>
    </row>
    <row r="174" spans="20:63" x14ac:dyDescent="0.2">
      <c r="T174" s="124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  <c r="BD174" s="125"/>
      <c r="BE174" s="125"/>
      <c r="BF174" s="125"/>
      <c r="BG174" s="125"/>
      <c r="BH174" s="125"/>
      <c r="BI174" s="125"/>
      <c r="BJ174" s="125"/>
      <c r="BK174" s="125"/>
    </row>
    <row r="175" spans="20:63" x14ac:dyDescent="0.2">
      <c r="T175" s="124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  <c r="AG175" s="125"/>
      <c r="AH175" s="125"/>
      <c r="AI175" s="125"/>
      <c r="AJ175" s="125"/>
      <c r="AK175" s="125"/>
      <c r="AL175" s="125"/>
      <c r="AM175" s="125"/>
      <c r="AN175" s="125"/>
      <c r="AO175" s="125"/>
      <c r="AP175" s="125"/>
      <c r="AQ175" s="125"/>
      <c r="AR175" s="125"/>
      <c r="AS175" s="125"/>
      <c r="AT175" s="125"/>
      <c r="AU175" s="125"/>
      <c r="AV175" s="125"/>
      <c r="AW175" s="125"/>
      <c r="AX175" s="125"/>
      <c r="AY175" s="125"/>
      <c r="AZ175" s="125"/>
      <c r="BA175" s="125"/>
      <c r="BB175" s="125"/>
      <c r="BC175" s="125"/>
      <c r="BD175" s="125"/>
      <c r="BE175" s="125"/>
      <c r="BF175" s="125"/>
      <c r="BG175" s="125"/>
      <c r="BH175" s="125"/>
      <c r="BI175" s="125"/>
      <c r="BJ175" s="125"/>
      <c r="BK175" s="125"/>
    </row>
    <row r="176" spans="20:63" x14ac:dyDescent="0.2">
      <c r="T176" s="124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  <c r="AG176" s="125"/>
      <c r="AH176" s="125"/>
      <c r="AI176" s="125"/>
      <c r="AJ176" s="125"/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125"/>
      <c r="BE176" s="125"/>
      <c r="BF176" s="125"/>
      <c r="BG176" s="125"/>
      <c r="BH176" s="125"/>
      <c r="BI176" s="125"/>
      <c r="BJ176" s="125"/>
      <c r="BK176" s="125"/>
    </row>
    <row r="177" spans="20:63" x14ac:dyDescent="0.2">
      <c r="T177" s="124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</row>
    <row r="178" spans="20:63" x14ac:dyDescent="0.2">
      <c r="T178" s="124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</row>
  </sheetData>
  <mergeCells count="1672">
    <mergeCell ref="AS127:AT127"/>
    <mergeCell ref="T170:BK178"/>
    <mergeCell ref="AS122:AT122"/>
    <mergeCell ref="AU122:AV122"/>
    <mergeCell ref="A123:AO123"/>
    <mergeCell ref="AS123:AT123"/>
    <mergeCell ref="AU123:AV123"/>
    <mergeCell ref="A125:AO125"/>
    <mergeCell ref="AS125:AT125"/>
    <mergeCell ref="AU125:AV125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AS93:AT93"/>
    <mergeCell ref="AU93:AV93"/>
    <mergeCell ref="A94:AO94"/>
    <mergeCell ref="AS94:AT94"/>
    <mergeCell ref="AU94:AV94"/>
    <mergeCell ref="A95:AO95"/>
    <mergeCell ref="AS95:AT95"/>
    <mergeCell ref="AU95:AV95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AJ75:AO75"/>
    <mergeCell ref="AS75:AT75"/>
    <mergeCell ref="AU75:AV75"/>
    <mergeCell ref="A76:AO76"/>
    <mergeCell ref="AS76:AT76"/>
    <mergeCell ref="AU76:AV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L36:N36"/>
    <mergeCell ref="O36:P36"/>
    <mergeCell ref="Q36:R36"/>
    <mergeCell ref="S36:Z36"/>
    <mergeCell ref="AA36:AE36"/>
    <mergeCell ref="AF36:AH36"/>
    <mergeCell ref="AA35:AE35"/>
    <mergeCell ref="AF35:AH35"/>
    <mergeCell ref="AJ35:AO35"/>
    <mergeCell ref="AS35:AT35"/>
    <mergeCell ref="AU35:AV35"/>
    <mergeCell ref="A36:B36"/>
    <mergeCell ref="C36:D36"/>
    <mergeCell ref="E36:F36"/>
    <mergeCell ref="G36:H36"/>
    <mergeCell ref="I36:K36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Q34:R34"/>
    <mergeCell ref="S34:Z34"/>
    <mergeCell ref="AA34:AE34"/>
    <mergeCell ref="AF34:AH34"/>
    <mergeCell ref="AJ34:AO34"/>
    <mergeCell ref="AS34:AT34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S31:AT31"/>
    <mergeCell ref="AU31:AV31"/>
    <mergeCell ref="A32:AO32"/>
    <mergeCell ref="AS32:AT32"/>
    <mergeCell ref="AU32:AV32"/>
    <mergeCell ref="A33:B33"/>
    <mergeCell ref="C33:D33"/>
    <mergeCell ref="E33:F33"/>
    <mergeCell ref="G33:H33"/>
    <mergeCell ref="I33:K33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8:Z8"/>
    <mergeCell ref="AA8:AE8"/>
    <mergeCell ref="AF8:AH8"/>
    <mergeCell ref="AJ8:AO8"/>
    <mergeCell ref="AS8:AT8"/>
    <mergeCell ref="AU8:AV8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S6:Z6"/>
    <mergeCell ref="AA6:AE6"/>
    <mergeCell ref="AF6:AH6"/>
    <mergeCell ref="AJ6:AO6"/>
    <mergeCell ref="AS6:AT6"/>
    <mergeCell ref="AU6:AV6"/>
    <mergeCell ref="AS5:AT5"/>
    <mergeCell ref="AU5:AV5"/>
    <mergeCell ref="A6:B6"/>
    <mergeCell ref="C6:D6"/>
    <mergeCell ref="E6:F6"/>
    <mergeCell ref="G6:H6"/>
    <mergeCell ref="I6:K6"/>
    <mergeCell ref="L6:N6"/>
    <mergeCell ref="O6:P6"/>
    <mergeCell ref="Q6:R6"/>
    <mergeCell ref="O5:P5"/>
    <mergeCell ref="Q5:R5"/>
    <mergeCell ref="S5:Z5"/>
    <mergeCell ref="AA5:AE5"/>
    <mergeCell ref="AF5:AH5"/>
    <mergeCell ref="AJ5:AO5"/>
    <mergeCell ref="A5:B5"/>
    <mergeCell ref="C5:D5"/>
    <mergeCell ref="E5:F5"/>
    <mergeCell ref="G5:H5"/>
    <mergeCell ref="I5:K5"/>
    <mergeCell ref="L5:N5"/>
    <mergeCell ref="S4:Z4"/>
    <mergeCell ref="AA4:AE4"/>
    <mergeCell ref="AF4:AH4"/>
    <mergeCell ref="AJ4:AO4"/>
    <mergeCell ref="AS4:AT4"/>
    <mergeCell ref="AU4:AV4"/>
    <mergeCell ref="AS3:AT3"/>
    <mergeCell ref="AU3:AV3"/>
    <mergeCell ref="A4:B4"/>
    <mergeCell ref="C4:D4"/>
    <mergeCell ref="E4:F4"/>
    <mergeCell ref="G4:H4"/>
    <mergeCell ref="I4:K4"/>
    <mergeCell ref="L4:N4"/>
    <mergeCell ref="O4:P4"/>
    <mergeCell ref="Q4:R4"/>
    <mergeCell ref="O3:P3"/>
    <mergeCell ref="Q3:R3"/>
    <mergeCell ref="S3:Z3"/>
    <mergeCell ref="AA3:AE3"/>
    <mergeCell ref="AF3:AH3"/>
    <mergeCell ref="AJ3:AO3"/>
    <mergeCell ref="A3:B3"/>
    <mergeCell ref="C3:D3"/>
    <mergeCell ref="E3:F3"/>
    <mergeCell ref="G3:H3"/>
    <mergeCell ref="I3:K3"/>
    <mergeCell ref="L3:N3"/>
    <mergeCell ref="S2:Z2"/>
    <mergeCell ref="AA2:AE2"/>
    <mergeCell ref="AF2:AH2"/>
    <mergeCell ref="AJ2:AO2"/>
    <mergeCell ref="AS2:AT2"/>
    <mergeCell ref="AU2:AV2"/>
    <mergeCell ref="AS1:AT1"/>
    <mergeCell ref="AU1:AV1"/>
    <mergeCell ref="A2:B2"/>
    <mergeCell ref="C2:D2"/>
    <mergeCell ref="E2:F2"/>
    <mergeCell ref="G2:H2"/>
    <mergeCell ref="I2:K2"/>
    <mergeCell ref="L2:N2"/>
    <mergeCell ref="O2:P2"/>
    <mergeCell ref="Q2:R2"/>
    <mergeCell ref="O1:P1"/>
    <mergeCell ref="Q1:R1"/>
    <mergeCell ref="S1:Z1"/>
    <mergeCell ref="AA1:AE1"/>
    <mergeCell ref="AF1:AH1"/>
    <mergeCell ref="AJ1:AO1"/>
    <mergeCell ref="A1:B1"/>
    <mergeCell ref="C1:D1"/>
    <mergeCell ref="E1:F1"/>
    <mergeCell ref="G1:H1"/>
    <mergeCell ref="I1:K1"/>
    <mergeCell ref="L1:N1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</vt:lpstr>
      <vt:lpstr>ANALISIS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2021-07-02T16:35:38Z</dcterms:created>
  <dcterms:modified xsi:type="dcterms:W3CDTF">2021-07-20T01:21:18Z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