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1\5.2\"/>
    </mc:Choice>
  </mc:AlternateContent>
  <xr:revisionPtr revIDLastSave="0" documentId="13_ncr:1_{078C3BD8-BA9A-4683-B3E4-4D828D7A61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JECUCION" sheetId="2" r:id="rId1"/>
    <sheet name="ANALISI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25" i="3" l="1"/>
  <c r="BC97" i="3"/>
  <c r="BD97" i="3"/>
  <c r="BE97" i="3"/>
  <c r="BF97" i="3"/>
  <c r="BC98" i="3"/>
  <c r="BD98" i="3"/>
  <c r="BE98" i="3"/>
  <c r="BF98" i="3"/>
  <c r="BC99" i="3"/>
  <c r="BD99" i="3"/>
  <c r="BE99" i="3"/>
  <c r="BF99" i="3"/>
  <c r="BC100" i="3"/>
  <c r="BD100" i="3"/>
  <c r="BE100" i="3"/>
  <c r="BF100" i="3"/>
  <c r="BC101" i="3"/>
  <c r="BD101" i="3"/>
  <c r="BE101" i="3"/>
  <c r="BF101" i="3"/>
  <c r="BC102" i="3"/>
  <c r="BD102" i="3"/>
  <c r="BE102" i="3"/>
  <c r="BF102" i="3"/>
  <c r="BC103" i="3"/>
  <c r="BD103" i="3"/>
  <c r="BE103" i="3"/>
  <c r="BF103" i="3"/>
  <c r="BC104" i="3"/>
  <c r="BD104" i="3"/>
  <c r="BE104" i="3"/>
  <c r="BF104" i="3"/>
  <c r="BC105" i="3"/>
  <c r="BD105" i="3"/>
  <c r="BE105" i="3"/>
  <c r="BF105" i="3"/>
  <c r="BC106" i="3"/>
  <c r="BD106" i="3"/>
  <c r="BE106" i="3"/>
  <c r="BF106" i="3"/>
  <c r="BC107" i="3"/>
  <c r="BD107" i="3"/>
  <c r="BE107" i="3"/>
  <c r="BF107" i="3"/>
  <c r="BC108" i="3"/>
  <c r="BD108" i="3"/>
  <c r="BE108" i="3"/>
  <c r="BF108" i="3"/>
  <c r="BC109" i="3"/>
  <c r="BD109" i="3"/>
  <c r="BE109" i="3"/>
  <c r="BF109" i="3"/>
  <c r="BC110" i="3"/>
  <c r="BD110" i="3"/>
  <c r="BE110" i="3"/>
  <c r="BF110" i="3"/>
  <c r="BC111" i="3"/>
  <c r="BD111" i="3"/>
  <c r="BE111" i="3"/>
  <c r="BF111" i="3"/>
  <c r="BC112" i="3"/>
  <c r="BD112" i="3"/>
  <c r="BE112" i="3"/>
  <c r="BF112" i="3"/>
  <c r="BC113" i="3"/>
  <c r="BD113" i="3"/>
  <c r="BE113" i="3"/>
  <c r="BF113" i="3"/>
  <c r="BC114" i="3"/>
  <c r="BD114" i="3"/>
  <c r="BE114" i="3"/>
  <c r="BF114" i="3"/>
  <c r="BC115" i="3"/>
  <c r="BD115" i="3"/>
  <c r="BE115" i="3"/>
  <c r="BF115" i="3"/>
  <c r="BC116" i="3"/>
  <c r="BD116" i="3"/>
  <c r="BE116" i="3"/>
  <c r="BF116" i="3"/>
  <c r="BC117" i="3"/>
  <c r="BD117" i="3"/>
  <c r="BE117" i="3"/>
  <c r="BF117" i="3"/>
  <c r="BC118" i="3"/>
  <c r="BD118" i="3"/>
  <c r="BE118" i="3"/>
  <c r="BF118" i="3"/>
  <c r="BC119" i="3"/>
  <c r="BD119" i="3"/>
  <c r="BE119" i="3"/>
  <c r="BF119" i="3"/>
  <c r="BC120" i="3"/>
  <c r="BD120" i="3"/>
  <c r="BE120" i="3"/>
  <c r="BF120" i="3"/>
  <c r="BC121" i="3"/>
  <c r="BD121" i="3"/>
  <c r="BE121" i="3"/>
  <c r="BF121" i="3"/>
  <c r="BC122" i="3"/>
  <c r="BD122" i="3"/>
  <c r="BE122" i="3"/>
  <c r="BF122" i="3"/>
  <c r="BC123" i="3"/>
  <c r="BD123" i="3"/>
  <c r="BE123" i="3"/>
  <c r="BF123" i="3"/>
  <c r="BB125" i="3"/>
  <c r="BA125" i="3"/>
  <c r="AZ125" i="3"/>
  <c r="AX125" i="3"/>
  <c r="AW125" i="3"/>
  <c r="AV125" i="3"/>
  <c r="AU125" i="3"/>
  <c r="AT125" i="3"/>
  <c r="AS125" i="3"/>
  <c r="AR125" i="3"/>
  <c r="AQ125" i="3"/>
  <c r="AP12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BF94" i="3"/>
  <c r="BE94" i="3"/>
  <c r="BD94" i="3"/>
  <c r="BC94" i="3"/>
  <c r="BF93" i="3"/>
  <c r="BE93" i="3"/>
  <c r="BD93" i="3"/>
  <c r="BC93" i="3"/>
  <c r="BF92" i="3"/>
  <c r="BE92" i="3"/>
  <c r="BD92" i="3"/>
  <c r="BC92" i="3"/>
  <c r="BF91" i="3"/>
  <c r="BE91" i="3"/>
  <c r="BD91" i="3"/>
  <c r="BC91" i="3"/>
  <c r="BF90" i="3"/>
  <c r="BE90" i="3"/>
  <c r="BD90" i="3"/>
  <c r="BC90" i="3"/>
  <c r="BF89" i="3"/>
  <c r="BE89" i="3"/>
  <c r="BD89" i="3"/>
  <c r="BC89" i="3"/>
  <c r="BF88" i="3"/>
  <c r="BE88" i="3"/>
  <c r="BD88" i="3"/>
  <c r="BC88" i="3"/>
  <c r="BF87" i="3"/>
  <c r="BE87" i="3"/>
  <c r="BD87" i="3"/>
  <c r="BC87" i="3"/>
  <c r="BF86" i="3"/>
  <c r="BE86" i="3"/>
  <c r="BD86" i="3"/>
  <c r="BC86" i="3"/>
  <c r="BF85" i="3"/>
  <c r="BE85" i="3"/>
  <c r="BD85" i="3"/>
  <c r="BC85" i="3"/>
  <c r="BF84" i="3"/>
  <c r="BE84" i="3"/>
  <c r="BD84" i="3"/>
  <c r="BC84" i="3"/>
  <c r="BF83" i="3"/>
  <c r="BE83" i="3"/>
  <c r="BD83" i="3"/>
  <c r="BC83" i="3"/>
  <c r="BF82" i="3"/>
  <c r="BE82" i="3"/>
  <c r="BD82" i="3"/>
  <c r="BC82" i="3"/>
  <c r="BF81" i="3"/>
  <c r="BE81" i="3"/>
  <c r="BD81" i="3"/>
  <c r="BC81" i="3"/>
  <c r="BF80" i="3"/>
  <c r="BE80" i="3"/>
  <c r="BD80" i="3"/>
  <c r="BC80" i="3"/>
  <c r="BF79" i="3"/>
  <c r="BE79" i="3"/>
  <c r="BD79" i="3"/>
  <c r="BC79" i="3"/>
  <c r="BF78" i="3"/>
  <c r="BE78" i="3"/>
  <c r="BD78" i="3"/>
  <c r="BC78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BF76" i="3"/>
  <c r="BE76" i="3"/>
  <c r="BD76" i="3"/>
  <c r="BC76" i="3"/>
  <c r="BF75" i="3"/>
  <c r="BE75" i="3"/>
  <c r="BD75" i="3"/>
  <c r="BC75" i="3"/>
  <c r="BF74" i="3"/>
  <c r="BE74" i="3"/>
  <c r="BD74" i="3"/>
  <c r="BC74" i="3"/>
  <c r="BF73" i="3"/>
  <c r="BE73" i="3"/>
  <c r="BD73" i="3"/>
  <c r="BC73" i="3"/>
  <c r="BF72" i="3"/>
  <c r="BE72" i="3"/>
  <c r="BD72" i="3"/>
  <c r="BC72" i="3"/>
  <c r="BF71" i="3"/>
  <c r="BE71" i="3"/>
  <c r="BD71" i="3"/>
  <c r="BC71" i="3"/>
  <c r="BF70" i="3"/>
  <c r="BE70" i="3"/>
  <c r="BD70" i="3"/>
  <c r="BC70" i="3"/>
  <c r="BF69" i="3"/>
  <c r="BE69" i="3"/>
  <c r="BD69" i="3"/>
  <c r="BC69" i="3"/>
  <c r="BF68" i="3"/>
  <c r="BE68" i="3"/>
  <c r="BD68" i="3"/>
  <c r="BC68" i="3"/>
  <c r="BF67" i="3"/>
  <c r="BE67" i="3"/>
  <c r="BD67" i="3"/>
  <c r="BC67" i="3"/>
  <c r="BF66" i="3"/>
  <c r="BE66" i="3"/>
  <c r="BD66" i="3"/>
  <c r="BC66" i="3"/>
  <c r="BF65" i="3"/>
  <c r="BE65" i="3"/>
  <c r="BD65" i="3"/>
  <c r="BC65" i="3"/>
  <c r="BF64" i="3"/>
  <c r="BE64" i="3"/>
  <c r="BD64" i="3"/>
  <c r="BC64" i="3"/>
  <c r="BF63" i="3"/>
  <c r="BE63" i="3"/>
  <c r="BD63" i="3"/>
  <c r="BC63" i="3"/>
  <c r="BF62" i="3"/>
  <c r="BE62" i="3"/>
  <c r="BD62" i="3"/>
  <c r="BC62" i="3"/>
  <c r="BF61" i="3"/>
  <c r="BE61" i="3"/>
  <c r="BD61" i="3"/>
  <c r="BC61" i="3"/>
  <c r="BF60" i="3"/>
  <c r="BE60" i="3"/>
  <c r="BD60" i="3"/>
  <c r="BC60" i="3"/>
  <c r="BF59" i="3"/>
  <c r="BE59" i="3"/>
  <c r="BD59" i="3"/>
  <c r="BC59" i="3"/>
  <c r="BF58" i="3"/>
  <c r="BE58" i="3"/>
  <c r="BD58" i="3"/>
  <c r="BC58" i="3"/>
  <c r="BF57" i="3"/>
  <c r="BE57" i="3"/>
  <c r="BD57" i="3"/>
  <c r="BC57" i="3"/>
  <c r="BF56" i="3"/>
  <c r="BE56" i="3"/>
  <c r="BD56" i="3"/>
  <c r="BC56" i="3"/>
  <c r="BF55" i="3"/>
  <c r="BE55" i="3"/>
  <c r="BD55" i="3"/>
  <c r="BC55" i="3"/>
  <c r="BF54" i="3"/>
  <c r="BE54" i="3"/>
  <c r="BD54" i="3"/>
  <c r="BC54" i="3"/>
  <c r="BF53" i="3"/>
  <c r="BE53" i="3"/>
  <c r="BD53" i="3"/>
  <c r="BC53" i="3"/>
  <c r="BF52" i="3"/>
  <c r="BE52" i="3"/>
  <c r="BD52" i="3"/>
  <c r="BC52" i="3"/>
  <c r="BF51" i="3"/>
  <c r="BE51" i="3"/>
  <c r="BD51" i="3"/>
  <c r="BC51" i="3"/>
  <c r="BF50" i="3"/>
  <c r="BE50" i="3"/>
  <c r="BD50" i="3"/>
  <c r="BC50" i="3"/>
  <c r="BF49" i="3"/>
  <c r="BE49" i="3"/>
  <c r="BD49" i="3"/>
  <c r="BC49" i="3"/>
  <c r="BF48" i="3"/>
  <c r="BE48" i="3"/>
  <c r="BD48" i="3"/>
  <c r="BC48" i="3"/>
  <c r="BF47" i="3"/>
  <c r="BE47" i="3"/>
  <c r="BD47" i="3"/>
  <c r="BC47" i="3"/>
  <c r="BF46" i="3"/>
  <c r="BE46" i="3"/>
  <c r="BD46" i="3"/>
  <c r="BC46" i="3"/>
  <c r="BF45" i="3"/>
  <c r="BE45" i="3"/>
  <c r="BD45" i="3"/>
  <c r="BC45" i="3"/>
  <c r="BF44" i="3"/>
  <c r="BE44" i="3"/>
  <c r="BD44" i="3"/>
  <c r="BC44" i="3"/>
  <c r="BF43" i="3"/>
  <c r="BE43" i="3"/>
  <c r="BD43" i="3"/>
  <c r="BC43" i="3"/>
  <c r="BF42" i="3"/>
  <c r="BE42" i="3"/>
  <c r="BD42" i="3"/>
  <c r="BC42" i="3"/>
  <c r="BF41" i="3"/>
  <c r="BE41" i="3"/>
  <c r="BD41" i="3"/>
  <c r="BC41" i="3"/>
  <c r="BF40" i="3"/>
  <c r="BE40" i="3"/>
  <c r="BD40" i="3"/>
  <c r="BC40" i="3"/>
  <c r="BF39" i="3"/>
  <c r="BE39" i="3"/>
  <c r="BD39" i="3"/>
  <c r="BC39" i="3"/>
  <c r="BF38" i="3"/>
  <c r="BE38" i="3"/>
  <c r="BD38" i="3"/>
  <c r="BC38" i="3"/>
  <c r="BF37" i="3"/>
  <c r="BE37" i="3"/>
  <c r="BD37" i="3"/>
  <c r="BC37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BF31" i="3"/>
  <c r="BE31" i="3"/>
  <c r="BD31" i="3"/>
  <c r="BC31" i="3"/>
  <c r="BF30" i="3"/>
  <c r="BE30" i="3"/>
  <c r="BD30" i="3"/>
  <c r="BC30" i="3"/>
  <c r="BF29" i="3"/>
  <c r="BE29" i="3"/>
  <c r="BD29" i="3"/>
  <c r="BC29" i="3"/>
  <c r="BF28" i="3"/>
  <c r="BE28" i="3"/>
  <c r="BD28" i="3"/>
  <c r="BC28" i="3"/>
  <c r="BF27" i="3"/>
  <c r="BE27" i="3"/>
  <c r="BD27" i="3"/>
  <c r="BC27" i="3"/>
  <c r="BF26" i="3"/>
  <c r="BE26" i="3"/>
  <c r="BD26" i="3"/>
  <c r="BC26" i="3"/>
  <c r="BF25" i="3"/>
  <c r="BE25" i="3"/>
  <c r="BD25" i="3"/>
  <c r="BC25" i="3"/>
  <c r="BF24" i="3"/>
  <c r="BE24" i="3"/>
  <c r="BD24" i="3"/>
  <c r="BC24" i="3"/>
  <c r="BF23" i="3"/>
  <c r="BE23" i="3"/>
  <c r="BD23" i="3"/>
  <c r="BC23" i="3"/>
  <c r="BF22" i="3"/>
  <c r="BE22" i="3"/>
  <c r="BD22" i="3"/>
  <c r="BC22" i="3"/>
  <c r="BF21" i="3"/>
  <c r="BE21" i="3"/>
  <c r="BD21" i="3"/>
  <c r="BC21" i="3"/>
  <c r="BF20" i="3"/>
  <c r="BE20" i="3"/>
  <c r="BD20" i="3"/>
  <c r="BC20" i="3"/>
  <c r="BF19" i="3"/>
  <c r="BE19" i="3"/>
  <c r="BD19" i="3"/>
  <c r="BC19" i="3"/>
  <c r="BF18" i="3"/>
  <c r="BE18" i="3"/>
  <c r="BD18" i="3"/>
  <c r="BC18" i="3"/>
  <c r="BF17" i="3"/>
  <c r="BE17" i="3"/>
  <c r="BD17" i="3"/>
  <c r="BC17" i="3"/>
  <c r="BF16" i="3"/>
  <c r="BE16" i="3"/>
  <c r="BD16" i="3"/>
  <c r="BC16" i="3"/>
  <c r="BF14" i="3"/>
  <c r="BE14" i="3"/>
  <c r="BD14" i="3"/>
  <c r="BC14" i="3"/>
  <c r="BF13" i="3"/>
  <c r="BE13" i="3"/>
  <c r="BD13" i="3"/>
  <c r="BC13" i="3"/>
  <c r="BF12" i="3"/>
  <c r="BE12" i="3"/>
  <c r="BD12" i="3"/>
  <c r="BC12" i="3"/>
  <c r="BF11" i="3"/>
  <c r="BE11" i="3"/>
  <c r="BD11" i="3"/>
  <c r="BC11" i="3"/>
  <c r="BF10" i="3"/>
  <c r="BE10" i="3"/>
  <c r="BD10" i="3"/>
  <c r="BC10" i="3"/>
  <c r="BF9" i="3"/>
  <c r="BE9" i="3"/>
  <c r="BD9" i="3"/>
  <c r="BC9" i="3"/>
  <c r="BF8" i="3"/>
  <c r="BE8" i="3"/>
  <c r="BD8" i="3"/>
  <c r="BC8" i="3"/>
  <c r="BF7" i="3"/>
  <c r="BE7" i="3"/>
  <c r="BD7" i="3"/>
  <c r="BC7" i="3"/>
  <c r="BF6" i="3"/>
  <c r="BE6" i="3"/>
  <c r="BD6" i="3"/>
  <c r="BC6" i="3"/>
  <c r="BF5" i="3"/>
  <c r="BE5" i="3"/>
  <c r="BD5" i="3"/>
  <c r="BC5" i="3"/>
  <c r="BF4" i="3"/>
  <c r="BE4" i="3"/>
  <c r="BD4" i="3"/>
  <c r="BC4" i="3"/>
  <c r="BF3" i="3"/>
  <c r="BE3" i="3"/>
  <c r="BD3" i="3"/>
  <c r="BC3" i="3"/>
  <c r="BF2" i="3"/>
  <c r="BE2" i="3"/>
  <c r="BD2" i="3"/>
  <c r="BC2" i="3"/>
  <c r="BF125" i="3" l="1"/>
  <c r="AS96" i="3"/>
  <c r="AW96" i="3"/>
  <c r="AW127" i="3" s="1"/>
  <c r="BA96" i="3"/>
  <c r="BA127" i="3" s="1"/>
  <c r="BE32" i="3"/>
  <c r="BF32" i="3"/>
  <c r="BD125" i="3"/>
  <c r="BD77" i="3"/>
  <c r="BD32" i="3"/>
  <c r="AZ96" i="3"/>
  <c r="BC77" i="3"/>
  <c r="AS127" i="3"/>
  <c r="AR96" i="3"/>
  <c r="AR127" i="3" s="1"/>
  <c r="BE77" i="3"/>
  <c r="BF77" i="3"/>
  <c r="AP96" i="3"/>
  <c r="AP127" i="3" s="1"/>
  <c r="BD95" i="3"/>
  <c r="AX96" i="3"/>
  <c r="AX127" i="3" s="1"/>
  <c r="BB96" i="3"/>
  <c r="BB127" i="3" s="1"/>
  <c r="AV96" i="3"/>
  <c r="BC32" i="3"/>
  <c r="AQ96" i="3"/>
  <c r="AQ127" i="3" s="1"/>
  <c r="AU96" i="3"/>
  <c r="AU127" i="3" s="1"/>
  <c r="AY96" i="3"/>
  <c r="AY127" i="3" s="1"/>
  <c r="BC125" i="3"/>
  <c r="BF95" i="3"/>
  <c r="BC95" i="3"/>
  <c r="AT96" i="3"/>
  <c r="AT127" i="3" s="1"/>
  <c r="BE125" i="3"/>
  <c r="AZ127" i="3"/>
  <c r="BE95" i="3"/>
  <c r="BC127" i="3" l="1"/>
  <c r="BD127" i="3"/>
  <c r="BE96" i="3"/>
  <c r="AV127" i="3"/>
  <c r="BE127" i="3" s="1"/>
  <c r="BD96" i="3"/>
  <c r="BC96" i="3"/>
  <c r="BF96" i="3"/>
  <c r="BF127" i="3"/>
  <c r="BB141" i="2" l="1"/>
  <c r="BA141" i="2"/>
  <c r="AZ141" i="2"/>
  <c r="AY141" i="2"/>
  <c r="AX141" i="2"/>
  <c r="AW141" i="2"/>
  <c r="AV141" i="2"/>
  <c r="BE141" i="2" s="1"/>
  <c r="AU141" i="2"/>
  <c r="AT141" i="2"/>
  <c r="AS141" i="2"/>
  <c r="AR141" i="2"/>
  <c r="AQ141" i="2"/>
  <c r="AP141" i="2"/>
  <c r="BF139" i="2"/>
  <c r="BE139" i="2"/>
  <c r="BD139" i="2"/>
  <c r="BC139" i="2"/>
  <c r="BF138" i="2"/>
  <c r="BE138" i="2"/>
  <c r="BD138" i="2"/>
  <c r="BC138" i="2"/>
  <c r="BF137" i="2"/>
  <c r="BE137" i="2"/>
  <c r="BD137" i="2"/>
  <c r="BC137" i="2"/>
  <c r="BF136" i="2"/>
  <c r="BE136" i="2"/>
  <c r="BD136" i="2"/>
  <c r="BC136" i="2"/>
  <c r="BF135" i="2"/>
  <c r="BE135" i="2"/>
  <c r="BD135" i="2"/>
  <c r="BC135" i="2"/>
  <c r="BF134" i="2"/>
  <c r="BE134" i="2"/>
  <c r="BD134" i="2"/>
  <c r="BC134" i="2"/>
  <c r="BF133" i="2"/>
  <c r="BE133" i="2"/>
  <c r="BD133" i="2"/>
  <c r="BC133" i="2"/>
  <c r="BF132" i="2"/>
  <c r="BE132" i="2"/>
  <c r="BD132" i="2"/>
  <c r="BC132" i="2"/>
  <c r="BF131" i="2"/>
  <c r="BE131" i="2"/>
  <c r="BD131" i="2"/>
  <c r="BC131" i="2"/>
  <c r="BF130" i="2"/>
  <c r="BE130" i="2"/>
  <c r="BD130" i="2"/>
  <c r="BC130" i="2"/>
  <c r="BF129" i="2"/>
  <c r="BE129" i="2"/>
  <c r="BD129" i="2"/>
  <c r="BC129" i="2"/>
  <c r="BF128" i="2"/>
  <c r="BE128" i="2"/>
  <c r="BD128" i="2"/>
  <c r="BC128" i="2"/>
  <c r="BF127" i="2"/>
  <c r="BE127" i="2"/>
  <c r="BD127" i="2"/>
  <c r="BC127" i="2"/>
  <c r="BF126" i="2"/>
  <c r="BE126" i="2"/>
  <c r="BD126" i="2"/>
  <c r="BC126" i="2"/>
  <c r="BF125" i="2"/>
  <c r="BE125" i="2"/>
  <c r="BD125" i="2"/>
  <c r="BC125" i="2"/>
  <c r="BF124" i="2"/>
  <c r="BE124" i="2"/>
  <c r="BD124" i="2"/>
  <c r="BC124" i="2"/>
  <c r="BF123" i="2"/>
  <c r="BE123" i="2"/>
  <c r="BD123" i="2"/>
  <c r="BC123" i="2"/>
  <c r="BF122" i="2"/>
  <c r="BE122" i="2"/>
  <c r="BD122" i="2"/>
  <c r="BC122" i="2"/>
  <c r="BF121" i="2"/>
  <c r="BE121" i="2"/>
  <c r="BD121" i="2"/>
  <c r="BC121" i="2"/>
  <c r="BF120" i="2"/>
  <c r="BE120" i="2"/>
  <c r="BD120" i="2"/>
  <c r="BC120" i="2"/>
  <c r="BF119" i="2"/>
  <c r="BE119" i="2"/>
  <c r="BD119" i="2"/>
  <c r="BC119" i="2"/>
  <c r="BF118" i="2"/>
  <c r="BE118" i="2"/>
  <c r="BD118" i="2"/>
  <c r="BC118" i="2"/>
  <c r="BF117" i="2"/>
  <c r="BE117" i="2"/>
  <c r="BD117" i="2"/>
  <c r="BC117" i="2"/>
  <c r="BF116" i="2"/>
  <c r="BE116" i="2"/>
  <c r="BD116" i="2"/>
  <c r="BC116" i="2"/>
  <c r="BF115" i="2"/>
  <c r="BE115" i="2"/>
  <c r="BD115" i="2"/>
  <c r="BC115" i="2"/>
  <c r="BF114" i="2"/>
  <c r="BE114" i="2"/>
  <c r="BD114" i="2"/>
  <c r="BC114" i="2"/>
  <c r="BF113" i="2"/>
  <c r="BE113" i="2"/>
  <c r="BD113" i="2"/>
  <c r="BC113" i="2"/>
  <c r="BB111" i="2"/>
  <c r="BB112" i="2" s="1"/>
  <c r="BA111" i="2"/>
  <c r="AZ111" i="2"/>
  <c r="AY111" i="2"/>
  <c r="AX111" i="2"/>
  <c r="AX112" i="2" s="1"/>
  <c r="AW111" i="2"/>
  <c r="AV111" i="2"/>
  <c r="AU111" i="2"/>
  <c r="AT111" i="2"/>
  <c r="AT112" i="2" s="1"/>
  <c r="BD112" i="2" s="1"/>
  <c r="AS111" i="2"/>
  <c r="AR111" i="2"/>
  <c r="AQ111" i="2"/>
  <c r="AP111" i="2"/>
  <c r="AP112" i="2" s="1"/>
  <c r="BF110" i="2"/>
  <c r="BE110" i="2"/>
  <c r="BD110" i="2"/>
  <c r="BC110" i="2"/>
  <c r="BF109" i="2"/>
  <c r="BE109" i="2"/>
  <c r="BD109" i="2"/>
  <c r="BC109" i="2"/>
  <c r="BF108" i="2"/>
  <c r="BE108" i="2"/>
  <c r="BD108" i="2"/>
  <c r="BC108" i="2"/>
  <c r="BF107" i="2"/>
  <c r="BE107" i="2"/>
  <c r="BD107" i="2"/>
  <c r="BC107" i="2"/>
  <c r="BF106" i="2"/>
  <c r="BE106" i="2"/>
  <c r="BD106" i="2"/>
  <c r="BC106" i="2"/>
  <c r="BF105" i="2"/>
  <c r="BE105" i="2"/>
  <c r="BD105" i="2"/>
  <c r="BC105" i="2"/>
  <c r="BF104" i="2"/>
  <c r="BE104" i="2"/>
  <c r="BD104" i="2"/>
  <c r="BC104" i="2"/>
  <c r="BF103" i="2"/>
  <c r="BE103" i="2"/>
  <c r="BD103" i="2"/>
  <c r="BC103" i="2"/>
  <c r="BF102" i="2"/>
  <c r="BE102" i="2"/>
  <c r="BD102" i="2"/>
  <c r="BC102" i="2"/>
  <c r="BF101" i="2"/>
  <c r="BE101" i="2"/>
  <c r="BD101" i="2"/>
  <c r="BC101" i="2"/>
  <c r="BF100" i="2"/>
  <c r="BE100" i="2"/>
  <c r="BD100" i="2"/>
  <c r="BC100" i="2"/>
  <c r="BF99" i="2"/>
  <c r="BE99" i="2"/>
  <c r="BD99" i="2"/>
  <c r="BC99" i="2"/>
  <c r="BF98" i="2"/>
  <c r="BE98" i="2"/>
  <c r="BD98" i="2"/>
  <c r="BC98" i="2"/>
  <c r="BF97" i="2"/>
  <c r="BE97" i="2"/>
  <c r="BD97" i="2"/>
  <c r="BC97" i="2"/>
  <c r="BF96" i="2"/>
  <c r="BE96" i="2"/>
  <c r="BD96" i="2"/>
  <c r="BC96" i="2"/>
  <c r="BF95" i="2"/>
  <c r="BE95" i="2"/>
  <c r="BD95" i="2"/>
  <c r="BC95" i="2"/>
  <c r="BF94" i="2"/>
  <c r="BE94" i="2"/>
  <c r="BD94" i="2"/>
  <c r="BC94" i="2"/>
  <c r="BB93" i="2"/>
  <c r="BA93" i="2"/>
  <c r="AZ93" i="2"/>
  <c r="BF93" i="2" s="1"/>
  <c r="AY93" i="2"/>
  <c r="AX93" i="2"/>
  <c r="AW93" i="2"/>
  <c r="AV93" i="2"/>
  <c r="BE93" i="2" s="1"/>
  <c r="AU93" i="2"/>
  <c r="AT93" i="2"/>
  <c r="BD93" i="2" s="1"/>
  <c r="AS93" i="2"/>
  <c r="AR93" i="2"/>
  <c r="AQ93" i="2"/>
  <c r="BC93" i="2" s="1"/>
  <c r="AP93" i="2"/>
  <c r="BF92" i="2"/>
  <c r="BE92" i="2"/>
  <c r="BD92" i="2"/>
  <c r="BC92" i="2"/>
  <c r="BF91" i="2"/>
  <c r="BE91" i="2"/>
  <c r="BD91" i="2"/>
  <c r="BC91" i="2"/>
  <c r="BF90" i="2"/>
  <c r="BE90" i="2"/>
  <c r="BD90" i="2"/>
  <c r="BC90" i="2"/>
  <c r="BF89" i="2"/>
  <c r="BE89" i="2"/>
  <c r="BD89" i="2"/>
  <c r="BC89" i="2"/>
  <c r="BF88" i="2"/>
  <c r="BE88" i="2"/>
  <c r="BD88" i="2"/>
  <c r="BC88" i="2"/>
  <c r="BF87" i="2"/>
  <c r="BE87" i="2"/>
  <c r="BD87" i="2"/>
  <c r="BC87" i="2"/>
  <c r="BF86" i="2"/>
  <c r="BE86" i="2"/>
  <c r="BD86" i="2"/>
  <c r="BC86" i="2"/>
  <c r="BF85" i="2"/>
  <c r="BE85" i="2"/>
  <c r="BD85" i="2"/>
  <c r="BC85" i="2"/>
  <c r="BF84" i="2"/>
  <c r="BE84" i="2"/>
  <c r="BD84" i="2"/>
  <c r="BC84" i="2"/>
  <c r="BF83" i="2"/>
  <c r="BE83" i="2"/>
  <c r="BD83" i="2"/>
  <c r="BC83" i="2"/>
  <c r="BF82" i="2"/>
  <c r="BE82" i="2"/>
  <c r="BD82" i="2"/>
  <c r="BC82" i="2"/>
  <c r="BF81" i="2"/>
  <c r="BE81" i="2"/>
  <c r="BD81" i="2"/>
  <c r="BC81" i="2"/>
  <c r="BF80" i="2"/>
  <c r="BE80" i="2"/>
  <c r="BD80" i="2"/>
  <c r="BC80" i="2"/>
  <c r="BF79" i="2"/>
  <c r="BE79" i="2"/>
  <c r="BD79" i="2"/>
  <c r="BC79" i="2"/>
  <c r="BF78" i="2"/>
  <c r="BE78" i="2"/>
  <c r="BD78" i="2"/>
  <c r="BC78" i="2"/>
  <c r="BF77" i="2"/>
  <c r="BE77" i="2"/>
  <c r="BD77" i="2"/>
  <c r="BC77" i="2"/>
  <c r="BF76" i="2"/>
  <c r="BE76" i="2"/>
  <c r="BD76" i="2"/>
  <c r="BC76" i="2"/>
  <c r="BF75" i="2"/>
  <c r="BE75" i="2"/>
  <c r="BD75" i="2"/>
  <c r="BC75" i="2"/>
  <c r="BF74" i="2"/>
  <c r="BE74" i="2"/>
  <c r="BD74" i="2"/>
  <c r="BC74" i="2"/>
  <c r="BF73" i="2"/>
  <c r="BE73" i="2"/>
  <c r="BD73" i="2"/>
  <c r="BC73" i="2"/>
  <c r="BF72" i="2"/>
  <c r="BE72" i="2"/>
  <c r="BD72" i="2"/>
  <c r="BC72" i="2"/>
  <c r="BF71" i="2"/>
  <c r="BE71" i="2"/>
  <c r="BD71" i="2"/>
  <c r="BC71" i="2"/>
  <c r="BF70" i="2"/>
  <c r="BE70" i="2"/>
  <c r="BD70" i="2"/>
  <c r="BC70" i="2"/>
  <c r="BF69" i="2"/>
  <c r="BE69" i="2"/>
  <c r="BD69" i="2"/>
  <c r="BC69" i="2"/>
  <c r="BF68" i="2"/>
  <c r="BE68" i="2"/>
  <c r="BD68" i="2"/>
  <c r="BC68" i="2"/>
  <c r="BF67" i="2"/>
  <c r="BE67" i="2"/>
  <c r="BD67" i="2"/>
  <c r="BC67" i="2"/>
  <c r="BF66" i="2"/>
  <c r="BE66" i="2"/>
  <c r="BD66" i="2"/>
  <c r="BC66" i="2"/>
  <c r="BF65" i="2"/>
  <c r="BE65" i="2"/>
  <c r="BD65" i="2"/>
  <c r="BC65" i="2"/>
  <c r="BF64" i="2"/>
  <c r="BE64" i="2"/>
  <c r="BD64" i="2"/>
  <c r="BC64" i="2"/>
  <c r="BF63" i="2"/>
  <c r="BE63" i="2"/>
  <c r="BD63" i="2"/>
  <c r="BC63" i="2"/>
  <c r="BF62" i="2"/>
  <c r="BE62" i="2"/>
  <c r="BD62" i="2"/>
  <c r="BC62" i="2"/>
  <c r="BF61" i="2"/>
  <c r="BE61" i="2"/>
  <c r="BD61" i="2"/>
  <c r="BC61" i="2"/>
  <c r="BF60" i="2"/>
  <c r="BE60" i="2"/>
  <c r="BD60" i="2"/>
  <c r="BC60" i="2"/>
  <c r="BF59" i="2"/>
  <c r="BE59" i="2"/>
  <c r="BD59" i="2"/>
  <c r="BC59" i="2"/>
  <c r="BF58" i="2"/>
  <c r="BE58" i="2"/>
  <c r="BD58" i="2"/>
  <c r="BC58" i="2"/>
  <c r="BF57" i="2"/>
  <c r="BE57" i="2"/>
  <c r="BD57" i="2"/>
  <c r="BC57" i="2"/>
  <c r="BF56" i="2"/>
  <c r="BE56" i="2"/>
  <c r="BD56" i="2"/>
  <c r="BC56" i="2"/>
  <c r="BF55" i="2"/>
  <c r="BE55" i="2"/>
  <c r="BD55" i="2"/>
  <c r="BC55" i="2"/>
  <c r="BF54" i="2"/>
  <c r="BE54" i="2"/>
  <c r="BD54" i="2"/>
  <c r="BC54" i="2"/>
  <c r="BF53" i="2"/>
  <c r="BE53" i="2"/>
  <c r="BD53" i="2"/>
  <c r="BC53" i="2"/>
  <c r="BB48" i="2"/>
  <c r="BA48" i="2"/>
  <c r="AZ48" i="2"/>
  <c r="AY48" i="2"/>
  <c r="AX48" i="2"/>
  <c r="AW48" i="2"/>
  <c r="AV48" i="2"/>
  <c r="BE48" i="2" s="1"/>
  <c r="AU48" i="2"/>
  <c r="AT48" i="2"/>
  <c r="AS48" i="2"/>
  <c r="AR48" i="2"/>
  <c r="AQ48" i="2"/>
  <c r="AP48" i="2"/>
  <c r="BF48" i="2" s="1"/>
  <c r="BF47" i="2"/>
  <c r="BE47" i="2"/>
  <c r="BD47" i="2"/>
  <c r="BC47" i="2"/>
  <c r="BF46" i="2"/>
  <c r="BE46" i="2"/>
  <c r="BD46" i="2"/>
  <c r="BC46" i="2"/>
  <c r="BF45" i="2"/>
  <c r="BE45" i="2"/>
  <c r="BD45" i="2"/>
  <c r="BC45" i="2"/>
  <c r="BF44" i="2"/>
  <c r="BE44" i="2"/>
  <c r="BD44" i="2"/>
  <c r="BC44" i="2"/>
  <c r="BF43" i="2"/>
  <c r="BE43" i="2"/>
  <c r="BD43" i="2"/>
  <c r="BC43" i="2"/>
  <c r="BF42" i="2"/>
  <c r="BE42" i="2"/>
  <c r="BD42" i="2"/>
  <c r="BC42" i="2"/>
  <c r="BF41" i="2"/>
  <c r="BE41" i="2"/>
  <c r="BD41" i="2"/>
  <c r="BC41" i="2"/>
  <c r="BF40" i="2"/>
  <c r="BE40" i="2"/>
  <c r="BD40" i="2"/>
  <c r="BC40" i="2"/>
  <c r="BF39" i="2"/>
  <c r="BE39" i="2"/>
  <c r="BD39" i="2"/>
  <c r="BC39" i="2"/>
  <c r="BF38" i="2"/>
  <c r="BE38" i="2"/>
  <c r="BD38" i="2"/>
  <c r="BC38" i="2"/>
  <c r="BF37" i="2"/>
  <c r="BE37" i="2"/>
  <c r="BD37" i="2"/>
  <c r="BC37" i="2"/>
  <c r="BF36" i="2"/>
  <c r="BE36" i="2"/>
  <c r="BD36" i="2"/>
  <c r="BC36" i="2"/>
  <c r="BF35" i="2"/>
  <c r="BE35" i="2"/>
  <c r="BD35" i="2"/>
  <c r="BC35" i="2"/>
  <c r="BF34" i="2"/>
  <c r="BE34" i="2"/>
  <c r="BD34" i="2"/>
  <c r="BC34" i="2"/>
  <c r="BF33" i="2"/>
  <c r="BE33" i="2"/>
  <c r="BD33" i="2"/>
  <c r="BC33" i="2"/>
  <c r="BF32" i="2"/>
  <c r="BE32" i="2"/>
  <c r="BD32" i="2"/>
  <c r="BC32" i="2"/>
  <c r="BF30" i="2"/>
  <c r="BE30" i="2"/>
  <c r="BD30" i="2"/>
  <c r="BC30" i="2"/>
  <c r="BF29" i="2"/>
  <c r="BE29" i="2"/>
  <c r="BD29" i="2"/>
  <c r="BC29" i="2"/>
  <c r="BF28" i="2"/>
  <c r="BE28" i="2"/>
  <c r="BD28" i="2"/>
  <c r="BC28" i="2"/>
  <c r="BF27" i="2"/>
  <c r="BE27" i="2"/>
  <c r="BD27" i="2"/>
  <c r="BC27" i="2"/>
  <c r="BF26" i="2"/>
  <c r="BE26" i="2"/>
  <c r="BD26" i="2"/>
  <c r="BC26" i="2"/>
  <c r="BF25" i="2"/>
  <c r="BE25" i="2"/>
  <c r="BD25" i="2"/>
  <c r="BC25" i="2"/>
  <c r="BF24" i="2"/>
  <c r="BE24" i="2"/>
  <c r="BD24" i="2"/>
  <c r="BC24" i="2"/>
  <c r="BF23" i="2"/>
  <c r="BE23" i="2"/>
  <c r="BD23" i="2"/>
  <c r="BC23" i="2"/>
  <c r="BF22" i="2"/>
  <c r="BE22" i="2"/>
  <c r="BD22" i="2"/>
  <c r="BC22" i="2"/>
  <c r="BF21" i="2"/>
  <c r="BE21" i="2"/>
  <c r="BD21" i="2"/>
  <c r="BC21" i="2"/>
  <c r="BF20" i="2"/>
  <c r="BE20" i="2"/>
  <c r="BD20" i="2"/>
  <c r="BC20" i="2"/>
  <c r="BF19" i="2"/>
  <c r="BE19" i="2"/>
  <c r="BD19" i="2"/>
  <c r="BC19" i="2"/>
  <c r="BF18" i="2"/>
  <c r="BE18" i="2"/>
  <c r="BD18" i="2"/>
  <c r="BC18" i="2"/>
  <c r="BC48" i="2" l="1"/>
  <c r="AS112" i="2"/>
  <c r="AW112" i="2"/>
  <c r="AW143" i="2" s="1"/>
  <c r="BA112" i="2"/>
  <c r="BA143" i="2" s="1"/>
  <c r="AQ112" i="2"/>
  <c r="AU112" i="2"/>
  <c r="AU143" i="2" s="1"/>
  <c r="AY112" i="2"/>
  <c r="AY143" i="2" s="1"/>
  <c r="BD111" i="2"/>
  <c r="AR112" i="2"/>
  <c r="AR143" i="2" s="1"/>
  <c r="AV112" i="2"/>
  <c r="AZ112" i="2"/>
  <c r="BF112" i="2" s="1"/>
  <c r="AP143" i="2"/>
  <c r="BD143" i="2" s="1"/>
  <c r="AT143" i="2"/>
  <c r="AX143" i="2"/>
  <c r="BB143" i="2"/>
  <c r="BD48" i="2"/>
  <c r="BC141" i="2"/>
  <c r="BC112" i="2"/>
  <c r="AQ143" i="2"/>
  <c r="AS143" i="2"/>
  <c r="AV143" i="2"/>
  <c r="BE112" i="2"/>
  <c r="BF111" i="2"/>
  <c r="BD141" i="2"/>
  <c r="BC111" i="2"/>
  <c r="BF141" i="2"/>
  <c r="BE111" i="2"/>
  <c r="BE143" i="2" l="1"/>
  <c r="BC143" i="2"/>
  <c r="AZ143" i="2"/>
  <c r="BF143" i="2" s="1"/>
</calcChain>
</file>

<file path=xl/sharedStrings.xml><?xml version="1.0" encoding="utf-8"?>
<sst xmlns="http://schemas.openxmlformats.org/spreadsheetml/2006/main" count="2705" uniqueCount="192">
  <si>
    <t>Reporte de ejecución presupuestal</t>
  </si>
  <si>
    <t>Usuario Solicitante:</t>
  </si>
  <si>
    <t>Unidad ó Subunidad Ejecutora  Solicitante:</t>
  </si>
  <si>
    <t>22-10-00 INSTITUTO NACIONAL PARA CIEGOS (INCI)</t>
  </si>
  <si>
    <t>Fecha y Hora Sistema:</t>
  </si>
  <si>
    <t>AÑO FISCAL:</t>
  </si>
  <si>
    <t>2021</t>
  </si>
  <si>
    <t>VIGENCIA PRESUPUESTAL:</t>
  </si>
  <si>
    <t>ACTUAL</t>
  </si>
  <si>
    <t>FECHA MOVIMIENTOS:</t>
  </si>
  <si>
    <t>1/01/2021 A 30/09/2021</t>
  </si>
  <si>
    <t/>
  </si>
  <si>
    <t>UNIDAD O SUBUNIDAD EJECUTORA: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</si>
  <si>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</si>
  <si>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</si>
  <si>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</si>
  <si>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</si>
  <si>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</si>
  <si>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</si>
  <si>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</si>
  <si>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</si>
  <si>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</si>
  <si>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</si>
  <si>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</si>
  <si>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</si>
  <si>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</si>
  <si>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</si>
  <si>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</si>
  <si>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</si>
  <si>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</si>
  <si>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</si>
  <si>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</si>
  <si>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</si>
  <si>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</si>
  <si>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</si>
  <si>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</si>
  <si>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</si>
  <si>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</si>
  <si>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</si>
  <si>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</si>
  <si>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</si>
  <si>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</si>
  <si>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</si>
  <si>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</si>
  <si>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</si>
  <si>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</si>
  <si>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</si>
  <si>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</si>
  <si>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</si>
  <si>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Propios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</si>
  <si>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</si>
  <si>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</si>
  <si>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</si>
  <si>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</si>
  <si>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</si>
  <si>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</si>
  <si>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</si>
  <si>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</si>
  <si>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</si>
  <si>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</si>
  <si>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</si>
  <si>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</si>
  <si>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</si>
  <si>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</si>
  <si>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</si>
  <si>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</si>
  <si>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</si>
  <si>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</si>
  <si>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</si>
  <si>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</si>
  <si>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</si>
  <si>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</si>
  <si>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</si>
  <si>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</si>
  <si>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</si>
  <si>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</si>
  <si>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</si>
  <si>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</si>
  <si>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</si>
  <si>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</si>
  <si>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</si>
  <si>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</si>
  <si>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</si>
  <si>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</si>
  <si>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</si>
  <si>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</si>
  <si>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</si>
  <si>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</si>
  <si>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</si>
  <si>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</si>
  <si>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</si>
  <si>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</si>
  <si>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</si>
  <si>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</si>
  <si>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</si>
  <si>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</si>
  <si>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</si>
  <si>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</si>
  <si>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</si>
  <si>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</si>
  <si>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</si>
  <si>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</si>
  <si>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</si>
  <si>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</si>
  <si>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</si>
  <si>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</si>
  <si>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</si>
  <si>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</si>
  <si>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</si>
  <si>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</si>
  <si>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</si>
  <si>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</si>
  <si>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</si>
  <si>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MAQUINARIA Y APARATOS ELÉCTRICOS</t>
  </si>
  <si>
    <t>EQUIPO Y APARATOS DE RADIO, TELEVISIÓN Y COMUNICACIONES</t>
  </si>
  <si>
    <t>ADQUISICIÓN DE SERVICIOS</t>
  </si>
  <si>
    <t>SERVICIOS DE CONSTRUCCIÓN</t>
  </si>
  <si>
    <t>SERVICIOS DE TRANSPORTE DE PASAJEROS</t>
  </si>
  <si>
    <t>SERVICIOS DE DISTRIBUCIÓN DE ELECTRICIDAD, GAS Y AGUA (POR CUENTA PROPIA)</t>
  </si>
  <si>
    <t>SERVICIOS FINANCIEROS Y SERVICIOS CONEXOS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</si>
  <si>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</si>
  <si>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</si>
  <si>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</si>
  <si>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</si>
  <si>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</si>
  <si>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</si>
  <si>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</si>
  <si>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</si>
  <si>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</si>
  <si>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</si>
  <si>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</si>
  <si>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</si>
  <si>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</si>
  <si>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</si>
  <si>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</si>
  <si>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</si>
  <si>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</si>
  <si>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</si>
  <si>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</si>
  <si>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</si>
  <si>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</si>
  <si>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</si>
  <si>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</si>
  <si>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</si>
  <si>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</si>
  <si>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21</t>
  </si>
  <si>
    <t>OTROS RECURSOS DE TESORERIA</t>
  </si>
  <si>
    <t>2203</t>
  </si>
  <si>
    <t>0700</t>
  </si>
  <si>
    <t>5</t>
  </si>
  <si>
    <t>MEJORAMIENTO DE LAS CONDICIONES PARA LA GARANTIA DE LOS DERECHOS DE LAS PERSONAS CON DISCAPACIDAD VISUAL EN EL PAÍS.  NACIONAL</t>
  </si>
  <si>
    <t>0</t>
  </si>
  <si>
    <t>2203016</t>
  </si>
  <si>
    <t>SERVICIO DE PROMOCIÓN Y DIVULGACIÓN DE LOS DERECHOS DE LAS PERSONAS CON DISCAPACIDAD</t>
  </si>
  <si>
    <t>2203018</t>
  </si>
  <si>
    <t>SERVICIO DE PRODUCCIÓN DE CONTENIDOS Y AJUSTES RAZONABLES PARA PROMOVER Y GARANTIZAR EL ACCESO A LA INFORMACIÓN Y A LA COMUNICACIÓN PARA PERSONAS DISCAPACITADAS</t>
  </si>
  <si>
    <t>2203003</t>
  </si>
  <si>
    <t>SERVICIO DE ASISTENCIA TÉCNICA EN EDUCACIÓN CON ENFOQUE INCLUYENTE Y DE CALIDAD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</si>
  <si>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</si>
  <si>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</si>
  <si>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</si>
  <si>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2299</t>
  </si>
  <si>
    <t>3</t>
  </si>
  <si>
    <t>FORTALECIMIENTO DE PROCESOS Y RECURSOS DEL INCI PARA CONTRIBUIR CON EL MEJORAMIENTO DE SERVICIOS A LAS PERSONAS CON DISCAPACIDAD VISUAL  NACIONAL</t>
  </si>
  <si>
    <t>2299052</t>
  </si>
  <si>
    <t>SERVICIO DE GESTIÓN DOCUMENTAL</t>
  </si>
  <si>
    <t>2299060</t>
  </si>
  <si>
    <t>SERVICIO DE IMPLEMENTACIÓN SISTEMAS DE GESTIÓN</t>
  </si>
  <si>
    <t>2299062</t>
  </si>
  <si>
    <t>SERVICIOS DE INFORMACIÓN ACTUALIZADOS</t>
  </si>
  <si>
    <t>2299058</t>
  </si>
  <si>
    <t>SERVICIO DE EDUCACIÓN INFORMAL PARA LA GESTIÓN ADMINISTRATIVA</t>
  </si>
  <si>
    <t>ADQUISICIÓN DE BIENES Y SERVICIOS - SERVICIO DE GESTIÓN DOCUMENTAL - FORTALECIMIENTO DE PROCESOS Y RECURSOS DEL INCI PARA CONTRIBUIR CON EL MEJORAMIENTO DE SERVICIOS A LAS PERSONAS CON DISCAPACIDAD VISUAL  NACIONAL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</si>
  <si>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</si>
  <si>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ADQUISICIÓN DE BIENES Y SERVICIOS - SERVICIOS DE INFORMACIÓN ACTUALIZADOS - FORTALECIMIENTO DE PROCESOS Y RECURSOS DEL INCI PARA CONTRIBUIR CON EL MEJORAMIENTO DE SERVICIOS A LAS PERSONAS CON DISCAPACIDAD VISUAL  NACIONAL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</si>
  <si>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</si>
  <si>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>% CDP VS APROPIACIÓN</t>
  </si>
  <si>
    <t>% RP VS APROPIACIÓN</t>
  </si>
  <si>
    <t>% OBLIGACION VS APROPIACIÓN</t>
  </si>
  <si>
    <t>% PAGOS VS APROPIACIÓN</t>
  </si>
  <si>
    <t>TOTAL GASTOS DE PERSONAL</t>
  </si>
  <si>
    <t>TOTAL GASTOS DE ADQUISICION DE BIENES Y SERVICIOS</t>
  </si>
  <si>
    <t>TOTAL GASTOS DE TRANSFERENCIAS</t>
  </si>
  <si>
    <t>TOTAL GASTOS DE FUNCIONAMIENTO</t>
  </si>
  <si>
    <t xml:space="preserve">TOTAL GASTOS DE INVERSION </t>
  </si>
  <si>
    <t>TOTAL GASTOS INCI</t>
  </si>
  <si>
    <t>PAULA CECILIA CASTAÑO AVENDAÑO</t>
  </si>
  <si>
    <t>SINTHYA PAMELA MARIN RODRIGUEZ</t>
  </si>
  <si>
    <t>Coordinadora Administrativa y Financiera</t>
  </si>
  <si>
    <t>Tecnico Administrativo- Presupuesto</t>
  </si>
  <si>
    <t>MHspmarin SINTHYA PAMELA MARIN RODRIGUEZ</t>
  </si>
  <si>
    <t xml:space="preserve">La ejecución presupuestal del gasto a corte del tercer trimestre en cuanto a pagos,  se ha ejecutado en el 53% y su mayor ejecución es  el 57% en Gastos de Funcionamiento,  pues en este concepto se encuentra la ejecución de Gastos de Personal. En tanto que los Gastos de Inversión se han ejecutado en el 40%. Los porcentajes aqui indicados son los calculados por los pagos realizados sobre los valores de la apropiación presupuestal, sin embargo debe tenerse en cuenta que existen compromisos presupuestales  del 69% y de este porcentaje el 63% es de Gastos de Funcionamiento y el 90% de Gastos de Inversion, cifras positivas de ejecución en el tercer trimestre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</si>
</sst>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2D77C2"/>
      <name val="Arial"/>
      <family val="2"/>
    </font>
    <font>
      <sz val="12"/>
      <color rgb="FF000000"/>
      <name val="Arial"/>
      <family val="2"/>
    </font>
    <font>
      <sz val="12"/>
      <color rgb="FF000000"/>
      <name val="Arial Narrow"/>
      <family val="2"/>
    </font>
    <font>
      <b/>
      <sz val="12"/>
      <color rgb="FF000000"/>
      <name val="Arial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</cellStyleXfs>
  <cellXfs count="182">
    <xf numFmtId="0" fontId="0" fillId="0" borderId="0" xfId="0"/>
    <xf numFmtId="0" fontId="3" fillId="0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vertical="center" readingOrder="1"/>
    </xf>
    <xf numFmtId="0" fontId="3" fillId="0" borderId="0" xfId="0" applyFont="1" applyFill="1" applyBorder="1" applyAlignment="1">
      <alignment vertical="center" readingOrder="1"/>
    </xf>
    <xf numFmtId="0" fontId="3" fillId="4" borderId="0" xfId="0" applyFont="1" applyFill="1" applyBorder="1"/>
    <xf numFmtId="0" fontId="4" fillId="3" borderId="0" xfId="0" applyFont="1" applyFill="1" applyBorder="1"/>
    <xf numFmtId="0" fontId="3" fillId="5" borderId="0" xfId="0" applyFont="1" applyFill="1" applyBorder="1"/>
    <xf numFmtId="43" fontId="5" fillId="3" borderId="0" xfId="1" applyFont="1" applyFill="1" applyBorder="1" applyAlignment="1">
      <alignment vertical="top"/>
    </xf>
    <xf numFmtId="43" fontId="5" fillId="3" borderId="12" xfId="1" applyFont="1" applyFill="1" applyBorder="1" applyAlignment="1">
      <alignment vertical="top"/>
    </xf>
    <xf numFmtId="43" fontId="5" fillId="6" borderId="12" xfId="1" applyFont="1" applyFill="1" applyBorder="1" applyAlignment="1">
      <alignment vertical="top"/>
    </xf>
    <xf numFmtId="0" fontId="5" fillId="3" borderId="0" xfId="4" applyFont="1" applyFill="1" applyBorder="1" applyAlignment="1">
      <alignment vertical="top"/>
    </xf>
    <xf numFmtId="0" fontId="5" fillId="3" borderId="12" xfId="4" applyFont="1" applyFill="1" applyBorder="1" applyAlignment="1">
      <alignment vertical="top"/>
    </xf>
    <xf numFmtId="0" fontId="5" fillId="6" borderId="12" xfId="4" applyFont="1" applyFill="1" applyBorder="1" applyAlignment="1">
      <alignment vertical="top"/>
    </xf>
    <xf numFmtId="0" fontId="5" fillId="3" borderId="0" xfId="4" applyFont="1" applyFill="1" applyAlignment="1">
      <alignment vertical="top"/>
    </xf>
    <xf numFmtId="0" fontId="5" fillId="3" borderId="0" xfId="4" applyFont="1" applyFill="1" applyBorder="1" applyAlignment="1">
      <alignment horizontal="center" vertical="top" wrapText="1" readingOrder="1"/>
    </xf>
    <xf numFmtId="43" fontId="5" fillId="3" borderId="0" xfId="1" applyFont="1" applyFill="1" applyBorder="1" applyAlignment="1">
      <alignment vertical="top" readingOrder="1"/>
    </xf>
    <xf numFmtId="9" fontId="6" fillId="3" borderId="0" xfId="2" applyFont="1" applyFill="1" applyBorder="1" applyAlignment="1">
      <alignment vertical="top"/>
    </xf>
    <xf numFmtId="0" fontId="5" fillId="3" borderId="0" xfId="0" applyFont="1" applyFill="1" applyBorder="1" applyAlignment="1">
      <alignment vertical="top"/>
    </xf>
    <xf numFmtId="0" fontId="7" fillId="3" borderId="0" xfId="4" applyFont="1" applyFill="1" applyAlignment="1">
      <alignment vertical="top" wrapText="1"/>
    </xf>
    <xf numFmtId="41" fontId="6" fillId="3" borderId="0" xfId="3" applyFont="1" applyFill="1" applyBorder="1" applyAlignment="1">
      <alignment vertical="top"/>
    </xf>
    <xf numFmtId="43" fontId="8" fillId="3" borderId="0" xfId="5" applyNumberFormat="1" applyFont="1" applyFill="1" applyAlignment="1">
      <alignment horizontal="center" vertical="center"/>
    </xf>
    <xf numFmtId="0" fontId="6" fillId="3" borderId="0" xfId="0" applyFont="1" applyFill="1" applyBorder="1" applyAlignment="1">
      <alignment vertical="top"/>
    </xf>
    <xf numFmtId="0" fontId="4" fillId="0" borderId="0" xfId="0" applyFont="1" applyFill="1" applyBorder="1"/>
    <xf numFmtId="0" fontId="9" fillId="3" borderId="0" xfId="4" applyFont="1" applyFill="1" applyAlignment="1">
      <alignment vertical="top"/>
    </xf>
    <xf numFmtId="0" fontId="9" fillId="3" borderId="12" xfId="4" applyFont="1" applyFill="1" applyBorder="1" applyAlignment="1">
      <alignment vertical="top"/>
    </xf>
    <xf numFmtId="0" fontId="9" fillId="6" borderId="12" xfId="4" applyFont="1" applyFill="1" applyBorder="1" applyAlignment="1">
      <alignment vertical="top"/>
    </xf>
    <xf numFmtId="0" fontId="10" fillId="0" borderId="13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/>
    <xf numFmtId="0" fontId="12" fillId="0" borderId="0" xfId="0" applyFont="1" applyFill="1" applyBorder="1"/>
    <xf numFmtId="0" fontId="12" fillId="3" borderId="0" xfId="0" applyFont="1" applyFill="1" applyBorder="1"/>
    <xf numFmtId="0" fontId="11" fillId="0" borderId="0" xfId="0" applyFont="1" applyFill="1" applyBorder="1"/>
    <xf numFmtId="0" fontId="13" fillId="0" borderId="0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horizontal="left" vertical="top" wrapText="1" readingOrder="1"/>
    </xf>
    <xf numFmtId="0" fontId="15" fillId="2" borderId="4" xfId="0" applyNumberFormat="1" applyFont="1" applyFill="1" applyBorder="1" applyAlignment="1">
      <alignment horizontal="left" vertical="center" wrapText="1" readingOrder="1"/>
    </xf>
    <xf numFmtId="0" fontId="15" fillId="2" borderId="1" xfId="0" applyNumberFormat="1" applyFont="1" applyFill="1" applyBorder="1" applyAlignment="1">
      <alignment horizontal="left" vertical="center" wrapText="1" readingOrder="1"/>
    </xf>
    <xf numFmtId="0" fontId="15" fillId="2" borderId="2" xfId="0" applyNumberFormat="1" applyFont="1" applyFill="1" applyBorder="1" applyAlignment="1">
      <alignment horizontal="left" vertical="center" wrapText="1" readingOrder="1"/>
    </xf>
    <xf numFmtId="0" fontId="15" fillId="0" borderId="4" xfId="0" applyNumberFormat="1" applyFont="1" applyFill="1" applyBorder="1" applyAlignment="1">
      <alignment horizontal="left" vertical="center" wrapText="1" readingOrder="1"/>
    </xf>
    <xf numFmtId="0" fontId="15" fillId="0" borderId="1" xfId="0" applyNumberFormat="1" applyFont="1" applyFill="1" applyBorder="1" applyAlignment="1">
      <alignment horizontal="left" vertical="center" wrapText="1" readingOrder="1"/>
    </xf>
    <xf numFmtId="0" fontId="15" fillId="0" borderId="2" xfId="0" applyNumberFormat="1" applyFont="1" applyFill="1" applyBorder="1" applyAlignment="1">
      <alignment horizontal="left" vertical="center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5" fillId="2" borderId="4" xfId="0" applyNumberFormat="1" applyFont="1" applyFill="1" applyBorder="1" applyAlignment="1">
      <alignment horizontal="left" vertical="top" wrapText="1" readingOrder="1"/>
    </xf>
    <xf numFmtId="0" fontId="15" fillId="2" borderId="1" xfId="0" applyNumberFormat="1" applyFont="1" applyFill="1" applyBorder="1" applyAlignment="1">
      <alignment horizontal="left" vertical="top" wrapText="1" readingOrder="1"/>
    </xf>
    <xf numFmtId="0" fontId="15" fillId="2" borderId="2" xfId="0" applyNumberFormat="1" applyFont="1" applyFill="1" applyBorder="1" applyAlignment="1">
      <alignment horizontal="left" vertical="top" wrapText="1" readingOrder="1"/>
    </xf>
    <xf numFmtId="0" fontId="15" fillId="0" borderId="4" xfId="0" applyNumberFormat="1" applyFont="1" applyFill="1" applyBorder="1" applyAlignment="1">
      <alignment horizontal="left" vertical="top" wrapText="1" readingOrder="1"/>
    </xf>
    <xf numFmtId="0" fontId="15" fillId="0" borderId="1" xfId="0" applyNumberFormat="1" applyFont="1" applyFill="1" applyBorder="1" applyAlignment="1">
      <alignment horizontal="left" vertical="top" wrapText="1" readingOrder="1"/>
    </xf>
    <xf numFmtId="0" fontId="15" fillId="0" borderId="2" xfId="0" applyNumberFormat="1" applyFont="1" applyFill="1" applyBorder="1" applyAlignment="1">
      <alignment horizontal="left" vertical="top" wrapText="1" readingOrder="1"/>
    </xf>
    <xf numFmtId="0" fontId="14" fillId="0" borderId="3" xfId="0" applyNumberFormat="1" applyFont="1" applyFill="1" applyBorder="1" applyAlignment="1">
      <alignment vertical="top" wrapText="1" readingOrder="1"/>
    </xf>
    <xf numFmtId="0" fontId="14" fillId="0" borderId="3" xfId="0" applyNumberFormat="1" applyFont="1" applyFill="1" applyBorder="1" applyAlignment="1">
      <alignment vertical="top" wrapText="1" readingOrder="1"/>
    </xf>
    <xf numFmtId="0" fontId="17" fillId="2" borderId="5" xfId="0" applyNumberFormat="1" applyFont="1" applyFill="1" applyBorder="1" applyAlignment="1">
      <alignment horizontal="center" vertical="center" wrapText="1" readingOrder="1"/>
    </xf>
    <xf numFmtId="0" fontId="17" fillId="2" borderId="6" xfId="0" applyNumberFormat="1" applyFont="1" applyFill="1" applyBorder="1" applyAlignment="1">
      <alignment horizontal="center" vertical="center" wrapText="1" readingOrder="1"/>
    </xf>
    <xf numFmtId="0" fontId="17" fillId="2" borderId="7" xfId="0" applyNumberFormat="1" applyFont="1" applyFill="1" applyBorder="1" applyAlignment="1">
      <alignment horizontal="center" vertical="center" wrapText="1" readingOrder="1"/>
    </xf>
    <xf numFmtId="0" fontId="17" fillId="2" borderId="8" xfId="0" applyNumberFormat="1" applyFont="1" applyFill="1" applyBorder="1" applyAlignment="1">
      <alignment horizontal="center" vertical="center" wrapText="1" readingOrder="1"/>
    </xf>
    <xf numFmtId="0" fontId="17" fillId="2" borderId="5" xfId="0" applyNumberFormat="1" applyFont="1" applyFill="1" applyBorder="1" applyAlignment="1">
      <alignment horizontal="center" vertical="center" wrapText="1" readingOrder="1"/>
    </xf>
    <xf numFmtId="0" fontId="12" fillId="3" borderId="0" xfId="0" applyFont="1" applyFill="1" applyBorder="1" applyAlignment="1">
      <alignment vertical="center" readingOrder="1"/>
    </xf>
    <xf numFmtId="0" fontId="12" fillId="0" borderId="0" xfId="0" applyFont="1" applyFill="1" applyBorder="1" applyAlignment="1">
      <alignment vertical="center" readingOrder="1"/>
    </xf>
    <xf numFmtId="0" fontId="17" fillId="4" borderId="9" xfId="0" applyNumberFormat="1" applyFont="1" applyFill="1" applyBorder="1" applyAlignment="1">
      <alignment horizontal="center" vertical="center" wrapText="1" readingOrder="1"/>
    </xf>
    <xf numFmtId="0" fontId="17" fillId="4" borderId="10" xfId="0" applyNumberFormat="1" applyFont="1" applyFill="1" applyBorder="1" applyAlignment="1">
      <alignment horizontal="center" vertical="center" wrapText="1" readingOrder="1"/>
    </xf>
    <xf numFmtId="0" fontId="17" fillId="4" borderId="11" xfId="0" applyNumberFormat="1" applyFont="1" applyFill="1" applyBorder="1" applyAlignment="1">
      <alignment horizontal="center" vertical="center" wrapText="1" readingOrder="1"/>
    </xf>
    <xf numFmtId="0" fontId="17" fillId="4" borderId="9" xfId="0" applyNumberFormat="1" applyFont="1" applyFill="1" applyBorder="1" applyAlignment="1">
      <alignment vertical="center" wrapText="1" readingOrder="1"/>
    </xf>
    <xf numFmtId="0" fontId="17" fillId="4" borderId="11" xfId="0" applyNumberFormat="1" applyFont="1" applyFill="1" applyBorder="1" applyAlignment="1">
      <alignment vertical="center" wrapText="1" readingOrder="1"/>
    </xf>
    <xf numFmtId="0" fontId="17" fillId="4" borderId="10" xfId="0" applyNumberFormat="1" applyFont="1" applyFill="1" applyBorder="1" applyAlignment="1">
      <alignment vertical="center" wrapText="1" readingOrder="1"/>
    </xf>
    <xf numFmtId="0" fontId="17" fillId="4" borderId="12" xfId="0" applyNumberFormat="1" applyFont="1" applyFill="1" applyBorder="1" applyAlignment="1">
      <alignment horizontal="center" vertical="center" wrapText="1" readingOrder="1"/>
    </xf>
    <xf numFmtId="0" fontId="17" fillId="4" borderId="9" xfId="0" applyNumberFormat="1" applyFont="1" applyFill="1" applyBorder="1" applyAlignment="1">
      <alignment horizontal="left" vertical="center" wrapText="1" readingOrder="1"/>
    </xf>
    <xf numFmtId="0" fontId="17" fillId="4" borderId="11" xfId="0" applyNumberFormat="1" applyFont="1" applyFill="1" applyBorder="1" applyAlignment="1">
      <alignment horizontal="left" vertical="center" wrapText="1" readingOrder="1"/>
    </xf>
    <xf numFmtId="0" fontId="17" fillId="4" borderId="10" xfId="0" applyNumberFormat="1" applyFont="1" applyFill="1" applyBorder="1" applyAlignment="1">
      <alignment horizontal="left" vertical="center" wrapText="1" readingOrder="1"/>
    </xf>
    <xf numFmtId="4" fontId="17" fillId="4" borderId="12" xfId="0" applyNumberFormat="1" applyFont="1" applyFill="1" applyBorder="1" applyAlignment="1">
      <alignment horizontal="right" vertical="center" wrapText="1" readingOrder="1"/>
    </xf>
    <xf numFmtId="0" fontId="17" fillId="4" borderId="9" xfId="0" applyNumberFormat="1" applyFont="1" applyFill="1" applyBorder="1" applyAlignment="1">
      <alignment horizontal="right" vertical="center" wrapText="1" readingOrder="1"/>
    </xf>
    <xf numFmtId="0" fontId="17" fillId="4" borderId="12" xfId="0" applyNumberFormat="1" applyFont="1" applyFill="1" applyBorder="1" applyAlignment="1">
      <alignment horizontal="right" vertical="center" wrapText="1" readingOrder="1"/>
    </xf>
    <xf numFmtId="9" fontId="18" fillId="4" borderId="12" xfId="2" applyFont="1" applyFill="1" applyBorder="1" applyAlignment="1">
      <alignment vertical="top"/>
    </xf>
    <xf numFmtId="0" fontId="12" fillId="4" borderId="0" xfId="0" applyFont="1" applyFill="1" applyBorder="1"/>
    <xf numFmtId="0" fontId="15" fillId="0" borderId="9" xfId="0" applyNumberFormat="1" applyFont="1" applyFill="1" applyBorder="1" applyAlignment="1">
      <alignment horizontal="center" vertical="center" wrapText="1" readingOrder="1"/>
    </xf>
    <xf numFmtId="0" fontId="15" fillId="0" borderId="10" xfId="0" applyNumberFormat="1" applyFont="1" applyFill="1" applyBorder="1" applyAlignment="1">
      <alignment horizontal="center" vertical="center" wrapText="1" readingOrder="1"/>
    </xf>
    <xf numFmtId="0" fontId="15" fillId="0" borderId="11" xfId="0" applyNumberFormat="1" applyFont="1" applyFill="1" applyBorder="1" applyAlignment="1">
      <alignment horizontal="center" vertical="center" wrapText="1" readingOrder="1"/>
    </xf>
    <xf numFmtId="0" fontId="15" fillId="0" borderId="9" xfId="0" applyNumberFormat="1" applyFont="1" applyFill="1" applyBorder="1" applyAlignment="1">
      <alignment vertical="center" wrapText="1" readingOrder="1"/>
    </xf>
    <xf numFmtId="0" fontId="15" fillId="0" borderId="11" xfId="0" applyNumberFormat="1" applyFont="1" applyFill="1" applyBorder="1" applyAlignment="1">
      <alignment vertical="center" wrapText="1" readingOrder="1"/>
    </xf>
    <xf numFmtId="0" fontId="15" fillId="0" borderId="10" xfId="0" applyNumberFormat="1" applyFont="1" applyFill="1" applyBorder="1" applyAlignment="1">
      <alignment vertical="center" wrapText="1" readingOrder="1"/>
    </xf>
    <xf numFmtId="0" fontId="15" fillId="0" borderId="12" xfId="0" applyNumberFormat="1" applyFont="1" applyFill="1" applyBorder="1" applyAlignment="1">
      <alignment horizontal="center" vertical="center" wrapText="1" readingOrder="1"/>
    </xf>
    <xf numFmtId="0" fontId="15" fillId="0" borderId="9" xfId="0" applyNumberFormat="1" applyFont="1" applyFill="1" applyBorder="1" applyAlignment="1">
      <alignment horizontal="left" vertical="center" wrapText="1" readingOrder="1"/>
    </xf>
    <xf numFmtId="0" fontId="15" fillId="0" borderId="11" xfId="0" applyNumberFormat="1" applyFont="1" applyFill="1" applyBorder="1" applyAlignment="1">
      <alignment horizontal="left" vertical="center" wrapText="1" readingOrder="1"/>
    </xf>
    <xf numFmtId="0" fontId="15" fillId="0" borderId="10" xfId="0" applyNumberFormat="1" applyFont="1" applyFill="1" applyBorder="1" applyAlignment="1">
      <alignment horizontal="left" vertical="center" wrapText="1" readingOrder="1"/>
    </xf>
    <xf numFmtId="4" fontId="15" fillId="0" borderId="12" xfId="0" applyNumberFormat="1" applyFont="1" applyFill="1" applyBorder="1" applyAlignment="1">
      <alignment horizontal="right" vertical="center" wrapText="1" readingOrder="1"/>
    </xf>
    <xf numFmtId="0" fontId="15" fillId="0" borderId="9" xfId="0" applyNumberFormat="1" applyFont="1" applyFill="1" applyBorder="1" applyAlignment="1">
      <alignment horizontal="right" vertical="center" wrapText="1" readingOrder="1"/>
    </xf>
    <xf numFmtId="0" fontId="15" fillId="0" borderId="12" xfId="0" applyNumberFormat="1" applyFont="1" applyFill="1" applyBorder="1" applyAlignment="1">
      <alignment horizontal="right" vertical="center" wrapText="1" readingOrder="1"/>
    </xf>
    <xf numFmtId="9" fontId="19" fillId="3" borderId="12" xfId="2" applyFont="1" applyFill="1" applyBorder="1" applyAlignment="1">
      <alignment vertical="top"/>
    </xf>
    <xf numFmtId="0" fontId="11" fillId="3" borderId="0" xfId="0" applyFont="1" applyFill="1" applyBorder="1"/>
    <xf numFmtId="0" fontId="17" fillId="5" borderId="9" xfId="0" applyNumberFormat="1" applyFont="1" applyFill="1" applyBorder="1" applyAlignment="1">
      <alignment horizontal="center" vertical="center" wrapText="1" readingOrder="1"/>
    </xf>
    <xf numFmtId="0" fontId="17" fillId="5" borderId="10" xfId="0" applyNumberFormat="1" applyFont="1" applyFill="1" applyBorder="1" applyAlignment="1">
      <alignment horizontal="center" vertical="center" wrapText="1" readingOrder="1"/>
    </xf>
    <xf numFmtId="0" fontId="17" fillId="5" borderId="11" xfId="0" applyNumberFormat="1" applyFont="1" applyFill="1" applyBorder="1" applyAlignment="1">
      <alignment horizontal="center" vertical="center" wrapText="1" readingOrder="1"/>
    </xf>
    <xf numFmtId="0" fontId="17" fillId="5" borderId="9" xfId="0" applyNumberFormat="1" applyFont="1" applyFill="1" applyBorder="1" applyAlignment="1">
      <alignment vertical="center" wrapText="1" readingOrder="1"/>
    </xf>
    <xf numFmtId="0" fontId="17" fillId="5" borderId="11" xfId="0" applyNumberFormat="1" applyFont="1" applyFill="1" applyBorder="1" applyAlignment="1">
      <alignment vertical="center" wrapText="1" readingOrder="1"/>
    </xf>
    <xf numFmtId="0" fontId="17" fillId="5" borderId="10" xfId="0" applyNumberFormat="1" applyFont="1" applyFill="1" applyBorder="1" applyAlignment="1">
      <alignment vertical="center" wrapText="1" readingOrder="1"/>
    </xf>
    <xf numFmtId="0" fontId="17" fillId="5" borderId="12" xfId="0" applyNumberFormat="1" applyFont="1" applyFill="1" applyBorder="1" applyAlignment="1">
      <alignment horizontal="center" vertical="center" wrapText="1" readingOrder="1"/>
    </xf>
    <xf numFmtId="0" fontId="17" fillId="5" borderId="9" xfId="0" applyNumberFormat="1" applyFont="1" applyFill="1" applyBorder="1" applyAlignment="1">
      <alignment horizontal="left" vertical="center" wrapText="1" readingOrder="1"/>
    </xf>
    <xf numFmtId="0" fontId="17" fillId="5" borderId="11" xfId="0" applyNumberFormat="1" applyFont="1" applyFill="1" applyBorder="1" applyAlignment="1">
      <alignment horizontal="left" vertical="center" wrapText="1" readingOrder="1"/>
    </xf>
    <xf numFmtId="0" fontId="17" fillId="5" borderId="10" xfId="0" applyNumberFormat="1" applyFont="1" applyFill="1" applyBorder="1" applyAlignment="1">
      <alignment horizontal="left" vertical="center" wrapText="1" readingOrder="1"/>
    </xf>
    <xf numFmtId="4" fontId="17" fillId="5" borderId="12" xfId="0" applyNumberFormat="1" applyFont="1" applyFill="1" applyBorder="1" applyAlignment="1">
      <alignment horizontal="right" vertical="center" wrapText="1" readingOrder="1"/>
    </xf>
    <xf numFmtId="0" fontId="17" fillId="5" borderId="9" xfId="0" applyNumberFormat="1" applyFont="1" applyFill="1" applyBorder="1" applyAlignment="1">
      <alignment horizontal="right" vertical="center" wrapText="1" readingOrder="1"/>
    </xf>
    <xf numFmtId="0" fontId="17" fillId="5" borderId="12" xfId="0" applyNumberFormat="1" applyFont="1" applyFill="1" applyBorder="1" applyAlignment="1">
      <alignment horizontal="right" vertical="center" wrapText="1" readingOrder="1"/>
    </xf>
    <xf numFmtId="9" fontId="18" fillId="5" borderId="12" xfId="2" applyFont="1" applyFill="1" applyBorder="1" applyAlignment="1">
      <alignment vertical="top"/>
    </xf>
    <xf numFmtId="0" fontId="12" fillId="5" borderId="0" xfId="0" applyFont="1" applyFill="1" applyBorder="1"/>
    <xf numFmtId="43" fontId="17" fillId="6" borderId="9" xfId="1" applyFont="1" applyFill="1" applyBorder="1" applyAlignment="1">
      <alignment horizontal="center" vertical="top" wrapText="1"/>
    </xf>
    <xf numFmtId="43" fontId="17" fillId="6" borderId="11" xfId="1" applyFont="1" applyFill="1" applyBorder="1" applyAlignment="1">
      <alignment horizontal="center" vertical="top" wrapText="1"/>
    </xf>
    <xf numFmtId="43" fontId="17" fillId="6" borderId="10" xfId="1" applyFont="1" applyFill="1" applyBorder="1" applyAlignment="1">
      <alignment horizontal="center" vertical="top" wrapText="1"/>
    </xf>
    <xf numFmtId="43" fontId="18" fillId="6" borderId="12" xfId="1" applyFont="1" applyFill="1" applyBorder="1" applyAlignment="1">
      <alignment horizontal="right" vertical="top" wrapText="1" readingOrder="1"/>
    </xf>
    <xf numFmtId="9" fontId="18" fillId="6" borderId="12" xfId="2" applyFont="1" applyFill="1" applyBorder="1" applyAlignment="1">
      <alignment vertical="top"/>
    </xf>
    <xf numFmtId="43" fontId="18" fillId="3" borderId="0" xfId="1" applyFont="1" applyFill="1" applyBorder="1" applyAlignment="1">
      <alignment vertical="top"/>
    </xf>
    <xf numFmtId="43" fontId="18" fillId="3" borderId="12" xfId="1" applyFont="1" applyFill="1" applyBorder="1" applyAlignment="1">
      <alignment vertical="top"/>
    </xf>
    <xf numFmtId="43" fontId="18" fillId="6" borderId="12" xfId="1" applyFont="1" applyFill="1" applyBorder="1" applyAlignment="1">
      <alignment vertical="top"/>
    </xf>
    <xf numFmtId="41" fontId="17" fillId="6" borderId="9" xfId="3" applyFont="1" applyFill="1" applyBorder="1" applyAlignment="1">
      <alignment horizontal="center" vertical="top" wrapText="1" readingOrder="1"/>
    </xf>
    <xf numFmtId="41" fontId="17" fillId="6" borderId="11" xfId="3" applyFont="1" applyFill="1" applyBorder="1" applyAlignment="1">
      <alignment horizontal="center" vertical="top" wrapText="1" readingOrder="1"/>
    </xf>
    <xf numFmtId="41" fontId="17" fillId="6" borderId="10" xfId="3" applyFont="1" applyFill="1" applyBorder="1" applyAlignment="1">
      <alignment horizontal="center" vertical="top" wrapText="1" readingOrder="1"/>
    </xf>
    <xf numFmtId="0" fontId="18" fillId="3" borderId="0" xfId="4" applyFont="1" applyFill="1" applyBorder="1" applyAlignment="1">
      <alignment vertical="top"/>
    </xf>
    <xf numFmtId="0" fontId="18" fillId="3" borderId="12" xfId="4" applyFont="1" applyFill="1" applyBorder="1" applyAlignment="1">
      <alignment vertical="top"/>
    </xf>
    <xf numFmtId="0" fontId="18" fillId="6" borderId="12" xfId="4" applyFont="1" applyFill="1" applyBorder="1" applyAlignment="1">
      <alignment vertical="top"/>
    </xf>
    <xf numFmtId="43" fontId="18" fillId="6" borderId="9" xfId="1" applyFont="1" applyFill="1" applyBorder="1" applyAlignment="1">
      <alignment horizontal="center" vertical="top" wrapText="1" readingOrder="1"/>
    </xf>
    <xf numFmtId="43" fontId="18" fillId="6" borderId="11" xfId="1" applyFont="1" applyFill="1" applyBorder="1" applyAlignment="1">
      <alignment horizontal="center" vertical="top" wrapText="1" readingOrder="1"/>
    </xf>
    <xf numFmtId="43" fontId="18" fillId="6" borderId="10" xfId="1" applyFont="1" applyFill="1" applyBorder="1" applyAlignment="1">
      <alignment horizontal="center" vertical="top" wrapText="1" readingOrder="1"/>
    </xf>
    <xf numFmtId="0" fontId="14" fillId="0" borderId="11" xfId="0" applyNumberFormat="1" applyFont="1" applyFill="1" applyBorder="1" applyAlignment="1">
      <alignment vertical="top" wrapText="1" readingOrder="1"/>
    </xf>
    <xf numFmtId="0" fontId="14" fillId="0" borderId="11" xfId="0" applyNumberFormat="1" applyFont="1" applyFill="1" applyBorder="1" applyAlignment="1">
      <alignment vertical="top" wrapText="1" readingOrder="1"/>
    </xf>
    <xf numFmtId="0" fontId="18" fillId="6" borderId="9" xfId="4" applyFont="1" applyFill="1" applyBorder="1" applyAlignment="1">
      <alignment horizontal="center" vertical="top" wrapText="1" readingOrder="1"/>
    </xf>
    <xf numFmtId="0" fontId="18" fillId="6" borderId="11" xfId="4" applyFont="1" applyFill="1" applyBorder="1" applyAlignment="1">
      <alignment horizontal="center" vertical="top" wrapText="1" readingOrder="1"/>
    </xf>
    <xf numFmtId="0" fontId="18" fillId="6" borderId="10" xfId="4" applyFont="1" applyFill="1" applyBorder="1" applyAlignment="1">
      <alignment horizontal="center" vertical="top" wrapText="1" readingOrder="1"/>
    </xf>
    <xf numFmtId="0" fontId="18" fillId="3" borderId="0" xfId="4" applyFont="1" applyFill="1" applyAlignment="1">
      <alignment vertical="top"/>
    </xf>
    <xf numFmtId="43" fontId="12" fillId="0" borderId="0" xfId="1" applyFont="1" applyFill="1" applyBorder="1"/>
    <xf numFmtId="43" fontId="11" fillId="0" borderId="0" xfId="1" applyFont="1" applyFill="1" applyBorder="1"/>
    <xf numFmtId="43" fontId="18" fillId="6" borderId="12" xfId="1" applyFont="1" applyFill="1" applyBorder="1" applyAlignment="1">
      <alignment vertical="top" readingOrder="1"/>
    </xf>
    <xf numFmtId="0" fontId="18" fillId="3" borderId="0" xfId="4" applyFont="1" applyFill="1" applyBorder="1" applyAlignment="1">
      <alignment horizontal="center" vertical="top" wrapText="1" readingOrder="1"/>
    </xf>
    <xf numFmtId="43" fontId="18" fillId="3" borderId="0" xfId="1" applyFont="1" applyFill="1" applyBorder="1" applyAlignment="1">
      <alignment vertical="top" readingOrder="1"/>
    </xf>
    <xf numFmtId="9" fontId="19" fillId="3" borderId="0" xfId="2" applyFont="1" applyFill="1" applyBorder="1" applyAlignment="1">
      <alignment vertical="top"/>
    </xf>
    <xf numFmtId="0" fontId="18" fillId="3" borderId="0" xfId="0" applyFont="1" applyFill="1" applyBorder="1" applyAlignment="1">
      <alignment vertical="top"/>
    </xf>
    <xf numFmtId="0" fontId="20" fillId="3" borderId="0" xfId="4" applyFont="1" applyFill="1" applyAlignment="1">
      <alignment vertical="top" wrapText="1"/>
    </xf>
    <xf numFmtId="41" fontId="19" fillId="3" borderId="0" xfId="3" applyFont="1" applyFill="1" applyBorder="1" applyAlignment="1">
      <alignment vertical="top"/>
    </xf>
    <xf numFmtId="0" fontId="19" fillId="3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 wrapText="1"/>
    </xf>
    <xf numFmtId="43" fontId="18" fillId="7" borderId="9" xfId="1" applyFont="1" applyFill="1" applyBorder="1" applyAlignment="1">
      <alignment horizontal="center" vertical="top" wrapText="1" readingOrder="1"/>
    </xf>
    <xf numFmtId="43" fontId="18" fillId="7" borderId="11" xfId="1" applyFont="1" applyFill="1" applyBorder="1" applyAlignment="1">
      <alignment horizontal="center" vertical="top" wrapText="1" readingOrder="1"/>
    </xf>
    <xf numFmtId="43" fontId="18" fillId="7" borderId="10" xfId="1" applyFont="1" applyFill="1" applyBorder="1" applyAlignment="1">
      <alignment horizontal="center" vertical="top" wrapText="1" readingOrder="1"/>
    </xf>
    <xf numFmtId="43" fontId="18" fillId="7" borderId="12" xfId="1" applyFont="1" applyFill="1" applyBorder="1" applyAlignment="1">
      <alignment horizontal="right" vertical="top" wrapText="1" readingOrder="1"/>
    </xf>
    <xf numFmtId="9" fontId="18" fillId="7" borderId="12" xfId="2" applyFont="1" applyFill="1" applyBorder="1" applyAlignment="1">
      <alignment vertical="top"/>
    </xf>
    <xf numFmtId="0" fontId="17" fillId="7" borderId="9" xfId="0" applyNumberFormat="1" applyFont="1" applyFill="1" applyBorder="1" applyAlignment="1">
      <alignment horizontal="center" vertical="center" wrapText="1" readingOrder="1"/>
    </xf>
    <xf numFmtId="0" fontId="17" fillId="7" borderId="10" xfId="0" applyNumberFormat="1" applyFont="1" applyFill="1" applyBorder="1" applyAlignment="1">
      <alignment horizontal="center" vertical="center" wrapText="1" readingOrder="1"/>
    </xf>
    <xf numFmtId="0" fontId="17" fillId="7" borderId="11" xfId="0" applyNumberFormat="1" applyFont="1" applyFill="1" applyBorder="1" applyAlignment="1">
      <alignment horizontal="center" vertical="center" wrapText="1" readingOrder="1"/>
    </xf>
    <xf numFmtId="0" fontId="17" fillId="7" borderId="9" xfId="0" applyNumberFormat="1" applyFont="1" applyFill="1" applyBorder="1" applyAlignment="1">
      <alignment vertical="center" wrapText="1" readingOrder="1"/>
    </xf>
    <xf numFmtId="0" fontId="17" fillId="7" borderId="11" xfId="0" applyNumberFormat="1" applyFont="1" applyFill="1" applyBorder="1" applyAlignment="1">
      <alignment vertical="center" wrapText="1" readingOrder="1"/>
    </xf>
    <xf numFmtId="0" fontId="17" fillId="7" borderId="10" xfId="0" applyNumberFormat="1" applyFont="1" applyFill="1" applyBorder="1" applyAlignment="1">
      <alignment vertical="center" wrapText="1" readingOrder="1"/>
    </xf>
    <xf numFmtId="0" fontId="17" fillId="7" borderId="12" xfId="0" applyNumberFormat="1" applyFont="1" applyFill="1" applyBorder="1" applyAlignment="1">
      <alignment horizontal="center" vertical="center" wrapText="1" readingOrder="1"/>
    </xf>
    <xf numFmtId="0" fontId="17" fillId="7" borderId="9" xfId="0" applyNumberFormat="1" applyFont="1" applyFill="1" applyBorder="1" applyAlignment="1">
      <alignment horizontal="left" vertical="center" wrapText="1" readingOrder="1"/>
    </xf>
    <xf numFmtId="0" fontId="17" fillId="7" borderId="11" xfId="0" applyNumberFormat="1" applyFont="1" applyFill="1" applyBorder="1" applyAlignment="1">
      <alignment horizontal="left" vertical="center" wrapText="1" readingOrder="1"/>
    </xf>
    <xf numFmtId="0" fontId="17" fillId="7" borderId="10" xfId="0" applyNumberFormat="1" applyFont="1" applyFill="1" applyBorder="1" applyAlignment="1">
      <alignment horizontal="left" vertical="center" wrapText="1" readingOrder="1"/>
    </xf>
    <xf numFmtId="4" fontId="17" fillId="7" borderId="12" xfId="0" applyNumberFormat="1" applyFont="1" applyFill="1" applyBorder="1" applyAlignment="1">
      <alignment horizontal="right" vertical="center" wrapText="1" readingOrder="1"/>
    </xf>
    <xf numFmtId="0" fontId="17" fillId="7" borderId="9" xfId="0" applyNumberFormat="1" applyFont="1" applyFill="1" applyBorder="1" applyAlignment="1">
      <alignment horizontal="right" vertical="center" wrapText="1" readingOrder="1"/>
    </xf>
    <xf numFmtId="0" fontId="17" fillId="7" borderId="12" xfId="0" applyNumberFormat="1" applyFont="1" applyFill="1" applyBorder="1" applyAlignment="1">
      <alignment horizontal="right" vertical="center" wrapText="1" readingOrder="1"/>
    </xf>
    <xf numFmtId="0" fontId="15" fillId="7" borderId="9" xfId="0" applyNumberFormat="1" applyFont="1" applyFill="1" applyBorder="1" applyAlignment="1">
      <alignment horizontal="center" vertical="center" wrapText="1" readingOrder="1"/>
    </xf>
    <xf numFmtId="0" fontId="15" fillId="7" borderId="10" xfId="0" applyNumberFormat="1" applyFont="1" applyFill="1" applyBorder="1" applyAlignment="1">
      <alignment horizontal="center" vertical="center" wrapText="1" readingOrder="1"/>
    </xf>
    <xf numFmtId="0" fontId="15" fillId="7" borderId="11" xfId="0" applyNumberFormat="1" applyFont="1" applyFill="1" applyBorder="1" applyAlignment="1">
      <alignment horizontal="center" vertical="center" wrapText="1" readingOrder="1"/>
    </xf>
    <xf numFmtId="0" fontId="15" fillId="7" borderId="9" xfId="0" applyNumberFormat="1" applyFont="1" applyFill="1" applyBorder="1" applyAlignment="1">
      <alignment vertical="center" wrapText="1" readingOrder="1"/>
    </xf>
    <xf numFmtId="0" fontId="15" fillId="7" borderId="11" xfId="0" applyNumberFormat="1" applyFont="1" applyFill="1" applyBorder="1" applyAlignment="1">
      <alignment vertical="center" wrapText="1" readingOrder="1"/>
    </xf>
    <xf numFmtId="0" fontId="15" fillId="7" borderId="10" xfId="0" applyNumberFormat="1" applyFont="1" applyFill="1" applyBorder="1" applyAlignment="1">
      <alignment vertical="center" wrapText="1" readingOrder="1"/>
    </xf>
    <xf numFmtId="0" fontId="15" fillId="7" borderId="12" xfId="0" applyNumberFormat="1" applyFont="1" applyFill="1" applyBorder="1" applyAlignment="1">
      <alignment horizontal="center" vertical="center" wrapText="1" readingOrder="1"/>
    </xf>
    <xf numFmtId="0" fontId="15" fillId="7" borderId="9" xfId="0" applyNumberFormat="1" applyFont="1" applyFill="1" applyBorder="1" applyAlignment="1">
      <alignment horizontal="left" vertical="center" wrapText="1" readingOrder="1"/>
    </xf>
    <xf numFmtId="0" fontId="15" fillId="7" borderId="11" xfId="0" applyNumberFormat="1" applyFont="1" applyFill="1" applyBorder="1" applyAlignment="1">
      <alignment horizontal="left" vertical="center" wrapText="1" readingOrder="1"/>
    </xf>
    <xf numFmtId="0" fontId="15" fillId="7" borderId="10" xfId="0" applyNumberFormat="1" applyFont="1" applyFill="1" applyBorder="1" applyAlignment="1">
      <alignment horizontal="left" vertical="center" wrapText="1" readingOrder="1"/>
    </xf>
    <xf numFmtId="4" fontId="15" fillId="7" borderId="12" xfId="0" applyNumberFormat="1" applyFont="1" applyFill="1" applyBorder="1" applyAlignment="1">
      <alignment horizontal="right" vertical="center" wrapText="1" readingOrder="1"/>
    </xf>
    <xf numFmtId="0" fontId="15" fillId="7" borderId="9" xfId="0" applyNumberFormat="1" applyFont="1" applyFill="1" applyBorder="1" applyAlignment="1">
      <alignment horizontal="right" vertical="center" wrapText="1" readingOrder="1"/>
    </xf>
    <xf numFmtId="0" fontId="15" fillId="7" borderId="12" xfId="0" applyNumberFormat="1" applyFont="1" applyFill="1" applyBorder="1" applyAlignment="1">
      <alignment horizontal="right" vertical="center" wrapText="1" readingOrder="1"/>
    </xf>
    <xf numFmtId="9" fontId="19" fillId="7" borderId="12" xfId="2" applyFont="1" applyFill="1" applyBorder="1" applyAlignment="1">
      <alignment vertical="top"/>
    </xf>
    <xf numFmtId="0" fontId="14" fillId="7" borderId="0" xfId="0" applyNumberFormat="1" applyFont="1" applyFill="1" applyBorder="1" applyAlignment="1">
      <alignment vertical="top" wrapText="1" readingOrder="1"/>
    </xf>
    <xf numFmtId="0" fontId="14" fillId="7" borderId="11" xfId="0" applyNumberFormat="1" applyFont="1" applyFill="1" applyBorder="1" applyAlignment="1">
      <alignment vertical="top" wrapText="1" readingOrder="1"/>
    </xf>
    <xf numFmtId="0" fontId="14" fillId="7" borderId="11" xfId="0" applyNumberFormat="1" applyFont="1" applyFill="1" applyBorder="1" applyAlignment="1">
      <alignment vertical="top" wrapText="1" readingOrder="1"/>
    </xf>
    <xf numFmtId="0" fontId="18" fillId="7" borderId="9" xfId="4" applyFont="1" applyFill="1" applyBorder="1" applyAlignment="1">
      <alignment horizontal="center" vertical="top" wrapText="1" readingOrder="1"/>
    </xf>
    <xf numFmtId="0" fontId="18" fillId="7" borderId="11" xfId="4" applyFont="1" applyFill="1" applyBorder="1" applyAlignment="1">
      <alignment horizontal="center" vertical="top" wrapText="1" readingOrder="1"/>
    </xf>
    <xf numFmtId="0" fontId="18" fillId="7" borderId="10" xfId="4" applyFont="1" applyFill="1" applyBorder="1" applyAlignment="1">
      <alignment horizontal="center" vertical="top" wrapText="1" readingOrder="1"/>
    </xf>
    <xf numFmtId="0" fontId="18" fillId="8" borderId="9" xfId="4" applyFont="1" applyFill="1" applyBorder="1" applyAlignment="1">
      <alignment horizontal="center" vertical="top" wrapText="1" readingOrder="1"/>
    </xf>
    <xf numFmtId="0" fontId="18" fillId="8" borderId="11" xfId="4" applyFont="1" applyFill="1" applyBorder="1" applyAlignment="1">
      <alignment horizontal="center" vertical="top" wrapText="1" readingOrder="1"/>
    </xf>
    <xf numFmtId="0" fontId="18" fillId="8" borderId="10" xfId="4" applyFont="1" applyFill="1" applyBorder="1" applyAlignment="1">
      <alignment horizontal="center" vertical="top" wrapText="1" readingOrder="1"/>
    </xf>
    <xf numFmtId="43" fontId="18" fillId="8" borderId="12" xfId="1" applyFont="1" applyFill="1" applyBorder="1" applyAlignment="1">
      <alignment vertical="top" readingOrder="1"/>
    </xf>
    <xf numFmtId="9" fontId="18" fillId="8" borderId="12" xfId="2" applyFont="1" applyFill="1" applyBorder="1" applyAlignment="1">
      <alignment vertical="top"/>
    </xf>
  </cellXfs>
  <cellStyles count="6">
    <cellStyle name="Millares" xfId="1" builtinId="3"/>
    <cellStyle name="Millares [0] 2 2 2 2" xfId="3" xr:uid="{00000000-0005-0000-0000-000001000000}"/>
    <cellStyle name="Normal" xfId="0" builtinId="0"/>
    <cellStyle name="Normal 2 2 2 2 4" xfId="5" xr:uid="{00000000-0005-0000-0000-000003000000}"/>
    <cellStyle name="Normal 3 2 2" xfId="4" xr:uid="{00000000-0005-0000-0000-000004000000}"/>
    <cellStyle name="Porcentaje 2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 RESUMIDA DE GASTOS A SEPTIEMBRE 30 DE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74117365219018"/>
          <c:y val="8.2122826452496564E-2"/>
          <c:w val="0.88989740876171819"/>
          <c:h val="0.776163409147243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ANALISIS!$A$2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ANALISIS!$B$2:$BF$2</c15:sqref>
                  </c15:fullRef>
                </c:ext>
              </c:extLst>
              <c:f>(ANALISIS!$B$2:$R$2,ANALISIS!$AA$2:$BF$2)</c:f>
            </c:numRef>
          </c:val>
          <c:extLst>
            <c:ext xmlns:c16="http://schemas.microsoft.com/office/drawing/2014/chart" uri="{C3380CC4-5D6E-409C-BE32-E72D297353CC}">
              <c16:uniqueId val="{00000000-BC82-4A19-A528-6A208180EF32}"/>
            </c:ext>
          </c:extLst>
        </c:ser>
        <c:ser>
          <c:idx val="1"/>
          <c:order val="1"/>
          <c:tx>
            <c:strRef>
              <c:f>ANALISIS!$A$3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ANALISIS!$B$3:$BF$3</c15:sqref>
                  </c15:fullRef>
                </c:ext>
              </c:extLst>
              <c:f>(ANALISIS!$B$3:$R$3,ANALISIS!$AA$3:$BF$3)</c:f>
            </c:numRef>
          </c:val>
          <c:extLst>
            <c:ext xmlns:c16="http://schemas.microsoft.com/office/drawing/2014/chart" uri="{C3380CC4-5D6E-409C-BE32-E72D297353CC}">
              <c16:uniqueId val="{00000001-BC82-4A19-A528-6A208180EF32}"/>
            </c:ext>
          </c:extLst>
        </c:ser>
        <c:ser>
          <c:idx val="2"/>
          <c:order val="2"/>
          <c:tx>
            <c:strRef>
              <c:f>ANALISIS!$A$4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ANALISIS!$B$4:$BF$4</c15:sqref>
                  </c15:fullRef>
                </c:ext>
              </c:extLst>
              <c:f>(ANALISIS!$B$4:$R$4,ANALISIS!$AA$4:$BF$4)</c:f>
            </c:numRef>
          </c:val>
          <c:extLst>
            <c:ext xmlns:c16="http://schemas.microsoft.com/office/drawing/2014/chart" uri="{C3380CC4-5D6E-409C-BE32-E72D297353CC}">
              <c16:uniqueId val="{00000002-BC82-4A19-A528-6A208180EF32}"/>
            </c:ext>
          </c:extLst>
        </c:ser>
        <c:ser>
          <c:idx val="3"/>
          <c:order val="3"/>
          <c:tx>
            <c:strRef>
              <c:f>ANALISIS!$A$5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ANALISIS!$B$5:$BF$5</c15:sqref>
                  </c15:fullRef>
                </c:ext>
              </c:extLst>
              <c:f>(ANALISIS!$B$5:$R$5,ANALISIS!$AA$5:$BF$5)</c:f>
            </c:numRef>
          </c:val>
          <c:extLst>
            <c:ext xmlns:c16="http://schemas.microsoft.com/office/drawing/2014/chart" uri="{C3380CC4-5D6E-409C-BE32-E72D297353CC}">
              <c16:uniqueId val="{00000003-BC82-4A19-A528-6A208180EF32}"/>
            </c:ext>
          </c:extLst>
        </c:ser>
        <c:ser>
          <c:idx val="4"/>
          <c:order val="4"/>
          <c:tx>
            <c:strRef>
              <c:f>ANALISIS!$A$6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ANALISIS!$B$6:$BF$6</c15:sqref>
                  </c15:fullRef>
                </c:ext>
              </c:extLst>
              <c:f>(ANALISIS!$B$6:$R$6,ANALISIS!$AA$6:$BF$6)</c:f>
            </c:numRef>
          </c:val>
          <c:extLst>
            <c:ext xmlns:c16="http://schemas.microsoft.com/office/drawing/2014/chart" uri="{C3380CC4-5D6E-409C-BE32-E72D297353CC}">
              <c16:uniqueId val="{00000004-BC82-4A19-A528-6A208180EF32}"/>
            </c:ext>
          </c:extLst>
        </c:ser>
        <c:ser>
          <c:idx val="5"/>
          <c:order val="5"/>
          <c:tx>
            <c:strRef>
              <c:f>ANALISIS!$A$7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ANALISIS!$B$7:$BF$7</c15:sqref>
                  </c15:fullRef>
                </c:ext>
              </c:extLst>
              <c:f>(ANALISIS!$B$7:$R$7,ANALISIS!$AA$7:$BF$7)</c:f>
            </c:numRef>
          </c:val>
          <c:extLst>
            <c:ext xmlns:c16="http://schemas.microsoft.com/office/drawing/2014/chart" uri="{C3380CC4-5D6E-409C-BE32-E72D297353CC}">
              <c16:uniqueId val="{00000005-BC82-4A19-A528-6A208180EF32}"/>
            </c:ext>
          </c:extLst>
        </c:ser>
        <c:ser>
          <c:idx val="6"/>
          <c:order val="6"/>
          <c:tx>
            <c:strRef>
              <c:f>ANALISIS!$A$8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ANALISIS!$B$8:$BF$8</c15:sqref>
                  </c15:fullRef>
                </c:ext>
              </c:extLst>
              <c:f>(ANALISIS!$B$8:$R$8,ANALISIS!$AA$8:$BF$8)</c:f>
            </c:numRef>
          </c:val>
          <c:extLst>
            <c:ext xmlns:c16="http://schemas.microsoft.com/office/drawing/2014/chart" uri="{C3380CC4-5D6E-409C-BE32-E72D297353CC}">
              <c16:uniqueId val="{00000006-BC82-4A19-A528-6A208180EF32}"/>
            </c:ext>
          </c:extLst>
        </c:ser>
        <c:ser>
          <c:idx val="7"/>
          <c:order val="7"/>
          <c:tx>
            <c:strRef>
              <c:f>ANALISIS!$A$9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ANALISIS!$B$9:$BF$9</c15:sqref>
                  </c15:fullRef>
                </c:ext>
              </c:extLst>
              <c:f>(ANALISIS!$B$9:$R$9,ANALISIS!$AA$9:$BF$9)</c:f>
            </c:numRef>
          </c:val>
          <c:extLst>
            <c:ext xmlns:c16="http://schemas.microsoft.com/office/drawing/2014/chart" uri="{C3380CC4-5D6E-409C-BE32-E72D297353CC}">
              <c16:uniqueId val="{00000007-BC82-4A19-A528-6A208180EF32}"/>
            </c:ext>
          </c:extLst>
        </c:ser>
        <c:ser>
          <c:idx val="8"/>
          <c:order val="8"/>
          <c:tx>
            <c:strRef>
              <c:f>ANALISIS!$A$10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ANALISIS!$B$10:$BF$10</c15:sqref>
                  </c15:fullRef>
                </c:ext>
              </c:extLst>
              <c:f>(ANALISIS!$B$10:$R$10,ANALISIS!$AA$10:$BF$10)</c:f>
            </c:numRef>
          </c:val>
          <c:extLst>
            <c:ext xmlns:c16="http://schemas.microsoft.com/office/drawing/2014/chart" uri="{C3380CC4-5D6E-409C-BE32-E72D297353CC}">
              <c16:uniqueId val="{00000008-BC82-4A19-A528-6A208180EF32}"/>
            </c:ext>
          </c:extLst>
        </c:ser>
        <c:ser>
          <c:idx val="9"/>
          <c:order val="9"/>
          <c:tx>
            <c:strRef>
              <c:f>ANALISIS!$A$11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ANALISIS!$B$11:$BF$11</c15:sqref>
                  </c15:fullRef>
                </c:ext>
              </c:extLst>
              <c:f>(ANALISIS!$B$11:$R$11,ANALISIS!$AA$11:$BF$11)</c:f>
            </c:numRef>
          </c:val>
          <c:extLst>
            <c:ext xmlns:c16="http://schemas.microsoft.com/office/drawing/2014/chart" uri="{C3380CC4-5D6E-409C-BE32-E72D297353CC}">
              <c16:uniqueId val="{00000009-BC82-4A19-A528-6A208180EF32}"/>
            </c:ext>
          </c:extLst>
        </c:ser>
        <c:ser>
          <c:idx val="10"/>
          <c:order val="10"/>
          <c:tx>
            <c:strRef>
              <c:f>ANALISIS!$A$12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ANALISIS!$B$12:$BF$12</c15:sqref>
                  </c15:fullRef>
                </c:ext>
              </c:extLst>
              <c:f>(ANALISIS!$B$12:$R$12,ANALISIS!$AA$12:$BF$12)</c:f>
            </c:numRef>
          </c:val>
          <c:extLst>
            <c:ext xmlns:c16="http://schemas.microsoft.com/office/drawing/2014/chart" uri="{C3380CC4-5D6E-409C-BE32-E72D297353CC}">
              <c16:uniqueId val="{0000000A-BC82-4A19-A528-6A208180EF32}"/>
            </c:ext>
          </c:extLst>
        </c:ser>
        <c:ser>
          <c:idx val="11"/>
          <c:order val="11"/>
          <c:tx>
            <c:strRef>
              <c:f>ANALISIS!$A$13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ANALISIS!$B$13:$BF$13</c15:sqref>
                  </c15:fullRef>
                </c:ext>
              </c:extLst>
              <c:f>(ANALISIS!$B$13:$R$13,ANALISIS!$AA$13:$BF$13)</c:f>
            </c:numRef>
          </c:val>
          <c:extLst>
            <c:ext xmlns:c16="http://schemas.microsoft.com/office/drawing/2014/chart" uri="{C3380CC4-5D6E-409C-BE32-E72D297353CC}">
              <c16:uniqueId val="{0000000B-BC82-4A19-A528-6A208180EF32}"/>
            </c:ext>
          </c:extLst>
        </c:ser>
        <c:ser>
          <c:idx val="12"/>
          <c:order val="12"/>
          <c:tx>
            <c:strRef>
              <c:f>ANALISIS!$A$14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1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ANALISIS!$B$14:$BF$14</c15:sqref>
                  </c15:fullRef>
                </c:ext>
              </c:extLst>
              <c:f>(ANALISIS!$B$14:$R$14,ANALISIS!$AA$14:$BF$14)</c:f>
            </c:numRef>
          </c:val>
          <c:extLst>
            <c:ext xmlns:c16="http://schemas.microsoft.com/office/drawing/2014/chart" uri="{C3380CC4-5D6E-409C-BE32-E72D297353CC}">
              <c16:uniqueId val="{0000000C-BC82-4A19-A528-6A208180EF32}"/>
            </c:ext>
          </c:extLst>
        </c:ser>
        <c:ser>
          <c:idx val="13"/>
          <c:order val="13"/>
          <c:tx>
            <c:strRef>
              <c:f>ANALISIS!$A$15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ANALISIS!$B$15:$BF$15</c15:sqref>
                  </c15:fullRef>
                </c:ext>
              </c:extLst>
              <c:f>(ANALISIS!$B$15:$R$15,ANALISIS!$AA$15:$BF$15)</c:f>
            </c:numRef>
          </c:val>
          <c:extLst>
            <c:ext xmlns:c16="http://schemas.microsoft.com/office/drawing/2014/chart" uri="{C3380CC4-5D6E-409C-BE32-E72D297353CC}">
              <c16:uniqueId val="{0000000D-BC82-4A19-A528-6A208180EF32}"/>
            </c:ext>
          </c:extLst>
        </c:ser>
        <c:ser>
          <c:idx val="14"/>
          <c:order val="14"/>
          <c:tx>
            <c:strRef>
              <c:f>ANALISIS!$A$16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3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ANALISIS!$B$16:$BF$16</c15:sqref>
                  </c15:fullRef>
                </c:ext>
              </c:extLst>
              <c:f>(ANALISIS!$B$16:$R$16,ANALISIS!$AA$16:$BF$16)</c:f>
            </c:numRef>
          </c:val>
          <c:extLst>
            <c:ext xmlns:c16="http://schemas.microsoft.com/office/drawing/2014/chart" uri="{C3380CC4-5D6E-409C-BE32-E72D297353CC}">
              <c16:uniqueId val="{0000000E-BC82-4A19-A528-6A208180EF32}"/>
            </c:ext>
          </c:extLst>
        </c:ser>
        <c:ser>
          <c:idx val="15"/>
          <c:order val="15"/>
          <c:tx>
            <c:strRef>
              <c:f>ANALISIS!$A$17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ANALISIS!$B$17:$BF$17</c15:sqref>
                  </c15:fullRef>
                </c:ext>
              </c:extLst>
              <c:f>(ANALISIS!$B$17:$R$17,ANALISIS!$AA$17:$BF$17)</c:f>
            </c:numRef>
          </c:val>
          <c:extLst>
            <c:ext xmlns:c16="http://schemas.microsoft.com/office/drawing/2014/chart" uri="{C3380CC4-5D6E-409C-BE32-E72D297353CC}">
              <c16:uniqueId val="{0000000F-BC82-4A19-A528-6A208180EF32}"/>
            </c:ext>
          </c:extLst>
        </c:ser>
        <c:ser>
          <c:idx val="16"/>
          <c:order val="16"/>
          <c:tx>
            <c:strRef>
              <c:f>ANALISIS!$A$18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ANALISIS!$B$18:$BF$18</c15:sqref>
                  </c15:fullRef>
                </c:ext>
              </c:extLst>
              <c:f>(ANALISIS!$B$18:$R$18,ANALISIS!$AA$18:$BF$18)</c:f>
            </c:numRef>
          </c:val>
          <c:extLst>
            <c:ext xmlns:c16="http://schemas.microsoft.com/office/drawing/2014/chart" uri="{C3380CC4-5D6E-409C-BE32-E72D297353CC}">
              <c16:uniqueId val="{00000010-BC82-4A19-A528-6A208180EF32}"/>
            </c:ext>
          </c:extLst>
        </c:ser>
        <c:ser>
          <c:idx val="17"/>
          <c:order val="17"/>
          <c:tx>
            <c:strRef>
              <c:f>ANALISIS!$A$19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ANALISIS!$B$19:$BF$19</c15:sqref>
                  </c15:fullRef>
                </c:ext>
              </c:extLst>
              <c:f>(ANALISIS!$B$19:$R$19,ANALISIS!$AA$19:$BF$19)</c:f>
            </c:numRef>
          </c:val>
          <c:extLst>
            <c:ext xmlns:c16="http://schemas.microsoft.com/office/drawing/2014/chart" uri="{C3380CC4-5D6E-409C-BE32-E72D297353CC}">
              <c16:uniqueId val="{00000011-BC82-4A19-A528-6A208180EF32}"/>
            </c:ext>
          </c:extLst>
        </c:ser>
        <c:ser>
          <c:idx val="18"/>
          <c:order val="18"/>
          <c:tx>
            <c:strRef>
              <c:f>ANALISIS!$A$20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accent1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ANALISIS!$B$20:$BF$20</c15:sqref>
                  </c15:fullRef>
                </c:ext>
              </c:extLst>
              <c:f>(ANALISIS!$B$20:$R$20,ANALISIS!$AA$20:$BF$20)</c:f>
            </c:numRef>
          </c:val>
          <c:extLst>
            <c:ext xmlns:c16="http://schemas.microsoft.com/office/drawing/2014/chart" uri="{C3380CC4-5D6E-409C-BE32-E72D297353CC}">
              <c16:uniqueId val="{00000012-BC82-4A19-A528-6A208180EF32}"/>
            </c:ext>
          </c:extLst>
        </c:ser>
        <c:ser>
          <c:idx val="19"/>
          <c:order val="19"/>
          <c:tx>
            <c:strRef>
              <c:f>ANALISIS!$A$21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ANALISIS!$B$21:$BF$21</c15:sqref>
                  </c15:fullRef>
                </c:ext>
              </c:extLst>
              <c:f>(ANALISIS!$B$21:$R$21,ANALISIS!$AA$21:$BF$21)</c:f>
            </c:numRef>
          </c:val>
          <c:extLst>
            <c:ext xmlns:c16="http://schemas.microsoft.com/office/drawing/2014/chart" uri="{C3380CC4-5D6E-409C-BE32-E72D297353CC}">
              <c16:uniqueId val="{00000013-BC82-4A19-A528-6A208180EF32}"/>
            </c:ext>
          </c:extLst>
        </c:ser>
        <c:ser>
          <c:idx val="20"/>
          <c:order val="20"/>
          <c:tx>
            <c:strRef>
              <c:f>ANALISIS!$A$22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accent3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ANALISIS!$B$22:$BF$22</c15:sqref>
                  </c15:fullRef>
                </c:ext>
              </c:extLst>
              <c:f>(ANALISIS!$B$22:$R$22,ANALISIS!$AA$22:$BF$22)</c:f>
            </c:numRef>
          </c:val>
          <c:extLst>
            <c:ext xmlns:c16="http://schemas.microsoft.com/office/drawing/2014/chart" uri="{C3380CC4-5D6E-409C-BE32-E72D297353CC}">
              <c16:uniqueId val="{00000014-BC82-4A19-A528-6A208180EF32}"/>
            </c:ext>
          </c:extLst>
        </c:ser>
        <c:ser>
          <c:idx val="21"/>
          <c:order val="21"/>
          <c:tx>
            <c:strRef>
              <c:f>ANALISIS!$A$23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ANALISIS!$B$23:$BF$23</c15:sqref>
                  </c15:fullRef>
                </c:ext>
              </c:extLst>
              <c:f>(ANALISIS!$B$23:$R$23,ANALISIS!$AA$23:$BF$23)</c:f>
            </c:numRef>
          </c:val>
          <c:extLst>
            <c:ext xmlns:c16="http://schemas.microsoft.com/office/drawing/2014/chart" uri="{C3380CC4-5D6E-409C-BE32-E72D297353CC}">
              <c16:uniqueId val="{00000015-BC82-4A19-A528-6A208180EF32}"/>
            </c:ext>
          </c:extLst>
        </c:ser>
        <c:ser>
          <c:idx val="22"/>
          <c:order val="22"/>
          <c:tx>
            <c:strRef>
              <c:f>ANALISIS!$A$24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ANALISIS!$B$24:$BF$24</c15:sqref>
                  </c15:fullRef>
                </c:ext>
              </c:extLst>
              <c:f>(ANALISIS!$B$24:$R$24,ANALISIS!$AA$24:$BF$24)</c:f>
            </c:numRef>
          </c:val>
          <c:extLst>
            <c:ext xmlns:c16="http://schemas.microsoft.com/office/drawing/2014/chart" uri="{C3380CC4-5D6E-409C-BE32-E72D297353CC}">
              <c16:uniqueId val="{00000016-BC82-4A19-A528-6A208180EF32}"/>
            </c:ext>
          </c:extLst>
        </c:ser>
        <c:ser>
          <c:idx val="23"/>
          <c:order val="23"/>
          <c:tx>
            <c:strRef>
              <c:f>ANALISIS!$A$25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ANALISIS!$B$25:$BF$25</c15:sqref>
                  </c15:fullRef>
                </c:ext>
              </c:extLst>
              <c:f>(ANALISIS!$B$25:$R$25,ANALISIS!$AA$25:$BF$25)</c:f>
            </c:numRef>
          </c:val>
          <c:extLst>
            <c:ext xmlns:c16="http://schemas.microsoft.com/office/drawing/2014/chart" uri="{C3380CC4-5D6E-409C-BE32-E72D297353CC}">
              <c16:uniqueId val="{00000017-BC82-4A19-A528-6A208180EF32}"/>
            </c:ext>
          </c:extLst>
        </c:ser>
        <c:ser>
          <c:idx val="24"/>
          <c:order val="24"/>
          <c:tx>
            <c:strRef>
              <c:f>ANALISIS!$A$26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ANALISIS!$B$26:$BF$26</c15:sqref>
                  </c15:fullRef>
                </c:ext>
              </c:extLst>
              <c:f>(ANALISIS!$B$26:$R$26,ANALISIS!$AA$26:$BF$26)</c:f>
            </c:numRef>
          </c:val>
          <c:extLst>
            <c:ext xmlns:c16="http://schemas.microsoft.com/office/drawing/2014/chart" uri="{C3380CC4-5D6E-409C-BE32-E72D297353CC}">
              <c16:uniqueId val="{00000018-BC82-4A19-A528-6A208180EF32}"/>
            </c:ext>
          </c:extLst>
        </c:ser>
        <c:ser>
          <c:idx val="25"/>
          <c:order val="25"/>
          <c:tx>
            <c:strRef>
              <c:f>ANALISIS!$A$27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ANALISIS!$B$27:$BF$27</c15:sqref>
                  </c15:fullRef>
                </c:ext>
              </c:extLst>
              <c:f>(ANALISIS!$B$27:$R$27,ANALISIS!$AA$27:$BF$27)</c:f>
            </c:numRef>
          </c:val>
          <c:extLst>
            <c:ext xmlns:c16="http://schemas.microsoft.com/office/drawing/2014/chart" uri="{C3380CC4-5D6E-409C-BE32-E72D297353CC}">
              <c16:uniqueId val="{00000019-BC82-4A19-A528-6A208180EF32}"/>
            </c:ext>
          </c:extLst>
        </c:ser>
        <c:ser>
          <c:idx val="26"/>
          <c:order val="26"/>
          <c:tx>
            <c:strRef>
              <c:f>ANALISIS!$A$28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ANALISIS!$B$28:$BF$28</c15:sqref>
                  </c15:fullRef>
                </c:ext>
              </c:extLst>
              <c:f>(ANALISIS!$B$28:$R$28,ANALISIS!$AA$28:$BF$28)</c:f>
            </c:numRef>
          </c:val>
          <c:extLst>
            <c:ext xmlns:c16="http://schemas.microsoft.com/office/drawing/2014/chart" uri="{C3380CC4-5D6E-409C-BE32-E72D297353CC}">
              <c16:uniqueId val="{0000001A-BC82-4A19-A528-6A208180EF32}"/>
            </c:ext>
          </c:extLst>
        </c:ser>
        <c:ser>
          <c:idx val="27"/>
          <c:order val="27"/>
          <c:tx>
            <c:strRef>
              <c:f>ANALISIS!$A$29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ANALISIS!$B$29:$BF$29</c15:sqref>
                  </c15:fullRef>
                </c:ext>
              </c:extLst>
              <c:f>(ANALISIS!$B$29:$R$29,ANALISIS!$AA$29:$BF$29)</c:f>
            </c:numRef>
          </c:val>
          <c:extLst>
            <c:ext xmlns:c16="http://schemas.microsoft.com/office/drawing/2014/chart" uri="{C3380CC4-5D6E-409C-BE32-E72D297353CC}">
              <c16:uniqueId val="{0000001B-BC82-4A19-A528-6A208180EF32}"/>
            </c:ext>
          </c:extLst>
        </c:ser>
        <c:ser>
          <c:idx val="28"/>
          <c:order val="28"/>
          <c:tx>
            <c:strRef>
              <c:f>ANALISIS!$A$30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ANALISIS!$B$30:$BF$30</c15:sqref>
                  </c15:fullRef>
                </c:ext>
              </c:extLst>
              <c:f>(ANALISIS!$B$30:$R$30,ANALISIS!$AA$30:$BF$30)</c:f>
            </c:numRef>
          </c:val>
          <c:extLst>
            <c:ext xmlns:c16="http://schemas.microsoft.com/office/drawing/2014/chart" uri="{C3380CC4-5D6E-409C-BE32-E72D297353CC}">
              <c16:uniqueId val="{0000001C-BC82-4A19-A528-6A208180EF32}"/>
            </c:ext>
          </c:extLst>
        </c:ser>
        <c:ser>
          <c:idx val="29"/>
          <c:order val="29"/>
          <c:tx>
            <c:strRef>
              <c:f>ANALISIS!$A$31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ANALISIS!$B$31:$BF$31</c15:sqref>
                  </c15:fullRef>
                </c:ext>
              </c:extLst>
              <c:f>(ANALISIS!$B$31:$R$31,ANALISIS!$AA$31:$BF$31)</c:f>
            </c:numRef>
          </c:val>
          <c:extLst>
            <c:ext xmlns:c16="http://schemas.microsoft.com/office/drawing/2014/chart" uri="{C3380CC4-5D6E-409C-BE32-E72D297353CC}">
              <c16:uniqueId val="{0000001D-BC82-4A19-A528-6A208180EF32}"/>
            </c:ext>
          </c:extLst>
        </c:ser>
        <c:ser>
          <c:idx val="30"/>
          <c:order val="30"/>
          <c:tx>
            <c:strRef>
              <c:f>ANALISIS!$A$32</c:f>
              <c:strCache>
                <c:ptCount val="1"/>
                <c:pt idx="0">
                  <c:v> TOTAL GASTOS DE PERSONAL </c:v>
                </c:pt>
              </c:strCache>
            </c:strRef>
          </c:tx>
          <c:spPr>
            <a:solidFill>
              <a:schemeClr val="accent1">
                <a:lumMod val="50000"/>
                <a:alpha val="85000"/>
              </a:schemeClr>
            </a:solidFill>
            <a:ln w="9525" cap="flat" cmpd="sng" algn="ctr">
              <a:solidFill>
                <a:schemeClr val="accent1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ANALISIS!$B$32:$BF$32</c15:sqref>
                  </c15:fullRef>
                </c:ext>
              </c:extLst>
              <c:f>(ANALISIS!$B$32:$R$32,ANALISIS!$AA$32:$BF$32)</c:f>
            </c:numRef>
          </c:val>
          <c:extLst>
            <c:ext xmlns:c16="http://schemas.microsoft.com/office/drawing/2014/chart" uri="{C3380CC4-5D6E-409C-BE32-E72D297353CC}">
              <c16:uniqueId val="{0000001E-BC82-4A19-A528-6A208180EF32}"/>
            </c:ext>
          </c:extLst>
        </c:ser>
        <c:ser>
          <c:idx val="31"/>
          <c:order val="31"/>
          <c:tx>
            <c:strRef>
              <c:f>ANALISIS!$A$33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ANALISIS!$B$33:$BF$33</c15:sqref>
                  </c15:fullRef>
                </c:ext>
              </c:extLst>
              <c:f>(ANALISIS!$B$33:$R$33,ANALISIS!$AA$33:$BF$33)</c:f>
            </c:numRef>
          </c:val>
          <c:extLst>
            <c:ext xmlns:c16="http://schemas.microsoft.com/office/drawing/2014/chart" uri="{C3380CC4-5D6E-409C-BE32-E72D297353CC}">
              <c16:uniqueId val="{0000001F-BC82-4A19-A528-6A208180EF32}"/>
            </c:ext>
          </c:extLst>
        </c:ser>
        <c:ser>
          <c:idx val="32"/>
          <c:order val="32"/>
          <c:tx>
            <c:strRef>
              <c:f>ANALISIS!$A$34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50000"/>
                <a:alpha val="85000"/>
              </a:schemeClr>
            </a:solidFill>
            <a:ln w="9525" cap="flat" cmpd="sng" algn="ctr">
              <a:solidFill>
                <a:schemeClr val="accent3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ANALISIS!$B$34:$BF$34</c15:sqref>
                  </c15:fullRef>
                </c:ext>
              </c:extLst>
              <c:f>(ANALISIS!$B$34:$R$34,ANALISIS!$AA$34:$BF$34)</c:f>
            </c:numRef>
          </c:val>
          <c:extLst>
            <c:ext xmlns:c16="http://schemas.microsoft.com/office/drawing/2014/chart" uri="{C3380CC4-5D6E-409C-BE32-E72D297353CC}">
              <c16:uniqueId val="{00000020-BC82-4A19-A528-6A208180EF32}"/>
            </c:ext>
          </c:extLst>
        </c:ser>
        <c:ser>
          <c:idx val="33"/>
          <c:order val="33"/>
          <c:tx>
            <c:strRef>
              <c:f>ANALISIS!$A$35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ANALISIS!$B$35:$BF$35</c15:sqref>
                  </c15:fullRef>
                </c:ext>
              </c:extLst>
              <c:f>(ANALISIS!$B$35:$R$35,ANALISIS!$AA$35:$BF$35)</c:f>
            </c:numRef>
          </c:val>
          <c:extLst>
            <c:ext xmlns:c16="http://schemas.microsoft.com/office/drawing/2014/chart" uri="{C3380CC4-5D6E-409C-BE32-E72D297353CC}">
              <c16:uniqueId val="{00000021-BC82-4A19-A528-6A208180EF32}"/>
            </c:ext>
          </c:extLst>
        </c:ser>
        <c:ser>
          <c:idx val="34"/>
          <c:order val="34"/>
          <c:tx>
            <c:strRef>
              <c:f>ANALISIS!$A$36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ANALISIS!$B$36:$BF$36</c15:sqref>
                  </c15:fullRef>
                </c:ext>
              </c:extLst>
              <c:f>(ANALISIS!$B$36:$R$36,ANALISIS!$AA$36:$BF$36)</c:f>
            </c:numRef>
          </c:val>
          <c:extLst>
            <c:ext xmlns:c16="http://schemas.microsoft.com/office/drawing/2014/chart" uri="{C3380CC4-5D6E-409C-BE32-E72D297353CC}">
              <c16:uniqueId val="{00000022-BC82-4A19-A528-6A208180EF32}"/>
            </c:ext>
          </c:extLst>
        </c:ser>
        <c:ser>
          <c:idx val="35"/>
          <c:order val="35"/>
          <c:tx>
            <c:strRef>
              <c:f>ANALISIS!$A$37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ANALISIS!$B$37:$BF$37</c15:sqref>
                  </c15:fullRef>
                </c:ext>
              </c:extLst>
              <c:f>(ANALISIS!$B$37:$R$37,ANALISIS!$AA$37:$BF$37)</c:f>
            </c:numRef>
          </c:val>
          <c:extLst>
            <c:ext xmlns:c16="http://schemas.microsoft.com/office/drawing/2014/chart" uri="{C3380CC4-5D6E-409C-BE32-E72D297353CC}">
              <c16:uniqueId val="{00000023-BC82-4A19-A528-6A208180EF32}"/>
            </c:ext>
          </c:extLst>
        </c:ser>
        <c:ser>
          <c:idx val="36"/>
          <c:order val="36"/>
          <c:tx>
            <c:strRef>
              <c:f>ANALISIS!$A$38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1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ANALISIS!$B$38:$BF$38</c15:sqref>
                  </c15:fullRef>
                </c:ext>
              </c:extLst>
              <c:f>(ANALISIS!$B$38:$R$38,ANALISIS!$AA$38:$BF$38)</c:f>
            </c:numRef>
          </c:val>
          <c:extLst>
            <c:ext xmlns:c16="http://schemas.microsoft.com/office/drawing/2014/chart" uri="{C3380CC4-5D6E-409C-BE32-E72D297353CC}">
              <c16:uniqueId val="{00000024-BC82-4A19-A528-6A208180EF32}"/>
            </c:ext>
          </c:extLst>
        </c:ser>
        <c:ser>
          <c:idx val="37"/>
          <c:order val="37"/>
          <c:tx>
            <c:strRef>
              <c:f>ANALISIS!$A$39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ANALISIS!$B$39:$BF$39</c15:sqref>
                  </c15:fullRef>
                </c:ext>
              </c:extLst>
              <c:f>(ANALISIS!$B$39:$R$39,ANALISIS!$AA$39:$BF$39)</c:f>
            </c:numRef>
          </c:val>
          <c:extLst>
            <c:ext xmlns:c16="http://schemas.microsoft.com/office/drawing/2014/chart" uri="{C3380CC4-5D6E-409C-BE32-E72D297353CC}">
              <c16:uniqueId val="{00000025-BC82-4A19-A528-6A208180EF32}"/>
            </c:ext>
          </c:extLst>
        </c:ser>
        <c:ser>
          <c:idx val="38"/>
          <c:order val="38"/>
          <c:tx>
            <c:strRef>
              <c:f>ANALISIS!$A$40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3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ANALISIS!$B$40:$BF$40</c15:sqref>
                  </c15:fullRef>
                </c:ext>
              </c:extLst>
              <c:f>(ANALISIS!$B$40:$R$40,ANALISIS!$AA$40:$BF$40)</c:f>
            </c:numRef>
          </c:val>
          <c:extLst>
            <c:ext xmlns:c16="http://schemas.microsoft.com/office/drawing/2014/chart" uri="{C3380CC4-5D6E-409C-BE32-E72D297353CC}">
              <c16:uniqueId val="{00000026-BC82-4A19-A528-6A208180EF32}"/>
            </c:ext>
          </c:extLst>
        </c:ser>
        <c:ser>
          <c:idx val="39"/>
          <c:order val="39"/>
          <c:tx>
            <c:strRef>
              <c:f>ANALISIS!$A$41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ANALISIS!$B$41:$BF$41</c15:sqref>
                  </c15:fullRef>
                </c:ext>
              </c:extLst>
              <c:f>(ANALISIS!$B$41:$R$41,ANALISIS!$AA$41:$BF$41)</c:f>
            </c:numRef>
          </c:val>
          <c:extLst>
            <c:ext xmlns:c16="http://schemas.microsoft.com/office/drawing/2014/chart" uri="{C3380CC4-5D6E-409C-BE32-E72D297353CC}">
              <c16:uniqueId val="{00000027-BC82-4A19-A528-6A208180EF32}"/>
            </c:ext>
          </c:extLst>
        </c:ser>
        <c:ser>
          <c:idx val="40"/>
          <c:order val="40"/>
          <c:tx>
            <c:strRef>
              <c:f>ANALISIS!$A$42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ANALISIS!$B$42:$BF$42</c15:sqref>
                  </c15:fullRef>
                </c:ext>
              </c:extLst>
              <c:f>(ANALISIS!$B$42:$R$42,ANALISIS!$AA$42:$BF$42)</c:f>
            </c:numRef>
          </c:val>
          <c:extLst>
            <c:ext xmlns:c16="http://schemas.microsoft.com/office/drawing/2014/chart" uri="{C3380CC4-5D6E-409C-BE32-E72D297353CC}">
              <c16:uniqueId val="{00000028-BC82-4A19-A528-6A208180EF32}"/>
            </c:ext>
          </c:extLst>
        </c:ser>
        <c:ser>
          <c:idx val="41"/>
          <c:order val="41"/>
          <c:tx>
            <c:strRef>
              <c:f>ANALISIS!$A$43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ANALISIS!$B$43:$BF$43</c15:sqref>
                  </c15:fullRef>
                </c:ext>
              </c:extLst>
              <c:f>(ANALISIS!$B$43:$R$43,ANALISIS!$AA$43:$BF$43)</c:f>
            </c:numRef>
          </c:val>
          <c:extLst>
            <c:ext xmlns:c16="http://schemas.microsoft.com/office/drawing/2014/chart" uri="{C3380CC4-5D6E-409C-BE32-E72D297353CC}">
              <c16:uniqueId val="{00000029-BC82-4A19-A528-6A208180EF32}"/>
            </c:ext>
          </c:extLst>
        </c:ser>
        <c:ser>
          <c:idx val="42"/>
          <c:order val="42"/>
          <c:tx>
            <c:strRef>
              <c:f>ANALISIS!$A$44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70000"/>
                <a:alpha val="85000"/>
              </a:schemeClr>
            </a:solidFill>
            <a:ln w="9525" cap="flat" cmpd="sng" algn="ctr">
              <a:solidFill>
                <a:schemeClr val="accent1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ANALISIS!$B$44:$BF$44</c15:sqref>
                  </c15:fullRef>
                </c:ext>
              </c:extLst>
              <c:f>(ANALISIS!$B$44:$R$44,ANALISIS!$AA$44:$BF$44)</c:f>
            </c:numRef>
          </c:val>
          <c:extLst>
            <c:ext xmlns:c16="http://schemas.microsoft.com/office/drawing/2014/chart" uri="{C3380CC4-5D6E-409C-BE32-E72D297353CC}">
              <c16:uniqueId val="{0000002A-BC82-4A19-A528-6A208180EF32}"/>
            </c:ext>
          </c:extLst>
        </c:ser>
        <c:ser>
          <c:idx val="43"/>
          <c:order val="43"/>
          <c:tx>
            <c:strRef>
              <c:f>ANALISIS!$A$45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ANALISIS!$B$45:$BF$45</c15:sqref>
                  </c15:fullRef>
                </c:ext>
              </c:extLst>
              <c:f>(ANALISIS!$B$45:$R$45,ANALISIS!$AA$45:$BF$45)</c:f>
            </c:numRef>
          </c:val>
          <c:extLst>
            <c:ext xmlns:c16="http://schemas.microsoft.com/office/drawing/2014/chart" uri="{C3380CC4-5D6E-409C-BE32-E72D297353CC}">
              <c16:uniqueId val="{0000002B-BC82-4A19-A528-6A208180EF32}"/>
            </c:ext>
          </c:extLst>
        </c:ser>
        <c:ser>
          <c:idx val="44"/>
          <c:order val="44"/>
          <c:tx>
            <c:strRef>
              <c:f>ANALISIS!$A$46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70000"/>
                <a:alpha val="85000"/>
              </a:schemeClr>
            </a:solidFill>
            <a:ln w="9525" cap="flat" cmpd="sng" algn="ctr">
              <a:solidFill>
                <a:schemeClr val="accent3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ANALISIS!$B$46:$BF$46</c15:sqref>
                  </c15:fullRef>
                </c:ext>
              </c:extLst>
              <c:f>(ANALISIS!$B$46:$R$46,ANALISIS!$AA$46:$BF$46)</c:f>
            </c:numRef>
          </c:val>
          <c:extLst>
            <c:ext xmlns:c16="http://schemas.microsoft.com/office/drawing/2014/chart" uri="{C3380CC4-5D6E-409C-BE32-E72D297353CC}">
              <c16:uniqueId val="{0000002C-BC82-4A19-A528-6A208180EF32}"/>
            </c:ext>
          </c:extLst>
        </c:ser>
        <c:ser>
          <c:idx val="45"/>
          <c:order val="45"/>
          <c:tx>
            <c:strRef>
              <c:f>ANALISIS!$A$47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ANALISIS!$B$47:$BF$47</c15:sqref>
                  </c15:fullRef>
                </c:ext>
              </c:extLst>
              <c:f>(ANALISIS!$B$47:$R$47,ANALISIS!$AA$47:$BF$47)</c:f>
            </c:numRef>
          </c:val>
          <c:extLst>
            <c:ext xmlns:c16="http://schemas.microsoft.com/office/drawing/2014/chart" uri="{C3380CC4-5D6E-409C-BE32-E72D297353CC}">
              <c16:uniqueId val="{0000002D-BC82-4A19-A528-6A208180EF32}"/>
            </c:ext>
          </c:extLst>
        </c:ser>
        <c:ser>
          <c:idx val="46"/>
          <c:order val="46"/>
          <c:tx>
            <c:strRef>
              <c:f>ANALISIS!$A$48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ANALISIS!$B$48:$BF$48</c15:sqref>
                  </c15:fullRef>
                </c:ext>
              </c:extLst>
              <c:f>(ANALISIS!$B$48:$R$48,ANALISIS!$AA$48:$BF$48)</c:f>
            </c:numRef>
          </c:val>
          <c:extLst>
            <c:ext xmlns:c16="http://schemas.microsoft.com/office/drawing/2014/chart" uri="{C3380CC4-5D6E-409C-BE32-E72D297353CC}">
              <c16:uniqueId val="{0000002E-BC82-4A19-A528-6A208180EF32}"/>
            </c:ext>
          </c:extLst>
        </c:ser>
        <c:ser>
          <c:idx val="47"/>
          <c:order val="47"/>
          <c:tx>
            <c:strRef>
              <c:f>ANALISIS!$A$49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ANALISIS!$B$49:$BF$49</c15:sqref>
                  </c15:fullRef>
                </c:ext>
              </c:extLst>
              <c:f>(ANALISIS!$B$49:$R$49,ANALISIS!$AA$49:$BF$49)</c:f>
            </c:numRef>
          </c:val>
          <c:extLst>
            <c:ext xmlns:c16="http://schemas.microsoft.com/office/drawing/2014/chart" uri="{C3380CC4-5D6E-409C-BE32-E72D297353CC}">
              <c16:uniqueId val="{0000002F-BC82-4A19-A528-6A208180EF32}"/>
            </c:ext>
          </c:extLst>
        </c:ser>
        <c:ser>
          <c:idx val="48"/>
          <c:order val="48"/>
          <c:tx>
            <c:strRef>
              <c:f>ANALISIS!$A$50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1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ANALISIS!$B$50:$BF$50</c15:sqref>
                  </c15:fullRef>
                </c:ext>
              </c:extLst>
              <c:f>(ANALISIS!$B$50:$R$50,ANALISIS!$AA$50:$BF$50)</c:f>
            </c:numRef>
          </c:val>
          <c:extLst>
            <c:ext xmlns:c16="http://schemas.microsoft.com/office/drawing/2014/chart" uri="{C3380CC4-5D6E-409C-BE32-E72D297353CC}">
              <c16:uniqueId val="{00000030-BC82-4A19-A528-6A208180EF32}"/>
            </c:ext>
          </c:extLst>
        </c:ser>
        <c:ser>
          <c:idx val="49"/>
          <c:order val="49"/>
          <c:tx>
            <c:strRef>
              <c:f>ANALISIS!$A$51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ANALISIS!$B$51:$BF$51</c15:sqref>
                  </c15:fullRef>
                </c:ext>
              </c:extLst>
              <c:f>(ANALISIS!$B$51:$R$51,ANALISIS!$AA$51:$BF$51)</c:f>
            </c:numRef>
          </c:val>
          <c:extLst>
            <c:ext xmlns:c16="http://schemas.microsoft.com/office/drawing/2014/chart" uri="{C3380CC4-5D6E-409C-BE32-E72D297353CC}">
              <c16:uniqueId val="{00000031-BC82-4A19-A528-6A208180EF32}"/>
            </c:ext>
          </c:extLst>
        </c:ser>
        <c:ser>
          <c:idx val="50"/>
          <c:order val="50"/>
          <c:tx>
            <c:strRef>
              <c:f>ANALISIS!$A$52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3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ANALISIS!$B$52:$BF$52</c15:sqref>
                  </c15:fullRef>
                </c:ext>
              </c:extLst>
              <c:f>(ANALISIS!$B$52:$R$52,ANALISIS!$AA$52:$BF$52)</c:f>
            </c:numRef>
          </c:val>
          <c:extLst>
            <c:ext xmlns:c16="http://schemas.microsoft.com/office/drawing/2014/chart" uri="{C3380CC4-5D6E-409C-BE32-E72D297353CC}">
              <c16:uniqueId val="{00000032-BC82-4A19-A528-6A208180EF32}"/>
            </c:ext>
          </c:extLst>
        </c:ser>
        <c:ser>
          <c:idx val="51"/>
          <c:order val="51"/>
          <c:tx>
            <c:strRef>
              <c:f>ANALISIS!$A$53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ANALISIS!$B$53:$BF$53</c15:sqref>
                  </c15:fullRef>
                </c:ext>
              </c:extLst>
              <c:f>(ANALISIS!$B$53:$R$53,ANALISIS!$AA$53:$BF$53)</c:f>
            </c:numRef>
          </c:val>
          <c:extLst>
            <c:ext xmlns:c16="http://schemas.microsoft.com/office/drawing/2014/chart" uri="{C3380CC4-5D6E-409C-BE32-E72D297353CC}">
              <c16:uniqueId val="{00000033-BC82-4A19-A528-6A208180EF32}"/>
            </c:ext>
          </c:extLst>
        </c:ser>
        <c:ser>
          <c:idx val="52"/>
          <c:order val="52"/>
          <c:tx>
            <c:strRef>
              <c:f>ANALISIS!$A$54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ANALISIS!$B$54:$BF$54</c15:sqref>
                  </c15:fullRef>
                </c:ext>
              </c:extLst>
              <c:f>(ANALISIS!$B$54:$R$54,ANALISIS!$AA$54:$BF$54)</c:f>
            </c:numRef>
          </c:val>
          <c:extLst>
            <c:ext xmlns:c16="http://schemas.microsoft.com/office/drawing/2014/chart" uri="{C3380CC4-5D6E-409C-BE32-E72D297353CC}">
              <c16:uniqueId val="{00000034-BC82-4A19-A528-6A208180EF32}"/>
            </c:ext>
          </c:extLst>
        </c:ser>
        <c:ser>
          <c:idx val="53"/>
          <c:order val="53"/>
          <c:tx>
            <c:strRef>
              <c:f>ANALISIS!$A$55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ANALISIS!$B$55:$BF$55</c15:sqref>
                  </c15:fullRef>
                </c:ext>
              </c:extLst>
              <c:f>(ANALISIS!$B$55:$R$55,ANALISIS!$AA$55:$BF$55)</c:f>
            </c:numRef>
          </c:val>
          <c:extLst>
            <c:ext xmlns:c16="http://schemas.microsoft.com/office/drawing/2014/chart" uri="{C3380CC4-5D6E-409C-BE32-E72D297353CC}">
              <c16:uniqueId val="{00000035-BC82-4A19-A528-6A208180EF32}"/>
            </c:ext>
          </c:extLst>
        </c:ser>
        <c:ser>
          <c:idx val="54"/>
          <c:order val="54"/>
          <c:tx>
            <c:strRef>
              <c:f>ANALISIS!$A$56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ANALISIS!$B$56:$BF$56</c15:sqref>
                  </c15:fullRef>
                </c:ext>
              </c:extLst>
              <c:f>(ANALISIS!$B$56:$R$56,ANALISIS!$AA$56:$BF$56)</c:f>
            </c:numRef>
          </c:val>
          <c:extLst>
            <c:ext xmlns:c16="http://schemas.microsoft.com/office/drawing/2014/chart" uri="{C3380CC4-5D6E-409C-BE32-E72D297353CC}">
              <c16:uniqueId val="{00000036-BC82-4A19-A528-6A208180EF32}"/>
            </c:ext>
          </c:extLst>
        </c:ser>
        <c:ser>
          <c:idx val="55"/>
          <c:order val="55"/>
          <c:tx>
            <c:strRef>
              <c:f>ANALISIS!$A$57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ANALISIS!$B$57:$BF$57</c15:sqref>
                  </c15:fullRef>
                </c:ext>
              </c:extLst>
              <c:f>(ANALISIS!$B$57:$R$57,ANALISIS!$AA$57:$BF$57)</c:f>
            </c:numRef>
          </c:val>
          <c:extLst>
            <c:ext xmlns:c16="http://schemas.microsoft.com/office/drawing/2014/chart" uri="{C3380CC4-5D6E-409C-BE32-E72D297353CC}">
              <c16:uniqueId val="{00000037-BC82-4A19-A528-6A208180EF32}"/>
            </c:ext>
          </c:extLst>
        </c:ser>
        <c:ser>
          <c:idx val="56"/>
          <c:order val="56"/>
          <c:tx>
            <c:strRef>
              <c:f>ANALISIS!$A$58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ANALISIS!$B$58:$BF$58</c15:sqref>
                  </c15:fullRef>
                </c:ext>
              </c:extLst>
              <c:f>(ANALISIS!$B$58:$R$58,ANALISIS!$AA$58:$BF$58)</c:f>
            </c:numRef>
          </c:val>
          <c:extLst>
            <c:ext xmlns:c16="http://schemas.microsoft.com/office/drawing/2014/chart" uri="{C3380CC4-5D6E-409C-BE32-E72D297353CC}">
              <c16:uniqueId val="{00000038-BC82-4A19-A528-6A208180EF32}"/>
            </c:ext>
          </c:extLst>
        </c:ser>
        <c:ser>
          <c:idx val="57"/>
          <c:order val="57"/>
          <c:tx>
            <c:strRef>
              <c:f>ANALISIS!$A$59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ANALISIS!$B$59:$BF$59</c15:sqref>
                  </c15:fullRef>
                </c:ext>
              </c:extLst>
              <c:f>(ANALISIS!$B$59:$R$59,ANALISIS!$AA$59:$BF$59)</c:f>
            </c:numRef>
          </c:val>
          <c:extLst>
            <c:ext xmlns:c16="http://schemas.microsoft.com/office/drawing/2014/chart" uri="{C3380CC4-5D6E-409C-BE32-E72D297353CC}">
              <c16:uniqueId val="{00000039-BC82-4A19-A528-6A208180EF32}"/>
            </c:ext>
          </c:extLst>
        </c:ser>
        <c:ser>
          <c:idx val="58"/>
          <c:order val="58"/>
          <c:tx>
            <c:strRef>
              <c:f>ANALISIS!$A$60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ANALISIS!$B$60:$BF$60</c15:sqref>
                  </c15:fullRef>
                </c:ext>
              </c:extLst>
              <c:f>(ANALISIS!$B$60:$R$60,ANALISIS!$AA$60:$BF$60)</c:f>
            </c:numRef>
          </c:val>
          <c:extLst>
            <c:ext xmlns:c16="http://schemas.microsoft.com/office/drawing/2014/chart" uri="{C3380CC4-5D6E-409C-BE32-E72D297353CC}">
              <c16:uniqueId val="{0000003A-BC82-4A19-A528-6A208180EF32}"/>
            </c:ext>
          </c:extLst>
        </c:ser>
        <c:ser>
          <c:idx val="59"/>
          <c:order val="59"/>
          <c:tx>
            <c:strRef>
              <c:f>ANALISIS!$A$61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ANALISIS!$B$61:$BF$61</c15:sqref>
                  </c15:fullRef>
                </c:ext>
              </c:extLst>
              <c:f>(ANALISIS!$B$61:$R$61,ANALISIS!$AA$61:$BF$61)</c:f>
            </c:numRef>
          </c:val>
          <c:extLst>
            <c:ext xmlns:c16="http://schemas.microsoft.com/office/drawing/2014/chart" uri="{C3380CC4-5D6E-409C-BE32-E72D297353CC}">
              <c16:uniqueId val="{0000003B-BC82-4A19-A528-6A208180EF32}"/>
            </c:ext>
          </c:extLst>
        </c:ser>
        <c:ser>
          <c:idx val="60"/>
          <c:order val="60"/>
          <c:tx>
            <c:strRef>
              <c:f>ANALISIS!$A$62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ANALISIS!$B$62:$BF$62</c15:sqref>
                  </c15:fullRef>
                </c:ext>
              </c:extLst>
              <c:f>(ANALISIS!$B$62:$R$62,ANALISIS!$AA$62:$BF$62)</c:f>
            </c:numRef>
          </c:val>
          <c:extLst>
            <c:ext xmlns:c16="http://schemas.microsoft.com/office/drawing/2014/chart" uri="{C3380CC4-5D6E-409C-BE32-E72D297353CC}">
              <c16:uniqueId val="{0000003C-BC82-4A19-A528-6A208180EF32}"/>
            </c:ext>
          </c:extLst>
        </c:ser>
        <c:ser>
          <c:idx val="61"/>
          <c:order val="61"/>
          <c:tx>
            <c:strRef>
              <c:f>ANALISIS!$A$63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ANALISIS!$B$63:$BF$63</c15:sqref>
                  </c15:fullRef>
                </c:ext>
              </c:extLst>
              <c:f>(ANALISIS!$B$63:$R$63,ANALISIS!$AA$63:$BF$63)</c:f>
            </c:numRef>
          </c:val>
          <c:extLst>
            <c:ext xmlns:c16="http://schemas.microsoft.com/office/drawing/2014/chart" uri="{C3380CC4-5D6E-409C-BE32-E72D297353CC}">
              <c16:uniqueId val="{0000003D-BC82-4A19-A528-6A208180EF32}"/>
            </c:ext>
          </c:extLst>
        </c:ser>
        <c:ser>
          <c:idx val="62"/>
          <c:order val="62"/>
          <c:tx>
            <c:strRef>
              <c:f>ANALISIS!$A$64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ANALISIS!$B$64:$BF$64</c15:sqref>
                  </c15:fullRef>
                </c:ext>
              </c:extLst>
              <c:f>(ANALISIS!$B$64:$R$64,ANALISIS!$AA$64:$BF$64)</c:f>
            </c:numRef>
          </c:val>
          <c:extLst>
            <c:ext xmlns:c16="http://schemas.microsoft.com/office/drawing/2014/chart" uri="{C3380CC4-5D6E-409C-BE32-E72D297353CC}">
              <c16:uniqueId val="{0000003E-BC82-4A19-A528-6A208180EF32}"/>
            </c:ext>
          </c:extLst>
        </c:ser>
        <c:ser>
          <c:idx val="63"/>
          <c:order val="63"/>
          <c:tx>
            <c:strRef>
              <c:f>ANALISIS!$A$65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ANALISIS!$B$65:$BF$65</c15:sqref>
                  </c15:fullRef>
                </c:ext>
              </c:extLst>
              <c:f>(ANALISIS!$B$65:$R$65,ANALISIS!$AA$65:$BF$65)</c:f>
            </c:numRef>
          </c:val>
          <c:extLst>
            <c:ext xmlns:c16="http://schemas.microsoft.com/office/drawing/2014/chart" uri="{C3380CC4-5D6E-409C-BE32-E72D297353CC}">
              <c16:uniqueId val="{0000003F-BC82-4A19-A528-6A208180EF32}"/>
            </c:ext>
          </c:extLst>
        </c:ser>
        <c:ser>
          <c:idx val="64"/>
          <c:order val="64"/>
          <c:tx>
            <c:strRef>
              <c:f>ANALISIS!$A$66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ANALISIS!$B$66:$BF$66</c15:sqref>
                  </c15:fullRef>
                </c:ext>
              </c:extLst>
              <c:f>(ANALISIS!$B$66:$R$66,ANALISIS!$AA$66:$BF$66)</c:f>
            </c:numRef>
          </c:val>
          <c:extLst>
            <c:ext xmlns:c16="http://schemas.microsoft.com/office/drawing/2014/chart" uri="{C3380CC4-5D6E-409C-BE32-E72D297353CC}">
              <c16:uniqueId val="{00000040-BC82-4A19-A528-6A208180EF32}"/>
            </c:ext>
          </c:extLst>
        </c:ser>
        <c:ser>
          <c:idx val="65"/>
          <c:order val="65"/>
          <c:tx>
            <c:strRef>
              <c:f>ANALISIS!$A$67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ANALISIS!$B$67:$BF$67</c15:sqref>
                  </c15:fullRef>
                </c:ext>
              </c:extLst>
              <c:f>(ANALISIS!$B$67:$R$67,ANALISIS!$AA$67:$BF$67)</c:f>
            </c:numRef>
          </c:val>
          <c:extLst>
            <c:ext xmlns:c16="http://schemas.microsoft.com/office/drawing/2014/chart" uri="{C3380CC4-5D6E-409C-BE32-E72D297353CC}">
              <c16:uniqueId val="{00000041-BC82-4A19-A528-6A208180EF32}"/>
            </c:ext>
          </c:extLst>
        </c:ser>
        <c:ser>
          <c:idx val="66"/>
          <c:order val="66"/>
          <c:tx>
            <c:strRef>
              <c:f>ANALISIS!$A$68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1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ANALISIS!$B$68:$BF$68</c15:sqref>
                  </c15:fullRef>
                </c:ext>
              </c:extLst>
              <c:f>(ANALISIS!$B$68:$R$68,ANALISIS!$AA$68:$BF$68)</c:f>
            </c:numRef>
          </c:val>
          <c:extLst>
            <c:ext xmlns:c16="http://schemas.microsoft.com/office/drawing/2014/chart" uri="{C3380CC4-5D6E-409C-BE32-E72D297353CC}">
              <c16:uniqueId val="{00000042-BC82-4A19-A528-6A208180EF32}"/>
            </c:ext>
          </c:extLst>
        </c:ser>
        <c:ser>
          <c:idx val="67"/>
          <c:order val="67"/>
          <c:tx>
            <c:strRef>
              <c:f>ANALISIS!$A$69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ANALISIS!$B$69:$BF$69</c15:sqref>
                  </c15:fullRef>
                </c:ext>
              </c:extLst>
              <c:f>(ANALISIS!$B$69:$R$69,ANALISIS!$AA$69:$BF$69)</c:f>
            </c:numRef>
          </c:val>
          <c:extLst>
            <c:ext xmlns:c16="http://schemas.microsoft.com/office/drawing/2014/chart" uri="{C3380CC4-5D6E-409C-BE32-E72D297353CC}">
              <c16:uniqueId val="{00000043-BC82-4A19-A528-6A208180EF32}"/>
            </c:ext>
          </c:extLst>
        </c:ser>
        <c:ser>
          <c:idx val="68"/>
          <c:order val="68"/>
          <c:tx>
            <c:strRef>
              <c:f>ANALISIS!$A$70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3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ANALISIS!$B$70:$BF$70</c15:sqref>
                  </c15:fullRef>
                </c:ext>
              </c:extLst>
              <c:f>(ANALISIS!$B$70:$R$70,ANALISIS!$AA$70:$BF$70)</c:f>
            </c:numRef>
          </c:val>
          <c:extLst>
            <c:ext xmlns:c16="http://schemas.microsoft.com/office/drawing/2014/chart" uri="{C3380CC4-5D6E-409C-BE32-E72D297353CC}">
              <c16:uniqueId val="{00000044-BC82-4A19-A528-6A208180EF32}"/>
            </c:ext>
          </c:extLst>
        </c:ser>
        <c:ser>
          <c:idx val="69"/>
          <c:order val="69"/>
          <c:tx>
            <c:strRef>
              <c:f>ANALISIS!$A$71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ANALISIS!$B$71:$BF$71</c15:sqref>
                  </c15:fullRef>
                </c:ext>
              </c:extLst>
              <c:f>(ANALISIS!$B$71:$R$71,ANALISIS!$AA$71:$BF$71)</c:f>
            </c:numRef>
          </c:val>
          <c:extLst>
            <c:ext xmlns:c16="http://schemas.microsoft.com/office/drawing/2014/chart" uri="{C3380CC4-5D6E-409C-BE32-E72D297353CC}">
              <c16:uniqueId val="{00000045-BC82-4A19-A528-6A208180EF32}"/>
            </c:ext>
          </c:extLst>
        </c:ser>
        <c:ser>
          <c:idx val="70"/>
          <c:order val="70"/>
          <c:tx>
            <c:strRef>
              <c:f>ANALISIS!$A$72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ANALISIS!$B$72:$BF$72</c15:sqref>
                  </c15:fullRef>
                </c:ext>
              </c:extLst>
              <c:f>(ANALISIS!$B$72:$R$72,ANALISIS!$AA$72:$BF$72)</c:f>
            </c:numRef>
          </c:val>
          <c:extLst>
            <c:ext xmlns:c16="http://schemas.microsoft.com/office/drawing/2014/chart" uri="{C3380CC4-5D6E-409C-BE32-E72D297353CC}">
              <c16:uniqueId val="{00000046-BC82-4A19-A528-6A208180EF32}"/>
            </c:ext>
          </c:extLst>
        </c:ser>
        <c:ser>
          <c:idx val="71"/>
          <c:order val="71"/>
          <c:tx>
            <c:strRef>
              <c:f>ANALISIS!$A$73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ANALISIS!$B$73:$BF$73</c15:sqref>
                  </c15:fullRef>
                </c:ext>
              </c:extLst>
              <c:f>(ANALISIS!$B$73:$R$73,ANALISIS!$AA$73:$BF$73)</c:f>
            </c:numRef>
          </c:val>
          <c:extLst>
            <c:ext xmlns:c16="http://schemas.microsoft.com/office/drawing/2014/chart" uri="{C3380CC4-5D6E-409C-BE32-E72D297353CC}">
              <c16:uniqueId val="{00000047-BC82-4A19-A528-6A208180EF32}"/>
            </c:ext>
          </c:extLst>
        </c:ser>
        <c:ser>
          <c:idx val="72"/>
          <c:order val="72"/>
          <c:tx>
            <c:strRef>
              <c:f>ANALISIS!$A$74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accent1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ANALISIS!$B$74:$BF$74</c15:sqref>
                  </c15:fullRef>
                </c:ext>
              </c:extLst>
              <c:f>(ANALISIS!$B$74:$R$74,ANALISIS!$AA$74:$BF$74)</c:f>
            </c:numRef>
          </c:val>
          <c:extLst>
            <c:ext xmlns:c16="http://schemas.microsoft.com/office/drawing/2014/chart" uri="{C3380CC4-5D6E-409C-BE32-E72D297353CC}">
              <c16:uniqueId val="{00000048-BC82-4A19-A528-6A208180EF32}"/>
            </c:ext>
          </c:extLst>
        </c:ser>
        <c:ser>
          <c:idx val="73"/>
          <c:order val="73"/>
          <c:tx>
            <c:strRef>
              <c:f>ANALISIS!$A$75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ANALISIS!$B$75:$BF$75</c15:sqref>
                  </c15:fullRef>
                </c:ext>
              </c:extLst>
              <c:f>(ANALISIS!$B$75:$R$75,ANALISIS!$AA$75:$BF$75)</c:f>
            </c:numRef>
          </c:val>
          <c:extLst>
            <c:ext xmlns:c16="http://schemas.microsoft.com/office/drawing/2014/chart" uri="{C3380CC4-5D6E-409C-BE32-E72D297353CC}">
              <c16:uniqueId val="{00000049-BC82-4A19-A528-6A208180EF32}"/>
            </c:ext>
          </c:extLst>
        </c:ser>
        <c:ser>
          <c:idx val="74"/>
          <c:order val="74"/>
          <c:tx>
            <c:strRef>
              <c:f>ANALISIS!$A$76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accent3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ANALISIS!$B$76:$BF$76</c15:sqref>
                  </c15:fullRef>
                </c:ext>
              </c:extLst>
              <c:f>(ANALISIS!$B$76:$R$76,ANALISIS!$AA$76:$BF$76)</c:f>
            </c:numRef>
          </c:val>
          <c:extLst>
            <c:ext xmlns:c16="http://schemas.microsoft.com/office/drawing/2014/chart" uri="{C3380CC4-5D6E-409C-BE32-E72D297353CC}">
              <c16:uniqueId val="{0000004A-BC82-4A19-A528-6A208180EF32}"/>
            </c:ext>
          </c:extLst>
        </c:ser>
        <c:ser>
          <c:idx val="75"/>
          <c:order val="75"/>
          <c:tx>
            <c:strRef>
              <c:f>ANALISIS!$A$77</c:f>
              <c:strCache>
                <c:ptCount val="1"/>
                <c:pt idx="0">
                  <c:v> TOTAL GASTOS DE ADQUISICION DE BIENES Y SERVICIOS 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ANALISIS!$B$77:$BF$77</c15:sqref>
                  </c15:fullRef>
                </c:ext>
              </c:extLst>
              <c:f>(ANALISIS!$B$77:$R$77,ANALISIS!$AA$77:$BF$77)</c:f>
            </c:numRef>
          </c:val>
          <c:extLst>
            <c:ext xmlns:c16="http://schemas.microsoft.com/office/drawing/2014/chart" uri="{C3380CC4-5D6E-409C-BE32-E72D297353CC}">
              <c16:uniqueId val="{0000004B-BC82-4A19-A528-6A208180EF32}"/>
            </c:ext>
          </c:extLst>
        </c:ser>
        <c:ser>
          <c:idx val="76"/>
          <c:order val="76"/>
          <c:tx>
            <c:strRef>
              <c:f>ANALISIS!$A$78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ANALISIS!$B$78:$BF$78</c15:sqref>
                  </c15:fullRef>
                </c:ext>
              </c:extLst>
              <c:f>(ANALISIS!$B$78:$R$78,ANALISIS!$AA$78:$BF$78)</c:f>
            </c:numRef>
          </c:val>
          <c:extLst>
            <c:ext xmlns:c16="http://schemas.microsoft.com/office/drawing/2014/chart" uri="{C3380CC4-5D6E-409C-BE32-E72D297353CC}">
              <c16:uniqueId val="{0000004C-BC82-4A19-A528-6A208180EF32}"/>
            </c:ext>
          </c:extLst>
        </c:ser>
        <c:ser>
          <c:idx val="77"/>
          <c:order val="77"/>
          <c:tx>
            <c:strRef>
              <c:f>ANALISIS!$A$79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ANALISIS!$B$79:$BF$79</c15:sqref>
                  </c15:fullRef>
                </c:ext>
              </c:extLst>
              <c:f>(ANALISIS!$B$79:$R$79,ANALISIS!$AA$79:$BF$79)</c:f>
            </c:numRef>
          </c:val>
          <c:extLst>
            <c:ext xmlns:c16="http://schemas.microsoft.com/office/drawing/2014/chart" uri="{C3380CC4-5D6E-409C-BE32-E72D297353CC}">
              <c16:uniqueId val="{0000004D-BC82-4A19-A528-6A208180EF32}"/>
            </c:ext>
          </c:extLst>
        </c:ser>
        <c:ser>
          <c:idx val="78"/>
          <c:order val="78"/>
          <c:tx>
            <c:strRef>
              <c:f>ANALISIS!$A$80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ANALISIS!$B$80:$BF$80</c15:sqref>
                  </c15:fullRef>
                </c:ext>
              </c:extLst>
              <c:f>(ANALISIS!$B$80:$R$80,ANALISIS!$AA$80:$BF$80)</c:f>
            </c:numRef>
          </c:val>
          <c:extLst>
            <c:ext xmlns:c16="http://schemas.microsoft.com/office/drawing/2014/chart" uri="{C3380CC4-5D6E-409C-BE32-E72D297353CC}">
              <c16:uniqueId val="{0000004E-BC82-4A19-A528-6A208180EF32}"/>
            </c:ext>
          </c:extLst>
        </c:ser>
        <c:ser>
          <c:idx val="79"/>
          <c:order val="79"/>
          <c:tx>
            <c:strRef>
              <c:f>ANALISIS!$A$81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ANALISIS!$B$81:$BF$81</c15:sqref>
                  </c15:fullRef>
                </c:ext>
              </c:extLst>
              <c:f>(ANALISIS!$B$81:$R$81,ANALISIS!$AA$81:$BF$81)</c:f>
            </c:numRef>
          </c:val>
          <c:extLst>
            <c:ext xmlns:c16="http://schemas.microsoft.com/office/drawing/2014/chart" uri="{C3380CC4-5D6E-409C-BE32-E72D297353CC}">
              <c16:uniqueId val="{0000004F-BC82-4A19-A528-6A208180EF32}"/>
            </c:ext>
          </c:extLst>
        </c:ser>
        <c:ser>
          <c:idx val="80"/>
          <c:order val="80"/>
          <c:tx>
            <c:strRef>
              <c:f>ANALISIS!$A$82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ANALISIS!$B$82:$BF$82</c15:sqref>
                  </c15:fullRef>
                </c:ext>
              </c:extLst>
              <c:f>(ANALISIS!$B$82:$R$82,ANALISIS!$AA$82:$BF$82)</c:f>
            </c:numRef>
          </c:val>
          <c:extLst>
            <c:ext xmlns:c16="http://schemas.microsoft.com/office/drawing/2014/chart" uri="{C3380CC4-5D6E-409C-BE32-E72D297353CC}">
              <c16:uniqueId val="{00000050-BC82-4A19-A528-6A208180EF32}"/>
            </c:ext>
          </c:extLst>
        </c:ser>
        <c:ser>
          <c:idx val="81"/>
          <c:order val="81"/>
          <c:tx>
            <c:strRef>
              <c:f>ANALISIS!$A$83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ANALISIS!$B$83:$BF$83</c15:sqref>
                  </c15:fullRef>
                </c:ext>
              </c:extLst>
              <c:f>(ANALISIS!$B$83:$R$83,ANALISIS!$AA$83:$BF$83)</c:f>
            </c:numRef>
          </c:val>
          <c:extLst>
            <c:ext xmlns:c16="http://schemas.microsoft.com/office/drawing/2014/chart" uri="{C3380CC4-5D6E-409C-BE32-E72D297353CC}">
              <c16:uniqueId val="{00000051-BC82-4A19-A528-6A208180EF32}"/>
            </c:ext>
          </c:extLst>
        </c:ser>
        <c:ser>
          <c:idx val="82"/>
          <c:order val="82"/>
          <c:tx>
            <c:strRef>
              <c:f>ANALISIS!$A$84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ANALISIS!$B$84:$BF$84</c15:sqref>
                  </c15:fullRef>
                </c:ext>
              </c:extLst>
              <c:f>(ANALISIS!$B$84:$R$84,ANALISIS!$AA$84:$BF$84)</c:f>
            </c:numRef>
          </c:val>
          <c:extLst>
            <c:ext xmlns:c16="http://schemas.microsoft.com/office/drawing/2014/chart" uri="{C3380CC4-5D6E-409C-BE32-E72D297353CC}">
              <c16:uniqueId val="{00000052-BC82-4A19-A528-6A208180EF32}"/>
            </c:ext>
          </c:extLst>
        </c:ser>
        <c:ser>
          <c:idx val="83"/>
          <c:order val="83"/>
          <c:tx>
            <c:strRef>
              <c:f>ANALISIS!$A$85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ANALISIS!$B$85:$BF$85</c15:sqref>
                  </c15:fullRef>
                </c:ext>
              </c:extLst>
              <c:f>(ANALISIS!$B$85:$R$85,ANALISIS!$AA$85:$BF$85)</c:f>
            </c:numRef>
          </c:val>
          <c:extLst>
            <c:ext xmlns:c16="http://schemas.microsoft.com/office/drawing/2014/chart" uri="{C3380CC4-5D6E-409C-BE32-E72D297353CC}">
              <c16:uniqueId val="{00000053-BC82-4A19-A528-6A208180EF32}"/>
            </c:ext>
          </c:extLst>
        </c:ser>
        <c:ser>
          <c:idx val="84"/>
          <c:order val="84"/>
          <c:tx>
            <c:strRef>
              <c:f>ANALISIS!$A$86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50000"/>
                <a:alpha val="85000"/>
              </a:schemeClr>
            </a:solidFill>
            <a:ln w="9525" cap="flat" cmpd="sng" algn="ctr">
              <a:solidFill>
                <a:schemeClr val="accent1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ANALISIS!$B$86:$BF$86</c15:sqref>
                  </c15:fullRef>
                </c:ext>
              </c:extLst>
              <c:f>(ANALISIS!$B$86:$R$86,ANALISIS!$AA$86:$BF$86)</c:f>
            </c:numRef>
          </c:val>
          <c:extLst>
            <c:ext xmlns:c16="http://schemas.microsoft.com/office/drawing/2014/chart" uri="{C3380CC4-5D6E-409C-BE32-E72D297353CC}">
              <c16:uniqueId val="{00000054-BC82-4A19-A528-6A208180EF32}"/>
            </c:ext>
          </c:extLst>
        </c:ser>
        <c:ser>
          <c:idx val="85"/>
          <c:order val="85"/>
          <c:tx>
            <c:strRef>
              <c:f>ANALISIS!$A$87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ANALISIS!$B$87:$BF$87</c15:sqref>
                  </c15:fullRef>
                </c:ext>
              </c:extLst>
              <c:f>(ANALISIS!$B$87:$R$87,ANALISIS!$AA$87:$BF$87)</c:f>
            </c:numRef>
          </c:val>
          <c:extLst>
            <c:ext xmlns:c16="http://schemas.microsoft.com/office/drawing/2014/chart" uri="{C3380CC4-5D6E-409C-BE32-E72D297353CC}">
              <c16:uniqueId val="{00000055-BC82-4A19-A528-6A208180EF32}"/>
            </c:ext>
          </c:extLst>
        </c:ser>
        <c:ser>
          <c:idx val="86"/>
          <c:order val="86"/>
          <c:tx>
            <c:strRef>
              <c:f>ANALISIS!$A$88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50000"/>
                <a:alpha val="85000"/>
              </a:schemeClr>
            </a:solidFill>
            <a:ln w="9525" cap="flat" cmpd="sng" algn="ctr">
              <a:solidFill>
                <a:schemeClr val="accent3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ANALISIS!$B$88:$BF$88</c15:sqref>
                  </c15:fullRef>
                </c:ext>
              </c:extLst>
              <c:f>(ANALISIS!$B$88:$R$88,ANALISIS!$AA$88:$BF$88)</c:f>
            </c:numRef>
          </c:val>
          <c:extLst>
            <c:ext xmlns:c16="http://schemas.microsoft.com/office/drawing/2014/chart" uri="{C3380CC4-5D6E-409C-BE32-E72D297353CC}">
              <c16:uniqueId val="{00000056-BC82-4A19-A528-6A208180EF32}"/>
            </c:ext>
          </c:extLst>
        </c:ser>
        <c:ser>
          <c:idx val="87"/>
          <c:order val="87"/>
          <c:tx>
            <c:strRef>
              <c:f>ANALISIS!$A$89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ANALISIS!$B$89:$BF$89</c15:sqref>
                  </c15:fullRef>
                </c:ext>
              </c:extLst>
              <c:f>(ANALISIS!$B$89:$R$89,ANALISIS!$AA$89:$BF$89)</c:f>
            </c:numRef>
          </c:val>
          <c:extLst>
            <c:ext xmlns:c16="http://schemas.microsoft.com/office/drawing/2014/chart" uri="{C3380CC4-5D6E-409C-BE32-E72D297353CC}">
              <c16:uniqueId val="{00000057-BC82-4A19-A528-6A208180EF32}"/>
            </c:ext>
          </c:extLst>
        </c:ser>
        <c:ser>
          <c:idx val="88"/>
          <c:order val="88"/>
          <c:tx>
            <c:strRef>
              <c:f>ANALISIS!$A$90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ANALISIS!$B$90:$BF$90</c15:sqref>
                  </c15:fullRef>
                </c:ext>
              </c:extLst>
              <c:f>(ANALISIS!$B$90:$R$90,ANALISIS!$AA$90:$BF$90)</c:f>
            </c:numRef>
          </c:val>
          <c:extLst>
            <c:ext xmlns:c16="http://schemas.microsoft.com/office/drawing/2014/chart" uri="{C3380CC4-5D6E-409C-BE32-E72D297353CC}">
              <c16:uniqueId val="{00000058-BC82-4A19-A528-6A208180EF32}"/>
            </c:ext>
          </c:extLst>
        </c:ser>
        <c:ser>
          <c:idx val="89"/>
          <c:order val="89"/>
          <c:tx>
            <c:strRef>
              <c:f>ANALISIS!$A$91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ANALISIS!$B$91:$BF$91</c15:sqref>
                  </c15:fullRef>
                </c:ext>
              </c:extLst>
              <c:f>(ANALISIS!$B$91:$R$91,ANALISIS!$AA$91:$BF$91)</c:f>
            </c:numRef>
          </c:val>
          <c:extLst>
            <c:ext xmlns:c16="http://schemas.microsoft.com/office/drawing/2014/chart" uri="{C3380CC4-5D6E-409C-BE32-E72D297353CC}">
              <c16:uniqueId val="{00000059-BC82-4A19-A528-6A208180EF32}"/>
            </c:ext>
          </c:extLst>
        </c:ser>
        <c:ser>
          <c:idx val="90"/>
          <c:order val="90"/>
          <c:tx>
            <c:strRef>
              <c:f>ANALISIS!$A$92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1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ANALISIS!$B$92:$BF$92</c15:sqref>
                  </c15:fullRef>
                </c:ext>
              </c:extLst>
              <c:f>(ANALISIS!$B$92:$R$92,ANALISIS!$AA$92:$BF$92)</c:f>
            </c:numRef>
          </c:val>
          <c:extLst>
            <c:ext xmlns:c16="http://schemas.microsoft.com/office/drawing/2014/chart" uri="{C3380CC4-5D6E-409C-BE32-E72D297353CC}">
              <c16:uniqueId val="{0000005A-BC82-4A19-A528-6A208180EF32}"/>
            </c:ext>
          </c:extLst>
        </c:ser>
        <c:ser>
          <c:idx val="91"/>
          <c:order val="91"/>
          <c:tx>
            <c:strRef>
              <c:f>ANALISIS!$A$93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ANALISIS!$B$93:$BF$93</c15:sqref>
                  </c15:fullRef>
                </c:ext>
              </c:extLst>
              <c:f>(ANALISIS!$B$93:$R$93,ANALISIS!$AA$93:$BF$93)</c:f>
            </c:numRef>
          </c:val>
          <c:extLst>
            <c:ext xmlns:c16="http://schemas.microsoft.com/office/drawing/2014/chart" uri="{C3380CC4-5D6E-409C-BE32-E72D297353CC}">
              <c16:uniqueId val="{0000005B-BC82-4A19-A528-6A208180EF32}"/>
            </c:ext>
          </c:extLst>
        </c:ser>
        <c:ser>
          <c:idx val="92"/>
          <c:order val="92"/>
          <c:tx>
            <c:strRef>
              <c:f>ANALISIS!$A$94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3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ANALISIS!$B$94:$BF$94</c15:sqref>
                  </c15:fullRef>
                </c:ext>
              </c:extLst>
              <c:f>(ANALISIS!$B$94:$R$94,ANALISIS!$AA$94:$BF$94)</c:f>
            </c:numRef>
          </c:val>
          <c:extLst>
            <c:ext xmlns:c16="http://schemas.microsoft.com/office/drawing/2014/chart" uri="{C3380CC4-5D6E-409C-BE32-E72D297353CC}">
              <c16:uniqueId val="{0000005C-BC82-4A19-A528-6A208180EF32}"/>
            </c:ext>
          </c:extLst>
        </c:ser>
        <c:ser>
          <c:idx val="93"/>
          <c:order val="93"/>
          <c:tx>
            <c:strRef>
              <c:f>ANALISIS!$A$95</c:f>
              <c:strCache>
                <c:ptCount val="1"/>
                <c:pt idx="0">
                  <c:v> TOTAL GASTOS DE TRANSFERENCIAS </c:v>
                </c:pt>
              </c:strCache>
            </c:strRef>
          </c:tx>
          <c:spPr>
            <a:solidFill>
              <a:srgbClr val="0070C0"/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ANALISIS!$B$95:$BF$95</c15:sqref>
                  </c15:fullRef>
                </c:ext>
              </c:extLst>
              <c:f>(ANALISIS!$B$95:$R$95,ANALISIS!$AA$95:$BF$95)</c:f>
            </c:numRef>
          </c:val>
          <c:extLst>
            <c:ext xmlns:c16="http://schemas.microsoft.com/office/drawing/2014/chart" uri="{C3380CC4-5D6E-409C-BE32-E72D297353CC}">
              <c16:uniqueId val="{0000005D-BC82-4A19-A528-6A208180EF32}"/>
            </c:ext>
          </c:extLst>
        </c:ser>
        <c:ser>
          <c:idx val="94"/>
          <c:order val="94"/>
          <c:tx>
            <c:strRef>
              <c:f>ANALISIS!$A$96</c:f>
              <c:strCache>
                <c:ptCount val="1"/>
                <c:pt idx="0">
                  <c:v> TOTAL GASTOS DE FUNCIONAMIENTO 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ANALISIS!$B$96:$BF$96</c15:sqref>
                  </c15:fullRef>
                </c:ext>
              </c:extLst>
              <c:f>(ANALISIS!$B$96:$R$96,ANALISIS!$AA$96:$BF$96)</c:f>
              <c:numCache>
                <c:formatCode>_(* #,##0.00_);_(* \(#,##0.00\);_(* "-"??_);_(@_)</c:formatCode>
                <c:ptCount val="6"/>
                <c:pt idx="0">
                  <c:v>6196763147</c:v>
                </c:pt>
                <c:pt idx="1">
                  <c:v>3907504350.6300001</c:v>
                </c:pt>
                <c:pt idx="2">
                  <c:v>3528582902.5799999</c:v>
                </c:pt>
                <c:pt idx="3">
                  <c:v>3519183871.5799999</c:v>
                </c:pt>
                <c:pt idx="4" formatCode="0%">
                  <c:v>0.6305718417722187</c:v>
                </c:pt>
                <c:pt idx="5" formatCode="0%">
                  <c:v>0.56790679070632555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BC82-4A19-A528-6A208180EF32}"/>
            </c:ext>
          </c:extLst>
        </c:ser>
        <c:ser>
          <c:idx val="95"/>
          <c:order val="95"/>
          <c:tx>
            <c:strRef>
              <c:f>ANALISIS!$A$97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ANALISIS!$B$97:$BF$97</c15:sqref>
                  </c15:fullRef>
                </c:ext>
              </c:extLst>
              <c:f>(ANALISIS!$B$97:$R$97,ANALISIS!$AA$97:$BF$97)</c:f>
            </c:numRef>
          </c:val>
          <c:extLst>
            <c:ext xmlns:c16="http://schemas.microsoft.com/office/drawing/2014/chart" uri="{C3380CC4-5D6E-409C-BE32-E72D297353CC}">
              <c16:uniqueId val="{0000005F-BC82-4A19-A528-6A208180EF32}"/>
            </c:ext>
          </c:extLst>
        </c:ser>
        <c:ser>
          <c:idx val="96"/>
          <c:order val="96"/>
          <c:tx>
            <c:strRef>
              <c:f>ANALISIS!$A$98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lumMod val="70000"/>
                <a:alpha val="85000"/>
              </a:schemeClr>
            </a:solidFill>
            <a:ln w="9525" cap="flat" cmpd="sng" algn="ctr">
              <a:solidFill>
                <a:schemeClr val="accent1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ANALISIS!$B$98:$BF$98</c15:sqref>
                  </c15:fullRef>
                </c:ext>
              </c:extLst>
              <c:f>(ANALISIS!$B$98:$R$98,ANALISIS!$AA$98:$BF$98)</c:f>
            </c:numRef>
          </c:val>
          <c:extLst>
            <c:ext xmlns:c16="http://schemas.microsoft.com/office/drawing/2014/chart" uri="{C3380CC4-5D6E-409C-BE32-E72D297353CC}">
              <c16:uniqueId val="{00000060-BC82-4A19-A528-6A208180EF32}"/>
            </c:ext>
          </c:extLst>
        </c:ser>
        <c:ser>
          <c:idx val="97"/>
          <c:order val="97"/>
          <c:tx>
            <c:strRef>
              <c:f>ANALISIS!$A$99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70000"/>
                <a:alpha val="85000"/>
              </a:schemeClr>
            </a:solidFill>
            <a:ln w="9525" cap="flat" cmpd="sng" algn="ctr">
              <a:solidFill>
                <a:schemeClr val="accent2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ANALISIS!$B$99:$BF$99</c15:sqref>
                  </c15:fullRef>
                </c:ext>
              </c:extLst>
              <c:f>(ANALISIS!$B$99:$R$99,ANALISIS!$AA$99:$BF$99)</c:f>
            </c:numRef>
          </c:val>
          <c:extLst>
            <c:ext xmlns:c16="http://schemas.microsoft.com/office/drawing/2014/chart" uri="{C3380CC4-5D6E-409C-BE32-E72D297353CC}">
              <c16:uniqueId val="{00000061-BC82-4A19-A528-6A208180EF32}"/>
            </c:ext>
          </c:extLst>
        </c:ser>
        <c:ser>
          <c:idx val="98"/>
          <c:order val="98"/>
          <c:tx>
            <c:strRef>
              <c:f>ANALISIS!$A$100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lumMod val="70000"/>
                <a:alpha val="85000"/>
              </a:schemeClr>
            </a:solidFill>
            <a:ln w="9525" cap="flat" cmpd="sng" algn="ctr">
              <a:solidFill>
                <a:schemeClr val="accent3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ANALISIS!$B$100:$BF$100</c15:sqref>
                  </c15:fullRef>
                </c:ext>
              </c:extLst>
              <c:f>(ANALISIS!$B$100:$R$100,ANALISIS!$AA$100:$BF$100)</c:f>
            </c:numRef>
          </c:val>
          <c:extLst>
            <c:ext xmlns:c16="http://schemas.microsoft.com/office/drawing/2014/chart" uri="{C3380CC4-5D6E-409C-BE32-E72D297353CC}">
              <c16:uniqueId val="{00000062-BC82-4A19-A528-6A208180EF32}"/>
            </c:ext>
          </c:extLst>
        </c:ser>
        <c:ser>
          <c:idx val="99"/>
          <c:order val="99"/>
          <c:tx>
            <c:strRef>
              <c:f>ANALISIS!$A$101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ANALISIS!$B$101:$BF$101</c15:sqref>
                  </c15:fullRef>
                </c:ext>
              </c:extLst>
              <c:f>(ANALISIS!$B$101:$R$101,ANALISIS!$AA$101:$BF$101)</c:f>
            </c:numRef>
          </c:val>
          <c:extLst>
            <c:ext xmlns:c16="http://schemas.microsoft.com/office/drawing/2014/chart" uri="{C3380CC4-5D6E-409C-BE32-E72D297353CC}">
              <c16:uniqueId val="{00000063-BC82-4A19-A528-6A208180EF32}"/>
            </c:ext>
          </c:extLst>
        </c:ser>
        <c:ser>
          <c:idx val="100"/>
          <c:order val="100"/>
          <c:tx>
            <c:strRef>
              <c:f>ANALISIS!$A$102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ANALISIS!$B$102:$BF$102</c15:sqref>
                  </c15:fullRef>
                </c:ext>
              </c:extLst>
              <c:f>(ANALISIS!$B$102:$R$102,ANALISIS!$AA$102:$BF$102)</c:f>
            </c:numRef>
          </c:val>
          <c:extLst>
            <c:ext xmlns:c16="http://schemas.microsoft.com/office/drawing/2014/chart" uri="{C3380CC4-5D6E-409C-BE32-E72D297353CC}">
              <c16:uniqueId val="{00000064-BC82-4A19-A528-6A208180EF32}"/>
            </c:ext>
          </c:extLst>
        </c:ser>
        <c:ser>
          <c:idx val="101"/>
          <c:order val="101"/>
          <c:tx>
            <c:strRef>
              <c:f>ANALISIS!$A$103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ANALISIS!$B$103:$BF$103</c15:sqref>
                  </c15:fullRef>
                </c:ext>
              </c:extLst>
              <c:f>(ANALISIS!$B$103:$R$103,ANALISIS!$AA$103:$BF$103)</c:f>
            </c:numRef>
          </c:val>
          <c:extLst>
            <c:ext xmlns:c16="http://schemas.microsoft.com/office/drawing/2014/chart" uri="{C3380CC4-5D6E-409C-BE32-E72D297353CC}">
              <c16:uniqueId val="{00000065-BC82-4A19-A528-6A208180EF32}"/>
            </c:ext>
          </c:extLst>
        </c:ser>
        <c:ser>
          <c:idx val="102"/>
          <c:order val="102"/>
          <c:tx>
            <c:strRef>
              <c:f>ANALISIS!$A$104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1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ANALISIS!$B$104:$BF$104</c15:sqref>
                  </c15:fullRef>
                </c:ext>
              </c:extLst>
              <c:f>(ANALISIS!$B$104:$R$104,ANALISIS!$AA$104:$BF$104)</c:f>
            </c:numRef>
          </c:val>
          <c:extLst>
            <c:ext xmlns:c16="http://schemas.microsoft.com/office/drawing/2014/chart" uri="{C3380CC4-5D6E-409C-BE32-E72D297353CC}">
              <c16:uniqueId val="{00000066-BC82-4A19-A528-6A208180EF32}"/>
            </c:ext>
          </c:extLst>
        </c:ser>
        <c:ser>
          <c:idx val="103"/>
          <c:order val="103"/>
          <c:tx>
            <c:strRef>
              <c:f>ANALISIS!$A$105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2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ANALISIS!$B$105:$BF$105</c15:sqref>
                  </c15:fullRef>
                </c:ext>
              </c:extLst>
              <c:f>(ANALISIS!$B$105:$R$105,ANALISIS!$AA$105:$BF$105)</c:f>
            </c:numRef>
          </c:val>
          <c:extLst>
            <c:ext xmlns:c16="http://schemas.microsoft.com/office/drawing/2014/chart" uri="{C3380CC4-5D6E-409C-BE32-E72D297353CC}">
              <c16:uniqueId val="{00000067-BC82-4A19-A528-6A208180EF32}"/>
            </c:ext>
          </c:extLst>
        </c:ser>
        <c:ser>
          <c:idx val="104"/>
          <c:order val="104"/>
          <c:tx>
            <c:strRef>
              <c:f>ANALISIS!$A$106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3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ANALISIS!$B$106:$BF$106</c15:sqref>
                  </c15:fullRef>
                </c:ext>
              </c:extLst>
              <c:f>(ANALISIS!$B$106:$R$106,ANALISIS!$AA$106:$BF$106)</c:f>
            </c:numRef>
          </c:val>
          <c:extLst>
            <c:ext xmlns:c16="http://schemas.microsoft.com/office/drawing/2014/chart" uri="{C3380CC4-5D6E-409C-BE32-E72D297353CC}">
              <c16:uniqueId val="{00000068-BC82-4A19-A528-6A208180EF32}"/>
            </c:ext>
          </c:extLst>
        </c:ser>
        <c:ser>
          <c:idx val="105"/>
          <c:order val="105"/>
          <c:tx>
            <c:strRef>
              <c:f>ANALISIS!$A$107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ANALISIS!$B$107:$BF$107</c15:sqref>
                  </c15:fullRef>
                </c:ext>
              </c:extLst>
              <c:f>(ANALISIS!$B$107:$R$107,ANALISIS!$AA$107:$BF$107)</c:f>
            </c:numRef>
          </c:val>
          <c:extLst>
            <c:ext xmlns:c16="http://schemas.microsoft.com/office/drawing/2014/chart" uri="{C3380CC4-5D6E-409C-BE32-E72D297353CC}">
              <c16:uniqueId val="{00000069-BC82-4A19-A528-6A208180EF32}"/>
            </c:ext>
          </c:extLst>
        </c:ser>
        <c:ser>
          <c:idx val="106"/>
          <c:order val="106"/>
          <c:tx>
            <c:strRef>
              <c:f>ANALISIS!$A$108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ANALISIS!$B$108:$BF$108</c15:sqref>
                  </c15:fullRef>
                </c:ext>
              </c:extLst>
              <c:f>(ANALISIS!$B$108:$R$108,ANALISIS!$AA$108:$BF$108)</c:f>
            </c:numRef>
          </c:val>
          <c:extLst>
            <c:ext xmlns:c16="http://schemas.microsoft.com/office/drawing/2014/chart" uri="{C3380CC4-5D6E-409C-BE32-E72D297353CC}">
              <c16:uniqueId val="{0000006A-BC82-4A19-A528-6A208180EF32}"/>
            </c:ext>
          </c:extLst>
        </c:ser>
        <c:ser>
          <c:idx val="107"/>
          <c:order val="107"/>
          <c:tx>
            <c:strRef>
              <c:f>ANALISIS!$A$109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ANALISIS!$B$109:$BF$109</c15:sqref>
                  </c15:fullRef>
                </c:ext>
              </c:extLst>
              <c:f>(ANALISIS!$B$109:$R$109,ANALISIS!$AA$109:$BF$109)</c:f>
            </c:numRef>
          </c:val>
          <c:extLst>
            <c:ext xmlns:c16="http://schemas.microsoft.com/office/drawing/2014/chart" uri="{C3380CC4-5D6E-409C-BE32-E72D297353CC}">
              <c16:uniqueId val="{0000006B-BC82-4A19-A528-6A208180EF32}"/>
            </c:ext>
          </c:extLst>
        </c:ser>
        <c:ser>
          <c:idx val="108"/>
          <c:order val="108"/>
          <c:tx>
            <c:strRef>
              <c:f>ANALISIS!$A$110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ANALISIS!$B$110:$BF$110</c15:sqref>
                  </c15:fullRef>
                </c:ext>
              </c:extLst>
              <c:f>(ANALISIS!$B$110:$R$110,ANALISIS!$AA$110:$BF$110)</c:f>
            </c:numRef>
          </c:val>
          <c:extLst>
            <c:ext xmlns:c16="http://schemas.microsoft.com/office/drawing/2014/chart" uri="{C3380CC4-5D6E-409C-BE32-E72D297353CC}">
              <c16:uniqueId val="{0000006C-BC82-4A19-A528-6A208180EF32}"/>
            </c:ext>
          </c:extLst>
        </c:ser>
        <c:ser>
          <c:idx val="109"/>
          <c:order val="109"/>
          <c:tx>
            <c:strRef>
              <c:f>ANALISIS!$A$111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ANALISIS!$B$111:$BF$111</c15:sqref>
                  </c15:fullRef>
                </c:ext>
              </c:extLst>
              <c:f>(ANALISIS!$B$111:$R$111,ANALISIS!$AA$111:$BF$111)</c:f>
            </c:numRef>
          </c:val>
          <c:extLst>
            <c:ext xmlns:c16="http://schemas.microsoft.com/office/drawing/2014/chart" uri="{C3380CC4-5D6E-409C-BE32-E72D297353CC}">
              <c16:uniqueId val="{0000006D-BC82-4A19-A528-6A208180EF32}"/>
            </c:ext>
          </c:extLst>
        </c:ser>
        <c:ser>
          <c:idx val="110"/>
          <c:order val="110"/>
          <c:tx>
            <c:strRef>
              <c:f>ANALISIS!$A$112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ANALISIS!$B$112:$BF$112</c15:sqref>
                  </c15:fullRef>
                </c:ext>
              </c:extLst>
              <c:f>(ANALISIS!$B$112:$R$112,ANALISIS!$AA$112:$BF$112)</c:f>
            </c:numRef>
          </c:val>
          <c:extLst>
            <c:ext xmlns:c16="http://schemas.microsoft.com/office/drawing/2014/chart" uri="{C3380CC4-5D6E-409C-BE32-E72D297353CC}">
              <c16:uniqueId val="{0000006E-BC82-4A19-A528-6A208180EF32}"/>
            </c:ext>
          </c:extLst>
        </c:ser>
        <c:ser>
          <c:idx val="111"/>
          <c:order val="111"/>
          <c:tx>
            <c:strRef>
              <c:f>ANALISIS!$A$113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ANALISIS!$B$113:$BF$113</c15:sqref>
                  </c15:fullRef>
                </c:ext>
              </c:extLst>
              <c:f>(ANALISIS!$B$113:$R$113,ANALISIS!$AA$113:$BF$113)</c:f>
            </c:numRef>
          </c:val>
          <c:extLst>
            <c:ext xmlns:c16="http://schemas.microsoft.com/office/drawing/2014/chart" uri="{C3380CC4-5D6E-409C-BE32-E72D297353CC}">
              <c16:uniqueId val="{0000006F-BC82-4A19-A528-6A208180EF32}"/>
            </c:ext>
          </c:extLst>
        </c:ser>
        <c:ser>
          <c:idx val="112"/>
          <c:order val="112"/>
          <c:tx>
            <c:strRef>
              <c:f>ANALISIS!$A$114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ANALISIS!$B$114:$BF$114</c15:sqref>
                  </c15:fullRef>
                </c:ext>
              </c:extLst>
              <c:f>(ANALISIS!$B$114:$R$114,ANALISIS!$AA$114:$BF$114)</c:f>
            </c:numRef>
          </c:val>
          <c:extLst>
            <c:ext xmlns:c16="http://schemas.microsoft.com/office/drawing/2014/chart" uri="{C3380CC4-5D6E-409C-BE32-E72D297353CC}">
              <c16:uniqueId val="{00000070-BC82-4A19-A528-6A208180EF32}"/>
            </c:ext>
          </c:extLst>
        </c:ser>
        <c:ser>
          <c:idx val="113"/>
          <c:order val="113"/>
          <c:tx>
            <c:strRef>
              <c:f>ANALISIS!$A$115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ANALISIS!$B$115:$BF$115</c15:sqref>
                  </c15:fullRef>
                </c:ext>
              </c:extLst>
              <c:f>(ANALISIS!$B$115:$R$115,ANALISIS!$AA$115:$BF$115)</c:f>
            </c:numRef>
          </c:val>
          <c:extLst>
            <c:ext xmlns:c16="http://schemas.microsoft.com/office/drawing/2014/chart" uri="{C3380CC4-5D6E-409C-BE32-E72D297353CC}">
              <c16:uniqueId val="{00000071-BC82-4A19-A528-6A208180EF32}"/>
            </c:ext>
          </c:extLst>
        </c:ser>
        <c:ser>
          <c:idx val="114"/>
          <c:order val="114"/>
          <c:tx>
            <c:strRef>
              <c:f>ANALISIS!$A$116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ANALISIS!$B$116:$BF$116</c15:sqref>
                  </c15:fullRef>
                </c:ext>
              </c:extLst>
              <c:f>(ANALISIS!$B$116:$R$116,ANALISIS!$AA$116:$BF$116)</c:f>
            </c:numRef>
          </c:val>
          <c:extLst>
            <c:ext xmlns:c16="http://schemas.microsoft.com/office/drawing/2014/chart" uri="{C3380CC4-5D6E-409C-BE32-E72D297353CC}">
              <c16:uniqueId val="{00000072-BC82-4A19-A528-6A208180EF32}"/>
            </c:ext>
          </c:extLst>
        </c:ser>
        <c:ser>
          <c:idx val="115"/>
          <c:order val="115"/>
          <c:tx>
            <c:strRef>
              <c:f>ANALISIS!$A$117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ANALISIS!$B$117:$BF$117</c15:sqref>
                  </c15:fullRef>
                </c:ext>
              </c:extLst>
              <c:f>(ANALISIS!$B$117:$R$117,ANALISIS!$AA$117:$BF$117)</c:f>
            </c:numRef>
          </c:val>
          <c:extLst>
            <c:ext xmlns:c16="http://schemas.microsoft.com/office/drawing/2014/chart" uri="{C3380CC4-5D6E-409C-BE32-E72D297353CC}">
              <c16:uniqueId val="{00000073-BC82-4A19-A528-6A208180EF32}"/>
            </c:ext>
          </c:extLst>
        </c:ser>
        <c:ser>
          <c:idx val="116"/>
          <c:order val="116"/>
          <c:tx>
            <c:strRef>
              <c:f>ANALISIS!$A$118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ANALISIS!$B$118:$BF$118</c15:sqref>
                  </c15:fullRef>
                </c:ext>
              </c:extLst>
              <c:f>(ANALISIS!$B$118:$R$118,ANALISIS!$AA$118:$BF$118)</c:f>
            </c:numRef>
          </c:val>
          <c:extLst>
            <c:ext xmlns:c16="http://schemas.microsoft.com/office/drawing/2014/chart" uri="{C3380CC4-5D6E-409C-BE32-E72D297353CC}">
              <c16:uniqueId val="{00000074-BC82-4A19-A528-6A208180EF32}"/>
            </c:ext>
          </c:extLst>
        </c:ser>
        <c:ser>
          <c:idx val="117"/>
          <c:order val="117"/>
          <c:tx>
            <c:strRef>
              <c:f>ANALISIS!$A$119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ANALISIS!$B$119:$BF$119</c15:sqref>
                  </c15:fullRef>
                </c:ext>
              </c:extLst>
              <c:f>(ANALISIS!$B$119:$R$119,ANALISIS!$AA$119:$BF$119)</c:f>
            </c:numRef>
          </c:val>
          <c:extLst>
            <c:ext xmlns:c16="http://schemas.microsoft.com/office/drawing/2014/chart" uri="{C3380CC4-5D6E-409C-BE32-E72D297353CC}">
              <c16:uniqueId val="{00000075-BC82-4A19-A528-6A208180EF32}"/>
            </c:ext>
          </c:extLst>
        </c:ser>
        <c:ser>
          <c:idx val="118"/>
          <c:order val="118"/>
          <c:tx>
            <c:strRef>
              <c:f>ANALISIS!$A$120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ANALISIS!$B$120:$BF$120</c15:sqref>
                  </c15:fullRef>
                </c:ext>
              </c:extLst>
              <c:f>(ANALISIS!$B$120:$R$120,ANALISIS!$AA$120:$BF$120)</c:f>
            </c:numRef>
          </c:val>
          <c:extLst>
            <c:ext xmlns:c16="http://schemas.microsoft.com/office/drawing/2014/chart" uri="{C3380CC4-5D6E-409C-BE32-E72D297353CC}">
              <c16:uniqueId val="{00000076-BC82-4A19-A528-6A208180EF32}"/>
            </c:ext>
          </c:extLst>
        </c:ser>
        <c:ser>
          <c:idx val="119"/>
          <c:order val="119"/>
          <c:tx>
            <c:strRef>
              <c:f>ANALISIS!$A$121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ANALISIS!$B$121:$BF$121</c15:sqref>
                  </c15:fullRef>
                </c:ext>
              </c:extLst>
              <c:f>(ANALISIS!$B$121:$R$121,ANALISIS!$AA$121:$BF$121)</c:f>
            </c:numRef>
          </c:val>
          <c:extLst>
            <c:ext xmlns:c16="http://schemas.microsoft.com/office/drawing/2014/chart" uri="{C3380CC4-5D6E-409C-BE32-E72D297353CC}">
              <c16:uniqueId val="{00000077-BC82-4A19-A528-6A208180EF32}"/>
            </c:ext>
          </c:extLst>
        </c:ser>
        <c:ser>
          <c:idx val="120"/>
          <c:order val="120"/>
          <c:tx>
            <c:strRef>
              <c:f>ANALISIS!$A$122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1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ANALISIS!$B$122:$BF$122</c15:sqref>
                  </c15:fullRef>
                </c:ext>
              </c:extLst>
              <c:f>(ANALISIS!$B$122:$R$122,ANALISIS!$AA$122:$BF$122)</c:f>
            </c:numRef>
          </c:val>
          <c:extLst>
            <c:ext xmlns:c16="http://schemas.microsoft.com/office/drawing/2014/chart" uri="{C3380CC4-5D6E-409C-BE32-E72D297353CC}">
              <c16:uniqueId val="{00000078-BC82-4A19-A528-6A208180EF32}"/>
            </c:ext>
          </c:extLst>
        </c:ser>
        <c:ser>
          <c:idx val="121"/>
          <c:order val="121"/>
          <c:tx>
            <c:strRef>
              <c:f>ANALISIS!$A$123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2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ANALISIS!$B$123:$BF$123</c15:sqref>
                  </c15:fullRef>
                </c:ext>
              </c:extLst>
              <c:f>(ANALISIS!$B$123:$R$123,ANALISIS!$AA$123:$BF$123)</c:f>
            </c:numRef>
          </c:val>
          <c:extLst>
            <c:ext xmlns:c16="http://schemas.microsoft.com/office/drawing/2014/chart" uri="{C3380CC4-5D6E-409C-BE32-E72D297353CC}">
              <c16:uniqueId val="{00000079-BC82-4A19-A528-6A208180EF32}"/>
            </c:ext>
          </c:extLst>
        </c:ser>
        <c:ser>
          <c:idx val="122"/>
          <c:order val="122"/>
          <c:tx>
            <c:strRef>
              <c:f>ANALISIS!$A$124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3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ANALISIS!$B$124:$BF$124</c15:sqref>
                  </c15:fullRef>
                </c:ext>
              </c:extLst>
              <c:f>(ANALISIS!$B$124:$R$124,ANALISIS!$AA$124:$BF$124)</c:f>
            </c:numRef>
          </c:val>
          <c:extLst>
            <c:ext xmlns:c16="http://schemas.microsoft.com/office/drawing/2014/chart" uri="{C3380CC4-5D6E-409C-BE32-E72D297353CC}">
              <c16:uniqueId val="{0000007A-BC82-4A19-A528-6A208180EF32}"/>
            </c:ext>
          </c:extLst>
        </c:ser>
        <c:ser>
          <c:idx val="123"/>
          <c:order val="123"/>
          <c:tx>
            <c:strRef>
              <c:f>ANALISIS!$A$125</c:f>
              <c:strCache>
                <c:ptCount val="1"/>
                <c:pt idx="0">
                  <c:v>TOTAL GASTOS DE INVERSION </c:v>
                </c:pt>
              </c:strCache>
            </c:strRef>
          </c:tx>
          <c:spPr>
            <a:solidFill>
              <a:srgbClr val="35BD4F"/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ANALISIS!$B$125:$BF$125</c15:sqref>
                  </c15:fullRef>
                </c:ext>
              </c:extLst>
              <c:f>(ANALISIS!$B$125:$R$125,ANALISIS!$AA$125:$BF$125)</c:f>
              <c:numCache>
                <c:formatCode>General</c:formatCode>
                <c:ptCount val="6"/>
                <c:pt idx="0" formatCode="_(* #,##0.00_);_(* \(#,##0.00\);_(* &quot;-&quot;??_);_(@_)">
                  <c:v>1765220026</c:v>
                </c:pt>
                <c:pt idx="1" formatCode="_(* #,##0.00_);_(* \(#,##0.00\);_(* &quot;-&quot;??_);_(@_)">
                  <c:v>1592069203.7</c:v>
                </c:pt>
                <c:pt idx="2" formatCode="_(* #,##0.00_);_(* \(#,##0.00\);_(* &quot;-&quot;??_);_(@_)">
                  <c:v>713571438.78999996</c:v>
                </c:pt>
                <c:pt idx="3" formatCode="_(* #,##0.00_);_(* \(#,##0.00\);_(* &quot;-&quot;??_);_(@_)">
                  <c:v>713571438.78999996</c:v>
                </c:pt>
                <c:pt idx="4" formatCode="0%">
                  <c:v>0.90190977909288683</c:v>
                </c:pt>
                <c:pt idx="5" formatCode="0%">
                  <c:v>0.40423937428749745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B-BC82-4A19-A528-6A208180EF32}"/>
            </c:ext>
          </c:extLst>
        </c:ser>
        <c:ser>
          <c:idx val="124"/>
          <c:order val="124"/>
          <c:tx>
            <c:strRef>
              <c:f>ANALISIS!$A$126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CONCEPTO</c:v>
                </c:pt>
                <c:pt idx="8">
                  <c:v>APROPIACION
VIGENTE DEP.GSTO.</c:v>
                </c:pt>
                <c:pt idx="9">
                  <c:v>TOTAL
COMPROMISO DEP.GSTOS</c:v>
                </c:pt>
                <c:pt idx="10">
                  <c:v>TOTAL
ORDENES DE PAGO DEP.GSTOS</c:v>
                </c:pt>
                <c:pt idx="11">
                  <c:v>PAGOS
DEP.GSTOS</c:v>
                </c:pt>
                <c:pt idx="12">
                  <c:v>% RP VS APROPIACIÓN</c:v>
                </c:pt>
                <c:pt idx="13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ANALISIS!$B$126:$BF$126</c15:sqref>
                  </c15:fullRef>
                </c:ext>
              </c:extLst>
              <c:f>(ANALISIS!$B$126:$R$126,ANALISIS!$AA$126:$BF$126)</c:f>
            </c:numRef>
          </c:val>
          <c:extLst>
            <c:ext xmlns:c16="http://schemas.microsoft.com/office/drawing/2014/chart" uri="{C3380CC4-5D6E-409C-BE32-E72D297353CC}">
              <c16:uniqueId val="{0000007C-BC82-4A19-A528-6A208180EF32}"/>
            </c:ext>
          </c:extLst>
        </c:ser>
        <c:ser>
          <c:idx val="125"/>
          <c:order val="125"/>
          <c:tx>
            <c:strRef>
              <c:f>ANALISIS!$A$127</c:f>
              <c:strCache>
                <c:ptCount val="1"/>
                <c:pt idx="0">
                  <c:v>TOTAL GASTOS INCI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ANALISIS!$B$1:$BF$1</c15:sqref>
                  </c15:fullRef>
                </c:ext>
              </c:extLst>
              <c:f>(ANALISIS!$B$1:$R$1,ANALISIS!$AA$1:$BF$1)</c:f>
              <c:strCache>
                <c:ptCount val="6"/>
                <c:pt idx="0">
                  <c:v>APROPIACION
VIGENTE DEP.GSTO.</c:v>
                </c:pt>
                <c:pt idx="1">
                  <c:v>TOTAL
COMPROMISO DEP.GSTOS</c:v>
                </c:pt>
                <c:pt idx="2">
                  <c:v>TOTAL
ORDENES DE PAGO DEP.GSTOS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ANALISIS!$B$127:$BF$127</c15:sqref>
                  </c15:fullRef>
                </c:ext>
              </c:extLst>
              <c:f>(ANALISIS!$B$127:$R$127,ANALISIS!$AA$127:$BF$127)</c:f>
              <c:numCache>
                <c:formatCode>General</c:formatCode>
                <c:ptCount val="6"/>
                <c:pt idx="0" formatCode="_(* #,##0.00_);_(* \(#,##0.00\);_(* &quot;-&quot;??_);_(@_)">
                  <c:v>7961983173</c:v>
                </c:pt>
                <c:pt idx="1" formatCode="_(* #,##0.00_);_(* \(#,##0.00\);_(* &quot;-&quot;??_);_(@_)">
                  <c:v>5499573554.3299999</c:v>
                </c:pt>
                <c:pt idx="2" formatCode="_(* #,##0.00_);_(* \(#,##0.00\);_(* &quot;-&quot;??_);_(@_)">
                  <c:v>4242154341.3699999</c:v>
                </c:pt>
                <c:pt idx="3" formatCode="_(* #,##0.00_);_(* \(#,##0.00\);_(* &quot;-&quot;??_);_(@_)">
                  <c:v>4232755310.3699999</c:v>
                </c:pt>
                <c:pt idx="4" formatCode="0%">
                  <c:v>0.69072911042812624</c:v>
                </c:pt>
                <c:pt idx="5" formatCode="0%">
                  <c:v>0.5316207304637065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D-BC82-4A19-A528-6A208180EF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-1225335680"/>
        <c:axId val="-1225331872"/>
        <c:axId val="0"/>
      </c:bar3DChart>
      <c:catAx>
        <c:axId val="-122533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25331872"/>
        <c:crosses val="autoZero"/>
        <c:auto val="1"/>
        <c:lblAlgn val="ctr"/>
        <c:lblOffset val="100"/>
        <c:noMultiLvlLbl val="0"/>
      </c:catAx>
      <c:valAx>
        <c:axId val="-122533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22533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128</xdr:row>
      <xdr:rowOff>57150</xdr:rowOff>
    </xdr:from>
    <xdr:to>
      <xdr:col>58</xdr:col>
      <xdr:colOff>0</xdr:colOff>
      <xdr:row>169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148"/>
  <sheetViews>
    <sheetView showGridLines="0" tabSelected="1" zoomScale="80" zoomScaleNormal="80" workbookViewId="0">
      <selection activeCell="AP30" sqref="AP30"/>
    </sheetView>
  </sheetViews>
  <sheetFormatPr baseColWidth="10" defaultColWidth="0" defaultRowHeight="15.6" zeroHeight="1" x14ac:dyDescent="0.3"/>
  <cols>
    <col min="1" max="1" width="2.88671875" style="30" customWidth="1"/>
    <col min="2" max="5" width="2.6640625" style="30" customWidth="1"/>
    <col min="6" max="6" width="3.44140625" style="30" customWidth="1"/>
    <col min="7" max="7" width="2.6640625" style="30" customWidth="1"/>
    <col min="8" max="8" width="4.88671875" style="30" customWidth="1"/>
    <col min="9" max="9" width="2.6640625" style="30" customWidth="1"/>
    <col min="10" max="10" width="2.44140625" style="30" customWidth="1"/>
    <col min="11" max="11" width="0.33203125" style="30" customWidth="1"/>
    <col min="12" max="12" width="1" style="30" customWidth="1"/>
    <col min="13" max="13" width="1.5546875" style="30" customWidth="1"/>
    <col min="14" max="14" width="5.6640625" style="30" customWidth="1"/>
    <col min="15" max="17" width="2.6640625" style="30" customWidth="1"/>
    <col min="18" max="18" width="5.33203125" style="30" customWidth="1"/>
    <col min="19" max="26" width="2.6640625" style="30" customWidth="1"/>
    <col min="27" max="27" width="2.44140625" style="30" customWidth="1"/>
    <col min="28" max="28" width="0.33203125" style="30" customWidth="1"/>
    <col min="29" max="29" width="1.88671875" style="30" customWidth="1"/>
    <col min="30" max="30" width="0.88671875" style="30" customWidth="1"/>
    <col min="31" max="31" width="2.6640625" style="30" customWidth="1"/>
    <col min="32" max="32" width="5.109375" style="30" customWidth="1"/>
    <col min="33" max="33" width="2.6640625" style="30" customWidth="1"/>
    <col min="34" max="34" width="4.44140625" style="30" customWidth="1"/>
    <col min="35" max="35" width="5.6640625" style="30" customWidth="1"/>
    <col min="36" max="36" width="3.109375" style="30" customWidth="1"/>
    <col min="37" max="38" width="2.6640625" style="30" customWidth="1"/>
    <col min="39" max="40" width="0.88671875" style="30" customWidth="1"/>
    <col min="41" max="41" width="1" style="30" customWidth="1"/>
    <col min="42" max="42" width="17.88671875" style="30" customWidth="1"/>
    <col min="43" max="54" width="16.88671875" style="30" customWidth="1"/>
    <col min="55" max="55" width="16.88671875" style="29" customWidth="1"/>
    <col min="56" max="56" width="16" style="29" customWidth="1"/>
    <col min="57" max="57" width="16.21875" style="29" customWidth="1"/>
    <col min="58" max="58" width="11.44140625" style="29" customWidth="1"/>
    <col min="59" max="92" width="11.44140625" style="31" hidden="1"/>
    <col min="93" max="190" width="0" style="30" hidden="1"/>
    <col min="191" max="16384" width="11.44140625" style="30" hidden="1"/>
  </cols>
  <sheetData>
    <row r="1" spans="1:54" ht="4.3499999999999996" customHeigh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</row>
    <row r="2" spans="1:54" ht="4.3499999999999996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</row>
    <row r="3" spans="1:54" ht="14.1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29"/>
      <c r="L3" s="29"/>
      <c r="M3" s="33" t="s">
        <v>0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29"/>
      <c r="AC3" s="29"/>
      <c r="AD3" s="34" t="s">
        <v>1</v>
      </c>
      <c r="AE3" s="34"/>
      <c r="AF3" s="34"/>
      <c r="AG3" s="34"/>
      <c r="AH3" s="34"/>
      <c r="AI3" s="34"/>
      <c r="AJ3" s="34"/>
      <c r="AK3" s="34"/>
      <c r="AL3" s="34"/>
      <c r="AM3" s="34"/>
      <c r="AN3" s="29"/>
      <c r="AO3" s="35" t="s">
        <v>190</v>
      </c>
      <c r="AP3" s="35"/>
      <c r="AQ3" s="35"/>
      <c r="AR3" s="35"/>
      <c r="AS3" s="35"/>
    </row>
    <row r="4" spans="1:54" ht="7.2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29"/>
      <c r="L4" s="29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54" ht="28.35" customHeigh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29"/>
      <c r="L5" s="29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29"/>
      <c r="AC5" s="29"/>
      <c r="AD5" s="34" t="s">
        <v>2</v>
      </c>
      <c r="AE5" s="34"/>
      <c r="AF5" s="34"/>
      <c r="AG5" s="34"/>
      <c r="AH5" s="34"/>
      <c r="AI5" s="34"/>
      <c r="AJ5" s="34"/>
      <c r="AK5" s="34"/>
      <c r="AL5" s="34"/>
      <c r="AM5" s="34"/>
      <c r="AN5" s="29"/>
      <c r="AO5" s="35" t="s">
        <v>3</v>
      </c>
      <c r="AP5" s="35"/>
      <c r="AQ5" s="35"/>
      <c r="AR5" s="35"/>
      <c r="AS5" s="35"/>
    </row>
    <row r="6" spans="1:54" ht="2.85" customHeight="1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29"/>
      <c r="AO6" s="35"/>
      <c r="AP6" s="35"/>
      <c r="AQ6" s="35"/>
      <c r="AR6" s="35"/>
      <c r="AS6" s="35"/>
    </row>
    <row r="7" spans="1:54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29"/>
      <c r="AO7" s="35"/>
      <c r="AP7" s="35"/>
      <c r="AQ7" s="35"/>
      <c r="AR7" s="35"/>
      <c r="AS7" s="35"/>
    </row>
    <row r="8" spans="1:54" ht="7.2" customHeight="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</row>
    <row r="9" spans="1:54" ht="14.1" customHeight="1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34" t="s">
        <v>4</v>
      </c>
      <c r="AE9" s="34"/>
      <c r="AF9" s="34"/>
      <c r="AG9" s="34"/>
      <c r="AH9" s="34"/>
      <c r="AI9" s="34"/>
      <c r="AJ9" s="34"/>
      <c r="AK9" s="34"/>
      <c r="AL9" s="34"/>
      <c r="AM9" s="34"/>
      <c r="AN9" s="29"/>
      <c r="AO9" s="35"/>
      <c r="AP9" s="35"/>
      <c r="AQ9" s="35"/>
      <c r="AR9" s="35"/>
      <c r="AS9" s="35"/>
    </row>
    <row r="10" spans="1:54" ht="0" hidden="1" customHeight="1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</row>
    <row r="11" spans="1:54" ht="19.95" customHeight="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</row>
    <row r="12" spans="1:54" ht="0" hidden="1" customHeight="1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</row>
    <row r="13" spans="1:54" ht="8.4" customHeight="1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</row>
    <row r="14" spans="1:54" ht="21" customHeight="1" x14ac:dyDescent="0.3">
      <c r="A14" s="36" t="s">
        <v>5</v>
      </c>
      <c r="B14" s="37"/>
      <c r="C14" s="37"/>
      <c r="D14" s="37"/>
      <c r="E14" s="38"/>
      <c r="F14" s="39" t="s">
        <v>6</v>
      </c>
      <c r="G14" s="40"/>
      <c r="H14" s="41"/>
      <c r="I14" s="36" t="s">
        <v>7</v>
      </c>
      <c r="J14" s="37"/>
      <c r="K14" s="37"/>
      <c r="L14" s="37"/>
      <c r="M14" s="37"/>
      <c r="N14" s="37"/>
      <c r="O14" s="37"/>
      <c r="P14" s="38"/>
      <c r="Q14" s="39" t="s">
        <v>8</v>
      </c>
      <c r="R14" s="40"/>
      <c r="S14" s="40"/>
      <c r="T14" s="40"/>
      <c r="U14" s="40"/>
      <c r="V14" s="40"/>
      <c r="W14" s="41"/>
      <c r="X14" s="36" t="s">
        <v>9</v>
      </c>
      <c r="Y14" s="37"/>
      <c r="Z14" s="37"/>
      <c r="AA14" s="37"/>
      <c r="AB14" s="37"/>
      <c r="AC14" s="37"/>
      <c r="AD14" s="38"/>
      <c r="AE14" s="39" t="s">
        <v>10</v>
      </c>
      <c r="AF14" s="40"/>
      <c r="AG14" s="40"/>
      <c r="AH14" s="40"/>
      <c r="AI14" s="40"/>
      <c r="AJ14" s="41"/>
      <c r="AK14" s="42" t="s">
        <v>11</v>
      </c>
      <c r="AL14" s="42" t="s">
        <v>11</v>
      </c>
      <c r="AM14" s="43" t="s">
        <v>11</v>
      </c>
      <c r="AN14" s="43"/>
      <c r="AO14" s="43"/>
      <c r="AP14" s="42" t="s">
        <v>11</v>
      </c>
      <c r="AQ14" s="42" t="s">
        <v>11</v>
      </c>
      <c r="AR14" s="42" t="s">
        <v>11</v>
      </c>
      <c r="AS14" s="42" t="s">
        <v>11</v>
      </c>
      <c r="AT14" s="44" t="s">
        <v>11</v>
      </c>
      <c r="AU14" s="44" t="s">
        <v>11</v>
      </c>
      <c r="AV14" s="44" t="s">
        <v>11</v>
      </c>
      <c r="AW14" s="44" t="s">
        <v>11</v>
      </c>
      <c r="AX14" s="44" t="s">
        <v>11</v>
      </c>
      <c r="AY14" s="44" t="s">
        <v>11</v>
      </c>
      <c r="AZ14" s="44" t="s">
        <v>11</v>
      </c>
      <c r="BA14" s="44" t="s">
        <v>11</v>
      </c>
      <c r="BB14" s="44" t="s">
        <v>11</v>
      </c>
    </row>
    <row r="15" spans="1:54" ht="33.6" customHeight="1" x14ac:dyDescent="0.3">
      <c r="A15" s="45" t="s">
        <v>12</v>
      </c>
      <c r="B15" s="46"/>
      <c r="C15" s="46"/>
      <c r="D15" s="46"/>
      <c r="E15" s="46"/>
      <c r="F15" s="47"/>
      <c r="G15" s="48" t="s">
        <v>3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50"/>
      <c r="AH15" s="51" t="s">
        <v>11</v>
      </c>
      <c r="AI15" s="51" t="s">
        <v>11</v>
      </c>
      <c r="AJ15" s="51" t="s">
        <v>11</v>
      </c>
      <c r="AK15" s="51" t="s">
        <v>11</v>
      </c>
      <c r="AL15" s="51" t="s">
        <v>11</v>
      </c>
      <c r="AM15" s="52" t="s">
        <v>11</v>
      </c>
      <c r="AN15" s="52"/>
      <c r="AO15" s="52"/>
      <c r="AP15" s="42" t="s">
        <v>11</v>
      </c>
      <c r="AQ15" s="42" t="s">
        <v>11</v>
      </c>
      <c r="AR15" s="42" t="s">
        <v>11</v>
      </c>
      <c r="AS15" s="42" t="s">
        <v>11</v>
      </c>
      <c r="AT15" s="44" t="s">
        <v>11</v>
      </c>
      <c r="AU15" s="44" t="s">
        <v>11</v>
      </c>
      <c r="AV15" s="44" t="s">
        <v>11</v>
      </c>
      <c r="AW15" s="44" t="s">
        <v>11</v>
      </c>
      <c r="AX15" s="44" t="s">
        <v>11</v>
      </c>
      <c r="AY15" s="44" t="s">
        <v>11</v>
      </c>
      <c r="AZ15" s="44" t="s">
        <v>11</v>
      </c>
      <c r="BA15" s="44" t="s">
        <v>11</v>
      </c>
      <c r="BB15" s="44" t="s">
        <v>11</v>
      </c>
    </row>
    <row r="16" spans="1:54" ht="30.6" customHeight="1" x14ac:dyDescent="0.3">
      <c r="A16" s="45" t="s">
        <v>13</v>
      </c>
      <c r="B16" s="46"/>
      <c r="C16" s="46"/>
      <c r="D16" s="46"/>
      <c r="E16" s="46"/>
      <c r="F16" s="46"/>
      <c r="G16" s="47"/>
      <c r="H16" s="48" t="s">
        <v>14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50"/>
      <c r="AP16" s="42" t="s">
        <v>11</v>
      </c>
      <c r="AQ16" s="42" t="s">
        <v>11</v>
      </c>
      <c r="AR16" s="42" t="s">
        <v>11</v>
      </c>
      <c r="AS16" s="51" t="s">
        <v>11</v>
      </c>
      <c r="AT16" s="44" t="s">
        <v>11</v>
      </c>
      <c r="AU16" s="44" t="s">
        <v>11</v>
      </c>
      <c r="AV16" s="44" t="s">
        <v>11</v>
      </c>
      <c r="AW16" s="44" t="s">
        <v>11</v>
      </c>
      <c r="AX16" s="44" t="s">
        <v>11</v>
      </c>
      <c r="AY16" s="44" t="s">
        <v>11</v>
      </c>
      <c r="AZ16" s="44" t="s">
        <v>11</v>
      </c>
      <c r="BA16" s="44" t="s">
        <v>11</v>
      </c>
      <c r="BB16" s="44" t="s">
        <v>11</v>
      </c>
    </row>
    <row r="17" spans="1:92" s="59" customFormat="1" ht="67.5" customHeight="1" x14ac:dyDescent="0.3">
      <c r="A17" s="53" t="s">
        <v>15</v>
      </c>
      <c r="B17" s="54"/>
      <c r="C17" s="53" t="s">
        <v>16</v>
      </c>
      <c r="D17" s="54"/>
      <c r="E17" s="53" t="s">
        <v>17</v>
      </c>
      <c r="F17" s="54"/>
      <c r="G17" s="53" t="s">
        <v>18</v>
      </c>
      <c r="H17" s="54"/>
      <c r="I17" s="53" t="s">
        <v>19</v>
      </c>
      <c r="J17" s="55"/>
      <c r="K17" s="54"/>
      <c r="L17" s="53" t="s">
        <v>20</v>
      </c>
      <c r="M17" s="55"/>
      <c r="N17" s="54"/>
      <c r="O17" s="53" t="s">
        <v>21</v>
      </c>
      <c r="P17" s="54"/>
      <c r="Q17" s="53" t="s">
        <v>22</v>
      </c>
      <c r="R17" s="54"/>
      <c r="S17" s="53" t="s">
        <v>23</v>
      </c>
      <c r="T17" s="55"/>
      <c r="U17" s="55"/>
      <c r="V17" s="55"/>
      <c r="W17" s="55"/>
      <c r="X17" s="55"/>
      <c r="Y17" s="55"/>
      <c r="Z17" s="54"/>
      <c r="AA17" s="53" t="s">
        <v>24</v>
      </c>
      <c r="AB17" s="55"/>
      <c r="AC17" s="55"/>
      <c r="AD17" s="55"/>
      <c r="AE17" s="54"/>
      <c r="AF17" s="53" t="s">
        <v>25</v>
      </c>
      <c r="AG17" s="55"/>
      <c r="AH17" s="54"/>
      <c r="AI17" s="56" t="s">
        <v>26</v>
      </c>
      <c r="AJ17" s="53" t="s">
        <v>27</v>
      </c>
      <c r="AK17" s="55"/>
      <c r="AL17" s="55"/>
      <c r="AM17" s="55"/>
      <c r="AN17" s="55"/>
      <c r="AO17" s="54"/>
      <c r="AP17" s="56" t="s">
        <v>28</v>
      </c>
      <c r="AQ17" s="56" t="s">
        <v>29</v>
      </c>
      <c r="AR17" s="56" t="s">
        <v>30</v>
      </c>
      <c r="AS17" s="57" t="s">
        <v>31</v>
      </c>
      <c r="AT17" s="56" t="s">
        <v>32</v>
      </c>
      <c r="AU17" s="56" t="s">
        <v>33</v>
      </c>
      <c r="AV17" s="56" t="s">
        <v>34</v>
      </c>
      <c r="AW17" s="56" t="s">
        <v>35</v>
      </c>
      <c r="AX17" s="56" t="s">
        <v>36</v>
      </c>
      <c r="AY17" s="56" t="s">
        <v>37</v>
      </c>
      <c r="AZ17" s="56" t="s">
        <v>38</v>
      </c>
      <c r="BA17" s="56" t="s">
        <v>39</v>
      </c>
      <c r="BB17" s="56" t="s">
        <v>40</v>
      </c>
      <c r="BC17" s="56" t="s">
        <v>176</v>
      </c>
      <c r="BD17" s="56" t="s">
        <v>177</v>
      </c>
      <c r="BE17" s="56" t="s">
        <v>178</v>
      </c>
      <c r="BF17" s="56" t="s">
        <v>179</v>
      </c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</row>
    <row r="18" spans="1:92" s="74" customFormat="1" ht="13.5" customHeight="1" x14ac:dyDescent="0.3">
      <c r="A18" s="60" t="s">
        <v>41</v>
      </c>
      <c r="B18" s="61"/>
      <c r="C18" s="60" t="s">
        <v>52</v>
      </c>
      <c r="D18" s="61"/>
      <c r="E18" s="60"/>
      <c r="F18" s="61"/>
      <c r="G18" s="60"/>
      <c r="H18" s="61"/>
      <c r="I18" s="60"/>
      <c r="J18" s="62"/>
      <c r="K18" s="61"/>
      <c r="L18" s="60"/>
      <c r="M18" s="62"/>
      <c r="N18" s="61"/>
      <c r="O18" s="60"/>
      <c r="P18" s="61"/>
      <c r="Q18" s="60"/>
      <c r="R18" s="61"/>
      <c r="S18" s="63" t="s">
        <v>53</v>
      </c>
      <c r="T18" s="64"/>
      <c r="U18" s="64"/>
      <c r="V18" s="64"/>
      <c r="W18" s="64"/>
      <c r="X18" s="64"/>
      <c r="Y18" s="64"/>
      <c r="Z18" s="65"/>
      <c r="AA18" s="60" t="s">
        <v>42</v>
      </c>
      <c r="AB18" s="62"/>
      <c r="AC18" s="62"/>
      <c r="AD18" s="62"/>
      <c r="AE18" s="61"/>
      <c r="AF18" s="60" t="s">
        <v>43</v>
      </c>
      <c r="AG18" s="62"/>
      <c r="AH18" s="61"/>
      <c r="AI18" s="66" t="s">
        <v>44</v>
      </c>
      <c r="AJ18" s="67" t="s">
        <v>45</v>
      </c>
      <c r="AK18" s="68"/>
      <c r="AL18" s="68"/>
      <c r="AM18" s="68"/>
      <c r="AN18" s="68"/>
      <c r="AO18" s="69"/>
      <c r="AP18" s="70">
        <v>4879427471</v>
      </c>
      <c r="AQ18" s="70">
        <v>3238250621</v>
      </c>
      <c r="AR18" s="70">
        <v>1641176850</v>
      </c>
      <c r="AS18" s="71">
        <v>0</v>
      </c>
      <c r="AT18" s="70">
        <v>3169607225</v>
      </c>
      <c r="AU18" s="70">
        <v>68643396</v>
      </c>
      <c r="AV18" s="70">
        <v>3169607225</v>
      </c>
      <c r="AW18" s="72">
        <v>0</v>
      </c>
      <c r="AX18" s="70">
        <v>3149762671</v>
      </c>
      <c r="AY18" s="70">
        <v>19844554</v>
      </c>
      <c r="AZ18" s="70">
        <v>3140363640</v>
      </c>
      <c r="BA18" s="70">
        <v>9399031</v>
      </c>
      <c r="BB18" s="70">
        <v>6008409</v>
      </c>
      <c r="BC18" s="73">
        <f>+AQ18/AP18</f>
        <v>0.66365380779732053</v>
      </c>
      <c r="BD18" s="73">
        <f>+AT18/AP18</f>
        <v>0.64958588765546588</v>
      </c>
      <c r="BE18" s="73">
        <f>+AV18/AP18</f>
        <v>0.64958588765546588</v>
      </c>
      <c r="BF18" s="73">
        <f>+AZ18/AP18</f>
        <v>0.64359264660950222</v>
      </c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29" customFormat="1" ht="13.5" customHeight="1" x14ac:dyDescent="0.3">
      <c r="A19" s="75" t="s">
        <v>41</v>
      </c>
      <c r="B19" s="76"/>
      <c r="C19" s="75" t="s">
        <v>52</v>
      </c>
      <c r="D19" s="76"/>
      <c r="E19" s="75" t="s">
        <v>52</v>
      </c>
      <c r="F19" s="76"/>
      <c r="G19" s="75"/>
      <c r="H19" s="76"/>
      <c r="I19" s="75"/>
      <c r="J19" s="77"/>
      <c r="K19" s="76"/>
      <c r="L19" s="75"/>
      <c r="M19" s="77"/>
      <c r="N19" s="76"/>
      <c r="O19" s="75"/>
      <c r="P19" s="76"/>
      <c r="Q19" s="75"/>
      <c r="R19" s="76"/>
      <c r="S19" s="78" t="s">
        <v>54</v>
      </c>
      <c r="T19" s="79"/>
      <c r="U19" s="79"/>
      <c r="V19" s="79"/>
      <c r="W19" s="79"/>
      <c r="X19" s="79"/>
      <c r="Y19" s="79"/>
      <c r="Z19" s="80"/>
      <c r="AA19" s="75" t="s">
        <v>42</v>
      </c>
      <c r="AB19" s="77"/>
      <c r="AC19" s="77"/>
      <c r="AD19" s="77"/>
      <c r="AE19" s="76"/>
      <c r="AF19" s="75" t="s">
        <v>43</v>
      </c>
      <c r="AG19" s="77"/>
      <c r="AH19" s="76"/>
      <c r="AI19" s="81" t="s">
        <v>44</v>
      </c>
      <c r="AJ19" s="82" t="s">
        <v>45</v>
      </c>
      <c r="AK19" s="83"/>
      <c r="AL19" s="83"/>
      <c r="AM19" s="83"/>
      <c r="AN19" s="83"/>
      <c r="AO19" s="84"/>
      <c r="AP19" s="85">
        <v>4879427471</v>
      </c>
      <c r="AQ19" s="85">
        <v>3238250621</v>
      </c>
      <c r="AR19" s="85">
        <v>1641176850</v>
      </c>
      <c r="AS19" s="86">
        <v>0</v>
      </c>
      <c r="AT19" s="85">
        <v>3169607225</v>
      </c>
      <c r="AU19" s="85">
        <v>68643396</v>
      </c>
      <c r="AV19" s="85">
        <v>3169607225</v>
      </c>
      <c r="AW19" s="87">
        <v>0</v>
      </c>
      <c r="AX19" s="85">
        <v>3149762671</v>
      </c>
      <c r="AY19" s="85">
        <v>19844554</v>
      </c>
      <c r="AZ19" s="85">
        <v>3140363640</v>
      </c>
      <c r="BA19" s="85">
        <v>9399031</v>
      </c>
      <c r="BB19" s="85">
        <v>6008409</v>
      </c>
      <c r="BC19" s="88">
        <f t="shared" ref="BC19:BC82" si="0">+AQ19/AP19</f>
        <v>0.66365380779732053</v>
      </c>
      <c r="BD19" s="88">
        <f t="shared" ref="BD19:BD82" si="1">+AT19/AP19</f>
        <v>0.64958588765546588</v>
      </c>
      <c r="BE19" s="88">
        <f t="shared" ref="BE19:BE82" si="2">+AV19/AP19</f>
        <v>0.64958588765546588</v>
      </c>
      <c r="BF19" s="88">
        <f t="shared" ref="BF19:BF82" si="3">+AZ19/AP19</f>
        <v>0.64359264660950222</v>
      </c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</row>
    <row r="20" spans="1:92" s="104" customFormat="1" ht="13.5" customHeight="1" x14ac:dyDescent="0.3">
      <c r="A20" s="90" t="s">
        <v>41</v>
      </c>
      <c r="B20" s="91"/>
      <c r="C20" s="90" t="s">
        <v>52</v>
      </c>
      <c r="D20" s="91"/>
      <c r="E20" s="90" t="s">
        <v>52</v>
      </c>
      <c r="F20" s="91"/>
      <c r="G20" s="90" t="s">
        <v>52</v>
      </c>
      <c r="H20" s="91"/>
      <c r="I20" s="90"/>
      <c r="J20" s="92"/>
      <c r="K20" s="91"/>
      <c r="L20" s="90"/>
      <c r="M20" s="92"/>
      <c r="N20" s="91"/>
      <c r="O20" s="90"/>
      <c r="P20" s="91"/>
      <c r="Q20" s="90"/>
      <c r="R20" s="91"/>
      <c r="S20" s="93" t="s">
        <v>55</v>
      </c>
      <c r="T20" s="94"/>
      <c r="U20" s="94"/>
      <c r="V20" s="94"/>
      <c r="W20" s="94"/>
      <c r="X20" s="94"/>
      <c r="Y20" s="94"/>
      <c r="Z20" s="95"/>
      <c r="AA20" s="90" t="s">
        <v>42</v>
      </c>
      <c r="AB20" s="92"/>
      <c r="AC20" s="92"/>
      <c r="AD20" s="92"/>
      <c r="AE20" s="91"/>
      <c r="AF20" s="90" t="s">
        <v>43</v>
      </c>
      <c r="AG20" s="92"/>
      <c r="AH20" s="91"/>
      <c r="AI20" s="96" t="s">
        <v>44</v>
      </c>
      <c r="AJ20" s="97" t="s">
        <v>45</v>
      </c>
      <c r="AK20" s="98"/>
      <c r="AL20" s="98"/>
      <c r="AM20" s="98"/>
      <c r="AN20" s="98"/>
      <c r="AO20" s="99"/>
      <c r="AP20" s="100">
        <v>3293930750</v>
      </c>
      <c r="AQ20" s="100">
        <v>2167542177</v>
      </c>
      <c r="AR20" s="100">
        <v>1126388573</v>
      </c>
      <c r="AS20" s="101">
        <v>0</v>
      </c>
      <c r="AT20" s="100">
        <v>2167542177</v>
      </c>
      <c r="AU20" s="102">
        <v>0</v>
      </c>
      <c r="AV20" s="100">
        <v>2167542177</v>
      </c>
      <c r="AW20" s="102">
        <v>0</v>
      </c>
      <c r="AX20" s="100">
        <v>2167542177</v>
      </c>
      <c r="AY20" s="102">
        <v>0</v>
      </c>
      <c r="AZ20" s="100">
        <v>2162357276</v>
      </c>
      <c r="BA20" s="100">
        <v>5184901</v>
      </c>
      <c r="BB20" s="100">
        <v>2183300</v>
      </c>
      <c r="BC20" s="103">
        <f t="shared" si="0"/>
        <v>0.65804121018634043</v>
      </c>
      <c r="BD20" s="103">
        <f t="shared" si="1"/>
        <v>0.65804121018634043</v>
      </c>
      <c r="BE20" s="103">
        <f t="shared" si="2"/>
        <v>0.65804121018634043</v>
      </c>
      <c r="BF20" s="103">
        <f t="shared" si="3"/>
        <v>0.65646713307497429</v>
      </c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</row>
    <row r="21" spans="1:92" s="29" customFormat="1" ht="13.5" customHeight="1" x14ac:dyDescent="0.3">
      <c r="A21" s="75" t="s">
        <v>41</v>
      </c>
      <c r="B21" s="76"/>
      <c r="C21" s="75" t="s">
        <v>52</v>
      </c>
      <c r="D21" s="76"/>
      <c r="E21" s="75" t="s">
        <v>52</v>
      </c>
      <c r="F21" s="76"/>
      <c r="G21" s="75" t="s">
        <v>52</v>
      </c>
      <c r="H21" s="76"/>
      <c r="I21" s="75" t="s">
        <v>56</v>
      </c>
      <c r="J21" s="77"/>
      <c r="K21" s="76"/>
      <c r="L21" s="75"/>
      <c r="M21" s="77"/>
      <c r="N21" s="76"/>
      <c r="O21" s="75"/>
      <c r="P21" s="76"/>
      <c r="Q21" s="75"/>
      <c r="R21" s="76"/>
      <c r="S21" s="78" t="s">
        <v>57</v>
      </c>
      <c r="T21" s="79"/>
      <c r="U21" s="79"/>
      <c r="V21" s="79"/>
      <c r="W21" s="79"/>
      <c r="X21" s="79"/>
      <c r="Y21" s="79"/>
      <c r="Z21" s="80"/>
      <c r="AA21" s="75" t="s">
        <v>42</v>
      </c>
      <c r="AB21" s="77"/>
      <c r="AC21" s="77"/>
      <c r="AD21" s="77"/>
      <c r="AE21" s="76"/>
      <c r="AF21" s="75" t="s">
        <v>43</v>
      </c>
      <c r="AG21" s="77"/>
      <c r="AH21" s="76"/>
      <c r="AI21" s="81" t="s">
        <v>44</v>
      </c>
      <c r="AJ21" s="82" t="s">
        <v>45</v>
      </c>
      <c r="AK21" s="83"/>
      <c r="AL21" s="83"/>
      <c r="AM21" s="83"/>
      <c r="AN21" s="83"/>
      <c r="AO21" s="84"/>
      <c r="AP21" s="85">
        <v>3293930750</v>
      </c>
      <c r="AQ21" s="85">
        <v>2167542177</v>
      </c>
      <c r="AR21" s="85">
        <v>1126388573</v>
      </c>
      <c r="AS21" s="86">
        <v>0</v>
      </c>
      <c r="AT21" s="85">
        <v>2167542177</v>
      </c>
      <c r="AU21" s="87">
        <v>0</v>
      </c>
      <c r="AV21" s="85">
        <v>2167542177</v>
      </c>
      <c r="AW21" s="87">
        <v>0</v>
      </c>
      <c r="AX21" s="85">
        <v>2167542177</v>
      </c>
      <c r="AY21" s="87">
        <v>0</v>
      </c>
      <c r="AZ21" s="85">
        <v>2162357276</v>
      </c>
      <c r="BA21" s="85">
        <v>5184901</v>
      </c>
      <c r="BB21" s="85">
        <v>2183300</v>
      </c>
      <c r="BC21" s="88">
        <f t="shared" si="0"/>
        <v>0.65804121018634043</v>
      </c>
      <c r="BD21" s="88">
        <f t="shared" si="1"/>
        <v>0.65804121018634043</v>
      </c>
      <c r="BE21" s="88">
        <f t="shared" si="2"/>
        <v>0.65804121018634043</v>
      </c>
      <c r="BF21" s="88">
        <f t="shared" si="3"/>
        <v>0.65646713307497429</v>
      </c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</row>
    <row r="22" spans="1:92" s="29" customFormat="1" ht="13.5" customHeight="1" x14ac:dyDescent="0.3">
      <c r="A22" s="75" t="s">
        <v>41</v>
      </c>
      <c r="B22" s="76"/>
      <c r="C22" s="75" t="s">
        <v>52</v>
      </c>
      <c r="D22" s="76"/>
      <c r="E22" s="75" t="s">
        <v>52</v>
      </c>
      <c r="F22" s="76"/>
      <c r="G22" s="75" t="s">
        <v>52</v>
      </c>
      <c r="H22" s="76"/>
      <c r="I22" s="75" t="s">
        <v>56</v>
      </c>
      <c r="J22" s="77"/>
      <c r="K22" s="76"/>
      <c r="L22" s="75" t="s">
        <v>56</v>
      </c>
      <c r="M22" s="77"/>
      <c r="N22" s="76"/>
      <c r="O22" s="75"/>
      <c r="P22" s="76"/>
      <c r="Q22" s="75"/>
      <c r="R22" s="76"/>
      <c r="S22" s="78" t="s">
        <v>58</v>
      </c>
      <c r="T22" s="79"/>
      <c r="U22" s="79"/>
      <c r="V22" s="79"/>
      <c r="W22" s="79"/>
      <c r="X22" s="79"/>
      <c r="Y22" s="79"/>
      <c r="Z22" s="80"/>
      <c r="AA22" s="75" t="s">
        <v>42</v>
      </c>
      <c r="AB22" s="77"/>
      <c r="AC22" s="77"/>
      <c r="AD22" s="77"/>
      <c r="AE22" s="76"/>
      <c r="AF22" s="75" t="s">
        <v>43</v>
      </c>
      <c r="AG22" s="77"/>
      <c r="AH22" s="76"/>
      <c r="AI22" s="81" t="s">
        <v>44</v>
      </c>
      <c r="AJ22" s="82" t="s">
        <v>45</v>
      </c>
      <c r="AK22" s="83"/>
      <c r="AL22" s="83"/>
      <c r="AM22" s="83"/>
      <c r="AN22" s="83"/>
      <c r="AO22" s="84"/>
      <c r="AP22" s="85">
        <v>2537617573</v>
      </c>
      <c r="AQ22" s="85">
        <v>1823826971</v>
      </c>
      <c r="AR22" s="85">
        <v>713790602</v>
      </c>
      <c r="AS22" s="86">
        <v>0</v>
      </c>
      <c r="AT22" s="85">
        <v>1823826971</v>
      </c>
      <c r="AU22" s="87">
        <v>0</v>
      </c>
      <c r="AV22" s="85">
        <v>1823826971</v>
      </c>
      <c r="AW22" s="87">
        <v>0</v>
      </c>
      <c r="AX22" s="85">
        <v>1823826971</v>
      </c>
      <c r="AY22" s="87">
        <v>0</v>
      </c>
      <c r="AZ22" s="85">
        <v>1823826971</v>
      </c>
      <c r="BA22" s="87">
        <v>0</v>
      </c>
      <c r="BB22" s="85">
        <v>2183300</v>
      </c>
      <c r="BC22" s="88">
        <f t="shared" si="0"/>
        <v>0.71871624408868329</v>
      </c>
      <c r="BD22" s="88">
        <f t="shared" si="1"/>
        <v>0.71871624408868329</v>
      </c>
      <c r="BE22" s="88">
        <f t="shared" si="2"/>
        <v>0.71871624408868329</v>
      </c>
      <c r="BF22" s="88">
        <f t="shared" si="3"/>
        <v>0.71871624408868329</v>
      </c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</row>
    <row r="23" spans="1:92" s="29" customFormat="1" ht="13.5" customHeight="1" x14ac:dyDescent="0.3">
      <c r="A23" s="75" t="s">
        <v>41</v>
      </c>
      <c r="B23" s="76"/>
      <c r="C23" s="75" t="s">
        <v>52</v>
      </c>
      <c r="D23" s="76"/>
      <c r="E23" s="75" t="s">
        <v>52</v>
      </c>
      <c r="F23" s="76"/>
      <c r="G23" s="75" t="s">
        <v>52</v>
      </c>
      <c r="H23" s="76"/>
      <c r="I23" s="75" t="s">
        <v>56</v>
      </c>
      <c r="J23" s="77"/>
      <c r="K23" s="76"/>
      <c r="L23" s="75" t="s">
        <v>59</v>
      </c>
      <c r="M23" s="77"/>
      <c r="N23" s="76"/>
      <c r="O23" s="75"/>
      <c r="P23" s="76"/>
      <c r="Q23" s="75"/>
      <c r="R23" s="76"/>
      <c r="S23" s="78" t="s">
        <v>60</v>
      </c>
      <c r="T23" s="79"/>
      <c r="U23" s="79"/>
      <c r="V23" s="79"/>
      <c r="W23" s="79"/>
      <c r="X23" s="79"/>
      <c r="Y23" s="79"/>
      <c r="Z23" s="80"/>
      <c r="AA23" s="75" t="s">
        <v>42</v>
      </c>
      <c r="AB23" s="77"/>
      <c r="AC23" s="77"/>
      <c r="AD23" s="77"/>
      <c r="AE23" s="76"/>
      <c r="AF23" s="75" t="s">
        <v>43</v>
      </c>
      <c r="AG23" s="77"/>
      <c r="AH23" s="76"/>
      <c r="AI23" s="81" t="s">
        <v>44</v>
      </c>
      <c r="AJ23" s="82" t="s">
        <v>45</v>
      </c>
      <c r="AK23" s="83"/>
      <c r="AL23" s="83"/>
      <c r="AM23" s="83"/>
      <c r="AN23" s="83"/>
      <c r="AO23" s="84"/>
      <c r="AP23" s="85">
        <v>122664045</v>
      </c>
      <c r="AQ23" s="85">
        <v>89755643</v>
      </c>
      <c r="AR23" s="85">
        <v>32908402</v>
      </c>
      <c r="AS23" s="86">
        <v>0</v>
      </c>
      <c r="AT23" s="85">
        <v>89755643</v>
      </c>
      <c r="AU23" s="87">
        <v>0</v>
      </c>
      <c r="AV23" s="85">
        <v>89755643</v>
      </c>
      <c r="AW23" s="87">
        <v>0</v>
      </c>
      <c r="AX23" s="85">
        <v>89755643</v>
      </c>
      <c r="AY23" s="87">
        <v>0</v>
      </c>
      <c r="AZ23" s="85">
        <v>89755643</v>
      </c>
      <c r="BA23" s="87">
        <v>0</v>
      </c>
      <c r="BB23" s="87">
        <v>0</v>
      </c>
      <c r="BC23" s="88">
        <f t="shared" si="0"/>
        <v>0.73171924992364312</v>
      </c>
      <c r="BD23" s="88">
        <f t="shared" si="1"/>
        <v>0.73171924992364312</v>
      </c>
      <c r="BE23" s="88">
        <f t="shared" si="2"/>
        <v>0.73171924992364312</v>
      </c>
      <c r="BF23" s="88">
        <f t="shared" si="3"/>
        <v>0.73171924992364312</v>
      </c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</row>
    <row r="24" spans="1:92" s="29" customFormat="1" ht="13.5" customHeight="1" x14ac:dyDescent="0.3">
      <c r="A24" s="75" t="s">
        <v>41</v>
      </c>
      <c r="B24" s="76"/>
      <c r="C24" s="75" t="s">
        <v>52</v>
      </c>
      <c r="D24" s="76"/>
      <c r="E24" s="75" t="s">
        <v>52</v>
      </c>
      <c r="F24" s="76"/>
      <c r="G24" s="75" t="s">
        <v>52</v>
      </c>
      <c r="H24" s="76"/>
      <c r="I24" s="75" t="s">
        <v>56</v>
      </c>
      <c r="J24" s="77"/>
      <c r="K24" s="76"/>
      <c r="L24" s="75" t="s">
        <v>61</v>
      </c>
      <c r="M24" s="77"/>
      <c r="N24" s="76"/>
      <c r="O24" s="75"/>
      <c r="P24" s="76"/>
      <c r="Q24" s="75"/>
      <c r="R24" s="76"/>
      <c r="S24" s="78" t="s">
        <v>62</v>
      </c>
      <c r="T24" s="79"/>
      <c r="U24" s="79"/>
      <c r="V24" s="79"/>
      <c r="W24" s="79"/>
      <c r="X24" s="79"/>
      <c r="Y24" s="79"/>
      <c r="Z24" s="80"/>
      <c r="AA24" s="75" t="s">
        <v>42</v>
      </c>
      <c r="AB24" s="77"/>
      <c r="AC24" s="77"/>
      <c r="AD24" s="77"/>
      <c r="AE24" s="76"/>
      <c r="AF24" s="75" t="s">
        <v>43</v>
      </c>
      <c r="AG24" s="77"/>
      <c r="AH24" s="76"/>
      <c r="AI24" s="81" t="s">
        <v>44</v>
      </c>
      <c r="AJ24" s="82" t="s">
        <v>45</v>
      </c>
      <c r="AK24" s="83"/>
      <c r="AL24" s="83"/>
      <c r="AM24" s="83"/>
      <c r="AN24" s="83"/>
      <c r="AO24" s="84"/>
      <c r="AP24" s="85">
        <v>11963823</v>
      </c>
      <c r="AQ24" s="85">
        <v>8983237</v>
      </c>
      <c r="AR24" s="85">
        <v>2980586</v>
      </c>
      <c r="AS24" s="86">
        <v>0</v>
      </c>
      <c r="AT24" s="85">
        <v>8983237</v>
      </c>
      <c r="AU24" s="87">
        <v>0</v>
      </c>
      <c r="AV24" s="85">
        <v>8983237</v>
      </c>
      <c r="AW24" s="87">
        <v>0</v>
      </c>
      <c r="AX24" s="85">
        <v>8983237</v>
      </c>
      <c r="AY24" s="87">
        <v>0</v>
      </c>
      <c r="AZ24" s="85">
        <v>8983237</v>
      </c>
      <c r="BA24" s="87">
        <v>0</v>
      </c>
      <c r="BB24" s="87">
        <v>0</v>
      </c>
      <c r="BC24" s="88">
        <f t="shared" si="0"/>
        <v>0.75086675889471122</v>
      </c>
      <c r="BD24" s="88">
        <f t="shared" si="1"/>
        <v>0.75086675889471122</v>
      </c>
      <c r="BE24" s="88">
        <f t="shared" si="2"/>
        <v>0.75086675889471122</v>
      </c>
      <c r="BF24" s="88">
        <f t="shared" si="3"/>
        <v>0.75086675889471122</v>
      </c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</row>
    <row r="25" spans="1:92" s="29" customFormat="1" ht="13.5" customHeight="1" x14ac:dyDescent="0.3">
      <c r="A25" s="75" t="s">
        <v>41</v>
      </c>
      <c r="B25" s="76"/>
      <c r="C25" s="75" t="s">
        <v>52</v>
      </c>
      <c r="D25" s="76"/>
      <c r="E25" s="75" t="s">
        <v>52</v>
      </c>
      <c r="F25" s="76"/>
      <c r="G25" s="75" t="s">
        <v>52</v>
      </c>
      <c r="H25" s="76"/>
      <c r="I25" s="75" t="s">
        <v>56</v>
      </c>
      <c r="J25" s="77"/>
      <c r="K25" s="76"/>
      <c r="L25" s="75" t="s">
        <v>63</v>
      </c>
      <c r="M25" s="77"/>
      <c r="N25" s="76"/>
      <c r="O25" s="75"/>
      <c r="P25" s="76"/>
      <c r="Q25" s="75"/>
      <c r="R25" s="76"/>
      <c r="S25" s="78" t="s">
        <v>64</v>
      </c>
      <c r="T25" s="79"/>
      <c r="U25" s="79"/>
      <c r="V25" s="79"/>
      <c r="W25" s="79"/>
      <c r="X25" s="79"/>
      <c r="Y25" s="79"/>
      <c r="Z25" s="80"/>
      <c r="AA25" s="75" t="s">
        <v>42</v>
      </c>
      <c r="AB25" s="77"/>
      <c r="AC25" s="77"/>
      <c r="AD25" s="77"/>
      <c r="AE25" s="76"/>
      <c r="AF25" s="75" t="s">
        <v>43</v>
      </c>
      <c r="AG25" s="77"/>
      <c r="AH25" s="76"/>
      <c r="AI25" s="81" t="s">
        <v>44</v>
      </c>
      <c r="AJ25" s="82" t="s">
        <v>45</v>
      </c>
      <c r="AK25" s="83"/>
      <c r="AL25" s="83"/>
      <c r="AM25" s="83"/>
      <c r="AN25" s="83"/>
      <c r="AO25" s="84"/>
      <c r="AP25" s="85">
        <v>16938376</v>
      </c>
      <c r="AQ25" s="85">
        <v>14105163</v>
      </c>
      <c r="AR25" s="85">
        <v>2833213</v>
      </c>
      <c r="AS25" s="86">
        <v>0</v>
      </c>
      <c r="AT25" s="85">
        <v>14105163</v>
      </c>
      <c r="AU25" s="87">
        <v>0</v>
      </c>
      <c r="AV25" s="85">
        <v>14105163</v>
      </c>
      <c r="AW25" s="87">
        <v>0</v>
      </c>
      <c r="AX25" s="85">
        <v>14105163</v>
      </c>
      <c r="AY25" s="87">
        <v>0</v>
      </c>
      <c r="AZ25" s="85">
        <v>14105163</v>
      </c>
      <c r="BA25" s="87">
        <v>0</v>
      </c>
      <c r="BB25" s="87">
        <v>0</v>
      </c>
      <c r="BC25" s="88">
        <f t="shared" si="0"/>
        <v>0.83273408265349647</v>
      </c>
      <c r="BD25" s="88">
        <f t="shared" si="1"/>
        <v>0.83273408265349647</v>
      </c>
      <c r="BE25" s="88">
        <f t="shared" si="2"/>
        <v>0.83273408265349647</v>
      </c>
      <c r="BF25" s="88">
        <f t="shared" si="3"/>
        <v>0.83273408265349647</v>
      </c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</row>
    <row r="26" spans="1:92" s="29" customFormat="1" ht="13.5" customHeight="1" x14ac:dyDescent="0.3">
      <c r="A26" s="75" t="s">
        <v>41</v>
      </c>
      <c r="B26" s="76"/>
      <c r="C26" s="75" t="s">
        <v>52</v>
      </c>
      <c r="D26" s="76"/>
      <c r="E26" s="75" t="s">
        <v>52</v>
      </c>
      <c r="F26" s="76"/>
      <c r="G26" s="75" t="s">
        <v>52</v>
      </c>
      <c r="H26" s="76"/>
      <c r="I26" s="75" t="s">
        <v>56</v>
      </c>
      <c r="J26" s="77"/>
      <c r="K26" s="76"/>
      <c r="L26" s="75" t="s">
        <v>65</v>
      </c>
      <c r="M26" s="77"/>
      <c r="N26" s="76"/>
      <c r="O26" s="75"/>
      <c r="P26" s="76"/>
      <c r="Q26" s="75"/>
      <c r="R26" s="76"/>
      <c r="S26" s="78" t="s">
        <v>66</v>
      </c>
      <c r="T26" s="79"/>
      <c r="U26" s="79"/>
      <c r="V26" s="79"/>
      <c r="W26" s="79"/>
      <c r="X26" s="79"/>
      <c r="Y26" s="79"/>
      <c r="Z26" s="80"/>
      <c r="AA26" s="75" t="s">
        <v>42</v>
      </c>
      <c r="AB26" s="77"/>
      <c r="AC26" s="77"/>
      <c r="AD26" s="77"/>
      <c r="AE26" s="76"/>
      <c r="AF26" s="75" t="s">
        <v>43</v>
      </c>
      <c r="AG26" s="77"/>
      <c r="AH26" s="76"/>
      <c r="AI26" s="81" t="s">
        <v>44</v>
      </c>
      <c r="AJ26" s="82" t="s">
        <v>45</v>
      </c>
      <c r="AK26" s="83"/>
      <c r="AL26" s="83"/>
      <c r="AM26" s="83"/>
      <c r="AN26" s="83"/>
      <c r="AO26" s="84"/>
      <c r="AP26" s="85">
        <v>123395063</v>
      </c>
      <c r="AQ26" s="85">
        <v>117541416</v>
      </c>
      <c r="AR26" s="85">
        <v>5853647</v>
      </c>
      <c r="AS26" s="86">
        <v>0</v>
      </c>
      <c r="AT26" s="85">
        <v>117541416</v>
      </c>
      <c r="AU26" s="87">
        <v>0</v>
      </c>
      <c r="AV26" s="85">
        <v>117541416</v>
      </c>
      <c r="AW26" s="87">
        <v>0</v>
      </c>
      <c r="AX26" s="85">
        <v>117541416</v>
      </c>
      <c r="AY26" s="87">
        <v>0</v>
      </c>
      <c r="AZ26" s="85">
        <v>117377648</v>
      </c>
      <c r="BA26" s="85">
        <v>163768</v>
      </c>
      <c r="BB26" s="87">
        <v>0</v>
      </c>
      <c r="BC26" s="88">
        <f t="shared" si="0"/>
        <v>0.9525617406589435</v>
      </c>
      <c r="BD26" s="88">
        <f t="shared" si="1"/>
        <v>0.9525617406589435</v>
      </c>
      <c r="BE26" s="88">
        <f t="shared" si="2"/>
        <v>0.9525617406589435</v>
      </c>
      <c r="BF26" s="88">
        <f t="shared" si="3"/>
        <v>0.9512345562804243</v>
      </c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</row>
    <row r="27" spans="1:92" s="29" customFormat="1" ht="13.5" customHeight="1" x14ac:dyDescent="0.3">
      <c r="A27" s="75" t="s">
        <v>41</v>
      </c>
      <c r="B27" s="76"/>
      <c r="C27" s="75" t="s">
        <v>52</v>
      </c>
      <c r="D27" s="76"/>
      <c r="E27" s="75" t="s">
        <v>52</v>
      </c>
      <c r="F27" s="76"/>
      <c r="G27" s="75" t="s">
        <v>52</v>
      </c>
      <c r="H27" s="76"/>
      <c r="I27" s="75" t="s">
        <v>56</v>
      </c>
      <c r="J27" s="77"/>
      <c r="K27" s="76"/>
      <c r="L27" s="75" t="s">
        <v>67</v>
      </c>
      <c r="M27" s="77"/>
      <c r="N27" s="76"/>
      <c r="O27" s="75"/>
      <c r="P27" s="76"/>
      <c r="Q27" s="75"/>
      <c r="R27" s="76"/>
      <c r="S27" s="78" t="s">
        <v>68</v>
      </c>
      <c r="T27" s="79"/>
      <c r="U27" s="79"/>
      <c r="V27" s="79"/>
      <c r="W27" s="79"/>
      <c r="X27" s="79"/>
      <c r="Y27" s="79"/>
      <c r="Z27" s="80"/>
      <c r="AA27" s="75" t="s">
        <v>42</v>
      </c>
      <c r="AB27" s="77"/>
      <c r="AC27" s="77"/>
      <c r="AD27" s="77"/>
      <c r="AE27" s="76"/>
      <c r="AF27" s="75" t="s">
        <v>43</v>
      </c>
      <c r="AG27" s="77"/>
      <c r="AH27" s="76"/>
      <c r="AI27" s="81" t="s">
        <v>44</v>
      </c>
      <c r="AJ27" s="82" t="s">
        <v>45</v>
      </c>
      <c r="AK27" s="83"/>
      <c r="AL27" s="83"/>
      <c r="AM27" s="83"/>
      <c r="AN27" s="83"/>
      <c r="AO27" s="84"/>
      <c r="AP27" s="85">
        <v>87365338</v>
      </c>
      <c r="AQ27" s="85">
        <v>64637650</v>
      </c>
      <c r="AR27" s="85">
        <v>22727688</v>
      </c>
      <c r="AS27" s="86">
        <v>0</v>
      </c>
      <c r="AT27" s="85">
        <v>64637650</v>
      </c>
      <c r="AU27" s="87">
        <v>0</v>
      </c>
      <c r="AV27" s="85">
        <v>64637650</v>
      </c>
      <c r="AW27" s="87">
        <v>0</v>
      </c>
      <c r="AX27" s="85">
        <v>64637650</v>
      </c>
      <c r="AY27" s="87">
        <v>0</v>
      </c>
      <c r="AZ27" s="85">
        <v>63665880</v>
      </c>
      <c r="BA27" s="85">
        <v>971770</v>
      </c>
      <c r="BB27" s="87">
        <v>0</v>
      </c>
      <c r="BC27" s="88">
        <f t="shared" si="0"/>
        <v>0.73985463205098567</v>
      </c>
      <c r="BD27" s="88">
        <f t="shared" si="1"/>
        <v>0.73985463205098567</v>
      </c>
      <c r="BE27" s="88">
        <f t="shared" si="2"/>
        <v>0.73985463205098567</v>
      </c>
      <c r="BF27" s="88">
        <f t="shared" si="3"/>
        <v>0.72873157086623985</v>
      </c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</row>
    <row r="28" spans="1:92" s="29" customFormat="1" ht="13.5" customHeight="1" x14ac:dyDescent="0.3">
      <c r="A28" s="75" t="s">
        <v>41</v>
      </c>
      <c r="B28" s="76"/>
      <c r="C28" s="75" t="s">
        <v>52</v>
      </c>
      <c r="D28" s="76"/>
      <c r="E28" s="75" t="s">
        <v>52</v>
      </c>
      <c r="F28" s="76"/>
      <c r="G28" s="75" t="s">
        <v>52</v>
      </c>
      <c r="H28" s="76"/>
      <c r="I28" s="75" t="s">
        <v>56</v>
      </c>
      <c r="J28" s="77"/>
      <c r="K28" s="76"/>
      <c r="L28" s="75" t="s">
        <v>69</v>
      </c>
      <c r="M28" s="77"/>
      <c r="N28" s="76"/>
      <c r="O28" s="75"/>
      <c r="P28" s="76"/>
      <c r="Q28" s="75"/>
      <c r="R28" s="76"/>
      <c r="S28" s="78" t="s">
        <v>70</v>
      </c>
      <c r="T28" s="79"/>
      <c r="U28" s="79"/>
      <c r="V28" s="79"/>
      <c r="W28" s="79"/>
      <c r="X28" s="79"/>
      <c r="Y28" s="79"/>
      <c r="Z28" s="80"/>
      <c r="AA28" s="75" t="s">
        <v>42</v>
      </c>
      <c r="AB28" s="77"/>
      <c r="AC28" s="77"/>
      <c r="AD28" s="77"/>
      <c r="AE28" s="76"/>
      <c r="AF28" s="75" t="s">
        <v>43</v>
      </c>
      <c r="AG28" s="77"/>
      <c r="AH28" s="76"/>
      <c r="AI28" s="81" t="s">
        <v>44</v>
      </c>
      <c r="AJ28" s="82" t="s">
        <v>45</v>
      </c>
      <c r="AK28" s="83"/>
      <c r="AL28" s="83"/>
      <c r="AM28" s="83"/>
      <c r="AN28" s="83"/>
      <c r="AO28" s="84"/>
      <c r="AP28" s="85">
        <v>802367</v>
      </c>
      <c r="AQ28" s="87">
        <v>0</v>
      </c>
      <c r="AR28" s="85">
        <v>802367</v>
      </c>
      <c r="AS28" s="86">
        <v>0</v>
      </c>
      <c r="AT28" s="87"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v>0</v>
      </c>
      <c r="BA28" s="87">
        <v>0</v>
      </c>
      <c r="BB28" s="87">
        <v>0</v>
      </c>
      <c r="BC28" s="88">
        <f t="shared" si="0"/>
        <v>0</v>
      </c>
      <c r="BD28" s="88">
        <f t="shared" si="1"/>
        <v>0</v>
      </c>
      <c r="BE28" s="88">
        <f t="shared" si="2"/>
        <v>0</v>
      </c>
      <c r="BF28" s="88">
        <f t="shared" si="3"/>
        <v>0</v>
      </c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</row>
    <row r="29" spans="1:92" s="29" customFormat="1" ht="13.5" customHeight="1" x14ac:dyDescent="0.3">
      <c r="A29" s="75" t="s">
        <v>41</v>
      </c>
      <c r="B29" s="76"/>
      <c r="C29" s="75" t="s">
        <v>52</v>
      </c>
      <c r="D29" s="76"/>
      <c r="E29" s="75" t="s">
        <v>52</v>
      </c>
      <c r="F29" s="76"/>
      <c r="G29" s="75" t="s">
        <v>52</v>
      </c>
      <c r="H29" s="76"/>
      <c r="I29" s="75" t="s">
        <v>56</v>
      </c>
      <c r="J29" s="77"/>
      <c r="K29" s="76"/>
      <c r="L29" s="75" t="s">
        <v>71</v>
      </c>
      <c r="M29" s="77"/>
      <c r="N29" s="76"/>
      <c r="O29" s="75"/>
      <c r="P29" s="76"/>
      <c r="Q29" s="75"/>
      <c r="R29" s="76"/>
      <c r="S29" s="78" t="s">
        <v>72</v>
      </c>
      <c r="T29" s="79"/>
      <c r="U29" s="79"/>
      <c r="V29" s="79"/>
      <c r="W29" s="79"/>
      <c r="X29" s="79"/>
      <c r="Y29" s="79"/>
      <c r="Z29" s="80"/>
      <c r="AA29" s="75" t="s">
        <v>42</v>
      </c>
      <c r="AB29" s="77"/>
      <c r="AC29" s="77"/>
      <c r="AD29" s="77"/>
      <c r="AE29" s="76"/>
      <c r="AF29" s="75" t="s">
        <v>43</v>
      </c>
      <c r="AG29" s="77"/>
      <c r="AH29" s="76"/>
      <c r="AI29" s="81" t="s">
        <v>44</v>
      </c>
      <c r="AJ29" s="82" t="s">
        <v>45</v>
      </c>
      <c r="AK29" s="83"/>
      <c r="AL29" s="83"/>
      <c r="AM29" s="83"/>
      <c r="AN29" s="83"/>
      <c r="AO29" s="84"/>
      <c r="AP29" s="85">
        <v>267498774</v>
      </c>
      <c r="AQ29" s="85">
        <v>7861530</v>
      </c>
      <c r="AR29" s="85">
        <v>259637244</v>
      </c>
      <c r="AS29" s="86">
        <v>0</v>
      </c>
      <c r="AT29" s="85">
        <v>7861530</v>
      </c>
      <c r="AU29" s="87">
        <v>0</v>
      </c>
      <c r="AV29" s="85">
        <v>7861530</v>
      </c>
      <c r="AW29" s="87">
        <v>0</v>
      </c>
      <c r="AX29" s="85">
        <v>7861530</v>
      </c>
      <c r="AY29" s="87">
        <v>0</v>
      </c>
      <c r="AZ29" s="85">
        <v>5300348</v>
      </c>
      <c r="BA29" s="85">
        <v>2561182</v>
      </c>
      <c r="BB29" s="87">
        <v>0</v>
      </c>
      <c r="BC29" s="88">
        <f t="shared" si="0"/>
        <v>2.9389031891413453E-2</v>
      </c>
      <c r="BD29" s="88">
        <f t="shared" si="1"/>
        <v>2.9389031891413453E-2</v>
      </c>
      <c r="BE29" s="88">
        <f t="shared" si="2"/>
        <v>2.9389031891413453E-2</v>
      </c>
      <c r="BF29" s="88">
        <f t="shared" si="3"/>
        <v>1.9814475859990296E-2</v>
      </c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</row>
    <row r="30" spans="1:92" s="29" customFormat="1" ht="13.5" customHeight="1" x14ac:dyDescent="0.3">
      <c r="A30" s="75" t="s">
        <v>41</v>
      </c>
      <c r="B30" s="76"/>
      <c r="C30" s="75" t="s">
        <v>52</v>
      </c>
      <c r="D30" s="76"/>
      <c r="E30" s="75" t="s">
        <v>52</v>
      </c>
      <c r="F30" s="76"/>
      <c r="G30" s="75" t="s">
        <v>52</v>
      </c>
      <c r="H30" s="76"/>
      <c r="I30" s="75" t="s">
        <v>56</v>
      </c>
      <c r="J30" s="77"/>
      <c r="K30" s="76"/>
      <c r="L30" s="75" t="s">
        <v>73</v>
      </c>
      <c r="M30" s="77"/>
      <c r="N30" s="76"/>
      <c r="O30" s="75"/>
      <c r="P30" s="76"/>
      <c r="Q30" s="75"/>
      <c r="R30" s="76"/>
      <c r="S30" s="78" t="s">
        <v>74</v>
      </c>
      <c r="T30" s="79"/>
      <c r="U30" s="79"/>
      <c r="V30" s="79"/>
      <c r="W30" s="79"/>
      <c r="X30" s="79"/>
      <c r="Y30" s="79"/>
      <c r="Z30" s="80"/>
      <c r="AA30" s="75" t="s">
        <v>42</v>
      </c>
      <c r="AB30" s="77"/>
      <c r="AC30" s="77"/>
      <c r="AD30" s="77"/>
      <c r="AE30" s="76"/>
      <c r="AF30" s="75" t="s">
        <v>43</v>
      </c>
      <c r="AG30" s="77"/>
      <c r="AH30" s="76"/>
      <c r="AI30" s="81" t="s">
        <v>44</v>
      </c>
      <c r="AJ30" s="82" t="s">
        <v>45</v>
      </c>
      <c r="AK30" s="83"/>
      <c r="AL30" s="83"/>
      <c r="AM30" s="83"/>
      <c r="AN30" s="83"/>
      <c r="AO30" s="84"/>
      <c r="AP30" s="85">
        <v>125685391</v>
      </c>
      <c r="AQ30" s="85">
        <v>40830567</v>
      </c>
      <c r="AR30" s="85">
        <v>84854824</v>
      </c>
      <c r="AS30" s="86">
        <v>0</v>
      </c>
      <c r="AT30" s="85">
        <v>40830567</v>
      </c>
      <c r="AU30" s="87">
        <v>0</v>
      </c>
      <c r="AV30" s="85">
        <v>40830567</v>
      </c>
      <c r="AW30" s="87">
        <v>0</v>
      </c>
      <c r="AX30" s="85">
        <v>40830567</v>
      </c>
      <c r="AY30" s="87">
        <v>0</v>
      </c>
      <c r="AZ30" s="85">
        <v>39342386</v>
      </c>
      <c r="BA30" s="85">
        <v>1488181</v>
      </c>
      <c r="BB30" s="87">
        <v>0</v>
      </c>
      <c r="BC30" s="88">
        <f t="shared" si="0"/>
        <v>0.32486326911295521</v>
      </c>
      <c r="BD30" s="88">
        <f t="shared" si="1"/>
        <v>0.32486326911295521</v>
      </c>
      <c r="BE30" s="88">
        <f t="shared" si="2"/>
        <v>0.32486326911295521</v>
      </c>
      <c r="BF30" s="88">
        <f t="shared" si="3"/>
        <v>0.31302274422649484</v>
      </c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</row>
    <row r="31" spans="1:92" s="29" customFormat="1" ht="13.5" customHeight="1" x14ac:dyDescent="0.3">
      <c r="A31" s="75" t="s">
        <v>41</v>
      </c>
      <c r="B31" s="76"/>
      <c r="C31" s="75" t="s">
        <v>52</v>
      </c>
      <c r="D31" s="76"/>
      <c r="E31" s="75" t="s">
        <v>52</v>
      </c>
      <c r="F31" s="76"/>
      <c r="G31" s="75" t="s">
        <v>52</v>
      </c>
      <c r="H31" s="76"/>
      <c r="I31" s="75" t="s">
        <v>56</v>
      </c>
      <c r="J31" s="77"/>
      <c r="K31" s="76"/>
      <c r="L31" s="75" t="s">
        <v>75</v>
      </c>
      <c r="M31" s="77"/>
      <c r="N31" s="76"/>
      <c r="O31" s="75"/>
      <c r="P31" s="76"/>
      <c r="Q31" s="75"/>
      <c r="R31" s="76"/>
      <c r="S31" s="78" t="s">
        <v>76</v>
      </c>
      <c r="T31" s="79"/>
      <c r="U31" s="79"/>
      <c r="V31" s="79"/>
      <c r="W31" s="79"/>
      <c r="X31" s="79"/>
      <c r="Y31" s="79"/>
      <c r="Z31" s="80"/>
      <c r="AA31" s="75" t="s">
        <v>42</v>
      </c>
      <c r="AB31" s="77"/>
      <c r="AC31" s="77"/>
      <c r="AD31" s="77"/>
      <c r="AE31" s="76"/>
      <c r="AF31" s="75" t="s">
        <v>43</v>
      </c>
      <c r="AG31" s="77"/>
      <c r="AH31" s="76"/>
      <c r="AI31" s="81" t="s">
        <v>44</v>
      </c>
      <c r="AJ31" s="82" t="s">
        <v>45</v>
      </c>
      <c r="AK31" s="83"/>
      <c r="AL31" s="83"/>
      <c r="AM31" s="83"/>
      <c r="AN31" s="83"/>
      <c r="AO31" s="84"/>
      <c r="AP31" s="87">
        <v>0</v>
      </c>
      <c r="AQ31" s="87">
        <v>0</v>
      </c>
      <c r="AR31" s="87">
        <v>0</v>
      </c>
      <c r="AS31" s="86">
        <v>0</v>
      </c>
      <c r="AT31" s="87"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v>0</v>
      </c>
      <c r="BA31" s="87">
        <v>0</v>
      </c>
      <c r="BB31" s="87">
        <v>0</v>
      </c>
      <c r="BC31" s="88">
        <v>0</v>
      </c>
      <c r="BD31" s="88">
        <v>0</v>
      </c>
      <c r="BE31" s="88">
        <v>0</v>
      </c>
      <c r="BF31" s="88">
        <v>0</v>
      </c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</row>
    <row r="32" spans="1:92" s="104" customFormat="1" ht="13.5" customHeight="1" x14ac:dyDescent="0.3">
      <c r="A32" s="90" t="s">
        <v>41</v>
      </c>
      <c r="B32" s="91"/>
      <c r="C32" s="90" t="s">
        <v>52</v>
      </c>
      <c r="D32" s="91"/>
      <c r="E32" s="90" t="s">
        <v>52</v>
      </c>
      <c r="F32" s="91"/>
      <c r="G32" s="90" t="s">
        <v>77</v>
      </c>
      <c r="H32" s="91"/>
      <c r="I32" s="90"/>
      <c r="J32" s="92"/>
      <c r="K32" s="91"/>
      <c r="L32" s="90"/>
      <c r="M32" s="92"/>
      <c r="N32" s="91"/>
      <c r="O32" s="90"/>
      <c r="P32" s="91"/>
      <c r="Q32" s="90"/>
      <c r="R32" s="91"/>
      <c r="S32" s="93" t="s">
        <v>78</v>
      </c>
      <c r="T32" s="94"/>
      <c r="U32" s="94"/>
      <c r="V32" s="94"/>
      <c r="W32" s="94"/>
      <c r="X32" s="94"/>
      <c r="Y32" s="94"/>
      <c r="Z32" s="95"/>
      <c r="AA32" s="90" t="s">
        <v>42</v>
      </c>
      <c r="AB32" s="92"/>
      <c r="AC32" s="92"/>
      <c r="AD32" s="92"/>
      <c r="AE32" s="91"/>
      <c r="AF32" s="90" t="s">
        <v>43</v>
      </c>
      <c r="AG32" s="92"/>
      <c r="AH32" s="91"/>
      <c r="AI32" s="96" t="s">
        <v>44</v>
      </c>
      <c r="AJ32" s="97" t="s">
        <v>45</v>
      </c>
      <c r="AK32" s="98"/>
      <c r="AL32" s="98"/>
      <c r="AM32" s="98"/>
      <c r="AN32" s="98"/>
      <c r="AO32" s="99"/>
      <c r="AP32" s="100">
        <v>1178189376</v>
      </c>
      <c r="AQ32" s="100">
        <v>811231165</v>
      </c>
      <c r="AR32" s="100">
        <v>366958211</v>
      </c>
      <c r="AS32" s="101">
        <v>0</v>
      </c>
      <c r="AT32" s="100">
        <v>742587769</v>
      </c>
      <c r="AU32" s="100">
        <v>68643396</v>
      </c>
      <c r="AV32" s="100">
        <v>742587769</v>
      </c>
      <c r="AW32" s="102">
        <v>0</v>
      </c>
      <c r="AX32" s="100">
        <v>722743215</v>
      </c>
      <c r="AY32" s="100">
        <v>19844554</v>
      </c>
      <c r="AZ32" s="100">
        <v>722743215</v>
      </c>
      <c r="BA32" s="102">
        <v>0</v>
      </c>
      <c r="BB32" s="102">
        <v>0</v>
      </c>
      <c r="BC32" s="103">
        <f t="shared" si="0"/>
        <v>0.68854055343306708</v>
      </c>
      <c r="BD32" s="103">
        <f t="shared" si="1"/>
        <v>0.6302787855048525</v>
      </c>
      <c r="BE32" s="103">
        <f t="shared" si="2"/>
        <v>0.6302787855048525</v>
      </c>
      <c r="BF32" s="103">
        <f t="shared" si="3"/>
        <v>0.61343552210065078</v>
      </c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190" s="29" customFormat="1" ht="13.5" customHeight="1" x14ac:dyDescent="0.3">
      <c r="A33" s="75" t="s">
        <v>41</v>
      </c>
      <c r="B33" s="76"/>
      <c r="C33" s="75" t="s">
        <v>52</v>
      </c>
      <c r="D33" s="76"/>
      <c r="E33" s="75" t="s">
        <v>52</v>
      </c>
      <c r="F33" s="76"/>
      <c r="G33" s="75" t="s">
        <v>77</v>
      </c>
      <c r="H33" s="76"/>
      <c r="I33" s="75" t="s">
        <v>56</v>
      </c>
      <c r="J33" s="77"/>
      <c r="K33" s="76"/>
      <c r="L33" s="75"/>
      <c r="M33" s="77"/>
      <c r="N33" s="76"/>
      <c r="O33" s="75"/>
      <c r="P33" s="76"/>
      <c r="Q33" s="75"/>
      <c r="R33" s="76"/>
      <c r="S33" s="78" t="s">
        <v>79</v>
      </c>
      <c r="T33" s="79"/>
      <c r="U33" s="79"/>
      <c r="V33" s="79"/>
      <c r="W33" s="79"/>
      <c r="X33" s="79"/>
      <c r="Y33" s="79"/>
      <c r="Z33" s="80"/>
      <c r="AA33" s="75" t="s">
        <v>42</v>
      </c>
      <c r="AB33" s="77"/>
      <c r="AC33" s="77"/>
      <c r="AD33" s="77"/>
      <c r="AE33" s="76"/>
      <c r="AF33" s="75" t="s">
        <v>43</v>
      </c>
      <c r="AG33" s="77"/>
      <c r="AH33" s="76"/>
      <c r="AI33" s="81" t="s">
        <v>44</v>
      </c>
      <c r="AJ33" s="82" t="s">
        <v>45</v>
      </c>
      <c r="AK33" s="83"/>
      <c r="AL33" s="83"/>
      <c r="AM33" s="83"/>
      <c r="AN33" s="83"/>
      <c r="AO33" s="84"/>
      <c r="AP33" s="85">
        <v>331909954</v>
      </c>
      <c r="AQ33" s="85">
        <v>236895987</v>
      </c>
      <c r="AR33" s="85">
        <v>95013967</v>
      </c>
      <c r="AS33" s="86">
        <v>0</v>
      </c>
      <c r="AT33" s="85">
        <v>211548041</v>
      </c>
      <c r="AU33" s="85">
        <v>25347946</v>
      </c>
      <c r="AV33" s="85">
        <v>211548041</v>
      </c>
      <c r="AW33" s="87">
        <v>0</v>
      </c>
      <c r="AX33" s="85">
        <v>211548041</v>
      </c>
      <c r="AY33" s="87">
        <v>0</v>
      </c>
      <c r="AZ33" s="85">
        <v>211548041</v>
      </c>
      <c r="BA33" s="87">
        <v>0</v>
      </c>
      <c r="BB33" s="87">
        <v>0</v>
      </c>
      <c r="BC33" s="88">
        <f t="shared" si="0"/>
        <v>0.71373571098141875</v>
      </c>
      <c r="BD33" s="88">
        <f t="shared" si="1"/>
        <v>0.63736576276347534</v>
      </c>
      <c r="BE33" s="88">
        <f t="shared" si="2"/>
        <v>0.63736576276347534</v>
      </c>
      <c r="BF33" s="88">
        <f t="shared" si="3"/>
        <v>0.63736576276347534</v>
      </c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</row>
    <row r="34" spans="1:190" s="29" customFormat="1" ht="13.5" customHeight="1" x14ac:dyDescent="0.3">
      <c r="A34" s="75" t="s">
        <v>41</v>
      </c>
      <c r="B34" s="76"/>
      <c r="C34" s="75" t="s">
        <v>52</v>
      </c>
      <c r="D34" s="76"/>
      <c r="E34" s="75" t="s">
        <v>52</v>
      </c>
      <c r="F34" s="76"/>
      <c r="G34" s="75" t="s">
        <v>77</v>
      </c>
      <c r="H34" s="76"/>
      <c r="I34" s="75" t="s">
        <v>80</v>
      </c>
      <c r="J34" s="77"/>
      <c r="K34" s="76"/>
      <c r="L34" s="75"/>
      <c r="M34" s="77"/>
      <c r="N34" s="76"/>
      <c r="O34" s="75"/>
      <c r="P34" s="76"/>
      <c r="Q34" s="75"/>
      <c r="R34" s="76"/>
      <c r="S34" s="78" t="s">
        <v>81</v>
      </c>
      <c r="T34" s="79"/>
      <c r="U34" s="79"/>
      <c r="V34" s="79"/>
      <c r="W34" s="79"/>
      <c r="X34" s="79"/>
      <c r="Y34" s="79"/>
      <c r="Z34" s="80"/>
      <c r="AA34" s="75" t="s">
        <v>42</v>
      </c>
      <c r="AB34" s="77"/>
      <c r="AC34" s="77"/>
      <c r="AD34" s="77"/>
      <c r="AE34" s="76"/>
      <c r="AF34" s="75" t="s">
        <v>43</v>
      </c>
      <c r="AG34" s="77"/>
      <c r="AH34" s="76"/>
      <c r="AI34" s="81" t="s">
        <v>44</v>
      </c>
      <c r="AJ34" s="82" t="s">
        <v>45</v>
      </c>
      <c r="AK34" s="83"/>
      <c r="AL34" s="83"/>
      <c r="AM34" s="83"/>
      <c r="AN34" s="83"/>
      <c r="AO34" s="84"/>
      <c r="AP34" s="85">
        <v>251240946</v>
      </c>
      <c r="AQ34" s="85">
        <v>179980179</v>
      </c>
      <c r="AR34" s="85">
        <v>71260767</v>
      </c>
      <c r="AS34" s="86">
        <v>0</v>
      </c>
      <c r="AT34" s="85">
        <v>160795429</v>
      </c>
      <c r="AU34" s="85">
        <v>19184750</v>
      </c>
      <c r="AV34" s="85">
        <v>160795429</v>
      </c>
      <c r="AW34" s="87">
        <v>0</v>
      </c>
      <c r="AX34" s="85">
        <v>160795429</v>
      </c>
      <c r="AY34" s="87">
        <v>0</v>
      </c>
      <c r="AZ34" s="85">
        <v>160795429</v>
      </c>
      <c r="BA34" s="87">
        <v>0</v>
      </c>
      <c r="BB34" s="87">
        <v>0</v>
      </c>
      <c r="BC34" s="88">
        <f t="shared" si="0"/>
        <v>0.71636483569043719</v>
      </c>
      <c r="BD34" s="88">
        <f t="shared" si="1"/>
        <v>0.64000487006604412</v>
      </c>
      <c r="BE34" s="88">
        <f t="shared" si="2"/>
        <v>0.64000487006604412</v>
      </c>
      <c r="BF34" s="88">
        <f t="shared" si="3"/>
        <v>0.64000487006604412</v>
      </c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</row>
    <row r="35" spans="1:190" s="29" customFormat="1" ht="13.5" customHeight="1" x14ac:dyDescent="0.3">
      <c r="A35" s="75" t="s">
        <v>41</v>
      </c>
      <c r="B35" s="76"/>
      <c r="C35" s="75" t="s">
        <v>52</v>
      </c>
      <c r="D35" s="76"/>
      <c r="E35" s="75" t="s">
        <v>52</v>
      </c>
      <c r="F35" s="76"/>
      <c r="G35" s="75" t="s">
        <v>77</v>
      </c>
      <c r="H35" s="76"/>
      <c r="I35" s="75" t="s">
        <v>59</v>
      </c>
      <c r="J35" s="77"/>
      <c r="K35" s="76"/>
      <c r="L35" s="75"/>
      <c r="M35" s="77"/>
      <c r="N35" s="76"/>
      <c r="O35" s="75"/>
      <c r="P35" s="76"/>
      <c r="Q35" s="75"/>
      <c r="R35" s="76"/>
      <c r="S35" s="78" t="s">
        <v>82</v>
      </c>
      <c r="T35" s="79"/>
      <c r="U35" s="79"/>
      <c r="V35" s="79"/>
      <c r="W35" s="79"/>
      <c r="X35" s="79"/>
      <c r="Y35" s="79"/>
      <c r="Z35" s="80"/>
      <c r="AA35" s="75" t="s">
        <v>42</v>
      </c>
      <c r="AB35" s="77"/>
      <c r="AC35" s="77"/>
      <c r="AD35" s="77"/>
      <c r="AE35" s="76"/>
      <c r="AF35" s="75" t="s">
        <v>43</v>
      </c>
      <c r="AG35" s="77"/>
      <c r="AH35" s="76"/>
      <c r="AI35" s="81" t="s">
        <v>44</v>
      </c>
      <c r="AJ35" s="82" t="s">
        <v>45</v>
      </c>
      <c r="AK35" s="83"/>
      <c r="AL35" s="83"/>
      <c r="AM35" s="83"/>
      <c r="AN35" s="83"/>
      <c r="AO35" s="84"/>
      <c r="AP35" s="85">
        <v>290452939</v>
      </c>
      <c r="AQ35" s="85">
        <v>186088999</v>
      </c>
      <c r="AR35" s="85">
        <v>104363940</v>
      </c>
      <c r="AS35" s="86">
        <v>0</v>
      </c>
      <c r="AT35" s="85">
        <v>186088999</v>
      </c>
      <c r="AU35" s="87">
        <v>0</v>
      </c>
      <c r="AV35" s="85">
        <v>186088999</v>
      </c>
      <c r="AW35" s="87">
        <v>0</v>
      </c>
      <c r="AX35" s="85">
        <v>166244445</v>
      </c>
      <c r="AY35" s="85">
        <v>19844554</v>
      </c>
      <c r="AZ35" s="85">
        <v>166244445</v>
      </c>
      <c r="BA35" s="87">
        <v>0</v>
      </c>
      <c r="BB35" s="87">
        <v>0</v>
      </c>
      <c r="BC35" s="88">
        <f t="shared" si="0"/>
        <v>0.64068554320946292</v>
      </c>
      <c r="BD35" s="88">
        <f t="shared" si="1"/>
        <v>0.64068554320946292</v>
      </c>
      <c r="BE35" s="88">
        <f t="shared" si="2"/>
        <v>0.64068554320946292</v>
      </c>
      <c r="BF35" s="88">
        <f t="shared" si="3"/>
        <v>0.57236275719007268</v>
      </c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</row>
    <row r="36" spans="1:190" s="29" customFormat="1" ht="13.5" customHeight="1" x14ac:dyDescent="0.3">
      <c r="A36" s="75" t="s">
        <v>41</v>
      </c>
      <c r="B36" s="76"/>
      <c r="C36" s="75" t="s">
        <v>52</v>
      </c>
      <c r="D36" s="76"/>
      <c r="E36" s="75" t="s">
        <v>52</v>
      </c>
      <c r="F36" s="76"/>
      <c r="G36" s="75" t="s">
        <v>77</v>
      </c>
      <c r="H36" s="76"/>
      <c r="I36" s="75" t="s">
        <v>61</v>
      </c>
      <c r="J36" s="77"/>
      <c r="K36" s="76"/>
      <c r="L36" s="75"/>
      <c r="M36" s="77"/>
      <c r="N36" s="76"/>
      <c r="O36" s="75"/>
      <c r="P36" s="76"/>
      <c r="Q36" s="75"/>
      <c r="R36" s="76"/>
      <c r="S36" s="78" t="s">
        <v>83</v>
      </c>
      <c r="T36" s="79"/>
      <c r="U36" s="79"/>
      <c r="V36" s="79"/>
      <c r="W36" s="79"/>
      <c r="X36" s="79"/>
      <c r="Y36" s="79"/>
      <c r="Z36" s="80"/>
      <c r="AA36" s="75" t="s">
        <v>42</v>
      </c>
      <c r="AB36" s="77"/>
      <c r="AC36" s="77"/>
      <c r="AD36" s="77"/>
      <c r="AE36" s="76"/>
      <c r="AF36" s="75" t="s">
        <v>43</v>
      </c>
      <c r="AG36" s="77"/>
      <c r="AH36" s="76"/>
      <c r="AI36" s="81" t="s">
        <v>44</v>
      </c>
      <c r="AJ36" s="82" t="s">
        <v>45</v>
      </c>
      <c r="AK36" s="83"/>
      <c r="AL36" s="83"/>
      <c r="AM36" s="83"/>
      <c r="AN36" s="83"/>
      <c r="AO36" s="84"/>
      <c r="AP36" s="85">
        <v>126116998</v>
      </c>
      <c r="AQ36" s="85">
        <v>85414100</v>
      </c>
      <c r="AR36" s="85">
        <v>40702898</v>
      </c>
      <c r="AS36" s="86">
        <v>0</v>
      </c>
      <c r="AT36" s="85">
        <v>75666600</v>
      </c>
      <c r="AU36" s="85">
        <v>9747500</v>
      </c>
      <c r="AV36" s="85">
        <v>75666600</v>
      </c>
      <c r="AW36" s="87">
        <v>0</v>
      </c>
      <c r="AX36" s="85">
        <v>75666600</v>
      </c>
      <c r="AY36" s="87">
        <v>0</v>
      </c>
      <c r="AZ36" s="85">
        <v>75666600</v>
      </c>
      <c r="BA36" s="87">
        <v>0</v>
      </c>
      <c r="BB36" s="87">
        <v>0</v>
      </c>
      <c r="BC36" s="88">
        <f t="shared" si="0"/>
        <v>0.67726080825361856</v>
      </c>
      <c r="BD36" s="88">
        <f t="shared" si="1"/>
        <v>0.59997146459194972</v>
      </c>
      <c r="BE36" s="88">
        <f t="shared" si="2"/>
        <v>0.59997146459194972</v>
      </c>
      <c r="BF36" s="88">
        <f t="shared" si="3"/>
        <v>0.59997146459194972</v>
      </c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</row>
    <row r="37" spans="1:190" s="29" customFormat="1" ht="13.5" customHeight="1" x14ac:dyDescent="0.3">
      <c r="A37" s="75" t="s">
        <v>41</v>
      </c>
      <c r="B37" s="76"/>
      <c r="C37" s="75" t="s">
        <v>52</v>
      </c>
      <c r="D37" s="76"/>
      <c r="E37" s="75" t="s">
        <v>52</v>
      </c>
      <c r="F37" s="76"/>
      <c r="G37" s="75" t="s">
        <v>77</v>
      </c>
      <c r="H37" s="76"/>
      <c r="I37" s="75" t="s">
        <v>63</v>
      </c>
      <c r="J37" s="77"/>
      <c r="K37" s="76"/>
      <c r="L37" s="75"/>
      <c r="M37" s="77"/>
      <c r="N37" s="76"/>
      <c r="O37" s="75"/>
      <c r="P37" s="76"/>
      <c r="Q37" s="75"/>
      <c r="R37" s="76"/>
      <c r="S37" s="78" t="s">
        <v>84</v>
      </c>
      <c r="T37" s="79"/>
      <c r="U37" s="79"/>
      <c r="V37" s="79"/>
      <c r="W37" s="79"/>
      <c r="X37" s="79"/>
      <c r="Y37" s="79"/>
      <c r="Z37" s="80"/>
      <c r="AA37" s="75" t="s">
        <v>42</v>
      </c>
      <c r="AB37" s="77"/>
      <c r="AC37" s="77"/>
      <c r="AD37" s="77"/>
      <c r="AE37" s="76"/>
      <c r="AF37" s="75" t="s">
        <v>43</v>
      </c>
      <c r="AG37" s="77"/>
      <c r="AH37" s="76"/>
      <c r="AI37" s="81" t="s">
        <v>44</v>
      </c>
      <c r="AJ37" s="82" t="s">
        <v>45</v>
      </c>
      <c r="AK37" s="83"/>
      <c r="AL37" s="83"/>
      <c r="AM37" s="83"/>
      <c r="AN37" s="83"/>
      <c r="AO37" s="84"/>
      <c r="AP37" s="85">
        <v>20776126</v>
      </c>
      <c r="AQ37" s="85">
        <v>16053100</v>
      </c>
      <c r="AR37" s="85">
        <v>4723026</v>
      </c>
      <c r="AS37" s="86">
        <v>0</v>
      </c>
      <c r="AT37" s="85">
        <v>13876900</v>
      </c>
      <c r="AU37" s="85">
        <v>2176200</v>
      </c>
      <c r="AV37" s="85">
        <v>13876900</v>
      </c>
      <c r="AW37" s="87">
        <v>0</v>
      </c>
      <c r="AX37" s="85">
        <v>13876900</v>
      </c>
      <c r="AY37" s="87">
        <v>0</v>
      </c>
      <c r="AZ37" s="85">
        <v>13876900</v>
      </c>
      <c r="BA37" s="87">
        <v>0</v>
      </c>
      <c r="BB37" s="87">
        <v>0</v>
      </c>
      <c r="BC37" s="88">
        <f t="shared" si="0"/>
        <v>0.77267051614916082</v>
      </c>
      <c r="BD37" s="88">
        <f t="shared" si="1"/>
        <v>0.66792529078809015</v>
      </c>
      <c r="BE37" s="88">
        <f t="shared" si="2"/>
        <v>0.66792529078809015</v>
      </c>
      <c r="BF37" s="88">
        <f t="shared" si="3"/>
        <v>0.66792529078809015</v>
      </c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</row>
    <row r="38" spans="1:190" s="29" customFormat="1" ht="13.5" customHeight="1" x14ac:dyDescent="0.3">
      <c r="A38" s="75" t="s">
        <v>41</v>
      </c>
      <c r="B38" s="76"/>
      <c r="C38" s="75" t="s">
        <v>52</v>
      </c>
      <c r="D38" s="76"/>
      <c r="E38" s="75" t="s">
        <v>52</v>
      </c>
      <c r="F38" s="76"/>
      <c r="G38" s="75" t="s">
        <v>77</v>
      </c>
      <c r="H38" s="76"/>
      <c r="I38" s="75" t="s">
        <v>65</v>
      </c>
      <c r="J38" s="77"/>
      <c r="K38" s="76"/>
      <c r="L38" s="75"/>
      <c r="M38" s="77"/>
      <c r="N38" s="76"/>
      <c r="O38" s="75"/>
      <c r="P38" s="76"/>
      <c r="Q38" s="75"/>
      <c r="R38" s="76"/>
      <c r="S38" s="78" t="s">
        <v>85</v>
      </c>
      <c r="T38" s="79"/>
      <c r="U38" s="79"/>
      <c r="V38" s="79"/>
      <c r="W38" s="79"/>
      <c r="X38" s="79"/>
      <c r="Y38" s="79"/>
      <c r="Z38" s="80"/>
      <c r="AA38" s="75" t="s">
        <v>42</v>
      </c>
      <c r="AB38" s="77"/>
      <c r="AC38" s="77"/>
      <c r="AD38" s="77"/>
      <c r="AE38" s="76"/>
      <c r="AF38" s="75" t="s">
        <v>43</v>
      </c>
      <c r="AG38" s="77"/>
      <c r="AH38" s="76"/>
      <c r="AI38" s="81" t="s">
        <v>44</v>
      </c>
      <c r="AJ38" s="82" t="s">
        <v>45</v>
      </c>
      <c r="AK38" s="83"/>
      <c r="AL38" s="83"/>
      <c r="AM38" s="83"/>
      <c r="AN38" s="83"/>
      <c r="AO38" s="84"/>
      <c r="AP38" s="85">
        <v>94600838</v>
      </c>
      <c r="AQ38" s="85">
        <v>64069400</v>
      </c>
      <c r="AR38" s="85">
        <v>30531438</v>
      </c>
      <c r="AS38" s="86">
        <v>0</v>
      </c>
      <c r="AT38" s="85">
        <v>56757900</v>
      </c>
      <c r="AU38" s="85">
        <v>7311500</v>
      </c>
      <c r="AV38" s="85">
        <v>56757900</v>
      </c>
      <c r="AW38" s="87">
        <v>0</v>
      </c>
      <c r="AX38" s="85">
        <v>56757900</v>
      </c>
      <c r="AY38" s="87">
        <v>0</v>
      </c>
      <c r="AZ38" s="85">
        <v>56757900</v>
      </c>
      <c r="BA38" s="87">
        <v>0</v>
      </c>
      <c r="BB38" s="87">
        <v>0</v>
      </c>
      <c r="BC38" s="88">
        <f t="shared" si="0"/>
        <v>0.67726038536783362</v>
      </c>
      <c r="BD38" s="88">
        <f t="shared" si="1"/>
        <v>0.59997248650165236</v>
      </c>
      <c r="BE38" s="88">
        <f t="shared" si="2"/>
        <v>0.59997248650165236</v>
      </c>
      <c r="BF38" s="88">
        <f t="shared" si="3"/>
        <v>0.59997248650165236</v>
      </c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</row>
    <row r="39" spans="1:190" s="29" customFormat="1" ht="13.5" customHeight="1" x14ac:dyDescent="0.3">
      <c r="A39" s="75" t="s">
        <v>41</v>
      </c>
      <c r="B39" s="76"/>
      <c r="C39" s="75" t="s">
        <v>52</v>
      </c>
      <c r="D39" s="76"/>
      <c r="E39" s="75" t="s">
        <v>52</v>
      </c>
      <c r="F39" s="76"/>
      <c r="G39" s="75" t="s">
        <v>77</v>
      </c>
      <c r="H39" s="76"/>
      <c r="I39" s="75" t="s">
        <v>67</v>
      </c>
      <c r="J39" s="77"/>
      <c r="K39" s="76"/>
      <c r="L39" s="75"/>
      <c r="M39" s="77"/>
      <c r="N39" s="76"/>
      <c r="O39" s="75"/>
      <c r="P39" s="76"/>
      <c r="Q39" s="75"/>
      <c r="R39" s="76"/>
      <c r="S39" s="78" t="s">
        <v>86</v>
      </c>
      <c r="T39" s="79"/>
      <c r="U39" s="79"/>
      <c r="V39" s="79"/>
      <c r="W39" s="79"/>
      <c r="X39" s="79"/>
      <c r="Y39" s="79"/>
      <c r="Z39" s="80"/>
      <c r="AA39" s="75" t="s">
        <v>42</v>
      </c>
      <c r="AB39" s="77"/>
      <c r="AC39" s="77"/>
      <c r="AD39" s="77"/>
      <c r="AE39" s="76"/>
      <c r="AF39" s="75" t="s">
        <v>43</v>
      </c>
      <c r="AG39" s="77"/>
      <c r="AH39" s="76"/>
      <c r="AI39" s="81" t="s">
        <v>44</v>
      </c>
      <c r="AJ39" s="82" t="s">
        <v>45</v>
      </c>
      <c r="AK39" s="83"/>
      <c r="AL39" s="83"/>
      <c r="AM39" s="83"/>
      <c r="AN39" s="83"/>
      <c r="AO39" s="84"/>
      <c r="AP39" s="85">
        <v>63091575</v>
      </c>
      <c r="AQ39" s="85">
        <v>42729400</v>
      </c>
      <c r="AR39" s="85">
        <v>20362175</v>
      </c>
      <c r="AS39" s="86">
        <v>0</v>
      </c>
      <c r="AT39" s="85">
        <v>37853900</v>
      </c>
      <c r="AU39" s="85">
        <v>4875500</v>
      </c>
      <c r="AV39" s="85">
        <v>37853900</v>
      </c>
      <c r="AW39" s="87">
        <v>0</v>
      </c>
      <c r="AX39" s="85">
        <v>37853900</v>
      </c>
      <c r="AY39" s="87">
        <v>0</v>
      </c>
      <c r="AZ39" s="85">
        <v>37853900</v>
      </c>
      <c r="BA39" s="87">
        <v>0</v>
      </c>
      <c r="BB39" s="87">
        <v>0</v>
      </c>
      <c r="BC39" s="88">
        <f t="shared" si="0"/>
        <v>0.67725999866067699</v>
      </c>
      <c r="BD39" s="88">
        <f t="shared" si="1"/>
        <v>0.59998343677424437</v>
      </c>
      <c r="BE39" s="88">
        <f t="shared" si="2"/>
        <v>0.59998343677424437</v>
      </c>
      <c r="BF39" s="88">
        <f t="shared" si="3"/>
        <v>0.59998343677424437</v>
      </c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</row>
    <row r="40" spans="1:190" s="104" customFormat="1" ht="13.5" customHeight="1" x14ac:dyDescent="0.3">
      <c r="A40" s="90" t="s">
        <v>41</v>
      </c>
      <c r="B40" s="91"/>
      <c r="C40" s="90" t="s">
        <v>52</v>
      </c>
      <c r="D40" s="91"/>
      <c r="E40" s="90" t="s">
        <v>52</v>
      </c>
      <c r="F40" s="91"/>
      <c r="G40" s="90" t="s">
        <v>87</v>
      </c>
      <c r="H40" s="91"/>
      <c r="I40" s="90"/>
      <c r="J40" s="92"/>
      <c r="K40" s="91"/>
      <c r="L40" s="90"/>
      <c r="M40" s="92"/>
      <c r="N40" s="91"/>
      <c r="O40" s="90"/>
      <c r="P40" s="91"/>
      <c r="Q40" s="90"/>
      <c r="R40" s="91"/>
      <c r="S40" s="93" t="s">
        <v>88</v>
      </c>
      <c r="T40" s="94"/>
      <c r="U40" s="94"/>
      <c r="V40" s="94"/>
      <c r="W40" s="94"/>
      <c r="X40" s="94"/>
      <c r="Y40" s="94"/>
      <c r="Z40" s="95"/>
      <c r="AA40" s="90" t="s">
        <v>42</v>
      </c>
      <c r="AB40" s="92"/>
      <c r="AC40" s="92"/>
      <c r="AD40" s="92"/>
      <c r="AE40" s="91"/>
      <c r="AF40" s="90" t="s">
        <v>43</v>
      </c>
      <c r="AG40" s="92"/>
      <c r="AH40" s="91"/>
      <c r="AI40" s="96" t="s">
        <v>44</v>
      </c>
      <c r="AJ40" s="97" t="s">
        <v>45</v>
      </c>
      <c r="AK40" s="98"/>
      <c r="AL40" s="98"/>
      <c r="AM40" s="98"/>
      <c r="AN40" s="98"/>
      <c r="AO40" s="99"/>
      <c r="AP40" s="100">
        <v>407307345</v>
      </c>
      <c r="AQ40" s="100">
        <v>259477279</v>
      </c>
      <c r="AR40" s="100">
        <v>147830066</v>
      </c>
      <c r="AS40" s="101">
        <v>0</v>
      </c>
      <c r="AT40" s="100">
        <v>259477279</v>
      </c>
      <c r="AU40" s="102">
        <v>0</v>
      </c>
      <c r="AV40" s="100">
        <v>259477279</v>
      </c>
      <c r="AW40" s="102">
        <v>0</v>
      </c>
      <c r="AX40" s="100">
        <v>259477279</v>
      </c>
      <c r="AY40" s="102">
        <v>0</v>
      </c>
      <c r="AZ40" s="100">
        <v>255263149</v>
      </c>
      <c r="BA40" s="100">
        <v>4214130</v>
      </c>
      <c r="BB40" s="100">
        <v>3825109</v>
      </c>
      <c r="BC40" s="103">
        <f t="shared" si="0"/>
        <v>0.63705524141726444</v>
      </c>
      <c r="BD40" s="103">
        <f t="shared" si="1"/>
        <v>0.63705524141726444</v>
      </c>
      <c r="BE40" s="103">
        <f t="shared" si="2"/>
        <v>0.63705524141726444</v>
      </c>
      <c r="BF40" s="103">
        <f t="shared" si="3"/>
        <v>0.62670892664604416</v>
      </c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</row>
    <row r="41" spans="1:190" s="29" customFormat="1" ht="13.5" customHeight="1" x14ac:dyDescent="0.3">
      <c r="A41" s="75" t="s">
        <v>41</v>
      </c>
      <c r="B41" s="76"/>
      <c r="C41" s="75" t="s">
        <v>52</v>
      </c>
      <c r="D41" s="76"/>
      <c r="E41" s="75" t="s">
        <v>52</v>
      </c>
      <c r="F41" s="76"/>
      <c r="G41" s="75" t="s">
        <v>87</v>
      </c>
      <c r="H41" s="76"/>
      <c r="I41" s="75" t="s">
        <v>56</v>
      </c>
      <c r="J41" s="77"/>
      <c r="K41" s="76"/>
      <c r="L41" s="75"/>
      <c r="M41" s="77"/>
      <c r="N41" s="76"/>
      <c r="O41" s="75"/>
      <c r="P41" s="76"/>
      <c r="Q41" s="75"/>
      <c r="R41" s="76"/>
      <c r="S41" s="78" t="s">
        <v>89</v>
      </c>
      <c r="T41" s="79"/>
      <c r="U41" s="79"/>
      <c r="V41" s="79"/>
      <c r="W41" s="79"/>
      <c r="X41" s="79"/>
      <c r="Y41" s="79"/>
      <c r="Z41" s="80"/>
      <c r="AA41" s="75" t="s">
        <v>42</v>
      </c>
      <c r="AB41" s="77"/>
      <c r="AC41" s="77"/>
      <c r="AD41" s="77"/>
      <c r="AE41" s="76"/>
      <c r="AF41" s="75" t="s">
        <v>43</v>
      </c>
      <c r="AG41" s="77"/>
      <c r="AH41" s="76"/>
      <c r="AI41" s="81" t="s">
        <v>44</v>
      </c>
      <c r="AJ41" s="82" t="s">
        <v>45</v>
      </c>
      <c r="AK41" s="83"/>
      <c r="AL41" s="83"/>
      <c r="AM41" s="83"/>
      <c r="AN41" s="83"/>
      <c r="AO41" s="84"/>
      <c r="AP41" s="85">
        <v>176542721</v>
      </c>
      <c r="AQ41" s="85">
        <v>70791400</v>
      </c>
      <c r="AR41" s="85">
        <v>105751321</v>
      </c>
      <c r="AS41" s="86">
        <v>0</v>
      </c>
      <c r="AT41" s="85">
        <v>70791400</v>
      </c>
      <c r="AU41" s="87">
        <v>0</v>
      </c>
      <c r="AV41" s="85">
        <v>70791400</v>
      </c>
      <c r="AW41" s="87">
        <v>0</v>
      </c>
      <c r="AX41" s="85">
        <v>70791400</v>
      </c>
      <c r="AY41" s="87">
        <v>0</v>
      </c>
      <c r="AZ41" s="85">
        <v>66577270</v>
      </c>
      <c r="BA41" s="85">
        <v>4214130</v>
      </c>
      <c r="BB41" s="87">
        <v>0</v>
      </c>
      <c r="BC41" s="88">
        <f t="shared" si="0"/>
        <v>0.40098736214675201</v>
      </c>
      <c r="BD41" s="88">
        <f t="shared" si="1"/>
        <v>0.40098736214675201</v>
      </c>
      <c r="BE41" s="88">
        <f t="shared" si="2"/>
        <v>0.40098736214675201</v>
      </c>
      <c r="BF41" s="88">
        <f t="shared" si="3"/>
        <v>0.37711704919286931</v>
      </c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</row>
    <row r="42" spans="1:190" s="29" customFormat="1" ht="13.5" customHeight="1" x14ac:dyDescent="0.3">
      <c r="A42" s="75" t="s">
        <v>41</v>
      </c>
      <c r="B42" s="76"/>
      <c r="C42" s="75" t="s">
        <v>52</v>
      </c>
      <c r="D42" s="76"/>
      <c r="E42" s="75" t="s">
        <v>52</v>
      </c>
      <c r="F42" s="76"/>
      <c r="G42" s="75" t="s">
        <v>87</v>
      </c>
      <c r="H42" s="76"/>
      <c r="I42" s="75" t="s">
        <v>56</v>
      </c>
      <c r="J42" s="77"/>
      <c r="K42" s="76"/>
      <c r="L42" s="75" t="s">
        <v>56</v>
      </c>
      <c r="M42" s="77"/>
      <c r="N42" s="76"/>
      <c r="O42" s="75"/>
      <c r="P42" s="76"/>
      <c r="Q42" s="75"/>
      <c r="R42" s="76"/>
      <c r="S42" s="78" t="s">
        <v>90</v>
      </c>
      <c r="T42" s="79"/>
      <c r="U42" s="79"/>
      <c r="V42" s="79"/>
      <c r="W42" s="79"/>
      <c r="X42" s="79"/>
      <c r="Y42" s="79"/>
      <c r="Z42" s="80"/>
      <c r="AA42" s="75" t="s">
        <v>42</v>
      </c>
      <c r="AB42" s="77"/>
      <c r="AC42" s="77"/>
      <c r="AD42" s="77"/>
      <c r="AE42" s="76"/>
      <c r="AF42" s="75" t="s">
        <v>43</v>
      </c>
      <c r="AG42" s="77"/>
      <c r="AH42" s="76"/>
      <c r="AI42" s="81" t="s">
        <v>44</v>
      </c>
      <c r="AJ42" s="82" t="s">
        <v>45</v>
      </c>
      <c r="AK42" s="83"/>
      <c r="AL42" s="83"/>
      <c r="AM42" s="83"/>
      <c r="AN42" s="83"/>
      <c r="AO42" s="84"/>
      <c r="AP42" s="85">
        <v>134917103</v>
      </c>
      <c r="AQ42" s="85">
        <v>40006921</v>
      </c>
      <c r="AR42" s="85">
        <v>94910182</v>
      </c>
      <c r="AS42" s="86">
        <v>0</v>
      </c>
      <c r="AT42" s="85">
        <v>40006921</v>
      </c>
      <c r="AU42" s="87">
        <v>0</v>
      </c>
      <c r="AV42" s="85">
        <v>40006921</v>
      </c>
      <c r="AW42" s="87">
        <v>0</v>
      </c>
      <c r="AX42" s="85">
        <v>40006921</v>
      </c>
      <c r="AY42" s="87">
        <v>0</v>
      </c>
      <c r="AZ42" s="85">
        <v>40006921</v>
      </c>
      <c r="BA42" s="87">
        <v>0</v>
      </c>
      <c r="BB42" s="87">
        <v>0</v>
      </c>
      <c r="BC42" s="88">
        <f t="shared" si="0"/>
        <v>0.29652964754216521</v>
      </c>
      <c r="BD42" s="88">
        <f t="shared" si="1"/>
        <v>0.29652964754216521</v>
      </c>
      <c r="BE42" s="88">
        <f t="shared" si="2"/>
        <v>0.29652964754216521</v>
      </c>
      <c r="BF42" s="88">
        <f t="shared" si="3"/>
        <v>0.29652964754216521</v>
      </c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</row>
    <row r="43" spans="1:190" s="29" customFormat="1" ht="13.5" customHeight="1" x14ac:dyDescent="0.3">
      <c r="A43" s="75" t="s">
        <v>41</v>
      </c>
      <c r="B43" s="76"/>
      <c r="C43" s="75" t="s">
        <v>52</v>
      </c>
      <c r="D43" s="76"/>
      <c r="E43" s="75" t="s">
        <v>52</v>
      </c>
      <c r="F43" s="76"/>
      <c r="G43" s="75" t="s">
        <v>87</v>
      </c>
      <c r="H43" s="76"/>
      <c r="I43" s="75" t="s">
        <v>56</v>
      </c>
      <c r="J43" s="77"/>
      <c r="K43" s="76"/>
      <c r="L43" s="75" t="s">
        <v>80</v>
      </c>
      <c r="M43" s="77"/>
      <c r="N43" s="76"/>
      <c r="O43" s="75"/>
      <c r="P43" s="76"/>
      <c r="Q43" s="75"/>
      <c r="R43" s="76"/>
      <c r="S43" s="78" t="s">
        <v>91</v>
      </c>
      <c r="T43" s="79"/>
      <c r="U43" s="79"/>
      <c r="V43" s="79"/>
      <c r="W43" s="79"/>
      <c r="X43" s="79"/>
      <c r="Y43" s="79"/>
      <c r="Z43" s="80"/>
      <c r="AA43" s="75" t="s">
        <v>42</v>
      </c>
      <c r="AB43" s="77"/>
      <c r="AC43" s="77"/>
      <c r="AD43" s="77"/>
      <c r="AE43" s="76"/>
      <c r="AF43" s="75" t="s">
        <v>43</v>
      </c>
      <c r="AG43" s="77"/>
      <c r="AH43" s="76"/>
      <c r="AI43" s="81" t="s">
        <v>44</v>
      </c>
      <c r="AJ43" s="82" t="s">
        <v>45</v>
      </c>
      <c r="AK43" s="83"/>
      <c r="AL43" s="83"/>
      <c r="AM43" s="83"/>
      <c r="AN43" s="83"/>
      <c r="AO43" s="84"/>
      <c r="AP43" s="85">
        <v>28536115</v>
      </c>
      <c r="AQ43" s="85">
        <v>25777279</v>
      </c>
      <c r="AR43" s="85">
        <v>2758836</v>
      </c>
      <c r="AS43" s="86">
        <v>0</v>
      </c>
      <c r="AT43" s="85">
        <v>25777279</v>
      </c>
      <c r="AU43" s="87">
        <v>0</v>
      </c>
      <c r="AV43" s="85">
        <v>25777279</v>
      </c>
      <c r="AW43" s="87">
        <v>0</v>
      </c>
      <c r="AX43" s="85">
        <v>25777279</v>
      </c>
      <c r="AY43" s="87">
        <v>0</v>
      </c>
      <c r="AZ43" s="85">
        <v>21748248</v>
      </c>
      <c r="BA43" s="85">
        <v>4029031</v>
      </c>
      <c r="BB43" s="87">
        <v>0</v>
      </c>
      <c r="BC43" s="88">
        <f t="shared" si="0"/>
        <v>0.90332124747885267</v>
      </c>
      <c r="BD43" s="88">
        <f t="shared" si="1"/>
        <v>0.90332124747885267</v>
      </c>
      <c r="BE43" s="88">
        <f t="shared" si="2"/>
        <v>0.90332124747885267</v>
      </c>
      <c r="BF43" s="88">
        <f t="shared" si="3"/>
        <v>0.76213065443561601</v>
      </c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</row>
    <row r="44" spans="1:190" s="29" customFormat="1" ht="13.5" customHeight="1" x14ac:dyDescent="0.3">
      <c r="A44" s="75" t="s">
        <v>41</v>
      </c>
      <c r="B44" s="76"/>
      <c r="C44" s="75" t="s">
        <v>52</v>
      </c>
      <c r="D44" s="76"/>
      <c r="E44" s="75" t="s">
        <v>52</v>
      </c>
      <c r="F44" s="76"/>
      <c r="G44" s="75" t="s">
        <v>87</v>
      </c>
      <c r="H44" s="76"/>
      <c r="I44" s="75" t="s">
        <v>56</v>
      </c>
      <c r="J44" s="77"/>
      <c r="K44" s="76"/>
      <c r="L44" s="75" t="s">
        <v>59</v>
      </c>
      <c r="M44" s="77"/>
      <c r="N44" s="76"/>
      <c r="O44" s="75"/>
      <c r="P44" s="76"/>
      <c r="Q44" s="75"/>
      <c r="R44" s="76"/>
      <c r="S44" s="78" t="s">
        <v>92</v>
      </c>
      <c r="T44" s="79"/>
      <c r="U44" s="79"/>
      <c r="V44" s="79"/>
      <c r="W44" s="79"/>
      <c r="X44" s="79"/>
      <c r="Y44" s="79"/>
      <c r="Z44" s="80"/>
      <c r="AA44" s="75" t="s">
        <v>42</v>
      </c>
      <c r="AB44" s="77"/>
      <c r="AC44" s="77"/>
      <c r="AD44" s="77"/>
      <c r="AE44" s="76"/>
      <c r="AF44" s="75" t="s">
        <v>43</v>
      </c>
      <c r="AG44" s="77"/>
      <c r="AH44" s="76"/>
      <c r="AI44" s="81" t="s">
        <v>44</v>
      </c>
      <c r="AJ44" s="82" t="s">
        <v>45</v>
      </c>
      <c r="AK44" s="83"/>
      <c r="AL44" s="83"/>
      <c r="AM44" s="83"/>
      <c r="AN44" s="83"/>
      <c r="AO44" s="84"/>
      <c r="AP44" s="85">
        <v>13089503</v>
      </c>
      <c r="AQ44" s="85">
        <v>5007200</v>
      </c>
      <c r="AR44" s="85">
        <v>8082303</v>
      </c>
      <c r="AS44" s="86">
        <v>0</v>
      </c>
      <c r="AT44" s="85">
        <v>5007200</v>
      </c>
      <c r="AU44" s="87">
        <v>0</v>
      </c>
      <c r="AV44" s="85">
        <v>5007200</v>
      </c>
      <c r="AW44" s="87">
        <v>0</v>
      </c>
      <c r="AX44" s="85">
        <v>5007200</v>
      </c>
      <c r="AY44" s="87">
        <v>0</v>
      </c>
      <c r="AZ44" s="85">
        <v>4822101</v>
      </c>
      <c r="BA44" s="85">
        <v>185099</v>
      </c>
      <c r="BB44" s="87">
        <v>0</v>
      </c>
      <c r="BC44" s="88">
        <f t="shared" si="0"/>
        <v>0.38253553247972821</v>
      </c>
      <c r="BD44" s="88">
        <f t="shared" si="1"/>
        <v>0.38253553247972821</v>
      </c>
      <c r="BE44" s="88">
        <f t="shared" si="2"/>
        <v>0.38253553247972821</v>
      </c>
      <c r="BF44" s="88">
        <f t="shared" si="3"/>
        <v>0.36839450665162765</v>
      </c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</row>
    <row r="45" spans="1:190" s="29" customFormat="1" ht="13.5" customHeight="1" x14ac:dyDescent="0.3">
      <c r="A45" s="75" t="s">
        <v>41</v>
      </c>
      <c r="B45" s="76"/>
      <c r="C45" s="75" t="s">
        <v>52</v>
      </c>
      <c r="D45" s="76"/>
      <c r="E45" s="75" t="s">
        <v>52</v>
      </c>
      <c r="F45" s="76"/>
      <c r="G45" s="75" t="s">
        <v>87</v>
      </c>
      <c r="H45" s="76"/>
      <c r="I45" s="75" t="s">
        <v>80</v>
      </c>
      <c r="J45" s="77"/>
      <c r="K45" s="76"/>
      <c r="L45" s="75"/>
      <c r="M45" s="77"/>
      <c r="N45" s="76"/>
      <c r="O45" s="75"/>
      <c r="P45" s="76"/>
      <c r="Q45" s="75"/>
      <c r="R45" s="76"/>
      <c r="S45" s="78" t="s">
        <v>93</v>
      </c>
      <c r="T45" s="79"/>
      <c r="U45" s="79"/>
      <c r="V45" s="79"/>
      <c r="W45" s="79"/>
      <c r="X45" s="79"/>
      <c r="Y45" s="79"/>
      <c r="Z45" s="80"/>
      <c r="AA45" s="75" t="s">
        <v>42</v>
      </c>
      <c r="AB45" s="77"/>
      <c r="AC45" s="77"/>
      <c r="AD45" s="77"/>
      <c r="AE45" s="76"/>
      <c r="AF45" s="75" t="s">
        <v>43</v>
      </c>
      <c r="AG45" s="77"/>
      <c r="AH45" s="76"/>
      <c r="AI45" s="81" t="s">
        <v>44</v>
      </c>
      <c r="AJ45" s="82" t="s">
        <v>45</v>
      </c>
      <c r="AK45" s="83"/>
      <c r="AL45" s="83"/>
      <c r="AM45" s="83"/>
      <c r="AN45" s="83"/>
      <c r="AO45" s="84"/>
      <c r="AP45" s="85">
        <v>122744602</v>
      </c>
      <c r="AQ45" s="85">
        <v>112999089</v>
      </c>
      <c r="AR45" s="85">
        <v>9745513</v>
      </c>
      <c r="AS45" s="86">
        <v>0</v>
      </c>
      <c r="AT45" s="85">
        <v>112999089</v>
      </c>
      <c r="AU45" s="87">
        <v>0</v>
      </c>
      <c r="AV45" s="85">
        <v>112999089</v>
      </c>
      <c r="AW45" s="87">
        <v>0</v>
      </c>
      <c r="AX45" s="85">
        <v>112999089</v>
      </c>
      <c r="AY45" s="87">
        <v>0</v>
      </c>
      <c r="AZ45" s="85">
        <v>112999089</v>
      </c>
      <c r="BA45" s="87">
        <v>0</v>
      </c>
      <c r="BB45" s="87">
        <v>0</v>
      </c>
      <c r="BC45" s="88">
        <f t="shared" si="0"/>
        <v>0.92060332722411697</v>
      </c>
      <c r="BD45" s="88">
        <f t="shared" si="1"/>
        <v>0.92060332722411697</v>
      </c>
      <c r="BE45" s="88">
        <f t="shared" si="2"/>
        <v>0.92060332722411697</v>
      </c>
      <c r="BF45" s="88">
        <f t="shared" si="3"/>
        <v>0.92060332722411697</v>
      </c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</row>
    <row r="46" spans="1:190" s="29" customFormat="1" ht="13.5" customHeight="1" x14ac:dyDescent="0.3">
      <c r="A46" s="75" t="s">
        <v>41</v>
      </c>
      <c r="B46" s="76"/>
      <c r="C46" s="75" t="s">
        <v>52</v>
      </c>
      <c r="D46" s="76"/>
      <c r="E46" s="75" t="s">
        <v>52</v>
      </c>
      <c r="F46" s="76"/>
      <c r="G46" s="75" t="s">
        <v>87</v>
      </c>
      <c r="H46" s="76"/>
      <c r="I46" s="75" t="s">
        <v>94</v>
      </c>
      <c r="J46" s="77"/>
      <c r="K46" s="76"/>
      <c r="L46" s="75"/>
      <c r="M46" s="77"/>
      <c r="N46" s="76"/>
      <c r="O46" s="75"/>
      <c r="P46" s="76"/>
      <c r="Q46" s="75"/>
      <c r="R46" s="76"/>
      <c r="S46" s="78" t="s">
        <v>95</v>
      </c>
      <c r="T46" s="79"/>
      <c r="U46" s="79"/>
      <c r="V46" s="79"/>
      <c r="W46" s="79"/>
      <c r="X46" s="79"/>
      <c r="Y46" s="79"/>
      <c r="Z46" s="80"/>
      <c r="AA46" s="75" t="s">
        <v>42</v>
      </c>
      <c r="AB46" s="77"/>
      <c r="AC46" s="77"/>
      <c r="AD46" s="77"/>
      <c r="AE46" s="76"/>
      <c r="AF46" s="75" t="s">
        <v>43</v>
      </c>
      <c r="AG46" s="77"/>
      <c r="AH46" s="76"/>
      <c r="AI46" s="81" t="s">
        <v>44</v>
      </c>
      <c r="AJ46" s="82" t="s">
        <v>45</v>
      </c>
      <c r="AK46" s="83"/>
      <c r="AL46" s="83"/>
      <c r="AM46" s="83"/>
      <c r="AN46" s="83"/>
      <c r="AO46" s="84"/>
      <c r="AP46" s="85">
        <v>54180399</v>
      </c>
      <c r="AQ46" s="85">
        <v>45107013</v>
      </c>
      <c r="AR46" s="85">
        <v>9073386</v>
      </c>
      <c r="AS46" s="86">
        <v>0</v>
      </c>
      <c r="AT46" s="85">
        <v>45107013</v>
      </c>
      <c r="AU46" s="87">
        <v>0</v>
      </c>
      <c r="AV46" s="85">
        <v>45107013</v>
      </c>
      <c r="AW46" s="87">
        <v>0</v>
      </c>
      <c r="AX46" s="85">
        <v>45107013</v>
      </c>
      <c r="AY46" s="87">
        <v>0</v>
      </c>
      <c r="AZ46" s="85">
        <v>45107013</v>
      </c>
      <c r="BA46" s="87">
        <v>0</v>
      </c>
      <c r="BB46" s="85">
        <v>3825109</v>
      </c>
      <c r="BC46" s="88">
        <f t="shared" si="0"/>
        <v>0.83253379141781514</v>
      </c>
      <c r="BD46" s="88">
        <f t="shared" si="1"/>
        <v>0.83253379141781514</v>
      </c>
      <c r="BE46" s="88">
        <f t="shared" si="2"/>
        <v>0.83253379141781514</v>
      </c>
      <c r="BF46" s="88">
        <f t="shared" si="3"/>
        <v>0.83253379141781514</v>
      </c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</row>
    <row r="47" spans="1:190" s="29" customFormat="1" ht="13.5" customHeight="1" x14ac:dyDescent="0.3">
      <c r="A47" s="75" t="s">
        <v>41</v>
      </c>
      <c r="B47" s="76"/>
      <c r="C47" s="75" t="s">
        <v>52</v>
      </c>
      <c r="D47" s="76"/>
      <c r="E47" s="75" t="s">
        <v>52</v>
      </c>
      <c r="F47" s="76"/>
      <c r="G47" s="75" t="s">
        <v>87</v>
      </c>
      <c r="H47" s="76"/>
      <c r="I47" s="75" t="s">
        <v>96</v>
      </c>
      <c r="J47" s="77"/>
      <c r="K47" s="76"/>
      <c r="L47" s="75"/>
      <c r="M47" s="77"/>
      <c r="N47" s="76"/>
      <c r="O47" s="75"/>
      <c r="P47" s="76"/>
      <c r="Q47" s="75"/>
      <c r="R47" s="76"/>
      <c r="S47" s="78" t="s">
        <v>97</v>
      </c>
      <c r="T47" s="79"/>
      <c r="U47" s="79"/>
      <c r="V47" s="79"/>
      <c r="W47" s="79"/>
      <c r="X47" s="79"/>
      <c r="Y47" s="79"/>
      <c r="Z47" s="80"/>
      <c r="AA47" s="75" t="s">
        <v>42</v>
      </c>
      <c r="AB47" s="77"/>
      <c r="AC47" s="77"/>
      <c r="AD47" s="77"/>
      <c r="AE47" s="76"/>
      <c r="AF47" s="75" t="s">
        <v>43</v>
      </c>
      <c r="AG47" s="77"/>
      <c r="AH47" s="76"/>
      <c r="AI47" s="81" t="s">
        <v>44</v>
      </c>
      <c r="AJ47" s="82" t="s">
        <v>45</v>
      </c>
      <c r="AK47" s="83"/>
      <c r="AL47" s="83"/>
      <c r="AM47" s="83"/>
      <c r="AN47" s="83"/>
      <c r="AO47" s="84"/>
      <c r="AP47" s="85">
        <v>53839623</v>
      </c>
      <c r="AQ47" s="85">
        <v>30579777</v>
      </c>
      <c r="AR47" s="85">
        <v>23259846</v>
      </c>
      <c r="AS47" s="86">
        <v>0</v>
      </c>
      <c r="AT47" s="85">
        <v>30579777</v>
      </c>
      <c r="AU47" s="87">
        <v>0</v>
      </c>
      <c r="AV47" s="85">
        <v>30579777</v>
      </c>
      <c r="AW47" s="87">
        <v>0</v>
      </c>
      <c r="AX47" s="85">
        <v>30579777</v>
      </c>
      <c r="AY47" s="87">
        <v>0</v>
      </c>
      <c r="AZ47" s="85">
        <v>30579777</v>
      </c>
      <c r="BA47" s="87">
        <v>0</v>
      </c>
      <c r="BB47" s="87">
        <v>0</v>
      </c>
      <c r="BC47" s="88">
        <f t="shared" si="0"/>
        <v>0.56797903283981022</v>
      </c>
      <c r="BD47" s="88">
        <f t="shared" si="1"/>
        <v>0.56797903283981022</v>
      </c>
      <c r="BE47" s="88">
        <f t="shared" si="2"/>
        <v>0.56797903283981022</v>
      </c>
      <c r="BF47" s="88">
        <f t="shared" si="3"/>
        <v>0.56797903283981022</v>
      </c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</row>
    <row r="48" spans="1:190" s="112" customFormat="1" ht="13.5" customHeight="1" x14ac:dyDescent="0.3">
      <c r="A48" s="105" t="s">
        <v>180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7"/>
      <c r="AP48" s="108">
        <f>+AP40+AP32+AP20</f>
        <v>4879427471</v>
      </c>
      <c r="AQ48" s="108">
        <f t="shared" ref="AQ48:BB48" si="4">+AQ40+AQ32+AQ20</f>
        <v>3238250621</v>
      </c>
      <c r="AR48" s="108">
        <f t="shared" si="4"/>
        <v>1641176850</v>
      </c>
      <c r="AS48" s="108">
        <f t="shared" si="4"/>
        <v>0</v>
      </c>
      <c r="AT48" s="108">
        <f t="shared" si="4"/>
        <v>3169607225</v>
      </c>
      <c r="AU48" s="108">
        <f t="shared" si="4"/>
        <v>68643396</v>
      </c>
      <c r="AV48" s="108">
        <f t="shared" si="4"/>
        <v>3169607225</v>
      </c>
      <c r="AW48" s="108">
        <f t="shared" si="4"/>
        <v>0</v>
      </c>
      <c r="AX48" s="108">
        <f t="shared" si="4"/>
        <v>3149762671</v>
      </c>
      <c r="AY48" s="108">
        <f t="shared" si="4"/>
        <v>19844554</v>
      </c>
      <c r="AZ48" s="108">
        <f t="shared" si="4"/>
        <v>3140363640</v>
      </c>
      <c r="BA48" s="108">
        <f t="shared" si="4"/>
        <v>9399031</v>
      </c>
      <c r="BB48" s="108">
        <f t="shared" si="4"/>
        <v>6008409</v>
      </c>
      <c r="BC48" s="109">
        <f t="shared" si="0"/>
        <v>0.66365380779732053</v>
      </c>
      <c r="BD48" s="109">
        <f t="shared" si="1"/>
        <v>0.64958588765546588</v>
      </c>
      <c r="BE48" s="109">
        <f t="shared" si="2"/>
        <v>0.64958588765546588</v>
      </c>
      <c r="BF48" s="109">
        <f t="shared" si="3"/>
        <v>0.64359264660950222</v>
      </c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110"/>
      <c r="FQ48" s="110"/>
      <c r="FR48" s="110"/>
      <c r="FS48" s="110"/>
      <c r="FT48" s="110"/>
      <c r="FU48" s="110"/>
      <c r="FV48" s="110"/>
      <c r="FW48" s="110"/>
      <c r="FX48" s="110"/>
      <c r="FY48" s="110"/>
      <c r="FZ48" s="110"/>
      <c r="GA48" s="110"/>
      <c r="GB48" s="110"/>
      <c r="GC48" s="110"/>
      <c r="GD48" s="110"/>
      <c r="GE48" s="110"/>
      <c r="GF48" s="110"/>
      <c r="GG48" s="110"/>
      <c r="GH48" s="111"/>
    </row>
    <row r="49" spans="1:92" s="29" customFormat="1" ht="13.5" customHeight="1" x14ac:dyDescent="0.3">
      <c r="A49" s="75" t="s">
        <v>41</v>
      </c>
      <c r="B49" s="76"/>
      <c r="C49" s="75" t="s">
        <v>77</v>
      </c>
      <c r="D49" s="76"/>
      <c r="E49" s="75" t="s">
        <v>52</v>
      </c>
      <c r="F49" s="76"/>
      <c r="G49" s="75"/>
      <c r="H49" s="76"/>
      <c r="I49" s="75"/>
      <c r="J49" s="77"/>
      <c r="K49" s="76"/>
      <c r="L49" s="75"/>
      <c r="M49" s="77"/>
      <c r="N49" s="76"/>
      <c r="O49" s="75"/>
      <c r="P49" s="76"/>
      <c r="Q49" s="75"/>
      <c r="R49" s="76"/>
      <c r="S49" s="78" t="s">
        <v>98</v>
      </c>
      <c r="T49" s="79"/>
      <c r="U49" s="79"/>
      <c r="V49" s="79"/>
      <c r="W49" s="79"/>
      <c r="X49" s="79"/>
      <c r="Y49" s="79"/>
      <c r="Z49" s="80"/>
      <c r="AA49" s="75" t="s">
        <v>49</v>
      </c>
      <c r="AB49" s="77"/>
      <c r="AC49" s="77"/>
      <c r="AD49" s="77"/>
      <c r="AE49" s="76"/>
      <c r="AF49" s="75" t="s">
        <v>43</v>
      </c>
      <c r="AG49" s="77"/>
      <c r="AH49" s="76"/>
      <c r="AI49" s="81" t="s">
        <v>50</v>
      </c>
      <c r="AJ49" s="82" t="s">
        <v>51</v>
      </c>
      <c r="AK49" s="83"/>
      <c r="AL49" s="83"/>
      <c r="AM49" s="83"/>
      <c r="AN49" s="83"/>
      <c r="AO49" s="84"/>
      <c r="AP49" s="87">
        <v>0</v>
      </c>
      <c r="AQ49" s="87">
        <v>0</v>
      </c>
      <c r="AR49" s="87">
        <v>0</v>
      </c>
      <c r="AS49" s="86">
        <v>0</v>
      </c>
      <c r="AT49" s="87"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v>0</v>
      </c>
      <c r="BA49" s="87">
        <v>0</v>
      </c>
      <c r="BB49" s="87">
        <v>0</v>
      </c>
      <c r="BC49" s="88">
        <v>0</v>
      </c>
      <c r="BD49" s="88">
        <v>0</v>
      </c>
      <c r="BE49" s="88">
        <v>0</v>
      </c>
      <c r="BF49" s="88">
        <v>0</v>
      </c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</row>
    <row r="50" spans="1:92" s="104" customFormat="1" ht="13.5" customHeight="1" x14ac:dyDescent="0.3">
      <c r="A50" s="90" t="s">
        <v>41</v>
      </c>
      <c r="B50" s="91"/>
      <c r="C50" s="90" t="s">
        <v>77</v>
      </c>
      <c r="D50" s="91"/>
      <c r="E50" s="90" t="s">
        <v>52</v>
      </c>
      <c r="F50" s="91"/>
      <c r="G50" s="90" t="s">
        <v>52</v>
      </c>
      <c r="H50" s="91"/>
      <c r="I50" s="90"/>
      <c r="J50" s="92"/>
      <c r="K50" s="91"/>
      <c r="L50" s="90"/>
      <c r="M50" s="92"/>
      <c r="N50" s="91"/>
      <c r="O50" s="90"/>
      <c r="P50" s="91"/>
      <c r="Q50" s="90"/>
      <c r="R50" s="91"/>
      <c r="S50" s="93" t="s">
        <v>99</v>
      </c>
      <c r="T50" s="94"/>
      <c r="U50" s="94"/>
      <c r="V50" s="94"/>
      <c r="W50" s="94"/>
      <c r="X50" s="94"/>
      <c r="Y50" s="94"/>
      <c r="Z50" s="95"/>
      <c r="AA50" s="90" t="s">
        <v>49</v>
      </c>
      <c r="AB50" s="92"/>
      <c r="AC50" s="92"/>
      <c r="AD50" s="92"/>
      <c r="AE50" s="91"/>
      <c r="AF50" s="90" t="s">
        <v>43</v>
      </c>
      <c r="AG50" s="92"/>
      <c r="AH50" s="91"/>
      <c r="AI50" s="96" t="s">
        <v>50</v>
      </c>
      <c r="AJ50" s="97" t="s">
        <v>51</v>
      </c>
      <c r="AK50" s="98"/>
      <c r="AL50" s="98"/>
      <c r="AM50" s="98"/>
      <c r="AN50" s="98"/>
      <c r="AO50" s="99"/>
      <c r="AP50" s="102">
        <v>0</v>
      </c>
      <c r="AQ50" s="102">
        <v>0</v>
      </c>
      <c r="AR50" s="102">
        <v>0</v>
      </c>
      <c r="AS50" s="101">
        <v>0</v>
      </c>
      <c r="AT50" s="102">
        <v>0</v>
      </c>
      <c r="AU50" s="102">
        <v>0</v>
      </c>
      <c r="AV50" s="102">
        <v>0</v>
      </c>
      <c r="AW50" s="102">
        <v>0</v>
      </c>
      <c r="AX50" s="102">
        <v>0</v>
      </c>
      <c r="AY50" s="102">
        <v>0</v>
      </c>
      <c r="AZ50" s="102">
        <v>0</v>
      </c>
      <c r="BA50" s="102">
        <v>0</v>
      </c>
      <c r="BB50" s="102">
        <v>0</v>
      </c>
      <c r="BC50" s="103">
        <v>0</v>
      </c>
      <c r="BD50" s="103">
        <v>0</v>
      </c>
      <c r="BE50" s="103">
        <v>0</v>
      </c>
      <c r="BF50" s="103">
        <v>0</v>
      </c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29" customFormat="1" ht="13.5" customHeight="1" x14ac:dyDescent="0.3">
      <c r="A51" s="75" t="s">
        <v>41</v>
      </c>
      <c r="B51" s="76"/>
      <c r="C51" s="75" t="s">
        <v>77</v>
      </c>
      <c r="D51" s="76"/>
      <c r="E51" s="75" t="s">
        <v>52</v>
      </c>
      <c r="F51" s="76"/>
      <c r="G51" s="75" t="s">
        <v>52</v>
      </c>
      <c r="H51" s="76"/>
      <c r="I51" s="75" t="s">
        <v>59</v>
      </c>
      <c r="J51" s="77"/>
      <c r="K51" s="76"/>
      <c r="L51" s="75"/>
      <c r="M51" s="77"/>
      <c r="N51" s="76"/>
      <c r="O51" s="75"/>
      <c r="P51" s="76"/>
      <c r="Q51" s="75"/>
      <c r="R51" s="76"/>
      <c r="S51" s="78" t="s">
        <v>100</v>
      </c>
      <c r="T51" s="79"/>
      <c r="U51" s="79"/>
      <c r="V51" s="79"/>
      <c r="W51" s="79"/>
      <c r="X51" s="79"/>
      <c r="Y51" s="79"/>
      <c r="Z51" s="80"/>
      <c r="AA51" s="75" t="s">
        <v>49</v>
      </c>
      <c r="AB51" s="77"/>
      <c r="AC51" s="77"/>
      <c r="AD51" s="77"/>
      <c r="AE51" s="76"/>
      <c r="AF51" s="75" t="s">
        <v>43</v>
      </c>
      <c r="AG51" s="77"/>
      <c r="AH51" s="76"/>
      <c r="AI51" s="81" t="s">
        <v>50</v>
      </c>
      <c r="AJ51" s="82" t="s">
        <v>51</v>
      </c>
      <c r="AK51" s="83"/>
      <c r="AL51" s="83"/>
      <c r="AM51" s="83"/>
      <c r="AN51" s="83"/>
      <c r="AO51" s="84"/>
      <c r="AP51" s="87">
        <v>0</v>
      </c>
      <c r="AQ51" s="87">
        <v>0</v>
      </c>
      <c r="AR51" s="87">
        <v>0</v>
      </c>
      <c r="AS51" s="86">
        <v>0</v>
      </c>
      <c r="AT51" s="87">
        <v>0</v>
      </c>
      <c r="AU51" s="87">
        <v>0</v>
      </c>
      <c r="AV51" s="87">
        <v>0</v>
      </c>
      <c r="AW51" s="87">
        <v>0</v>
      </c>
      <c r="AX51" s="87">
        <v>0</v>
      </c>
      <c r="AY51" s="87">
        <v>0</v>
      </c>
      <c r="AZ51" s="87">
        <v>0</v>
      </c>
      <c r="BA51" s="87">
        <v>0</v>
      </c>
      <c r="BB51" s="87">
        <v>0</v>
      </c>
      <c r="BC51" s="88">
        <v>0</v>
      </c>
      <c r="BD51" s="88">
        <v>0</v>
      </c>
      <c r="BE51" s="88">
        <v>0</v>
      </c>
      <c r="BF51" s="88">
        <v>0</v>
      </c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</row>
    <row r="52" spans="1:92" s="29" customFormat="1" ht="13.5" customHeight="1" x14ac:dyDescent="0.3">
      <c r="A52" s="75" t="s">
        <v>41</v>
      </c>
      <c r="B52" s="76"/>
      <c r="C52" s="75" t="s">
        <v>77</v>
      </c>
      <c r="D52" s="76"/>
      <c r="E52" s="75" t="s">
        <v>52</v>
      </c>
      <c r="F52" s="76"/>
      <c r="G52" s="75" t="s">
        <v>52</v>
      </c>
      <c r="H52" s="76"/>
      <c r="I52" s="75" t="s">
        <v>59</v>
      </c>
      <c r="J52" s="77"/>
      <c r="K52" s="76"/>
      <c r="L52" s="75" t="s">
        <v>69</v>
      </c>
      <c r="M52" s="77"/>
      <c r="N52" s="76"/>
      <c r="O52" s="75"/>
      <c r="P52" s="76"/>
      <c r="Q52" s="75"/>
      <c r="R52" s="76"/>
      <c r="S52" s="78" t="s">
        <v>101</v>
      </c>
      <c r="T52" s="79"/>
      <c r="U52" s="79"/>
      <c r="V52" s="79"/>
      <c r="W52" s="79"/>
      <c r="X52" s="79"/>
      <c r="Y52" s="79"/>
      <c r="Z52" s="80"/>
      <c r="AA52" s="75" t="s">
        <v>49</v>
      </c>
      <c r="AB52" s="77"/>
      <c r="AC52" s="77"/>
      <c r="AD52" s="77"/>
      <c r="AE52" s="76"/>
      <c r="AF52" s="75" t="s">
        <v>43</v>
      </c>
      <c r="AG52" s="77"/>
      <c r="AH52" s="76"/>
      <c r="AI52" s="81" t="s">
        <v>50</v>
      </c>
      <c r="AJ52" s="82" t="s">
        <v>51</v>
      </c>
      <c r="AK52" s="83"/>
      <c r="AL52" s="83"/>
      <c r="AM52" s="83"/>
      <c r="AN52" s="83"/>
      <c r="AO52" s="84"/>
      <c r="AP52" s="87">
        <v>0</v>
      </c>
      <c r="AQ52" s="87">
        <v>0</v>
      </c>
      <c r="AR52" s="87">
        <v>0</v>
      </c>
      <c r="AS52" s="86">
        <v>0</v>
      </c>
      <c r="AT52" s="87">
        <v>0</v>
      </c>
      <c r="AU52" s="87">
        <v>0</v>
      </c>
      <c r="AV52" s="87">
        <v>0</v>
      </c>
      <c r="AW52" s="87">
        <v>0</v>
      </c>
      <c r="AX52" s="87">
        <v>0</v>
      </c>
      <c r="AY52" s="87">
        <v>0</v>
      </c>
      <c r="AZ52" s="87">
        <v>0</v>
      </c>
      <c r="BA52" s="87">
        <v>0</v>
      </c>
      <c r="BB52" s="87">
        <v>0</v>
      </c>
      <c r="BC52" s="88">
        <v>0</v>
      </c>
      <c r="BD52" s="88">
        <v>0</v>
      </c>
      <c r="BE52" s="88">
        <v>0</v>
      </c>
      <c r="BF52" s="88">
        <v>0</v>
      </c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</row>
    <row r="53" spans="1:92" s="29" customFormat="1" ht="13.5" customHeight="1" x14ac:dyDescent="0.3">
      <c r="A53" s="75" t="s">
        <v>41</v>
      </c>
      <c r="B53" s="76"/>
      <c r="C53" s="75" t="s">
        <v>77</v>
      </c>
      <c r="D53" s="76"/>
      <c r="E53" s="75" t="s">
        <v>77</v>
      </c>
      <c r="F53" s="76"/>
      <c r="G53" s="75"/>
      <c r="H53" s="76"/>
      <c r="I53" s="75"/>
      <c r="J53" s="77"/>
      <c r="K53" s="76"/>
      <c r="L53" s="75"/>
      <c r="M53" s="77"/>
      <c r="N53" s="76"/>
      <c r="O53" s="75"/>
      <c r="P53" s="76"/>
      <c r="Q53" s="75"/>
      <c r="R53" s="76"/>
      <c r="S53" s="78" t="s">
        <v>102</v>
      </c>
      <c r="T53" s="79"/>
      <c r="U53" s="79"/>
      <c r="V53" s="79"/>
      <c r="W53" s="79"/>
      <c r="X53" s="79"/>
      <c r="Y53" s="79"/>
      <c r="Z53" s="80"/>
      <c r="AA53" s="75" t="s">
        <v>42</v>
      </c>
      <c r="AB53" s="77"/>
      <c r="AC53" s="77"/>
      <c r="AD53" s="77"/>
      <c r="AE53" s="76"/>
      <c r="AF53" s="75" t="s">
        <v>43</v>
      </c>
      <c r="AG53" s="77"/>
      <c r="AH53" s="76"/>
      <c r="AI53" s="81" t="s">
        <v>44</v>
      </c>
      <c r="AJ53" s="82" t="s">
        <v>45</v>
      </c>
      <c r="AK53" s="83"/>
      <c r="AL53" s="83"/>
      <c r="AM53" s="83"/>
      <c r="AN53" s="83"/>
      <c r="AO53" s="84"/>
      <c r="AP53" s="85">
        <v>381100000</v>
      </c>
      <c r="AQ53" s="85">
        <v>378683298.81</v>
      </c>
      <c r="AR53" s="85">
        <v>2416701.19</v>
      </c>
      <c r="AS53" s="86">
        <v>0</v>
      </c>
      <c r="AT53" s="85">
        <v>376496280.81</v>
      </c>
      <c r="AU53" s="85">
        <v>2187018</v>
      </c>
      <c r="AV53" s="85">
        <v>209212675.05000001</v>
      </c>
      <c r="AW53" s="85">
        <v>167283605.75999999</v>
      </c>
      <c r="AX53" s="85">
        <v>209212675.05000001</v>
      </c>
      <c r="AY53" s="87">
        <v>0</v>
      </c>
      <c r="AZ53" s="85">
        <v>209212675.05000001</v>
      </c>
      <c r="BA53" s="87">
        <v>0</v>
      </c>
      <c r="BB53" s="87">
        <v>0</v>
      </c>
      <c r="BC53" s="88">
        <f t="shared" si="0"/>
        <v>0.99365861666229338</v>
      </c>
      <c r="BD53" s="88">
        <f t="shared" si="1"/>
        <v>0.98791991815796376</v>
      </c>
      <c r="BE53" s="88">
        <f t="shared" si="2"/>
        <v>0.54897054591970618</v>
      </c>
      <c r="BF53" s="88">
        <f t="shared" si="3"/>
        <v>0.54897054591970618</v>
      </c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</row>
    <row r="54" spans="1:92" s="29" customFormat="1" ht="13.5" customHeight="1" x14ac:dyDescent="0.3">
      <c r="A54" s="75" t="s">
        <v>41</v>
      </c>
      <c r="B54" s="76"/>
      <c r="C54" s="75" t="s">
        <v>77</v>
      </c>
      <c r="D54" s="76"/>
      <c r="E54" s="75" t="s">
        <v>77</v>
      </c>
      <c r="F54" s="76"/>
      <c r="G54" s="75"/>
      <c r="H54" s="76"/>
      <c r="I54" s="75"/>
      <c r="J54" s="77"/>
      <c r="K54" s="76"/>
      <c r="L54" s="75"/>
      <c r="M54" s="77"/>
      <c r="N54" s="76"/>
      <c r="O54" s="75"/>
      <c r="P54" s="76"/>
      <c r="Q54" s="75"/>
      <c r="R54" s="76"/>
      <c r="S54" s="78" t="s">
        <v>102</v>
      </c>
      <c r="T54" s="79"/>
      <c r="U54" s="79"/>
      <c r="V54" s="79"/>
      <c r="W54" s="79"/>
      <c r="X54" s="79"/>
      <c r="Y54" s="79"/>
      <c r="Z54" s="80"/>
      <c r="AA54" s="75" t="s">
        <v>49</v>
      </c>
      <c r="AB54" s="77"/>
      <c r="AC54" s="77"/>
      <c r="AD54" s="77"/>
      <c r="AE54" s="76"/>
      <c r="AF54" s="75" t="s">
        <v>43</v>
      </c>
      <c r="AG54" s="77"/>
      <c r="AH54" s="76"/>
      <c r="AI54" s="81" t="s">
        <v>50</v>
      </c>
      <c r="AJ54" s="82" t="s">
        <v>51</v>
      </c>
      <c r="AK54" s="83"/>
      <c r="AL54" s="83"/>
      <c r="AM54" s="83"/>
      <c r="AN54" s="83"/>
      <c r="AO54" s="84"/>
      <c r="AP54" s="85">
        <v>382921266</v>
      </c>
      <c r="AQ54" s="85">
        <v>335882999.81999999</v>
      </c>
      <c r="AR54" s="85">
        <v>47038266.18</v>
      </c>
      <c r="AS54" s="86">
        <v>0</v>
      </c>
      <c r="AT54" s="85">
        <v>328606137.81999999</v>
      </c>
      <c r="AU54" s="85">
        <v>7276862</v>
      </c>
      <c r="AV54" s="85">
        <v>136812849.53</v>
      </c>
      <c r="AW54" s="85">
        <v>191793288.28999999</v>
      </c>
      <c r="AX54" s="85">
        <v>136812849.53</v>
      </c>
      <c r="AY54" s="87">
        <v>0</v>
      </c>
      <c r="AZ54" s="85">
        <v>136812849.53</v>
      </c>
      <c r="BA54" s="87">
        <v>0</v>
      </c>
      <c r="BB54" s="87">
        <v>0</v>
      </c>
      <c r="BC54" s="88">
        <f t="shared" si="0"/>
        <v>0.87715943104606786</v>
      </c>
      <c r="BD54" s="88">
        <f t="shared" si="1"/>
        <v>0.8581558847661388</v>
      </c>
      <c r="BE54" s="88">
        <f t="shared" si="2"/>
        <v>0.35728715450867649</v>
      </c>
      <c r="BF54" s="88">
        <f t="shared" si="3"/>
        <v>0.35728715450867649</v>
      </c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</row>
    <row r="55" spans="1:92" s="104" customFormat="1" ht="13.5" customHeight="1" x14ac:dyDescent="0.3">
      <c r="A55" s="90" t="s">
        <v>41</v>
      </c>
      <c r="B55" s="91"/>
      <c r="C55" s="90" t="s">
        <v>77</v>
      </c>
      <c r="D55" s="91"/>
      <c r="E55" s="90" t="s">
        <v>77</v>
      </c>
      <c r="F55" s="91"/>
      <c r="G55" s="90" t="s">
        <v>52</v>
      </c>
      <c r="H55" s="91"/>
      <c r="I55" s="90"/>
      <c r="J55" s="92"/>
      <c r="K55" s="91"/>
      <c r="L55" s="90"/>
      <c r="M55" s="92"/>
      <c r="N55" s="91"/>
      <c r="O55" s="90"/>
      <c r="P55" s="91"/>
      <c r="Q55" s="90"/>
      <c r="R55" s="91"/>
      <c r="S55" s="93" t="s">
        <v>103</v>
      </c>
      <c r="T55" s="94"/>
      <c r="U55" s="94"/>
      <c r="V55" s="94"/>
      <c r="W55" s="94"/>
      <c r="X55" s="94"/>
      <c r="Y55" s="94"/>
      <c r="Z55" s="95"/>
      <c r="AA55" s="90" t="s">
        <v>42</v>
      </c>
      <c r="AB55" s="92"/>
      <c r="AC55" s="92"/>
      <c r="AD55" s="92"/>
      <c r="AE55" s="91"/>
      <c r="AF55" s="90" t="s">
        <v>43</v>
      </c>
      <c r="AG55" s="92"/>
      <c r="AH55" s="91"/>
      <c r="AI55" s="96" t="s">
        <v>44</v>
      </c>
      <c r="AJ55" s="97" t="s">
        <v>45</v>
      </c>
      <c r="AK55" s="98"/>
      <c r="AL55" s="98"/>
      <c r="AM55" s="98"/>
      <c r="AN55" s="98"/>
      <c r="AO55" s="99"/>
      <c r="AP55" s="100">
        <v>22880019.129999999</v>
      </c>
      <c r="AQ55" s="100">
        <v>22460018.440000001</v>
      </c>
      <c r="AR55" s="100">
        <v>420000.69</v>
      </c>
      <c r="AS55" s="101">
        <v>0</v>
      </c>
      <c r="AT55" s="100">
        <v>20273000.440000001</v>
      </c>
      <c r="AU55" s="100">
        <v>2187018</v>
      </c>
      <c r="AV55" s="100">
        <v>1539609.08</v>
      </c>
      <c r="AW55" s="100">
        <v>18733391.359999999</v>
      </c>
      <c r="AX55" s="100">
        <v>1539609.08</v>
      </c>
      <c r="AY55" s="102">
        <v>0</v>
      </c>
      <c r="AZ55" s="100">
        <v>1539609.08</v>
      </c>
      <c r="BA55" s="102">
        <v>0</v>
      </c>
      <c r="BB55" s="102">
        <v>0</v>
      </c>
      <c r="BC55" s="103">
        <f t="shared" si="0"/>
        <v>0.98164334183404167</v>
      </c>
      <c r="BD55" s="103">
        <f t="shared" si="1"/>
        <v>0.88605697070498923</v>
      </c>
      <c r="BE55" s="103">
        <f t="shared" si="2"/>
        <v>6.7290550381633368E-2</v>
      </c>
      <c r="BF55" s="103">
        <f t="shared" si="3"/>
        <v>6.7290550381633368E-2</v>
      </c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104" customFormat="1" ht="13.5" customHeight="1" x14ac:dyDescent="0.3">
      <c r="A56" s="90" t="s">
        <v>41</v>
      </c>
      <c r="B56" s="91"/>
      <c r="C56" s="90" t="s">
        <v>77</v>
      </c>
      <c r="D56" s="91"/>
      <c r="E56" s="90" t="s">
        <v>77</v>
      </c>
      <c r="F56" s="91"/>
      <c r="G56" s="90" t="s">
        <v>52</v>
      </c>
      <c r="H56" s="91"/>
      <c r="I56" s="90"/>
      <c r="J56" s="92"/>
      <c r="K56" s="91"/>
      <c r="L56" s="90"/>
      <c r="M56" s="92"/>
      <c r="N56" s="91"/>
      <c r="O56" s="90"/>
      <c r="P56" s="91"/>
      <c r="Q56" s="90"/>
      <c r="R56" s="91"/>
      <c r="S56" s="93" t="s">
        <v>103</v>
      </c>
      <c r="T56" s="94"/>
      <c r="U56" s="94"/>
      <c r="V56" s="94"/>
      <c r="W56" s="94"/>
      <c r="X56" s="94"/>
      <c r="Y56" s="94"/>
      <c r="Z56" s="95"/>
      <c r="AA56" s="90" t="s">
        <v>49</v>
      </c>
      <c r="AB56" s="92"/>
      <c r="AC56" s="92"/>
      <c r="AD56" s="92"/>
      <c r="AE56" s="91"/>
      <c r="AF56" s="90" t="s">
        <v>43</v>
      </c>
      <c r="AG56" s="92"/>
      <c r="AH56" s="91"/>
      <c r="AI56" s="96" t="s">
        <v>50</v>
      </c>
      <c r="AJ56" s="97" t="s">
        <v>51</v>
      </c>
      <c r="AK56" s="98"/>
      <c r="AL56" s="98"/>
      <c r="AM56" s="98"/>
      <c r="AN56" s="98"/>
      <c r="AO56" s="99"/>
      <c r="AP56" s="100">
        <v>27797620.100000001</v>
      </c>
      <c r="AQ56" s="100">
        <v>27488220.100000001</v>
      </c>
      <c r="AR56" s="100">
        <v>309400</v>
      </c>
      <c r="AS56" s="101">
        <v>0</v>
      </c>
      <c r="AT56" s="100">
        <v>26658820.100000001</v>
      </c>
      <c r="AU56" s="100">
        <v>829400</v>
      </c>
      <c r="AV56" s="100">
        <v>14381931.470000001</v>
      </c>
      <c r="AW56" s="100">
        <v>12276888.630000001</v>
      </c>
      <c r="AX56" s="100">
        <v>14381931.470000001</v>
      </c>
      <c r="AY56" s="102">
        <v>0</v>
      </c>
      <c r="AZ56" s="100">
        <v>14381931.470000001</v>
      </c>
      <c r="BA56" s="102">
        <v>0</v>
      </c>
      <c r="BB56" s="102">
        <v>0</v>
      </c>
      <c r="BC56" s="103">
        <f t="shared" si="0"/>
        <v>0.9888695507425832</v>
      </c>
      <c r="BD56" s="103">
        <f t="shared" si="1"/>
        <v>0.95903246407774312</v>
      </c>
      <c r="BE56" s="103">
        <f t="shared" si="2"/>
        <v>0.5173799562071143</v>
      </c>
      <c r="BF56" s="103">
        <f t="shared" si="3"/>
        <v>0.5173799562071143</v>
      </c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29" customFormat="1" ht="13.5" customHeight="1" x14ac:dyDescent="0.3">
      <c r="A57" s="75" t="s">
        <v>41</v>
      </c>
      <c r="B57" s="76"/>
      <c r="C57" s="75" t="s">
        <v>77</v>
      </c>
      <c r="D57" s="76"/>
      <c r="E57" s="75" t="s">
        <v>77</v>
      </c>
      <c r="F57" s="76"/>
      <c r="G57" s="75" t="s">
        <v>52</v>
      </c>
      <c r="H57" s="76"/>
      <c r="I57" s="75" t="s">
        <v>104</v>
      </c>
      <c r="J57" s="77"/>
      <c r="K57" s="76"/>
      <c r="L57" s="75" t="s">
        <v>56</v>
      </c>
      <c r="M57" s="77"/>
      <c r="N57" s="76"/>
      <c r="O57" s="75"/>
      <c r="P57" s="76"/>
      <c r="Q57" s="75"/>
      <c r="R57" s="76"/>
      <c r="S57" s="78" t="s">
        <v>105</v>
      </c>
      <c r="T57" s="79"/>
      <c r="U57" s="79"/>
      <c r="V57" s="79"/>
      <c r="W57" s="79"/>
      <c r="X57" s="79"/>
      <c r="Y57" s="79"/>
      <c r="Z57" s="80"/>
      <c r="AA57" s="75" t="s">
        <v>49</v>
      </c>
      <c r="AB57" s="77"/>
      <c r="AC57" s="77"/>
      <c r="AD57" s="77"/>
      <c r="AE57" s="76"/>
      <c r="AF57" s="75" t="s">
        <v>43</v>
      </c>
      <c r="AG57" s="77"/>
      <c r="AH57" s="76"/>
      <c r="AI57" s="81" t="s">
        <v>50</v>
      </c>
      <c r="AJ57" s="82" t="s">
        <v>51</v>
      </c>
      <c r="AK57" s="83"/>
      <c r="AL57" s="83"/>
      <c r="AM57" s="83"/>
      <c r="AN57" s="83"/>
      <c r="AO57" s="84"/>
      <c r="AP57" s="85">
        <v>86490.33</v>
      </c>
      <c r="AQ57" s="85">
        <v>86490.33</v>
      </c>
      <c r="AR57" s="87">
        <v>0</v>
      </c>
      <c r="AS57" s="86">
        <v>0</v>
      </c>
      <c r="AT57" s="85">
        <v>86490.33</v>
      </c>
      <c r="AU57" s="87">
        <v>0</v>
      </c>
      <c r="AV57" s="87">
        <v>0</v>
      </c>
      <c r="AW57" s="85">
        <v>86490.33</v>
      </c>
      <c r="AX57" s="87">
        <v>0</v>
      </c>
      <c r="AY57" s="87">
        <v>0</v>
      </c>
      <c r="AZ57" s="87">
        <v>0</v>
      </c>
      <c r="BA57" s="87">
        <v>0</v>
      </c>
      <c r="BB57" s="87">
        <v>0</v>
      </c>
      <c r="BC57" s="88">
        <f t="shared" si="0"/>
        <v>1</v>
      </c>
      <c r="BD57" s="88">
        <f t="shared" si="1"/>
        <v>1</v>
      </c>
      <c r="BE57" s="88">
        <f t="shared" si="2"/>
        <v>0</v>
      </c>
      <c r="BF57" s="88">
        <f t="shared" si="3"/>
        <v>0</v>
      </c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</row>
    <row r="58" spans="1:92" s="29" customFormat="1" ht="13.5" customHeight="1" x14ac:dyDescent="0.3">
      <c r="A58" s="75" t="s">
        <v>41</v>
      </c>
      <c r="B58" s="76"/>
      <c r="C58" s="75" t="s">
        <v>77</v>
      </c>
      <c r="D58" s="76"/>
      <c r="E58" s="75" t="s">
        <v>77</v>
      </c>
      <c r="F58" s="76"/>
      <c r="G58" s="75" t="s">
        <v>52</v>
      </c>
      <c r="H58" s="76"/>
      <c r="I58" s="75" t="s">
        <v>80</v>
      </c>
      <c r="J58" s="77"/>
      <c r="K58" s="76"/>
      <c r="L58" s="75" t="s">
        <v>59</v>
      </c>
      <c r="M58" s="77"/>
      <c r="N58" s="76"/>
      <c r="O58" s="75"/>
      <c r="P58" s="76"/>
      <c r="Q58" s="75"/>
      <c r="R58" s="76"/>
      <c r="S58" s="78" t="s">
        <v>106</v>
      </c>
      <c r="T58" s="79"/>
      <c r="U58" s="79"/>
      <c r="V58" s="79"/>
      <c r="W58" s="79"/>
      <c r="X58" s="79"/>
      <c r="Y58" s="79"/>
      <c r="Z58" s="80"/>
      <c r="AA58" s="75" t="s">
        <v>42</v>
      </c>
      <c r="AB58" s="77"/>
      <c r="AC58" s="77"/>
      <c r="AD58" s="77"/>
      <c r="AE58" s="76"/>
      <c r="AF58" s="75" t="s">
        <v>43</v>
      </c>
      <c r="AG58" s="77"/>
      <c r="AH58" s="76"/>
      <c r="AI58" s="81" t="s">
        <v>44</v>
      </c>
      <c r="AJ58" s="82" t="s">
        <v>45</v>
      </c>
      <c r="AK58" s="83"/>
      <c r="AL58" s="83"/>
      <c r="AM58" s="83"/>
      <c r="AN58" s="83"/>
      <c r="AO58" s="84"/>
      <c r="AP58" s="85">
        <v>200000</v>
      </c>
      <c r="AQ58" s="85">
        <v>50000</v>
      </c>
      <c r="AR58" s="85">
        <v>150000</v>
      </c>
      <c r="AS58" s="86">
        <v>0</v>
      </c>
      <c r="AT58" s="85">
        <v>50000</v>
      </c>
      <c r="AU58" s="87">
        <v>0</v>
      </c>
      <c r="AV58" s="85">
        <v>50000</v>
      </c>
      <c r="AW58" s="87">
        <v>0</v>
      </c>
      <c r="AX58" s="85">
        <v>50000</v>
      </c>
      <c r="AY58" s="87">
        <v>0</v>
      </c>
      <c r="AZ58" s="85">
        <v>50000</v>
      </c>
      <c r="BA58" s="87">
        <v>0</v>
      </c>
      <c r="BB58" s="87">
        <v>0</v>
      </c>
      <c r="BC58" s="88">
        <f t="shared" si="0"/>
        <v>0.25</v>
      </c>
      <c r="BD58" s="88">
        <f t="shared" si="1"/>
        <v>0.25</v>
      </c>
      <c r="BE58" s="88">
        <f t="shared" si="2"/>
        <v>0.25</v>
      </c>
      <c r="BF58" s="88">
        <f t="shared" si="3"/>
        <v>0.25</v>
      </c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</row>
    <row r="59" spans="1:92" s="29" customFormat="1" ht="13.5" customHeight="1" x14ac:dyDescent="0.3">
      <c r="A59" s="75" t="s">
        <v>41</v>
      </c>
      <c r="B59" s="76"/>
      <c r="C59" s="75" t="s">
        <v>77</v>
      </c>
      <c r="D59" s="76"/>
      <c r="E59" s="75" t="s">
        <v>77</v>
      </c>
      <c r="F59" s="76"/>
      <c r="G59" s="75" t="s">
        <v>52</v>
      </c>
      <c r="H59" s="76"/>
      <c r="I59" s="75" t="s">
        <v>80</v>
      </c>
      <c r="J59" s="77"/>
      <c r="K59" s="76"/>
      <c r="L59" s="75" t="s">
        <v>59</v>
      </c>
      <c r="M59" s="77"/>
      <c r="N59" s="76"/>
      <c r="O59" s="75"/>
      <c r="P59" s="76"/>
      <c r="Q59" s="75"/>
      <c r="R59" s="76"/>
      <c r="S59" s="78" t="s">
        <v>106</v>
      </c>
      <c r="T59" s="79"/>
      <c r="U59" s="79"/>
      <c r="V59" s="79"/>
      <c r="W59" s="79"/>
      <c r="X59" s="79"/>
      <c r="Y59" s="79"/>
      <c r="Z59" s="80"/>
      <c r="AA59" s="75" t="s">
        <v>49</v>
      </c>
      <c r="AB59" s="77"/>
      <c r="AC59" s="77"/>
      <c r="AD59" s="77"/>
      <c r="AE59" s="76"/>
      <c r="AF59" s="75" t="s">
        <v>43</v>
      </c>
      <c r="AG59" s="77"/>
      <c r="AH59" s="76"/>
      <c r="AI59" s="81" t="s">
        <v>50</v>
      </c>
      <c r="AJ59" s="82" t="s">
        <v>51</v>
      </c>
      <c r="AK59" s="83"/>
      <c r="AL59" s="83"/>
      <c r="AM59" s="83"/>
      <c r="AN59" s="83"/>
      <c r="AO59" s="84"/>
      <c r="AP59" s="85">
        <v>1094546.48</v>
      </c>
      <c r="AQ59" s="85">
        <v>1094546.48</v>
      </c>
      <c r="AR59" s="87">
        <v>0</v>
      </c>
      <c r="AS59" s="86">
        <v>0</v>
      </c>
      <c r="AT59" s="85">
        <v>1094546.48</v>
      </c>
      <c r="AU59" s="87">
        <v>0</v>
      </c>
      <c r="AV59" s="85">
        <v>216896.74</v>
      </c>
      <c r="AW59" s="85">
        <v>877649.74</v>
      </c>
      <c r="AX59" s="85">
        <v>216896.74</v>
      </c>
      <c r="AY59" s="87">
        <v>0</v>
      </c>
      <c r="AZ59" s="85">
        <v>216896.74</v>
      </c>
      <c r="BA59" s="87">
        <v>0</v>
      </c>
      <c r="BB59" s="87">
        <v>0</v>
      </c>
      <c r="BC59" s="88">
        <f t="shared" si="0"/>
        <v>1</v>
      </c>
      <c r="BD59" s="88">
        <f t="shared" si="1"/>
        <v>1</v>
      </c>
      <c r="BE59" s="88">
        <f t="shared" si="2"/>
        <v>0.19816128776915895</v>
      </c>
      <c r="BF59" s="88">
        <f t="shared" si="3"/>
        <v>0.19816128776915895</v>
      </c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</row>
    <row r="60" spans="1:92" s="29" customFormat="1" ht="13.5" customHeight="1" x14ac:dyDescent="0.3">
      <c r="A60" s="75" t="s">
        <v>41</v>
      </c>
      <c r="B60" s="76"/>
      <c r="C60" s="75" t="s">
        <v>77</v>
      </c>
      <c r="D60" s="76"/>
      <c r="E60" s="75" t="s">
        <v>77</v>
      </c>
      <c r="F60" s="76"/>
      <c r="G60" s="75" t="s">
        <v>52</v>
      </c>
      <c r="H60" s="76"/>
      <c r="I60" s="75" t="s">
        <v>80</v>
      </c>
      <c r="J60" s="77"/>
      <c r="K60" s="76"/>
      <c r="L60" s="75" t="s">
        <v>67</v>
      </c>
      <c r="M60" s="77"/>
      <c r="N60" s="76"/>
      <c r="O60" s="75"/>
      <c r="P60" s="76"/>
      <c r="Q60" s="75"/>
      <c r="R60" s="76"/>
      <c r="S60" s="78" t="s">
        <v>107</v>
      </c>
      <c r="T60" s="79"/>
      <c r="U60" s="79"/>
      <c r="V60" s="79"/>
      <c r="W60" s="79"/>
      <c r="X60" s="79"/>
      <c r="Y60" s="79"/>
      <c r="Z60" s="80"/>
      <c r="AA60" s="75" t="s">
        <v>49</v>
      </c>
      <c r="AB60" s="77"/>
      <c r="AC60" s="77"/>
      <c r="AD60" s="77"/>
      <c r="AE60" s="76"/>
      <c r="AF60" s="75" t="s">
        <v>43</v>
      </c>
      <c r="AG60" s="77"/>
      <c r="AH60" s="76"/>
      <c r="AI60" s="81" t="s">
        <v>50</v>
      </c>
      <c r="AJ60" s="82" t="s">
        <v>51</v>
      </c>
      <c r="AK60" s="83"/>
      <c r="AL60" s="83"/>
      <c r="AM60" s="83"/>
      <c r="AN60" s="83"/>
      <c r="AO60" s="84"/>
      <c r="AP60" s="85">
        <v>4599240</v>
      </c>
      <c r="AQ60" s="85">
        <v>4299240</v>
      </c>
      <c r="AR60" s="85">
        <v>300000</v>
      </c>
      <c r="AS60" s="86">
        <v>0</v>
      </c>
      <c r="AT60" s="85">
        <v>3469840</v>
      </c>
      <c r="AU60" s="85">
        <v>829400</v>
      </c>
      <c r="AV60" s="85">
        <v>3469840</v>
      </c>
      <c r="AW60" s="87">
        <v>0</v>
      </c>
      <c r="AX60" s="85">
        <v>3469840</v>
      </c>
      <c r="AY60" s="87">
        <v>0</v>
      </c>
      <c r="AZ60" s="85">
        <v>3469840</v>
      </c>
      <c r="BA60" s="87">
        <v>0</v>
      </c>
      <c r="BB60" s="87">
        <v>0</v>
      </c>
      <c r="BC60" s="88">
        <f t="shared" si="0"/>
        <v>0.93477183186787383</v>
      </c>
      <c r="BD60" s="88">
        <f t="shared" si="1"/>
        <v>0.7544376897052556</v>
      </c>
      <c r="BE60" s="88">
        <f t="shared" si="2"/>
        <v>0.7544376897052556</v>
      </c>
      <c r="BF60" s="88">
        <f t="shared" si="3"/>
        <v>0.7544376897052556</v>
      </c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</row>
    <row r="61" spans="1:92" s="29" customFormat="1" ht="13.5" customHeight="1" x14ac:dyDescent="0.3">
      <c r="A61" s="75" t="s">
        <v>41</v>
      </c>
      <c r="B61" s="76"/>
      <c r="C61" s="75" t="s">
        <v>77</v>
      </c>
      <c r="D61" s="76"/>
      <c r="E61" s="75" t="s">
        <v>77</v>
      </c>
      <c r="F61" s="76"/>
      <c r="G61" s="75" t="s">
        <v>52</v>
      </c>
      <c r="H61" s="76"/>
      <c r="I61" s="75" t="s">
        <v>80</v>
      </c>
      <c r="J61" s="77"/>
      <c r="K61" s="76"/>
      <c r="L61" s="75" t="s">
        <v>69</v>
      </c>
      <c r="M61" s="77"/>
      <c r="N61" s="76"/>
      <c r="O61" s="75"/>
      <c r="P61" s="76"/>
      <c r="Q61" s="75"/>
      <c r="R61" s="76"/>
      <c r="S61" s="78" t="s">
        <v>108</v>
      </c>
      <c r="T61" s="79"/>
      <c r="U61" s="79"/>
      <c r="V61" s="79"/>
      <c r="W61" s="79"/>
      <c r="X61" s="79"/>
      <c r="Y61" s="79"/>
      <c r="Z61" s="80"/>
      <c r="AA61" s="75" t="s">
        <v>42</v>
      </c>
      <c r="AB61" s="77"/>
      <c r="AC61" s="77"/>
      <c r="AD61" s="77"/>
      <c r="AE61" s="76"/>
      <c r="AF61" s="75" t="s">
        <v>43</v>
      </c>
      <c r="AG61" s="77"/>
      <c r="AH61" s="76"/>
      <c r="AI61" s="81" t="s">
        <v>44</v>
      </c>
      <c r="AJ61" s="82" t="s">
        <v>45</v>
      </c>
      <c r="AK61" s="83"/>
      <c r="AL61" s="83"/>
      <c r="AM61" s="83"/>
      <c r="AN61" s="83"/>
      <c r="AO61" s="84"/>
      <c r="AP61" s="85">
        <v>17450000</v>
      </c>
      <c r="AQ61" s="85">
        <v>17450000</v>
      </c>
      <c r="AR61" s="87">
        <v>0</v>
      </c>
      <c r="AS61" s="86">
        <v>0</v>
      </c>
      <c r="AT61" s="85">
        <v>17450000</v>
      </c>
      <c r="AU61" s="87">
        <v>0</v>
      </c>
      <c r="AV61" s="87">
        <v>0</v>
      </c>
      <c r="AW61" s="85">
        <v>17450000</v>
      </c>
      <c r="AX61" s="87">
        <v>0</v>
      </c>
      <c r="AY61" s="87">
        <v>0</v>
      </c>
      <c r="AZ61" s="87">
        <v>0</v>
      </c>
      <c r="BA61" s="87">
        <v>0</v>
      </c>
      <c r="BB61" s="87">
        <v>0</v>
      </c>
      <c r="BC61" s="88">
        <f t="shared" si="0"/>
        <v>1</v>
      </c>
      <c r="BD61" s="88">
        <f t="shared" si="1"/>
        <v>1</v>
      </c>
      <c r="BE61" s="88">
        <f t="shared" si="2"/>
        <v>0</v>
      </c>
      <c r="BF61" s="88">
        <f t="shared" si="3"/>
        <v>0</v>
      </c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</row>
    <row r="62" spans="1:92" s="29" customFormat="1" ht="13.5" customHeight="1" x14ac:dyDescent="0.3">
      <c r="A62" s="75" t="s">
        <v>41</v>
      </c>
      <c r="B62" s="76"/>
      <c r="C62" s="75" t="s">
        <v>77</v>
      </c>
      <c r="D62" s="76"/>
      <c r="E62" s="75" t="s">
        <v>77</v>
      </c>
      <c r="F62" s="76"/>
      <c r="G62" s="75" t="s">
        <v>52</v>
      </c>
      <c r="H62" s="76"/>
      <c r="I62" s="75" t="s">
        <v>80</v>
      </c>
      <c r="J62" s="77"/>
      <c r="K62" s="76"/>
      <c r="L62" s="75" t="s">
        <v>69</v>
      </c>
      <c r="M62" s="77"/>
      <c r="N62" s="76"/>
      <c r="O62" s="75"/>
      <c r="P62" s="76"/>
      <c r="Q62" s="75"/>
      <c r="R62" s="76"/>
      <c r="S62" s="78" t="s">
        <v>108</v>
      </c>
      <c r="T62" s="79"/>
      <c r="U62" s="79"/>
      <c r="V62" s="79"/>
      <c r="W62" s="79"/>
      <c r="X62" s="79"/>
      <c r="Y62" s="79"/>
      <c r="Z62" s="80"/>
      <c r="AA62" s="75" t="s">
        <v>49</v>
      </c>
      <c r="AB62" s="77"/>
      <c r="AC62" s="77"/>
      <c r="AD62" s="77"/>
      <c r="AE62" s="76"/>
      <c r="AF62" s="75" t="s">
        <v>43</v>
      </c>
      <c r="AG62" s="77"/>
      <c r="AH62" s="76"/>
      <c r="AI62" s="81" t="s">
        <v>50</v>
      </c>
      <c r="AJ62" s="82" t="s">
        <v>51</v>
      </c>
      <c r="AK62" s="83"/>
      <c r="AL62" s="83"/>
      <c r="AM62" s="83"/>
      <c r="AN62" s="83"/>
      <c r="AO62" s="84"/>
      <c r="AP62" s="85">
        <v>550000</v>
      </c>
      <c r="AQ62" s="85">
        <v>550000</v>
      </c>
      <c r="AR62" s="87">
        <v>0</v>
      </c>
      <c r="AS62" s="86">
        <v>0</v>
      </c>
      <c r="AT62" s="85">
        <v>550000</v>
      </c>
      <c r="AU62" s="87">
        <v>0</v>
      </c>
      <c r="AV62" s="87">
        <v>0</v>
      </c>
      <c r="AW62" s="85">
        <v>550000</v>
      </c>
      <c r="AX62" s="87">
        <v>0</v>
      </c>
      <c r="AY62" s="87">
        <v>0</v>
      </c>
      <c r="AZ62" s="87">
        <v>0</v>
      </c>
      <c r="BA62" s="87">
        <v>0</v>
      </c>
      <c r="BB62" s="87">
        <v>0</v>
      </c>
      <c r="BC62" s="88">
        <f t="shared" si="0"/>
        <v>1</v>
      </c>
      <c r="BD62" s="88">
        <f t="shared" si="1"/>
        <v>1</v>
      </c>
      <c r="BE62" s="88">
        <f t="shared" si="2"/>
        <v>0</v>
      </c>
      <c r="BF62" s="88">
        <f t="shared" si="3"/>
        <v>0</v>
      </c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</row>
    <row r="63" spans="1:92" s="29" customFormat="1" ht="13.5" customHeight="1" x14ac:dyDescent="0.3">
      <c r="A63" s="75" t="s">
        <v>41</v>
      </c>
      <c r="B63" s="76"/>
      <c r="C63" s="75" t="s">
        <v>77</v>
      </c>
      <c r="D63" s="76"/>
      <c r="E63" s="75" t="s">
        <v>77</v>
      </c>
      <c r="F63" s="76"/>
      <c r="G63" s="75" t="s">
        <v>52</v>
      </c>
      <c r="H63" s="76"/>
      <c r="I63" s="75" t="s">
        <v>59</v>
      </c>
      <c r="J63" s="77"/>
      <c r="K63" s="76"/>
      <c r="L63" s="75" t="s">
        <v>80</v>
      </c>
      <c r="M63" s="77"/>
      <c r="N63" s="76"/>
      <c r="O63" s="75"/>
      <c r="P63" s="76"/>
      <c r="Q63" s="75"/>
      <c r="R63" s="76"/>
      <c r="S63" s="78" t="s">
        <v>109</v>
      </c>
      <c r="T63" s="79"/>
      <c r="U63" s="79"/>
      <c r="V63" s="79"/>
      <c r="W63" s="79"/>
      <c r="X63" s="79"/>
      <c r="Y63" s="79"/>
      <c r="Z63" s="80"/>
      <c r="AA63" s="75" t="s">
        <v>42</v>
      </c>
      <c r="AB63" s="77"/>
      <c r="AC63" s="77"/>
      <c r="AD63" s="77"/>
      <c r="AE63" s="76"/>
      <c r="AF63" s="75" t="s">
        <v>43</v>
      </c>
      <c r="AG63" s="77"/>
      <c r="AH63" s="76"/>
      <c r="AI63" s="81" t="s">
        <v>44</v>
      </c>
      <c r="AJ63" s="82" t="s">
        <v>45</v>
      </c>
      <c r="AK63" s="83"/>
      <c r="AL63" s="83"/>
      <c r="AM63" s="83"/>
      <c r="AN63" s="83"/>
      <c r="AO63" s="84"/>
      <c r="AP63" s="85">
        <v>409801</v>
      </c>
      <c r="AQ63" s="85">
        <v>139800.31</v>
      </c>
      <c r="AR63" s="85">
        <v>270000.69</v>
      </c>
      <c r="AS63" s="86">
        <v>0</v>
      </c>
      <c r="AT63" s="85">
        <v>139800.31</v>
      </c>
      <c r="AU63" s="87">
        <v>0</v>
      </c>
      <c r="AV63" s="85">
        <v>139800.31</v>
      </c>
      <c r="AW63" s="87">
        <v>0</v>
      </c>
      <c r="AX63" s="85">
        <v>139800.31</v>
      </c>
      <c r="AY63" s="87">
        <v>0</v>
      </c>
      <c r="AZ63" s="85">
        <v>139800.31</v>
      </c>
      <c r="BA63" s="87">
        <v>0</v>
      </c>
      <c r="BB63" s="87">
        <v>0</v>
      </c>
      <c r="BC63" s="88">
        <f t="shared" si="0"/>
        <v>0.34114194450477181</v>
      </c>
      <c r="BD63" s="88">
        <f t="shared" si="1"/>
        <v>0.34114194450477181</v>
      </c>
      <c r="BE63" s="88">
        <f t="shared" si="2"/>
        <v>0.34114194450477181</v>
      </c>
      <c r="BF63" s="88">
        <f t="shared" si="3"/>
        <v>0.34114194450477181</v>
      </c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</row>
    <row r="64" spans="1:92" s="29" customFormat="1" ht="13.5" customHeight="1" x14ac:dyDescent="0.3">
      <c r="A64" s="75" t="s">
        <v>41</v>
      </c>
      <c r="B64" s="76"/>
      <c r="C64" s="75" t="s">
        <v>77</v>
      </c>
      <c r="D64" s="76"/>
      <c r="E64" s="75" t="s">
        <v>77</v>
      </c>
      <c r="F64" s="76"/>
      <c r="G64" s="75" t="s">
        <v>52</v>
      </c>
      <c r="H64" s="76"/>
      <c r="I64" s="75" t="s">
        <v>59</v>
      </c>
      <c r="J64" s="77"/>
      <c r="K64" s="76"/>
      <c r="L64" s="75" t="s">
        <v>80</v>
      </c>
      <c r="M64" s="77"/>
      <c r="N64" s="76"/>
      <c r="O64" s="75"/>
      <c r="P64" s="76"/>
      <c r="Q64" s="75"/>
      <c r="R64" s="76"/>
      <c r="S64" s="78" t="s">
        <v>109</v>
      </c>
      <c r="T64" s="79"/>
      <c r="U64" s="79"/>
      <c r="V64" s="79"/>
      <c r="W64" s="79"/>
      <c r="X64" s="79"/>
      <c r="Y64" s="79"/>
      <c r="Z64" s="80"/>
      <c r="AA64" s="75" t="s">
        <v>49</v>
      </c>
      <c r="AB64" s="77"/>
      <c r="AC64" s="77"/>
      <c r="AD64" s="77"/>
      <c r="AE64" s="76"/>
      <c r="AF64" s="75" t="s">
        <v>43</v>
      </c>
      <c r="AG64" s="77"/>
      <c r="AH64" s="76"/>
      <c r="AI64" s="81" t="s">
        <v>50</v>
      </c>
      <c r="AJ64" s="82" t="s">
        <v>51</v>
      </c>
      <c r="AK64" s="83"/>
      <c r="AL64" s="83"/>
      <c r="AM64" s="83"/>
      <c r="AN64" s="83"/>
      <c r="AO64" s="84"/>
      <c r="AP64" s="85">
        <v>7070998.5700000003</v>
      </c>
      <c r="AQ64" s="85">
        <v>7070998.5700000003</v>
      </c>
      <c r="AR64" s="87">
        <v>0</v>
      </c>
      <c r="AS64" s="86">
        <v>0</v>
      </c>
      <c r="AT64" s="85">
        <v>7070998.5700000003</v>
      </c>
      <c r="AU64" s="87">
        <v>0</v>
      </c>
      <c r="AV64" s="85">
        <v>4133015.07</v>
      </c>
      <c r="AW64" s="85">
        <v>2937983.5</v>
      </c>
      <c r="AX64" s="85">
        <v>4133015.07</v>
      </c>
      <c r="AY64" s="87">
        <v>0</v>
      </c>
      <c r="AZ64" s="85">
        <v>4133015.07</v>
      </c>
      <c r="BA64" s="87">
        <v>0</v>
      </c>
      <c r="BB64" s="87">
        <v>0</v>
      </c>
      <c r="BC64" s="88">
        <f t="shared" si="0"/>
        <v>1</v>
      </c>
      <c r="BD64" s="88">
        <f t="shared" si="1"/>
        <v>1</v>
      </c>
      <c r="BE64" s="88">
        <f t="shared" si="2"/>
        <v>0.58450232015815551</v>
      </c>
      <c r="BF64" s="88">
        <f t="shared" si="3"/>
        <v>0.58450232015815551</v>
      </c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</row>
    <row r="65" spans="1:92" s="29" customFormat="1" ht="13.5" customHeight="1" x14ac:dyDescent="0.3">
      <c r="A65" s="75" t="s">
        <v>41</v>
      </c>
      <c r="B65" s="76"/>
      <c r="C65" s="75" t="s">
        <v>77</v>
      </c>
      <c r="D65" s="76"/>
      <c r="E65" s="75" t="s">
        <v>77</v>
      </c>
      <c r="F65" s="76"/>
      <c r="G65" s="75" t="s">
        <v>52</v>
      </c>
      <c r="H65" s="76"/>
      <c r="I65" s="75" t="s">
        <v>59</v>
      </c>
      <c r="J65" s="77"/>
      <c r="K65" s="76"/>
      <c r="L65" s="75" t="s">
        <v>59</v>
      </c>
      <c r="M65" s="77"/>
      <c r="N65" s="76"/>
      <c r="O65" s="75"/>
      <c r="P65" s="76"/>
      <c r="Q65" s="75"/>
      <c r="R65" s="76"/>
      <c r="S65" s="78" t="s">
        <v>110</v>
      </c>
      <c r="T65" s="79"/>
      <c r="U65" s="79"/>
      <c r="V65" s="79"/>
      <c r="W65" s="79"/>
      <c r="X65" s="79"/>
      <c r="Y65" s="79"/>
      <c r="Z65" s="80"/>
      <c r="AA65" s="75" t="s">
        <v>49</v>
      </c>
      <c r="AB65" s="77"/>
      <c r="AC65" s="77"/>
      <c r="AD65" s="77"/>
      <c r="AE65" s="76"/>
      <c r="AF65" s="75" t="s">
        <v>43</v>
      </c>
      <c r="AG65" s="77"/>
      <c r="AH65" s="76"/>
      <c r="AI65" s="81" t="s">
        <v>50</v>
      </c>
      <c r="AJ65" s="82" t="s">
        <v>51</v>
      </c>
      <c r="AK65" s="83"/>
      <c r="AL65" s="83"/>
      <c r="AM65" s="83"/>
      <c r="AN65" s="83"/>
      <c r="AO65" s="84"/>
      <c r="AP65" s="85">
        <v>3990105</v>
      </c>
      <c r="AQ65" s="85">
        <v>3990105</v>
      </c>
      <c r="AR65" s="87">
        <v>0</v>
      </c>
      <c r="AS65" s="86">
        <v>0</v>
      </c>
      <c r="AT65" s="85">
        <v>3990105</v>
      </c>
      <c r="AU65" s="87">
        <v>0</v>
      </c>
      <c r="AV65" s="85">
        <v>555830</v>
      </c>
      <c r="AW65" s="85">
        <v>3434275</v>
      </c>
      <c r="AX65" s="85">
        <v>555830</v>
      </c>
      <c r="AY65" s="87">
        <v>0</v>
      </c>
      <c r="AZ65" s="85">
        <v>555830</v>
      </c>
      <c r="BA65" s="87">
        <v>0</v>
      </c>
      <c r="BB65" s="87">
        <v>0</v>
      </c>
      <c r="BC65" s="88">
        <f t="shared" si="0"/>
        <v>1</v>
      </c>
      <c r="BD65" s="88">
        <f t="shared" si="1"/>
        <v>1</v>
      </c>
      <c r="BE65" s="88">
        <f t="shared" si="2"/>
        <v>0.13930209856632844</v>
      </c>
      <c r="BF65" s="88">
        <f t="shared" si="3"/>
        <v>0.13930209856632844</v>
      </c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</row>
    <row r="66" spans="1:92" s="29" customFormat="1" ht="13.5" customHeight="1" x14ac:dyDescent="0.3">
      <c r="A66" s="75" t="s">
        <v>41</v>
      </c>
      <c r="B66" s="76"/>
      <c r="C66" s="75" t="s">
        <v>77</v>
      </c>
      <c r="D66" s="76"/>
      <c r="E66" s="75" t="s">
        <v>77</v>
      </c>
      <c r="F66" s="76"/>
      <c r="G66" s="75" t="s">
        <v>52</v>
      </c>
      <c r="H66" s="76"/>
      <c r="I66" s="75" t="s">
        <v>59</v>
      </c>
      <c r="J66" s="77"/>
      <c r="K66" s="76"/>
      <c r="L66" s="75" t="s">
        <v>63</v>
      </c>
      <c r="M66" s="77"/>
      <c r="N66" s="76"/>
      <c r="O66" s="75"/>
      <c r="P66" s="76"/>
      <c r="Q66" s="75"/>
      <c r="R66" s="76"/>
      <c r="S66" s="78" t="s">
        <v>111</v>
      </c>
      <c r="T66" s="79"/>
      <c r="U66" s="79"/>
      <c r="V66" s="79"/>
      <c r="W66" s="79"/>
      <c r="X66" s="79"/>
      <c r="Y66" s="79"/>
      <c r="Z66" s="80"/>
      <c r="AA66" s="75" t="s">
        <v>42</v>
      </c>
      <c r="AB66" s="77"/>
      <c r="AC66" s="77"/>
      <c r="AD66" s="77"/>
      <c r="AE66" s="76"/>
      <c r="AF66" s="75" t="s">
        <v>43</v>
      </c>
      <c r="AG66" s="77"/>
      <c r="AH66" s="76"/>
      <c r="AI66" s="81" t="s">
        <v>44</v>
      </c>
      <c r="AJ66" s="82" t="s">
        <v>45</v>
      </c>
      <c r="AK66" s="83"/>
      <c r="AL66" s="83"/>
      <c r="AM66" s="83"/>
      <c r="AN66" s="83"/>
      <c r="AO66" s="84"/>
      <c r="AP66" s="85">
        <v>487899.13</v>
      </c>
      <c r="AQ66" s="85">
        <v>487899.13</v>
      </c>
      <c r="AR66" s="87">
        <v>0</v>
      </c>
      <c r="AS66" s="86">
        <v>0</v>
      </c>
      <c r="AT66" s="85">
        <v>487899.13</v>
      </c>
      <c r="AU66" s="87">
        <v>0</v>
      </c>
      <c r="AV66" s="85">
        <v>12041.77</v>
      </c>
      <c r="AW66" s="85">
        <v>475857.36</v>
      </c>
      <c r="AX66" s="85">
        <v>12041.77</v>
      </c>
      <c r="AY66" s="87">
        <v>0</v>
      </c>
      <c r="AZ66" s="85">
        <v>12041.77</v>
      </c>
      <c r="BA66" s="87">
        <v>0</v>
      </c>
      <c r="BB66" s="87">
        <v>0</v>
      </c>
      <c r="BC66" s="88">
        <f t="shared" si="0"/>
        <v>1</v>
      </c>
      <c r="BD66" s="88">
        <f t="shared" si="1"/>
        <v>1</v>
      </c>
      <c r="BE66" s="88">
        <f t="shared" si="2"/>
        <v>2.4680859750661987E-2</v>
      </c>
      <c r="BF66" s="88">
        <f t="shared" si="3"/>
        <v>2.4680859750661987E-2</v>
      </c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</row>
    <row r="67" spans="1:92" s="29" customFormat="1" ht="13.5" customHeight="1" x14ac:dyDescent="0.3">
      <c r="A67" s="75" t="s">
        <v>41</v>
      </c>
      <c r="B67" s="76"/>
      <c r="C67" s="75" t="s">
        <v>77</v>
      </c>
      <c r="D67" s="76"/>
      <c r="E67" s="75" t="s">
        <v>77</v>
      </c>
      <c r="F67" s="76"/>
      <c r="G67" s="75" t="s">
        <v>52</v>
      </c>
      <c r="H67" s="76"/>
      <c r="I67" s="75" t="s">
        <v>59</v>
      </c>
      <c r="J67" s="77"/>
      <c r="K67" s="76"/>
      <c r="L67" s="75" t="s">
        <v>63</v>
      </c>
      <c r="M67" s="77"/>
      <c r="N67" s="76"/>
      <c r="O67" s="75"/>
      <c r="P67" s="76"/>
      <c r="Q67" s="75"/>
      <c r="R67" s="76"/>
      <c r="S67" s="78" t="s">
        <v>111</v>
      </c>
      <c r="T67" s="79"/>
      <c r="U67" s="79"/>
      <c r="V67" s="79"/>
      <c r="W67" s="79"/>
      <c r="X67" s="79"/>
      <c r="Y67" s="79"/>
      <c r="Z67" s="80"/>
      <c r="AA67" s="75" t="s">
        <v>49</v>
      </c>
      <c r="AB67" s="77"/>
      <c r="AC67" s="77"/>
      <c r="AD67" s="77"/>
      <c r="AE67" s="76"/>
      <c r="AF67" s="75" t="s">
        <v>43</v>
      </c>
      <c r="AG67" s="77"/>
      <c r="AH67" s="76"/>
      <c r="AI67" s="81" t="s">
        <v>50</v>
      </c>
      <c r="AJ67" s="82" t="s">
        <v>51</v>
      </c>
      <c r="AK67" s="83"/>
      <c r="AL67" s="83"/>
      <c r="AM67" s="83"/>
      <c r="AN67" s="83"/>
      <c r="AO67" s="84"/>
      <c r="AP67" s="85">
        <v>6066035.3600000003</v>
      </c>
      <c r="AQ67" s="85">
        <v>6066035.3600000003</v>
      </c>
      <c r="AR67" s="87">
        <v>0</v>
      </c>
      <c r="AS67" s="86">
        <v>0</v>
      </c>
      <c r="AT67" s="85">
        <v>6066035.3600000003</v>
      </c>
      <c r="AU67" s="87">
        <v>0</v>
      </c>
      <c r="AV67" s="85">
        <v>5872368.9299999997</v>
      </c>
      <c r="AW67" s="85">
        <v>193666.43</v>
      </c>
      <c r="AX67" s="85">
        <v>5872368.9299999997</v>
      </c>
      <c r="AY67" s="87">
        <v>0</v>
      </c>
      <c r="AZ67" s="85">
        <v>5872368.9299999997</v>
      </c>
      <c r="BA67" s="87">
        <v>0</v>
      </c>
      <c r="BB67" s="87">
        <v>0</v>
      </c>
      <c r="BC67" s="88">
        <f t="shared" si="0"/>
        <v>1</v>
      </c>
      <c r="BD67" s="88">
        <f t="shared" si="1"/>
        <v>1</v>
      </c>
      <c r="BE67" s="88">
        <f t="shared" si="2"/>
        <v>0.96807363978175021</v>
      </c>
      <c r="BF67" s="88">
        <f t="shared" si="3"/>
        <v>0.96807363978175021</v>
      </c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</row>
    <row r="68" spans="1:92" s="29" customFormat="1" ht="13.5" customHeight="1" x14ac:dyDescent="0.3">
      <c r="A68" s="75" t="s">
        <v>41</v>
      </c>
      <c r="B68" s="76"/>
      <c r="C68" s="75" t="s">
        <v>77</v>
      </c>
      <c r="D68" s="76"/>
      <c r="E68" s="75" t="s">
        <v>77</v>
      </c>
      <c r="F68" s="76"/>
      <c r="G68" s="75" t="s">
        <v>52</v>
      </c>
      <c r="H68" s="76"/>
      <c r="I68" s="75" t="s">
        <v>59</v>
      </c>
      <c r="J68" s="77"/>
      <c r="K68" s="76"/>
      <c r="L68" s="75" t="s">
        <v>65</v>
      </c>
      <c r="M68" s="77"/>
      <c r="N68" s="76"/>
      <c r="O68" s="75"/>
      <c r="P68" s="76"/>
      <c r="Q68" s="75"/>
      <c r="R68" s="76"/>
      <c r="S68" s="78" t="s">
        <v>112</v>
      </c>
      <c r="T68" s="79"/>
      <c r="U68" s="79"/>
      <c r="V68" s="79"/>
      <c r="W68" s="79"/>
      <c r="X68" s="79"/>
      <c r="Y68" s="79"/>
      <c r="Z68" s="80"/>
      <c r="AA68" s="75" t="s">
        <v>42</v>
      </c>
      <c r="AB68" s="77"/>
      <c r="AC68" s="77"/>
      <c r="AD68" s="77"/>
      <c r="AE68" s="76"/>
      <c r="AF68" s="75" t="s">
        <v>43</v>
      </c>
      <c r="AG68" s="77"/>
      <c r="AH68" s="76"/>
      <c r="AI68" s="81" t="s">
        <v>44</v>
      </c>
      <c r="AJ68" s="82" t="s">
        <v>45</v>
      </c>
      <c r="AK68" s="83"/>
      <c r="AL68" s="83"/>
      <c r="AM68" s="83"/>
      <c r="AN68" s="83"/>
      <c r="AO68" s="84"/>
      <c r="AP68" s="85">
        <v>1337767</v>
      </c>
      <c r="AQ68" s="85">
        <v>1337767</v>
      </c>
      <c r="AR68" s="87">
        <v>0</v>
      </c>
      <c r="AS68" s="86">
        <v>0</v>
      </c>
      <c r="AT68" s="85">
        <v>1337767</v>
      </c>
      <c r="AU68" s="87">
        <v>0</v>
      </c>
      <c r="AV68" s="85">
        <v>1337767</v>
      </c>
      <c r="AW68" s="87">
        <v>0</v>
      </c>
      <c r="AX68" s="85">
        <v>1337767</v>
      </c>
      <c r="AY68" s="87">
        <v>0</v>
      </c>
      <c r="AZ68" s="85">
        <v>1337767</v>
      </c>
      <c r="BA68" s="87">
        <v>0</v>
      </c>
      <c r="BB68" s="87">
        <v>0</v>
      </c>
      <c r="BC68" s="88">
        <f t="shared" si="0"/>
        <v>1</v>
      </c>
      <c r="BD68" s="88">
        <f t="shared" si="1"/>
        <v>1</v>
      </c>
      <c r="BE68" s="88">
        <f t="shared" si="2"/>
        <v>1</v>
      </c>
      <c r="BF68" s="88">
        <f t="shared" si="3"/>
        <v>1</v>
      </c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</row>
    <row r="69" spans="1:92" s="29" customFormat="1" ht="13.5" customHeight="1" x14ac:dyDescent="0.3">
      <c r="A69" s="75" t="s">
        <v>41</v>
      </c>
      <c r="B69" s="76"/>
      <c r="C69" s="75" t="s">
        <v>77</v>
      </c>
      <c r="D69" s="76"/>
      <c r="E69" s="75" t="s">
        <v>77</v>
      </c>
      <c r="F69" s="76"/>
      <c r="G69" s="75" t="s">
        <v>52</v>
      </c>
      <c r="H69" s="76"/>
      <c r="I69" s="75" t="s">
        <v>59</v>
      </c>
      <c r="J69" s="77"/>
      <c r="K69" s="76"/>
      <c r="L69" s="75" t="s">
        <v>65</v>
      </c>
      <c r="M69" s="77"/>
      <c r="N69" s="76"/>
      <c r="O69" s="75"/>
      <c r="P69" s="76"/>
      <c r="Q69" s="75"/>
      <c r="R69" s="76"/>
      <c r="S69" s="78" t="s">
        <v>112</v>
      </c>
      <c r="T69" s="79"/>
      <c r="U69" s="79"/>
      <c r="V69" s="79"/>
      <c r="W69" s="79"/>
      <c r="X69" s="79"/>
      <c r="Y69" s="79"/>
      <c r="Z69" s="80"/>
      <c r="AA69" s="75" t="s">
        <v>49</v>
      </c>
      <c r="AB69" s="77"/>
      <c r="AC69" s="77"/>
      <c r="AD69" s="77"/>
      <c r="AE69" s="76"/>
      <c r="AF69" s="75" t="s">
        <v>43</v>
      </c>
      <c r="AG69" s="77"/>
      <c r="AH69" s="76"/>
      <c r="AI69" s="81" t="s">
        <v>50</v>
      </c>
      <c r="AJ69" s="82" t="s">
        <v>51</v>
      </c>
      <c r="AK69" s="83"/>
      <c r="AL69" s="83"/>
      <c r="AM69" s="83"/>
      <c r="AN69" s="83"/>
      <c r="AO69" s="84"/>
      <c r="AP69" s="85">
        <v>290204.36</v>
      </c>
      <c r="AQ69" s="85">
        <v>290204.36</v>
      </c>
      <c r="AR69" s="87">
        <v>0</v>
      </c>
      <c r="AS69" s="86">
        <v>0</v>
      </c>
      <c r="AT69" s="85">
        <v>290204.36</v>
      </c>
      <c r="AU69" s="87">
        <v>0</v>
      </c>
      <c r="AV69" s="85">
        <v>133980.73000000001</v>
      </c>
      <c r="AW69" s="85">
        <v>156223.63</v>
      </c>
      <c r="AX69" s="85">
        <v>133980.73000000001</v>
      </c>
      <c r="AY69" s="87">
        <v>0</v>
      </c>
      <c r="AZ69" s="85">
        <v>133980.73000000001</v>
      </c>
      <c r="BA69" s="87">
        <v>0</v>
      </c>
      <c r="BB69" s="87">
        <v>0</v>
      </c>
      <c r="BC69" s="88">
        <f t="shared" si="0"/>
        <v>1</v>
      </c>
      <c r="BD69" s="88">
        <f t="shared" si="1"/>
        <v>1</v>
      </c>
      <c r="BE69" s="88">
        <f t="shared" si="2"/>
        <v>0.46167717810993608</v>
      </c>
      <c r="BF69" s="88">
        <f t="shared" si="3"/>
        <v>0.46167717810993608</v>
      </c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</row>
    <row r="70" spans="1:92" s="29" customFormat="1" ht="13.5" customHeight="1" x14ac:dyDescent="0.3">
      <c r="A70" s="75" t="s">
        <v>41</v>
      </c>
      <c r="B70" s="76"/>
      <c r="C70" s="75" t="s">
        <v>77</v>
      </c>
      <c r="D70" s="76"/>
      <c r="E70" s="75" t="s">
        <v>77</v>
      </c>
      <c r="F70" s="76"/>
      <c r="G70" s="75" t="s">
        <v>52</v>
      </c>
      <c r="H70" s="76"/>
      <c r="I70" s="75" t="s">
        <v>61</v>
      </c>
      <c r="J70" s="77"/>
      <c r="K70" s="76"/>
      <c r="L70" s="75" t="s">
        <v>65</v>
      </c>
      <c r="M70" s="77"/>
      <c r="N70" s="76"/>
      <c r="O70" s="75"/>
      <c r="P70" s="76"/>
      <c r="Q70" s="75"/>
      <c r="R70" s="76"/>
      <c r="S70" s="78" t="s">
        <v>113</v>
      </c>
      <c r="T70" s="79"/>
      <c r="U70" s="79"/>
      <c r="V70" s="79"/>
      <c r="W70" s="79"/>
      <c r="X70" s="79"/>
      <c r="Y70" s="79"/>
      <c r="Z70" s="80"/>
      <c r="AA70" s="75" t="s">
        <v>49</v>
      </c>
      <c r="AB70" s="77"/>
      <c r="AC70" s="77"/>
      <c r="AD70" s="77"/>
      <c r="AE70" s="76"/>
      <c r="AF70" s="75" t="s">
        <v>43</v>
      </c>
      <c r="AG70" s="77"/>
      <c r="AH70" s="76"/>
      <c r="AI70" s="81" t="s">
        <v>50</v>
      </c>
      <c r="AJ70" s="82" t="s">
        <v>51</v>
      </c>
      <c r="AK70" s="83"/>
      <c r="AL70" s="83"/>
      <c r="AM70" s="83"/>
      <c r="AN70" s="83"/>
      <c r="AO70" s="84"/>
      <c r="AP70" s="85">
        <v>4050000</v>
      </c>
      <c r="AQ70" s="85">
        <v>4040600</v>
      </c>
      <c r="AR70" s="85">
        <v>9400</v>
      </c>
      <c r="AS70" s="86">
        <v>0</v>
      </c>
      <c r="AT70" s="85">
        <v>4040600</v>
      </c>
      <c r="AU70" s="87">
        <v>0</v>
      </c>
      <c r="AV70" s="87">
        <v>0</v>
      </c>
      <c r="AW70" s="85">
        <v>4040600</v>
      </c>
      <c r="AX70" s="87">
        <v>0</v>
      </c>
      <c r="AY70" s="87">
        <v>0</v>
      </c>
      <c r="AZ70" s="87">
        <v>0</v>
      </c>
      <c r="BA70" s="87">
        <v>0</v>
      </c>
      <c r="BB70" s="87">
        <v>0</v>
      </c>
      <c r="BC70" s="88">
        <f t="shared" si="0"/>
        <v>0.99767901234567902</v>
      </c>
      <c r="BD70" s="88">
        <f t="shared" si="1"/>
        <v>0.99767901234567902</v>
      </c>
      <c r="BE70" s="88">
        <f t="shared" si="2"/>
        <v>0</v>
      </c>
      <c r="BF70" s="88">
        <f t="shared" si="3"/>
        <v>0</v>
      </c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</row>
    <row r="71" spans="1:92" s="29" customFormat="1" ht="13.5" customHeight="1" x14ac:dyDescent="0.3">
      <c r="A71" s="75" t="s">
        <v>41</v>
      </c>
      <c r="B71" s="76"/>
      <c r="C71" s="75" t="s">
        <v>77</v>
      </c>
      <c r="D71" s="76"/>
      <c r="E71" s="75" t="s">
        <v>77</v>
      </c>
      <c r="F71" s="76"/>
      <c r="G71" s="75" t="s">
        <v>52</v>
      </c>
      <c r="H71" s="76"/>
      <c r="I71" s="75" t="s">
        <v>61</v>
      </c>
      <c r="J71" s="77"/>
      <c r="K71" s="76"/>
      <c r="L71" s="75" t="s">
        <v>67</v>
      </c>
      <c r="M71" s="77"/>
      <c r="N71" s="76"/>
      <c r="O71" s="75"/>
      <c r="P71" s="76"/>
      <c r="Q71" s="75"/>
      <c r="R71" s="76"/>
      <c r="S71" s="78" t="s">
        <v>114</v>
      </c>
      <c r="T71" s="79"/>
      <c r="U71" s="79"/>
      <c r="V71" s="79"/>
      <c r="W71" s="79"/>
      <c r="X71" s="79"/>
      <c r="Y71" s="79"/>
      <c r="Z71" s="80"/>
      <c r="AA71" s="75" t="s">
        <v>42</v>
      </c>
      <c r="AB71" s="77"/>
      <c r="AC71" s="77"/>
      <c r="AD71" s="77"/>
      <c r="AE71" s="76"/>
      <c r="AF71" s="75" t="s">
        <v>43</v>
      </c>
      <c r="AG71" s="77"/>
      <c r="AH71" s="76"/>
      <c r="AI71" s="81" t="s">
        <v>44</v>
      </c>
      <c r="AJ71" s="82" t="s">
        <v>45</v>
      </c>
      <c r="AK71" s="83"/>
      <c r="AL71" s="83"/>
      <c r="AM71" s="83"/>
      <c r="AN71" s="83"/>
      <c r="AO71" s="84"/>
      <c r="AP71" s="85">
        <v>2994552</v>
      </c>
      <c r="AQ71" s="85">
        <v>2994552</v>
      </c>
      <c r="AR71" s="87">
        <v>0</v>
      </c>
      <c r="AS71" s="86">
        <v>0</v>
      </c>
      <c r="AT71" s="85">
        <v>807534</v>
      </c>
      <c r="AU71" s="85">
        <v>2187018</v>
      </c>
      <c r="AV71" s="87">
        <v>0</v>
      </c>
      <c r="AW71" s="85">
        <v>807534</v>
      </c>
      <c r="AX71" s="87">
        <v>0</v>
      </c>
      <c r="AY71" s="87">
        <v>0</v>
      </c>
      <c r="AZ71" s="87">
        <v>0</v>
      </c>
      <c r="BA71" s="87">
        <v>0</v>
      </c>
      <c r="BB71" s="87">
        <v>0</v>
      </c>
      <c r="BC71" s="88">
        <f t="shared" si="0"/>
        <v>1</v>
      </c>
      <c r="BD71" s="88">
        <f t="shared" si="1"/>
        <v>0.26966771657329713</v>
      </c>
      <c r="BE71" s="88">
        <f t="shared" si="2"/>
        <v>0</v>
      </c>
      <c r="BF71" s="88">
        <f t="shared" si="3"/>
        <v>0</v>
      </c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</row>
    <row r="72" spans="1:92" s="104" customFormat="1" ht="13.5" customHeight="1" x14ac:dyDescent="0.3">
      <c r="A72" s="90" t="s">
        <v>41</v>
      </c>
      <c r="B72" s="91"/>
      <c r="C72" s="90" t="s">
        <v>77</v>
      </c>
      <c r="D72" s="91"/>
      <c r="E72" s="90" t="s">
        <v>77</v>
      </c>
      <c r="F72" s="91"/>
      <c r="G72" s="90" t="s">
        <v>77</v>
      </c>
      <c r="H72" s="91"/>
      <c r="I72" s="90"/>
      <c r="J72" s="92"/>
      <c r="K72" s="91"/>
      <c r="L72" s="90"/>
      <c r="M72" s="92"/>
      <c r="N72" s="91"/>
      <c r="O72" s="90"/>
      <c r="P72" s="91"/>
      <c r="Q72" s="90"/>
      <c r="R72" s="91"/>
      <c r="S72" s="93" t="s">
        <v>115</v>
      </c>
      <c r="T72" s="94"/>
      <c r="U72" s="94"/>
      <c r="V72" s="94"/>
      <c r="W72" s="94"/>
      <c r="X72" s="94"/>
      <c r="Y72" s="94"/>
      <c r="Z72" s="95"/>
      <c r="AA72" s="90" t="s">
        <v>42</v>
      </c>
      <c r="AB72" s="92"/>
      <c r="AC72" s="92"/>
      <c r="AD72" s="92"/>
      <c r="AE72" s="91"/>
      <c r="AF72" s="90" t="s">
        <v>43</v>
      </c>
      <c r="AG72" s="92"/>
      <c r="AH72" s="91"/>
      <c r="AI72" s="96" t="s">
        <v>44</v>
      </c>
      <c r="AJ72" s="97" t="s">
        <v>45</v>
      </c>
      <c r="AK72" s="98"/>
      <c r="AL72" s="98"/>
      <c r="AM72" s="98"/>
      <c r="AN72" s="98"/>
      <c r="AO72" s="99"/>
      <c r="AP72" s="100">
        <v>358219980.87</v>
      </c>
      <c r="AQ72" s="100">
        <v>356223280.37</v>
      </c>
      <c r="AR72" s="100">
        <v>1996700.5</v>
      </c>
      <c r="AS72" s="101">
        <v>0</v>
      </c>
      <c r="AT72" s="100">
        <v>356223280.37</v>
      </c>
      <c r="AU72" s="102">
        <v>0</v>
      </c>
      <c r="AV72" s="100">
        <v>207673065.97</v>
      </c>
      <c r="AW72" s="100">
        <v>148550214.40000001</v>
      </c>
      <c r="AX72" s="100">
        <v>207673065.97</v>
      </c>
      <c r="AY72" s="102">
        <v>0</v>
      </c>
      <c r="AZ72" s="100">
        <v>207673065.97</v>
      </c>
      <c r="BA72" s="102">
        <v>0</v>
      </c>
      <c r="BB72" s="102">
        <v>0</v>
      </c>
      <c r="BC72" s="103">
        <f t="shared" si="0"/>
        <v>0.99442604933663759</v>
      </c>
      <c r="BD72" s="103">
        <f t="shared" si="1"/>
        <v>0.99442604933663759</v>
      </c>
      <c r="BE72" s="103">
        <f t="shared" si="2"/>
        <v>0.57973613159609227</v>
      </c>
      <c r="BF72" s="103">
        <f t="shared" si="3"/>
        <v>0.57973613159609227</v>
      </c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</row>
    <row r="73" spans="1:92" s="104" customFormat="1" ht="13.5" customHeight="1" x14ac:dyDescent="0.3">
      <c r="A73" s="90" t="s">
        <v>41</v>
      </c>
      <c r="B73" s="91"/>
      <c r="C73" s="90" t="s">
        <v>77</v>
      </c>
      <c r="D73" s="91"/>
      <c r="E73" s="90" t="s">
        <v>77</v>
      </c>
      <c r="F73" s="91"/>
      <c r="G73" s="90" t="s">
        <v>77</v>
      </c>
      <c r="H73" s="91"/>
      <c r="I73" s="90"/>
      <c r="J73" s="92"/>
      <c r="K73" s="91"/>
      <c r="L73" s="90"/>
      <c r="M73" s="92"/>
      <c r="N73" s="91"/>
      <c r="O73" s="90"/>
      <c r="P73" s="91"/>
      <c r="Q73" s="90"/>
      <c r="R73" s="91"/>
      <c r="S73" s="93" t="s">
        <v>115</v>
      </c>
      <c r="T73" s="94"/>
      <c r="U73" s="94"/>
      <c r="V73" s="94"/>
      <c r="W73" s="94"/>
      <c r="X73" s="94"/>
      <c r="Y73" s="94"/>
      <c r="Z73" s="95"/>
      <c r="AA73" s="90" t="s">
        <v>49</v>
      </c>
      <c r="AB73" s="92"/>
      <c r="AC73" s="92"/>
      <c r="AD73" s="92"/>
      <c r="AE73" s="91"/>
      <c r="AF73" s="90" t="s">
        <v>43</v>
      </c>
      <c r="AG73" s="92"/>
      <c r="AH73" s="91"/>
      <c r="AI73" s="96" t="s">
        <v>50</v>
      </c>
      <c r="AJ73" s="97" t="s">
        <v>51</v>
      </c>
      <c r="AK73" s="98"/>
      <c r="AL73" s="98"/>
      <c r="AM73" s="98"/>
      <c r="AN73" s="98"/>
      <c r="AO73" s="99"/>
      <c r="AP73" s="100">
        <v>355123645.89999998</v>
      </c>
      <c r="AQ73" s="100">
        <v>308394779.72000003</v>
      </c>
      <c r="AR73" s="100">
        <v>46728866.18</v>
      </c>
      <c r="AS73" s="101">
        <v>0</v>
      </c>
      <c r="AT73" s="100">
        <v>301947317.72000003</v>
      </c>
      <c r="AU73" s="100">
        <v>6447462</v>
      </c>
      <c r="AV73" s="100">
        <v>122430918.06</v>
      </c>
      <c r="AW73" s="100">
        <v>179516399.66</v>
      </c>
      <c r="AX73" s="100">
        <v>122430918.06</v>
      </c>
      <c r="AY73" s="102">
        <v>0</v>
      </c>
      <c r="AZ73" s="100">
        <v>122430918.06</v>
      </c>
      <c r="BA73" s="102">
        <v>0</v>
      </c>
      <c r="BB73" s="102">
        <v>0</v>
      </c>
      <c r="BC73" s="103">
        <f t="shared" si="0"/>
        <v>0.8684152217981046</v>
      </c>
      <c r="BD73" s="103">
        <f t="shared" si="1"/>
        <v>0.85025968055370216</v>
      </c>
      <c r="BE73" s="103">
        <f t="shared" si="2"/>
        <v>0.34475574767689671</v>
      </c>
      <c r="BF73" s="103">
        <f t="shared" si="3"/>
        <v>0.34475574767689671</v>
      </c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29" customFormat="1" ht="13.5" customHeight="1" x14ac:dyDescent="0.3">
      <c r="A74" s="75" t="s">
        <v>41</v>
      </c>
      <c r="B74" s="76"/>
      <c r="C74" s="75" t="s">
        <v>77</v>
      </c>
      <c r="D74" s="76"/>
      <c r="E74" s="75" t="s">
        <v>77</v>
      </c>
      <c r="F74" s="76"/>
      <c r="G74" s="75" t="s">
        <v>77</v>
      </c>
      <c r="H74" s="76"/>
      <c r="I74" s="75" t="s">
        <v>63</v>
      </c>
      <c r="J74" s="77"/>
      <c r="K74" s="76"/>
      <c r="L74" s="75" t="s">
        <v>61</v>
      </c>
      <c r="M74" s="77"/>
      <c r="N74" s="76"/>
      <c r="O74" s="75"/>
      <c r="P74" s="76"/>
      <c r="Q74" s="75"/>
      <c r="R74" s="76"/>
      <c r="S74" s="78" t="s">
        <v>116</v>
      </c>
      <c r="T74" s="79"/>
      <c r="U74" s="79"/>
      <c r="V74" s="79"/>
      <c r="W74" s="79"/>
      <c r="X74" s="79"/>
      <c r="Y74" s="79"/>
      <c r="Z74" s="80"/>
      <c r="AA74" s="75" t="s">
        <v>42</v>
      </c>
      <c r="AB74" s="77"/>
      <c r="AC74" s="77"/>
      <c r="AD74" s="77"/>
      <c r="AE74" s="76"/>
      <c r="AF74" s="75" t="s">
        <v>43</v>
      </c>
      <c r="AG74" s="77"/>
      <c r="AH74" s="76"/>
      <c r="AI74" s="81" t="s">
        <v>44</v>
      </c>
      <c r="AJ74" s="82" t="s">
        <v>45</v>
      </c>
      <c r="AK74" s="83"/>
      <c r="AL74" s="83"/>
      <c r="AM74" s="83"/>
      <c r="AN74" s="83"/>
      <c r="AO74" s="84"/>
      <c r="AP74" s="85">
        <v>66888436.869999997</v>
      </c>
      <c r="AQ74" s="85">
        <v>66888436.869999997</v>
      </c>
      <c r="AR74" s="87">
        <v>0</v>
      </c>
      <c r="AS74" s="86">
        <v>0</v>
      </c>
      <c r="AT74" s="85">
        <v>66888436.869999997</v>
      </c>
      <c r="AU74" s="87">
        <v>0</v>
      </c>
      <c r="AV74" s="87">
        <v>0</v>
      </c>
      <c r="AW74" s="85">
        <v>66888436.869999997</v>
      </c>
      <c r="AX74" s="87">
        <v>0</v>
      </c>
      <c r="AY74" s="87">
        <v>0</v>
      </c>
      <c r="AZ74" s="87">
        <v>0</v>
      </c>
      <c r="BA74" s="87">
        <v>0</v>
      </c>
      <c r="BB74" s="87">
        <v>0</v>
      </c>
      <c r="BC74" s="88">
        <f t="shared" si="0"/>
        <v>1</v>
      </c>
      <c r="BD74" s="88">
        <f t="shared" si="1"/>
        <v>1</v>
      </c>
      <c r="BE74" s="88">
        <f t="shared" si="2"/>
        <v>0</v>
      </c>
      <c r="BF74" s="88">
        <f t="shared" si="3"/>
        <v>0</v>
      </c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</row>
    <row r="75" spans="1:92" s="29" customFormat="1" ht="13.5" customHeight="1" x14ac:dyDescent="0.3">
      <c r="A75" s="75" t="s">
        <v>41</v>
      </c>
      <c r="B75" s="76"/>
      <c r="C75" s="75" t="s">
        <v>77</v>
      </c>
      <c r="D75" s="76"/>
      <c r="E75" s="75" t="s">
        <v>77</v>
      </c>
      <c r="F75" s="76"/>
      <c r="G75" s="75" t="s">
        <v>77</v>
      </c>
      <c r="H75" s="76"/>
      <c r="I75" s="75" t="s">
        <v>63</v>
      </c>
      <c r="J75" s="77"/>
      <c r="K75" s="76"/>
      <c r="L75" s="75" t="s">
        <v>61</v>
      </c>
      <c r="M75" s="77"/>
      <c r="N75" s="76"/>
      <c r="O75" s="75"/>
      <c r="P75" s="76"/>
      <c r="Q75" s="75"/>
      <c r="R75" s="76"/>
      <c r="S75" s="78" t="s">
        <v>116</v>
      </c>
      <c r="T75" s="79"/>
      <c r="U75" s="79"/>
      <c r="V75" s="79"/>
      <c r="W75" s="79"/>
      <c r="X75" s="79"/>
      <c r="Y75" s="79"/>
      <c r="Z75" s="80"/>
      <c r="AA75" s="75" t="s">
        <v>49</v>
      </c>
      <c r="AB75" s="77"/>
      <c r="AC75" s="77"/>
      <c r="AD75" s="77"/>
      <c r="AE75" s="76"/>
      <c r="AF75" s="75" t="s">
        <v>43</v>
      </c>
      <c r="AG75" s="77"/>
      <c r="AH75" s="76"/>
      <c r="AI75" s="81" t="s">
        <v>50</v>
      </c>
      <c r="AJ75" s="82" t="s">
        <v>51</v>
      </c>
      <c r="AK75" s="83"/>
      <c r="AL75" s="83"/>
      <c r="AM75" s="83"/>
      <c r="AN75" s="83"/>
      <c r="AO75" s="84"/>
      <c r="AP75" s="85">
        <v>45916563.979999997</v>
      </c>
      <c r="AQ75" s="85">
        <v>38630952.130000003</v>
      </c>
      <c r="AR75" s="85">
        <v>7285611.8499999996</v>
      </c>
      <c r="AS75" s="86">
        <v>0</v>
      </c>
      <c r="AT75" s="85">
        <v>38630952.130000003</v>
      </c>
      <c r="AU75" s="87">
        <v>0</v>
      </c>
      <c r="AV75" s="87">
        <v>0</v>
      </c>
      <c r="AW75" s="85">
        <v>38630952.130000003</v>
      </c>
      <c r="AX75" s="87">
        <v>0</v>
      </c>
      <c r="AY75" s="87">
        <v>0</v>
      </c>
      <c r="AZ75" s="87">
        <v>0</v>
      </c>
      <c r="BA75" s="87">
        <v>0</v>
      </c>
      <c r="BB75" s="87">
        <v>0</v>
      </c>
      <c r="BC75" s="88">
        <f t="shared" si="0"/>
        <v>0.84132933263095633</v>
      </c>
      <c r="BD75" s="88">
        <f t="shared" si="1"/>
        <v>0.84132933263095633</v>
      </c>
      <c r="BE75" s="88">
        <f t="shared" si="2"/>
        <v>0</v>
      </c>
      <c r="BF75" s="88">
        <f t="shared" si="3"/>
        <v>0</v>
      </c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</row>
    <row r="76" spans="1:92" s="29" customFormat="1" ht="13.5" customHeight="1" x14ac:dyDescent="0.3">
      <c r="A76" s="75" t="s">
        <v>41</v>
      </c>
      <c r="B76" s="76"/>
      <c r="C76" s="75" t="s">
        <v>77</v>
      </c>
      <c r="D76" s="76"/>
      <c r="E76" s="75" t="s">
        <v>77</v>
      </c>
      <c r="F76" s="76"/>
      <c r="G76" s="75" t="s">
        <v>77</v>
      </c>
      <c r="H76" s="76"/>
      <c r="I76" s="75" t="s">
        <v>65</v>
      </c>
      <c r="J76" s="77"/>
      <c r="K76" s="76"/>
      <c r="L76" s="75" t="s">
        <v>61</v>
      </c>
      <c r="M76" s="77"/>
      <c r="N76" s="76"/>
      <c r="O76" s="75"/>
      <c r="P76" s="76"/>
      <c r="Q76" s="75"/>
      <c r="R76" s="76"/>
      <c r="S76" s="78" t="s">
        <v>117</v>
      </c>
      <c r="T76" s="79"/>
      <c r="U76" s="79"/>
      <c r="V76" s="79"/>
      <c r="W76" s="79"/>
      <c r="X76" s="79"/>
      <c r="Y76" s="79"/>
      <c r="Z76" s="80"/>
      <c r="AA76" s="75" t="s">
        <v>42</v>
      </c>
      <c r="AB76" s="77"/>
      <c r="AC76" s="77"/>
      <c r="AD76" s="77"/>
      <c r="AE76" s="76"/>
      <c r="AF76" s="75" t="s">
        <v>43</v>
      </c>
      <c r="AG76" s="77"/>
      <c r="AH76" s="76"/>
      <c r="AI76" s="81" t="s">
        <v>44</v>
      </c>
      <c r="AJ76" s="82" t="s">
        <v>45</v>
      </c>
      <c r="AK76" s="83"/>
      <c r="AL76" s="83"/>
      <c r="AM76" s="83"/>
      <c r="AN76" s="83"/>
      <c r="AO76" s="84"/>
      <c r="AP76" s="85">
        <v>1142500</v>
      </c>
      <c r="AQ76" s="85">
        <v>482500</v>
      </c>
      <c r="AR76" s="85">
        <v>660000</v>
      </c>
      <c r="AS76" s="86">
        <v>0</v>
      </c>
      <c r="AT76" s="85">
        <v>482500</v>
      </c>
      <c r="AU76" s="87">
        <v>0</v>
      </c>
      <c r="AV76" s="85">
        <v>482500</v>
      </c>
      <c r="AW76" s="87">
        <v>0</v>
      </c>
      <c r="AX76" s="85">
        <v>482500</v>
      </c>
      <c r="AY76" s="87">
        <v>0</v>
      </c>
      <c r="AZ76" s="85">
        <v>482500</v>
      </c>
      <c r="BA76" s="87">
        <v>0</v>
      </c>
      <c r="BB76" s="87">
        <v>0</v>
      </c>
      <c r="BC76" s="88">
        <f t="shared" si="0"/>
        <v>0.42231947483588622</v>
      </c>
      <c r="BD76" s="88">
        <f t="shared" si="1"/>
        <v>0.42231947483588622</v>
      </c>
      <c r="BE76" s="88">
        <f t="shared" si="2"/>
        <v>0.42231947483588622</v>
      </c>
      <c r="BF76" s="88">
        <f t="shared" si="3"/>
        <v>0.42231947483588622</v>
      </c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</row>
    <row r="77" spans="1:92" s="29" customFormat="1" ht="13.5" customHeight="1" x14ac:dyDescent="0.3">
      <c r="A77" s="75" t="s">
        <v>41</v>
      </c>
      <c r="B77" s="76"/>
      <c r="C77" s="75" t="s">
        <v>77</v>
      </c>
      <c r="D77" s="76"/>
      <c r="E77" s="75" t="s">
        <v>77</v>
      </c>
      <c r="F77" s="76"/>
      <c r="G77" s="75" t="s">
        <v>77</v>
      </c>
      <c r="H77" s="76"/>
      <c r="I77" s="75" t="s">
        <v>65</v>
      </c>
      <c r="J77" s="77"/>
      <c r="K77" s="76"/>
      <c r="L77" s="75" t="s">
        <v>71</v>
      </c>
      <c r="M77" s="77"/>
      <c r="N77" s="76"/>
      <c r="O77" s="75"/>
      <c r="P77" s="76"/>
      <c r="Q77" s="75"/>
      <c r="R77" s="76"/>
      <c r="S77" s="78" t="s">
        <v>118</v>
      </c>
      <c r="T77" s="79"/>
      <c r="U77" s="79"/>
      <c r="V77" s="79"/>
      <c r="W77" s="79"/>
      <c r="X77" s="79"/>
      <c r="Y77" s="79"/>
      <c r="Z77" s="80"/>
      <c r="AA77" s="75" t="s">
        <v>49</v>
      </c>
      <c r="AB77" s="77"/>
      <c r="AC77" s="77"/>
      <c r="AD77" s="77"/>
      <c r="AE77" s="76"/>
      <c r="AF77" s="75" t="s">
        <v>43</v>
      </c>
      <c r="AG77" s="77"/>
      <c r="AH77" s="76"/>
      <c r="AI77" s="81" t="s">
        <v>50</v>
      </c>
      <c r="AJ77" s="82" t="s">
        <v>51</v>
      </c>
      <c r="AK77" s="83"/>
      <c r="AL77" s="83"/>
      <c r="AM77" s="83"/>
      <c r="AN77" s="83"/>
      <c r="AO77" s="84"/>
      <c r="AP77" s="85">
        <v>40700000</v>
      </c>
      <c r="AQ77" s="85">
        <v>18816945</v>
      </c>
      <c r="AR77" s="85">
        <v>21883055</v>
      </c>
      <c r="AS77" s="86">
        <v>0</v>
      </c>
      <c r="AT77" s="85">
        <v>18816945</v>
      </c>
      <c r="AU77" s="87">
        <v>0</v>
      </c>
      <c r="AV77" s="85">
        <v>18816945</v>
      </c>
      <c r="AW77" s="87">
        <v>0</v>
      </c>
      <c r="AX77" s="85">
        <v>18816945</v>
      </c>
      <c r="AY77" s="87">
        <v>0</v>
      </c>
      <c r="AZ77" s="85">
        <v>18816945</v>
      </c>
      <c r="BA77" s="87">
        <v>0</v>
      </c>
      <c r="BB77" s="87">
        <v>0</v>
      </c>
      <c r="BC77" s="88">
        <f t="shared" si="0"/>
        <v>0.462332800982801</v>
      </c>
      <c r="BD77" s="88">
        <f t="shared" si="1"/>
        <v>0.462332800982801</v>
      </c>
      <c r="BE77" s="88">
        <f t="shared" si="2"/>
        <v>0.462332800982801</v>
      </c>
      <c r="BF77" s="88">
        <f t="shared" si="3"/>
        <v>0.462332800982801</v>
      </c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</row>
    <row r="78" spans="1:92" s="29" customFormat="1" ht="13.5" customHeight="1" x14ac:dyDescent="0.3">
      <c r="A78" s="75" t="s">
        <v>41</v>
      </c>
      <c r="B78" s="76"/>
      <c r="C78" s="75" t="s">
        <v>77</v>
      </c>
      <c r="D78" s="76"/>
      <c r="E78" s="75" t="s">
        <v>77</v>
      </c>
      <c r="F78" s="76"/>
      <c r="G78" s="75" t="s">
        <v>77</v>
      </c>
      <c r="H78" s="76"/>
      <c r="I78" s="75" t="s">
        <v>67</v>
      </c>
      <c r="J78" s="77"/>
      <c r="K78" s="76"/>
      <c r="L78" s="75" t="s">
        <v>56</v>
      </c>
      <c r="M78" s="77"/>
      <c r="N78" s="76"/>
      <c r="O78" s="75"/>
      <c r="P78" s="76"/>
      <c r="Q78" s="75"/>
      <c r="R78" s="76"/>
      <c r="S78" s="78" t="s">
        <v>119</v>
      </c>
      <c r="T78" s="79"/>
      <c r="U78" s="79"/>
      <c r="V78" s="79"/>
      <c r="W78" s="79"/>
      <c r="X78" s="79"/>
      <c r="Y78" s="79"/>
      <c r="Z78" s="80"/>
      <c r="AA78" s="75" t="s">
        <v>42</v>
      </c>
      <c r="AB78" s="77"/>
      <c r="AC78" s="77"/>
      <c r="AD78" s="77"/>
      <c r="AE78" s="76"/>
      <c r="AF78" s="75" t="s">
        <v>43</v>
      </c>
      <c r="AG78" s="77"/>
      <c r="AH78" s="76"/>
      <c r="AI78" s="81" t="s">
        <v>44</v>
      </c>
      <c r="AJ78" s="82" t="s">
        <v>45</v>
      </c>
      <c r="AK78" s="83"/>
      <c r="AL78" s="83"/>
      <c r="AM78" s="83"/>
      <c r="AN78" s="83"/>
      <c r="AO78" s="84"/>
      <c r="AP78" s="85">
        <v>21305678</v>
      </c>
      <c r="AQ78" s="85">
        <v>21305678</v>
      </c>
      <c r="AR78" s="87">
        <v>0</v>
      </c>
      <c r="AS78" s="86">
        <v>0</v>
      </c>
      <c r="AT78" s="85">
        <v>21305678</v>
      </c>
      <c r="AU78" s="87">
        <v>0</v>
      </c>
      <c r="AV78" s="85">
        <v>20705677.989999998</v>
      </c>
      <c r="AW78" s="85">
        <v>600000.01</v>
      </c>
      <c r="AX78" s="85">
        <v>20705677.989999998</v>
      </c>
      <c r="AY78" s="87">
        <v>0</v>
      </c>
      <c r="AZ78" s="85">
        <v>20705677.989999998</v>
      </c>
      <c r="BA78" s="87">
        <v>0</v>
      </c>
      <c r="BB78" s="87">
        <v>0</v>
      </c>
      <c r="BC78" s="88">
        <f t="shared" si="0"/>
        <v>1</v>
      </c>
      <c r="BD78" s="88">
        <f t="shared" si="1"/>
        <v>1</v>
      </c>
      <c r="BE78" s="88">
        <f t="shared" si="2"/>
        <v>0.97183849253705978</v>
      </c>
      <c r="BF78" s="88">
        <f t="shared" si="3"/>
        <v>0.97183849253705978</v>
      </c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</row>
    <row r="79" spans="1:92" s="29" customFormat="1" ht="13.5" customHeight="1" x14ac:dyDescent="0.3">
      <c r="A79" s="75" t="s">
        <v>41</v>
      </c>
      <c r="B79" s="76"/>
      <c r="C79" s="75" t="s">
        <v>77</v>
      </c>
      <c r="D79" s="76"/>
      <c r="E79" s="75" t="s">
        <v>77</v>
      </c>
      <c r="F79" s="76"/>
      <c r="G79" s="75" t="s">
        <v>77</v>
      </c>
      <c r="H79" s="76"/>
      <c r="I79" s="75" t="s">
        <v>67</v>
      </c>
      <c r="J79" s="77"/>
      <c r="K79" s="76"/>
      <c r="L79" s="75" t="s">
        <v>56</v>
      </c>
      <c r="M79" s="77"/>
      <c r="N79" s="76"/>
      <c r="O79" s="75"/>
      <c r="P79" s="76"/>
      <c r="Q79" s="75"/>
      <c r="R79" s="76"/>
      <c r="S79" s="78" t="s">
        <v>119</v>
      </c>
      <c r="T79" s="79"/>
      <c r="U79" s="79"/>
      <c r="V79" s="79"/>
      <c r="W79" s="79"/>
      <c r="X79" s="79"/>
      <c r="Y79" s="79"/>
      <c r="Z79" s="80"/>
      <c r="AA79" s="75" t="s">
        <v>49</v>
      </c>
      <c r="AB79" s="77"/>
      <c r="AC79" s="77"/>
      <c r="AD79" s="77"/>
      <c r="AE79" s="76"/>
      <c r="AF79" s="75" t="s">
        <v>43</v>
      </c>
      <c r="AG79" s="77"/>
      <c r="AH79" s="76"/>
      <c r="AI79" s="81" t="s">
        <v>50</v>
      </c>
      <c r="AJ79" s="82" t="s">
        <v>51</v>
      </c>
      <c r="AK79" s="83"/>
      <c r="AL79" s="83"/>
      <c r="AM79" s="83"/>
      <c r="AN79" s="83"/>
      <c r="AO79" s="84"/>
      <c r="AP79" s="85">
        <v>25921608.190000001</v>
      </c>
      <c r="AQ79" s="85">
        <v>22473921</v>
      </c>
      <c r="AR79" s="85">
        <v>3447687.19</v>
      </c>
      <c r="AS79" s="86">
        <v>0</v>
      </c>
      <c r="AT79" s="85">
        <v>22473921</v>
      </c>
      <c r="AU79" s="87">
        <v>0</v>
      </c>
      <c r="AV79" s="85">
        <v>6579674</v>
      </c>
      <c r="AW79" s="85">
        <v>15894247</v>
      </c>
      <c r="AX79" s="85">
        <v>6579674</v>
      </c>
      <c r="AY79" s="87">
        <v>0</v>
      </c>
      <c r="AZ79" s="85">
        <v>6579674</v>
      </c>
      <c r="BA79" s="87">
        <v>0</v>
      </c>
      <c r="BB79" s="87">
        <v>0</v>
      </c>
      <c r="BC79" s="88">
        <f t="shared" si="0"/>
        <v>0.86699562910105077</v>
      </c>
      <c r="BD79" s="88">
        <f t="shared" si="1"/>
        <v>0.86699562910105077</v>
      </c>
      <c r="BE79" s="88">
        <f t="shared" si="2"/>
        <v>0.25382969882780254</v>
      </c>
      <c r="BF79" s="88">
        <f t="shared" si="3"/>
        <v>0.25382969882780254</v>
      </c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</row>
    <row r="80" spans="1:92" s="29" customFormat="1" ht="13.5" customHeight="1" x14ac:dyDescent="0.3">
      <c r="A80" s="75" t="s">
        <v>41</v>
      </c>
      <c r="B80" s="76"/>
      <c r="C80" s="75" t="s">
        <v>77</v>
      </c>
      <c r="D80" s="76"/>
      <c r="E80" s="75" t="s">
        <v>77</v>
      </c>
      <c r="F80" s="76"/>
      <c r="G80" s="75" t="s">
        <v>77</v>
      </c>
      <c r="H80" s="76"/>
      <c r="I80" s="75" t="s">
        <v>69</v>
      </c>
      <c r="J80" s="77"/>
      <c r="K80" s="76"/>
      <c r="L80" s="75" t="s">
        <v>80</v>
      </c>
      <c r="M80" s="77"/>
      <c r="N80" s="76"/>
      <c r="O80" s="75"/>
      <c r="P80" s="76"/>
      <c r="Q80" s="75"/>
      <c r="R80" s="76"/>
      <c r="S80" s="78" t="s">
        <v>120</v>
      </c>
      <c r="T80" s="79"/>
      <c r="U80" s="79"/>
      <c r="V80" s="79"/>
      <c r="W80" s="79"/>
      <c r="X80" s="79"/>
      <c r="Y80" s="79"/>
      <c r="Z80" s="80"/>
      <c r="AA80" s="75" t="s">
        <v>42</v>
      </c>
      <c r="AB80" s="77"/>
      <c r="AC80" s="77"/>
      <c r="AD80" s="77"/>
      <c r="AE80" s="76"/>
      <c r="AF80" s="75" t="s">
        <v>43</v>
      </c>
      <c r="AG80" s="77"/>
      <c r="AH80" s="76"/>
      <c r="AI80" s="81" t="s">
        <v>44</v>
      </c>
      <c r="AJ80" s="82" t="s">
        <v>45</v>
      </c>
      <c r="AK80" s="83"/>
      <c r="AL80" s="83"/>
      <c r="AM80" s="83"/>
      <c r="AN80" s="83"/>
      <c r="AO80" s="84"/>
      <c r="AP80" s="85">
        <v>140000</v>
      </c>
      <c r="AQ80" s="85">
        <v>35000</v>
      </c>
      <c r="AR80" s="85">
        <v>105000</v>
      </c>
      <c r="AS80" s="86">
        <v>0</v>
      </c>
      <c r="AT80" s="85">
        <v>35000</v>
      </c>
      <c r="AU80" s="87">
        <v>0</v>
      </c>
      <c r="AV80" s="85">
        <v>35000</v>
      </c>
      <c r="AW80" s="87">
        <v>0</v>
      </c>
      <c r="AX80" s="85">
        <v>35000</v>
      </c>
      <c r="AY80" s="87">
        <v>0</v>
      </c>
      <c r="AZ80" s="85">
        <v>35000</v>
      </c>
      <c r="BA80" s="87">
        <v>0</v>
      </c>
      <c r="BB80" s="87">
        <v>0</v>
      </c>
      <c r="BC80" s="88">
        <f t="shared" si="0"/>
        <v>0.25</v>
      </c>
      <c r="BD80" s="88">
        <f t="shared" si="1"/>
        <v>0.25</v>
      </c>
      <c r="BE80" s="88">
        <f t="shared" si="2"/>
        <v>0.25</v>
      </c>
      <c r="BF80" s="88">
        <f t="shared" si="3"/>
        <v>0.25</v>
      </c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</row>
    <row r="81" spans="1:190" s="29" customFormat="1" ht="13.5" customHeight="1" x14ac:dyDescent="0.3">
      <c r="A81" s="75" t="s">
        <v>41</v>
      </c>
      <c r="B81" s="76"/>
      <c r="C81" s="75" t="s">
        <v>77</v>
      </c>
      <c r="D81" s="76"/>
      <c r="E81" s="75" t="s">
        <v>77</v>
      </c>
      <c r="F81" s="76"/>
      <c r="G81" s="75" t="s">
        <v>77</v>
      </c>
      <c r="H81" s="76"/>
      <c r="I81" s="75" t="s">
        <v>69</v>
      </c>
      <c r="J81" s="77"/>
      <c r="K81" s="76"/>
      <c r="L81" s="75" t="s">
        <v>59</v>
      </c>
      <c r="M81" s="77"/>
      <c r="N81" s="76"/>
      <c r="O81" s="75"/>
      <c r="P81" s="76"/>
      <c r="Q81" s="75"/>
      <c r="R81" s="76"/>
      <c r="S81" s="78" t="s">
        <v>121</v>
      </c>
      <c r="T81" s="79"/>
      <c r="U81" s="79"/>
      <c r="V81" s="79"/>
      <c r="W81" s="79"/>
      <c r="X81" s="79"/>
      <c r="Y81" s="79"/>
      <c r="Z81" s="80"/>
      <c r="AA81" s="75" t="s">
        <v>42</v>
      </c>
      <c r="AB81" s="77"/>
      <c r="AC81" s="77"/>
      <c r="AD81" s="77"/>
      <c r="AE81" s="76"/>
      <c r="AF81" s="75" t="s">
        <v>43</v>
      </c>
      <c r="AG81" s="77"/>
      <c r="AH81" s="76"/>
      <c r="AI81" s="81" t="s">
        <v>44</v>
      </c>
      <c r="AJ81" s="82" t="s">
        <v>45</v>
      </c>
      <c r="AK81" s="83"/>
      <c r="AL81" s="83"/>
      <c r="AM81" s="83"/>
      <c r="AN81" s="83"/>
      <c r="AO81" s="84"/>
      <c r="AP81" s="85">
        <v>207367324</v>
      </c>
      <c r="AQ81" s="85">
        <v>207367314</v>
      </c>
      <c r="AR81" s="87">
        <v>10</v>
      </c>
      <c r="AS81" s="86">
        <v>0</v>
      </c>
      <c r="AT81" s="85">
        <v>207367314</v>
      </c>
      <c r="AU81" s="87">
        <v>0</v>
      </c>
      <c r="AV81" s="85">
        <v>130714139</v>
      </c>
      <c r="AW81" s="85">
        <v>76653175</v>
      </c>
      <c r="AX81" s="85">
        <v>130714139</v>
      </c>
      <c r="AY81" s="87">
        <v>0</v>
      </c>
      <c r="AZ81" s="85">
        <v>130714139</v>
      </c>
      <c r="BA81" s="87">
        <v>0</v>
      </c>
      <c r="BB81" s="87">
        <v>0</v>
      </c>
      <c r="BC81" s="88">
        <f t="shared" si="0"/>
        <v>0.99999995177639467</v>
      </c>
      <c r="BD81" s="88">
        <f t="shared" si="1"/>
        <v>0.99999995177639467</v>
      </c>
      <c r="BE81" s="88">
        <f t="shared" si="2"/>
        <v>0.63035070559139783</v>
      </c>
      <c r="BF81" s="88">
        <f t="shared" si="3"/>
        <v>0.63035070559139783</v>
      </c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</row>
    <row r="82" spans="1:190" s="29" customFormat="1" ht="13.5" customHeight="1" x14ac:dyDescent="0.3">
      <c r="A82" s="75" t="s">
        <v>41</v>
      </c>
      <c r="B82" s="76"/>
      <c r="C82" s="75" t="s">
        <v>77</v>
      </c>
      <c r="D82" s="76"/>
      <c r="E82" s="75" t="s">
        <v>77</v>
      </c>
      <c r="F82" s="76"/>
      <c r="G82" s="75" t="s">
        <v>77</v>
      </c>
      <c r="H82" s="76"/>
      <c r="I82" s="75" t="s">
        <v>69</v>
      </c>
      <c r="J82" s="77"/>
      <c r="K82" s="76"/>
      <c r="L82" s="75" t="s">
        <v>59</v>
      </c>
      <c r="M82" s="77"/>
      <c r="N82" s="76"/>
      <c r="O82" s="75"/>
      <c r="P82" s="76"/>
      <c r="Q82" s="75"/>
      <c r="R82" s="76"/>
      <c r="S82" s="78" t="s">
        <v>121</v>
      </c>
      <c r="T82" s="79"/>
      <c r="U82" s="79"/>
      <c r="V82" s="79"/>
      <c r="W82" s="79"/>
      <c r="X82" s="79"/>
      <c r="Y82" s="79"/>
      <c r="Z82" s="80"/>
      <c r="AA82" s="75" t="s">
        <v>49</v>
      </c>
      <c r="AB82" s="77"/>
      <c r="AC82" s="77"/>
      <c r="AD82" s="77"/>
      <c r="AE82" s="76"/>
      <c r="AF82" s="75" t="s">
        <v>43</v>
      </c>
      <c r="AG82" s="77"/>
      <c r="AH82" s="76"/>
      <c r="AI82" s="81" t="s">
        <v>50</v>
      </c>
      <c r="AJ82" s="82" t="s">
        <v>51</v>
      </c>
      <c r="AK82" s="83"/>
      <c r="AL82" s="83"/>
      <c r="AM82" s="83"/>
      <c r="AN82" s="83"/>
      <c r="AO82" s="84"/>
      <c r="AP82" s="85">
        <v>52860000</v>
      </c>
      <c r="AQ82" s="85">
        <v>49860000</v>
      </c>
      <c r="AR82" s="85">
        <v>3000000</v>
      </c>
      <c r="AS82" s="86">
        <v>0</v>
      </c>
      <c r="AT82" s="85">
        <v>44742174</v>
      </c>
      <c r="AU82" s="85">
        <v>5117826</v>
      </c>
      <c r="AV82" s="85">
        <v>19242174</v>
      </c>
      <c r="AW82" s="85">
        <v>25500000</v>
      </c>
      <c r="AX82" s="85">
        <v>19242174</v>
      </c>
      <c r="AY82" s="87">
        <v>0</v>
      </c>
      <c r="AZ82" s="85">
        <v>19242174</v>
      </c>
      <c r="BA82" s="87">
        <v>0</v>
      </c>
      <c r="BB82" s="87">
        <v>0</v>
      </c>
      <c r="BC82" s="88">
        <f t="shared" si="0"/>
        <v>0.94324631101021561</v>
      </c>
      <c r="BD82" s="88">
        <f t="shared" si="1"/>
        <v>0.84642780930760497</v>
      </c>
      <c r="BE82" s="88">
        <f t="shared" si="2"/>
        <v>0.36402145289443816</v>
      </c>
      <c r="BF82" s="88">
        <f t="shared" si="3"/>
        <v>0.36402145289443816</v>
      </c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</row>
    <row r="83" spans="1:190" s="29" customFormat="1" ht="13.5" customHeight="1" x14ac:dyDescent="0.3">
      <c r="A83" s="75" t="s">
        <v>41</v>
      </c>
      <c r="B83" s="76"/>
      <c r="C83" s="75" t="s">
        <v>77</v>
      </c>
      <c r="D83" s="76"/>
      <c r="E83" s="75" t="s">
        <v>77</v>
      </c>
      <c r="F83" s="76"/>
      <c r="G83" s="75" t="s">
        <v>77</v>
      </c>
      <c r="H83" s="76"/>
      <c r="I83" s="75" t="s">
        <v>69</v>
      </c>
      <c r="J83" s="77"/>
      <c r="K83" s="76"/>
      <c r="L83" s="75" t="s">
        <v>61</v>
      </c>
      <c r="M83" s="77"/>
      <c r="N83" s="76"/>
      <c r="O83" s="75"/>
      <c r="P83" s="76"/>
      <c r="Q83" s="75"/>
      <c r="R83" s="76"/>
      <c r="S83" s="78" t="s">
        <v>122</v>
      </c>
      <c r="T83" s="79"/>
      <c r="U83" s="79"/>
      <c r="V83" s="79"/>
      <c r="W83" s="79"/>
      <c r="X83" s="79"/>
      <c r="Y83" s="79"/>
      <c r="Z83" s="80"/>
      <c r="AA83" s="75" t="s">
        <v>42</v>
      </c>
      <c r="AB83" s="77"/>
      <c r="AC83" s="77"/>
      <c r="AD83" s="77"/>
      <c r="AE83" s="76"/>
      <c r="AF83" s="75" t="s">
        <v>43</v>
      </c>
      <c r="AG83" s="77"/>
      <c r="AH83" s="76"/>
      <c r="AI83" s="81" t="s">
        <v>44</v>
      </c>
      <c r="AJ83" s="82" t="s">
        <v>45</v>
      </c>
      <c r="AK83" s="83"/>
      <c r="AL83" s="83"/>
      <c r="AM83" s="83"/>
      <c r="AN83" s="83"/>
      <c r="AO83" s="84"/>
      <c r="AP83" s="85">
        <v>5200000</v>
      </c>
      <c r="AQ83" s="85">
        <v>5018309.5</v>
      </c>
      <c r="AR83" s="85">
        <v>181690.5</v>
      </c>
      <c r="AS83" s="86">
        <v>0</v>
      </c>
      <c r="AT83" s="85">
        <v>5018309.5</v>
      </c>
      <c r="AU83" s="87">
        <v>0</v>
      </c>
      <c r="AV83" s="85">
        <v>2927084.5</v>
      </c>
      <c r="AW83" s="85">
        <v>2091225</v>
      </c>
      <c r="AX83" s="85">
        <v>2927084.5</v>
      </c>
      <c r="AY83" s="87">
        <v>0</v>
      </c>
      <c r="AZ83" s="85">
        <v>2927084.5</v>
      </c>
      <c r="BA83" s="87">
        <v>0</v>
      </c>
      <c r="BB83" s="87">
        <v>0</v>
      </c>
      <c r="BC83" s="88">
        <f t="shared" ref="BC83:BC143" si="5">+AQ83/AP83</f>
        <v>0.96505951923076927</v>
      </c>
      <c r="BD83" s="88">
        <f t="shared" ref="BD83:BD143" si="6">+AT83/AP83</f>
        <v>0.96505951923076927</v>
      </c>
      <c r="BE83" s="88">
        <f t="shared" ref="BE83:BE143" si="7">+AV83/AP83</f>
        <v>0.56290086538461537</v>
      </c>
      <c r="BF83" s="88">
        <f t="shared" ref="BF83:BF143" si="8">+AZ83/AP83</f>
        <v>0.56290086538461537</v>
      </c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</row>
    <row r="84" spans="1:190" s="29" customFormat="1" ht="13.5" customHeight="1" x14ac:dyDescent="0.3">
      <c r="A84" s="75" t="s">
        <v>41</v>
      </c>
      <c r="B84" s="76"/>
      <c r="C84" s="75" t="s">
        <v>77</v>
      </c>
      <c r="D84" s="76"/>
      <c r="E84" s="75" t="s">
        <v>77</v>
      </c>
      <c r="F84" s="76"/>
      <c r="G84" s="75" t="s">
        <v>77</v>
      </c>
      <c r="H84" s="76"/>
      <c r="I84" s="75" t="s">
        <v>69</v>
      </c>
      <c r="J84" s="77"/>
      <c r="K84" s="76"/>
      <c r="L84" s="75" t="s">
        <v>61</v>
      </c>
      <c r="M84" s="77"/>
      <c r="N84" s="76"/>
      <c r="O84" s="75"/>
      <c r="P84" s="76"/>
      <c r="Q84" s="75"/>
      <c r="R84" s="76"/>
      <c r="S84" s="78" t="s">
        <v>122</v>
      </c>
      <c r="T84" s="79"/>
      <c r="U84" s="79"/>
      <c r="V84" s="79"/>
      <c r="W84" s="79"/>
      <c r="X84" s="79"/>
      <c r="Y84" s="79"/>
      <c r="Z84" s="80"/>
      <c r="AA84" s="75" t="s">
        <v>49</v>
      </c>
      <c r="AB84" s="77"/>
      <c r="AC84" s="77"/>
      <c r="AD84" s="77"/>
      <c r="AE84" s="76"/>
      <c r="AF84" s="75" t="s">
        <v>43</v>
      </c>
      <c r="AG84" s="77"/>
      <c r="AH84" s="76"/>
      <c r="AI84" s="81" t="s">
        <v>50</v>
      </c>
      <c r="AJ84" s="82" t="s">
        <v>51</v>
      </c>
      <c r="AK84" s="83"/>
      <c r="AL84" s="83"/>
      <c r="AM84" s="83"/>
      <c r="AN84" s="83"/>
      <c r="AO84" s="84"/>
      <c r="AP84" s="85">
        <v>17160000</v>
      </c>
      <c r="AQ84" s="85">
        <v>11386059.9</v>
      </c>
      <c r="AR84" s="85">
        <v>5773940.0999999996</v>
      </c>
      <c r="AS84" s="86">
        <v>0</v>
      </c>
      <c r="AT84" s="85">
        <v>11386059.9</v>
      </c>
      <c r="AU84" s="87">
        <v>0</v>
      </c>
      <c r="AV84" s="85">
        <v>11386059.9</v>
      </c>
      <c r="AW84" s="87">
        <v>0</v>
      </c>
      <c r="AX84" s="85">
        <v>11386059.9</v>
      </c>
      <c r="AY84" s="87">
        <v>0</v>
      </c>
      <c r="AZ84" s="85">
        <v>11386059.9</v>
      </c>
      <c r="BA84" s="87">
        <v>0</v>
      </c>
      <c r="BB84" s="87">
        <v>0</v>
      </c>
      <c r="BC84" s="88">
        <f t="shared" si="5"/>
        <v>0.66352330419580419</v>
      </c>
      <c r="BD84" s="88">
        <f t="shared" si="6"/>
        <v>0.66352330419580419</v>
      </c>
      <c r="BE84" s="88">
        <f t="shared" si="7"/>
        <v>0.66352330419580419</v>
      </c>
      <c r="BF84" s="88">
        <f t="shared" si="8"/>
        <v>0.66352330419580419</v>
      </c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</row>
    <row r="85" spans="1:190" s="29" customFormat="1" ht="13.5" customHeight="1" x14ac:dyDescent="0.3">
      <c r="A85" s="75" t="s">
        <v>41</v>
      </c>
      <c r="B85" s="76"/>
      <c r="C85" s="75" t="s">
        <v>77</v>
      </c>
      <c r="D85" s="76"/>
      <c r="E85" s="75" t="s">
        <v>77</v>
      </c>
      <c r="F85" s="76"/>
      <c r="G85" s="75" t="s">
        <v>77</v>
      </c>
      <c r="H85" s="76"/>
      <c r="I85" s="75" t="s">
        <v>69</v>
      </c>
      <c r="J85" s="77"/>
      <c r="K85" s="76"/>
      <c r="L85" s="75" t="s">
        <v>63</v>
      </c>
      <c r="M85" s="77"/>
      <c r="N85" s="76"/>
      <c r="O85" s="75"/>
      <c r="P85" s="76"/>
      <c r="Q85" s="75"/>
      <c r="R85" s="76"/>
      <c r="S85" s="78" t="s">
        <v>123</v>
      </c>
      <c r="T85" s="79"/>
      <c r="U85" s="79"/>
      <c r="V85" s="79"/>
      <c r="W85" s="79"/>
      <c r="X85" s="79"/>
      <c r="Y85" s="79"/>
      <c r="Z85" s="80"/>
      <c r="AA85" s="75" t="s">
        <v>42</v>
      </c>
      <c r="AB85" s="77"/>
      <c r="AC85" s="77"/>
      <c r="AD85" s="77"/>
      <c r="AE85" s="76"/>
      <c r="AF85" s="75" t="s">
        <v>43</v>
      </c>
      <c r="AG85" s="77"/>
      <c r="AH85" s="76"/>
      <c r="AI85" s="81" t="s">
        <v>44</v>
      </c>
      <c r="AJ85" s="82" t="s">
        <v>45</v>
      </c>
      <c r="AK85" s="83"/>
      <c r="AL85" s="83"/>
      <c r="AM85" s="83"/>
      <c r="AN85" s="83"/>
      <c r="AO85" s="84"/>
      <c r="AP85" s="85">
        <v>52290133</v>
      </c>
      <c r="AQ85" s="85">
        <v>52290133</v>
      </c>
      <c r="AR85" s="87">
        <v>0</v>
      </c>
      <c r="AS85" s="86">
        <v>0</v>
      </c>
      <c r="AT85" s="85">
        <v>52290133</v>
      </c>
      <c r="AU85" s="87">
        <v>0</v>
      </c>
      <c r="AV85" s="85">
        <v>49994440.549999997</v>
      </c>
      <c r="AW85" s="85">
        <v>2295692.4500000002</v>
      </c>
      <c r="AX85" s="85">
        <v>49994440.549999997</v>
      </c>
      <c r="AY85" s="87">
        <v>0</v>
      </c>
      <c r="AZ85" s="85">
        <v>49994440.549999997</v>
      </c>
      <c r="BA85" s="87">
        <v>0</v>
      </c>
      <c r="BB85" s="87">
        <v>0</v>
      </c>
      <c r="BC85" s="88">
        <f t="shared" si="5"/>
        <v>1</v>
      </c>
      <c r="BD85" s="88">
        <f t="shared" si="6"/>
        <v>1</v>
      </c>
      <c r="BE85" s="88">
        <f t="shared" si="7"/>
        <v>0.95609702407909336</v>
      </c>
      <c r="BF85" s="88">
        <f t="shared" si="8"/>
        <v>0.95609702407909336</v>
      </c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</row>
    <row r="86" spans="1:190" s="29" customFormat="1" ht="13.5" customHeight="1" x14ac:dyDescent="0.3">
      <c r="A86" s="75" t="s">
        <v>41</v>
      </c>
      <c r="B86" s="76"/>
      <c r="C86" s="75" t="s">
        <v>77</v>
      </c>
      <c r="D86" s="76"/>
      <c r="E86" s="75" t="s">
        <v>77</v>
      </c>
      <c r="F86" s="76"/>
      <c r="G86" s="75" t="s">
        <v>77</v>
      </c>
      <c r="H86" s="76"/>
      <c r="I86" s="75" t="s">
        <v>69</v>
      </c>
      <c r="J86" s="77"/>
      <c r="K86" s="76"/>
      <c r="L86" s="75" t="s">
        <v>63</v>
      </c>
      <c r="M86" s="77"/>
      <c r="N86" s="76"/>
      <c r="O86" s="75"/>
      <c r="P86" s="76"/>
      <c r="Q86" s="75"/>
      <c r="R86" s="76"/>
      <c r="S86" s="78" t="s">
        <v>123</v>
      </c>
      <c r="T86" s="79"/>
      <c r="U86" s="79"/>
      <c r="V86" s="79"/>
      <c r="W86" s="79"/>
      <c r="X86" s="79"/>
      <c r="Y86" s="79"/>
      <c r="Z86" s="80"/>
      <c r="AA86" s="75" t="s">
        <v>49</v>
      </c>
      <c r="AB86" s="77"/>
      <c r="AC86" s="77"/>
      <c r="AD86" s="77"/>
      <c r="AE86" s="76"/>
      <c r="AF86" s="75" t="s">
        <v>43</v>
      </c>
      <c r="AG86" s="77"/>
      <c r="AH86" s="76"/>
      <c r="AI86" s="81" t="s">
        <v>50</v>
      </c>
      <c r="AJ86" s="82" t="s">
        <v>51</v>
      </c>
      <c r="AK86" s="83"/>
      <c r="AL86" s="83"/>
      <c r="AM86" s="83"/>
      <c r="AN86" s="83"/>
      <c r="AO86" s="84"/>
      <c r="AP86" s="85">
        <v>106972676.39</v>
      </c>
      <c r="AQ86" s="85">
        <v>106972676.39</v>
      </c>
      <c r="AR86" s="87">
        <v>0</v>
      </c>
      <c r="AS86" s="86">
        <v>0</v>
      </c>
      <c r="AT86" s="85">
        <v>106972676.39</v>
      </c>
      <c r="AU86" s="87">
        <v>0</v>
      </c>
      <c r="AV86" s="85">
        <v>55198312.240000002</v>
      </c>
      <c r="AW86" s="85">
        <v>51774364.149999999</v>
      </c>
      <c r="AX86" s="85">
        <v>55198312.240000002</v>
      </c>
      <c r="AY86" s="87">
        <v>0</v>
      </c>
      <c r="AZ86" s="85">
        <v>55198312.240000002</v>
      </c>
      <c r="BA86" s="87">
        <v>0</v>
      </c>
      <c r="BB86" s="87">
        <v>0</v>
      </c>
      <c r="BC86" s="88">
        <f t="shared" si="5"/>
        <v>1</v>
      </c>
      <c r="BD86" s="88">
        <f t="shared" si="6"/>
        <v>1</v>
      </c>
      <c r="BE86" s="88">
        <f t="shared" si="7"/>
        <v>0.51600384418501877</v>
      </c>
      <c r="BF86" s="88">
        <f t="shared" si="8"/>
        <v>0.51600384418501877</v>
      </c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</row>
    <row r="87" spans="1:190" s="29" customFormat="1" ht="13.5" customHeight="1" x14ac:dyDescent="0.3">
      <c r="A87" s="75" t="s">
        <v>41</v>
      </c>
      <c r="B87" s="76"/>
      <c r="C87" s="75" t="s">
        <v>77</v>
      </c>
      <c r="D87" s="76"/>
      <c r="E87" s="75" t="s">
        <v>77</v>
      </c>
      <c r="F87" s="76"/>
      <c r="G87" s="75" t="s">
        <v>77</v>
      </c>
      <c r="H87" s="76"/>
      <c r="I87" s="75" t="s">
        <v>69</v>
      </c>
      <c r="J87" s="77"/>
      <c r="K87" s="76"/>
      <c r="L87" s="75" t="s">
        <v>67</v>
      </c>
      <c r="M87" s="77"/>
      <c r="N87" s="76"/>
      <c r="O87" s="75"/>
      <c r="P87" s="76"/>
      <c r="Q87" s="75"/>
      <c r="R87" s="76"/>
      <c r="S87" s="78" t="s">
        <v>124</v>
      </c>
      <c r="T87" s="79"/>
      <c r="U87" s="79"/>
      <c r="V87" s="79"/>
      <c r="W87" s="79"/>
      <c r="X87" s="79"/>
      <c r="Y87" s="79"/>
      <c r="Z87" s="80"/>
      <c r="AA87" s="75" t="s">
        <v>42</v>
      </c>
      <c r="AB87" s="77"/>
      <c r="AC87" s="77"/>
      <c r="AD87" s="77"/>
      <c r="AE87" s="76"/>
      <c r="AF87" s="75" t="s">
        <v>43</v>
      </c>
      <c r="AG87" s="77"/>
      <c r="AH87" s="76"/>
      <c r="AI87" s="81" t="s">
        <v>44</v>
      </c>
      <c r="AJ87" s="82" t="s">
        <v>45</v>
      </c>
      <c r="AK87" s="83"/>
      <c r="AL87" s="83"/>
      <c r="AM87" s="83"/>
      <c r="AN87" s="83"/>
      <c r="AO87" s="84"/>
      <c r="AP87" s="85">
        <v>3362310</v>
      </c>
      <c r="AQ87" s="85">
        <v>2312310</v>
      </c>
      <c r="AR87" s="85">
        <v>1050000</v>
      </c>
      <c r="AS87" s="86">
        <v>0</v>
      </c>
      <c r="AT87" s="85">
        <v>2312310</v>
      </c>
      <c r="AU87" s="87">
        <v>0</v>
      </c>
      <c r="AV87" s="85">
        <v>2312310</v>
      </c>
      <c r="AW87" s="87">
        <v>0</v>
      </c>
      <c r="AX87" s="85">
        <v>2312310</v>
      </c>
      <c r="AY87" s="87">
        <v>0</v>
      </c>
      <c r="AZ87" s="85">
        <v>2312310</v>
      </c>
      <c r="BA87" s="87">
        <v>0</v>
      </c>
      <c r="BB87" s="87">
        <v>0</v>
      </c>
      <c r="BC87" s="88">
        <f t="shared" si="5"/>
        <v>0.68771469614639935</v>
      </c>
      <c r="BD87" s="88">
        <f t="shared" si="6"/>
        <v>0.68771469614639935</v>
      </c>
      <c r="BE87" s="88">
        <f t="shared" si="7"/>
        <v>0.68771469614639935</v>
      </c>
      <c r="BF87" s="88">
        <f t="shared" si="8"/>
        <v>0.68771469614639935</v>
      </c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</row>
    <row r="88" spans="1:190" s="29" customFormat="1" ht="13.5" customHeight="1" x14ac:dyDescent="0.3">
      <c r="A88" s="75" t="s">
        <v>41</v>
      </c>
      <c r="B88" s="76"/>
      <c r="C88" s="75" t="s">
        <v>77</v>
      </c>
      <c r="D88" s="76"/>
      <c r="E88" s="75" t="s">
        <v>77</v>
      </c>
      <c r="F88" s="76"/>
      <c r="G88" s="75" t="s">
        <v>77</v>
      </c>
      <c r="H88" s="76"/>
      <c r="I88" s="75" t="s">
        <v>69</v>
      </c>
      <c r="J88" s="77"/>
      <c r="K88" s="76"/>
      <c r="L88" s="75" t="s">
        <v>67</v>
      </c>
      <c r="M88" s="77"/>
      <c r="N88" s="76"/>
      <c r="O88" s="75"/>
      <c r="P88" s="76"/>
      <c r="Q88" s="75"/>
      <c r="R88" s="76"/>
      <c r="S88" s="78" t="s">
        <v>124</v>
      </c>
      <c r="T88" s="79"/>
      <c r="U88" s="79"/>
      <c r="V88" s="79"/>
      <c r="W88" s="79"/>
      <c r="X88" s="79"/>
      <c r="Y88" s="79"/>
      <c r="Z88" s="80"/>
      <c r="AA88" s="75" t="s">
        <v>49</v>
      </c>
      <c r="AB88" s="77"/>
      <c r="AC88" s="77"/>
      <c r="AD88" s="77"/>
      <c r="AE88" s="76"/>
      <c r="AF88" s="75" t="s">
        <v>43</v>
      </c>
      <c r="AG88" s="77"/>
      <c r="AH88" s="76"/>
      <c r="AI88" s="81" t="s">
        <v>50</v>
      </c>
      <c r="AJ88" s="82" t="s">
        <v>51</v>
      </c>
      <c r="AK88" s="83"/>
      <c r="AL88" s="83"/>
      <c r="AM88" s="83"/>
      <c r="AN88" s="83"/>
      <c r="AO88" s="84"/>
      <c r="AP88" s="85">
        <v>45470724</v>
      </c>
      <c r="AQ88" s="85">
        <v>43093989</v>
      </c>
      <c r="AR88" s="85">
        <v>2376735</v>
      </c>
      <c r="AS88" s="86">
        <v>0</v>
      </c>
      <c r="AT88" s="85">
        <v>41764353</v>
      </c>
      <c r="AU88" s="85">
        <v>1329636</v>
      </c>
      <c r="AV88" s="85">
        <v>8939189.9600000009</v>
      </c>
      <c r="AW88" s="85">
        <v>32825163.039999999</v>
      </c>
      <c r="AX88" s="85">
        <v>8939189.9600000009</v>
      </c>
      <c r="AY88" s="87">
        <v>0</v>
      </c>
      <c r="AZ88" s="85">
        <v>8939189.9600000009</v>
      </c>
      <c r="BA88" s="87">
        <v>0</v>
      </c>
      <c r="BB88" s="87">
        <v>0</v>
      </c>
      <c r="BC88" s="88">
        <f t="shared" si="5"/>
        <v>0.9477304342020153</v>
      </c>
      <c r="BD88" s="88">
        <f t="shared" si="6"/>
        <v>0.91848885010056136</v>
      </c>
      <c r="BE88" s="88">
        <f t="shared" si="7"/>
        <v>0.19659220644914299</v>
      </c>
      <c r="BF88" s="88">
        <f t="shared" si="8"/>
        <v>0.19659220644914299</v>
      </c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</row>
    <row r="89" spans="1:190" s="29" customFormat="1" ht="13.5" customHeight="1" x14ac:dyDescent="0.3">
      <c r="A89" s="75" t="s">
        <v>41</v>
      </c>
      <c r="B89" s="76"/>
      <c r="C89" s="75" t="s">
        <v>77</v>
      </c>
      <c r="D89" s="76"/>
      <c r="E89" s="75" t="s">
        <v>77</v>
      </c>
      <c r="F89" s="76"/>
      <c r="G89" s="75" t="s">
        <v>77</v>
      </c>
      <c r="H89" s="76"/>
      <c r="I89" s="75" t="s">
        <v>71</v>
      </c>
      <c r="J89" s="77"/>
      <c r="K89" s="76"/>
      <c r="L89" s="75" t="s">
        <v>61</v>
      </c>
      <c r="M89" s="77"/>
      <c r="N89" s="76"/>
      <c r="O89" s="75"/>
      <c r="P89" s="76"/>
      <c r="Q89" s="75"/>
      <c r="R89" s="76"/>
      <c r="S89" s="78" t="s">
        <v>125</v>
      </c>
      <c r="T89" s="79"/>
      <c r="U89" s="79"/>
      <c r="V89" s="79"/>
      <c r="W89" s="79"/>
      <c r="X89" s="79"/>
      <c r="Y89" s="79"/>
      <c r="Z89" s="80"/>
      <c r="AA89" s="75" t="s">
        <v>42</v>
      </c>
      <c r="AB89" s="77"/>
      <c r="AC89" s="77"/>
      <c r="AD89" s="77"/>
      <c r="AE89" s="76"/>
      <c r="AF89" s="75" t="s">
        <v>43</v>
      </c>
      <c r="AG89" s="77"/>
      <c r="AH89" s="76"/>
      <c r="AI89" s="81" t="s">
        <v>44</v>
      </c>
      <c r="AJ89" s="82" t="s">
        <v>45</v>
      </c>
      <c r="AK89" s="83"/>
      <c r="AL89" s="83"/>
      <c r="AM89" s="83"/>
      <c r="AN89" s="83"/>
      <c r="AO89" s="84"/>
      <c r="AP89" s="85">
        <v>523599</v>
      </c>
      <c r="AQ89" s="85">
        <v>523599</v>
      </c>
      <c r="AR89" s="87">
        <v>0</v>
      </c>
      <c r="AS89" s="86">
        <v>0</v>
      </c>
      <c r="AT89" s="85">
        <v>523599</v>
      </c>
      <c r="AU89" s="87">
        <v>0</v>
      </c>
      <c r="AV89" s="85">
        <v>501913.93</v>
      </c>
      <c r="AW89" s="85">
        <v>21685.07</v>
      </c>
      <c r="AX89" s="85">
        <v>501913.93</v>
      </c>
      <c r="AY89" s="87">
        <v>0</v>
      </c>
      <c r="AZ89" s="85">
        <v>501913.93</v>
      </c>
      <c r="BA89" s="87">
        <v>0</v>
      </c>
      <c r="BB89" s="87">
        <v>0</v>
      </c>
      <c r="BC89" s="88">
        <f t="shared" si="5"/>
        <v>1</v>
      </c>
      <c r="BD89" s="88">
        <f t="shared" si="6"/>
        <v>1</v>
      </c>
      <c r="BE89" s="88">
        <f t="shared" si="7"/>
        <v>0.95858458476811448</v>
      </c>
      <c r="BF89" s="88">
        <f t="shared" si="8"/>
        <v>0.95858458476811448</v>
      </c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</row>
    <row r="90" spans="1:190" s="29" customFormat="1" ht="13.5" customHeight="1" x14ac:dyDescent="0.3">
      <c r="A90" s="75" t="s">
        <v>41</v>
      </c>
      <c r="B90" s="76"/>
      <c r="C90" s="75" t="s">
        <v>77</v>
      </c>
      <c r="D90" s="76"/>
      <c r="E90" s="75" t="s">
        <v>77</v>
      </c>
      <c r="F90" s="76"/>
      <c r="G90" s="75" t="s">
        <v>77</v>
      </c>
      <c r="H90" s="76"/>
      <c r="I90" s="75" t="s">
        <v>71</v>
      </c>
      <c r="J90" s="77"/>
      <c r="K90" s="76"/>
      <c r="L90" s="75" t="s">
        <v>61</v>
      </c>
      <c r="M90" s="77"/>
      <c r="N90" s="76"/>
      <c r="O90" s="75"/>
      <c r="P90" s="76"/>
      <c r="Q90" s="75"/>
      <c r="R90" s="76"/>
      <c r="S90" s="78" t="s">
        <v>125</v>
      </c>
      <c r="T90" s="79"/>
      <c r="U90" s="79"/>
      <c r="V90" s="79"/>
      <c r="W90" s="79"/>
      <c r="X90" s="79"/>
      <c r="Y90" s="79"/>
      <c r="Z90" s="80"/>
      <c r="AA90" s="75" t="s">
        <v>49</v>
      </c>
      <c r="AB90" s="77"/>
      <c r="AC90" s="77"/>
      <c r="AD90" s="77"/>
      <c r="AE90" s="76"/>
      <c r="AF90" s="75" t="s">
        <v>43</v>
      </c>
      <c r="AG90" s="77"/>
      <c r="AH90" s="76"/>
      <c r="AI90" s="81" t="s">
        <v>50</v>
      </c>
      <c r="AJ90" s="82" t="s">
        <v>51</v>
      </c>
      <c r="AK90" s="83"/>
      <c r="AL90" s="83"/>
      <c r="AM90" s="83"/>
      <c r="AN90" s="83"/>
      <c r="AO90" s="84"/>
      <c r="AP90" s="85">
        <v>5275441.34</v>
      </c>
      <c r="AQ90" s="85">
        <v>2344004.2999999998</v>
      </c>
      <c r="AR90" s="85">
        <v>2931437.04</v>
      </c>
      <c r="AS90" s="86">
        <v>0</v>
      </c>
      <c r="AT90" s="85">
        <v>2344004.2999999998</v>
      </c>
      <c r="AU90" s="87">
        <v>0</v>
      </c>
      <c r="AV90" s="85">
        <v>2268562.96</v>
      </c>
      <c r="AW90" s="85">
        <v>75441.34</v>
      </c>
      <c r="AX90" s="85">
        <v>2268562.96</v>
      </c>
      <c r="AY90" s="87">
        <v>0</v>
      </c>
      <c r="AZ90" s="85">
        <v>2268562.96</v>
      </c>
      <c r="BA90" s="87">
        <v>0</v>
      </c>
      <c r="BB90" s="87">
        <v>0</v>
      </c>
      <c r="BC90" s="88">
        <f t="shared" si="5"/>
        <v>0.44432382978596441</v>
      </c>
      <c r="BD90" s="88">
        <f t="shared" si="6"/>
        <v>0.44432382978596441</v>
      </c>
      <c r="BE90" s="88">
        <f t="shared" si="7"/>
        <v>0.43002335042550205</v>
      </c>
      <c r="BF90" s="88">
        <f t="shared" si="8"/>
        <v>0.43002335042550205</v>
      </c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</row>
    <row r="91" spans="1:190" s="29" customFormat="1" ht="13.5" customHeight="1" x14ac:dyDescent="0.3">
      <c r="A91" s="75" t="s">
        <v>41</v>
      </c>
      <c r="B91" s="76"/>
      <c r="C91" s="75" t="s">
        <v>77</v>
      </c>
      <c r="D91" s="76"/>
      <c r="E91" s="75" t="s">
        <v>77</v>
      </c>
      <c r="F91" s="76"/>
      <c r="G91" s="75" t="s">
        <v>77</v>
      </c>
      <c r="H91" s="76"/>
      <c r="I91" s="75" t="s">
        <v>71</v>
      </c>
      <c r="J91" s="77"/>
      <c r="K91" s="76"/>
      <c r="L91" s="75" t="s">
        <v>65</v>
      </c>
      <c r="M91" s="77"/>
      <c r="N91" s="76"/>
      <c r="O91" s="75"/>
      <c r="P91" s="76"/>
      <c r="Q91" s="75"/>
      <c r="R91" s="76"/>
      <c r="S91" s="78" t="s">
        <v>126</v>
      </c>
      <c r="T91" s="79"/>
      <c r="U91" s="79"/>
      <c r="V91" s="79"/>
      <c r="W91" s="79"/>
      <c r="X91" s="79"/>
      <c r="Y91" s="79"/>
      <c r="Z91" s="80"/>
      <c r="AA91" s="75" t="s">
        <v>49</v>
      </c>
      <c r="AB91" s="77"/>
      <c r="AC91" s="77"/>
      <c r="AD91" s="77"/>
      <c r="AE91" s="76"/>
      <c r="AF91" s="75" t="s">
        <v>43</v>
      </c>
      <c r="AG91" s="77"/>
      <c r="AH91" s="76"/>
      <c r="AI91" s="81" t="s">
        <v>50</v>
      </c>
      <c r="AJ91" s="82" t="s">
        <v>51</v>
      </c>
      <c r="AK91" s="83"/>
      <c r="AL91" s="83"/>
      <c r="AM91" s="83"/>
      <c r="AN91" s="83"/>
      <c r="AO91" s="84"/>
      <c r="AP91" s="85">
        <v>10000000</v>
      </c>
      <c r="AQ91" s="85">
        <v>9969600</v>
      </c>
      <c r="AR91" s="85">
        <v>30400</v>
      </c>
      <c r="AS91" s="86">
        <v>0</v>
      </c>
      <c r="AT91" s="85">
        <v>9969600</v>
      </c>
      <c r="AU91" s="87">
        <v>0</v>
      </c>
      <c r="AV91" s="87">
        <v>0</v>
      </c>
      <c r="AW91" s="85">
        <v>9969600</v>
      </c>
      <c r="AX91" s="87">
        <v>0</v>
      </c>
      <c r="AY91" s="87">
        <v>0</v>
      </c>
      <c r="AZ91" s="87">
        <v>0</v>
      </c>
      <c r="BA91" s="87">
        <v>0</v>
      </c>
      <c r="BB91" s="87">
        <v>0</v>
      </c>
      <c r="BC91" s="88">
        <f t="shared" si="5"/>
        <v>0.99695999999999996</v>
      </c>
      <c r="BD91" s="88">
        <f t="shared" si="6"/>
        <v>0.99695999999999996</v>
      </c>
      <c r="BE91" s="88">
        <f t="shared" si="7"/>
        <v>0</v>
      </c>
      <c r="BF91" s="88">
        <f t="shared" si="8"/>
        <v>0</v>
      </c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</row>
    <row r="92" spans="1:190" s="29" customFormat="1" ht="13.5" customHeight="1" x14ac:dyDescent="0.3">
      <c r="A92" s="75" t="s">
        <v>41</v>
      </c>
      <c r="B92" s="76"/>
      <c r="C92" s="75" t="s">
        <v>77</v>
      </c>
      <c r="D92" s="76"/>
      <c r="E92" s="75" t="s">
        <v>77</v>
      </c>
      <c r="F92" s="76"/>
      <c r="G92" s="75" t="s">
        <v>77</v>
      </c>
      <c r="H92" s="76"/>
      <c r="I92" s="75" t="s">
        <v>71</v>
      </c>
      <c r="J92" s="77"/>
      <c r="K92" s="76"/>
      <c r="L92" s="75" t="s">
        <v>67</v>
      </c>
      <c r="M92" s="77"/>
      <c r="N92" s="76"/>
      <c r="O92" s="75"/>
      <c r="P92" s="76"/>
      <c r="Q92" s="75"/>
      <c r="R92" s="76"/>
      <c r="S92" s="78" t="s">
        <v>127</v>
      </c>
      <c r="T92" s="79"/>
      <c r="U92" s="79"/>
      <c r="V92" s="79"/>
      <c r="W92" s="79"/>
      <c r="X92" s="79"/>
      <c r="Y92" s="79"/>
      <c r="Z92" s="80"/>
      <c r="AA92" s="75" t="s">
        <v>49</v>
      </c>
      <c r="AB92" s="77"/>
      <c r="AC92" s="77"/>
      <c r="AD92" s="77"/>
      <c r="AE92" s="76"/>
      <c r="AF92" s="75" t="s">
        <v>43</v>
      </c>
      <c r="AG92" s="77"/>
      <c r="AH92" s="76"/>
      <c r="AI92" s="81" t="s">
        <v>50</v>
      </c>
      <c r="AJ92" s="82" t="s">
        <v>51</v>
      </c>
      <c r="AK92" s="83"/>
      <c r="AL92" s="83"/>
      <c r="AM92" s="83"/>
      <c r="AN92" s="83"/>
      <c r="AO92" s="84"/>
      <c r="AP92" s="85">
        <v>4846632</v>
      </c>
      <c r="AQ92" s="85">
        <v>4846632</v>
      </c>
      <c r="AR92" s="87">
        <v>0</v>
      </c>
      <c r="AS92" s="86">
        <v>0</v>
      </c>
      <c r="AT92" s="85">
        <v>4846632</v>
      </c>
      <c r="AU92" s="87">
        <v>0</v>
      </c>
      <c r="AV92" s="87">
        <v>0</v>
      </c>
      <c r="AW92" s="85">
        <v>4846632</v>
      </c>
      <c r="AX92" s="87">
        <v>0</v>
      </c>
      <c r="AY92" s="87">
        <v>0</v>
      </c>
      <c r="AZ92" s="87">
        <v>0</v>
      </c>
      <c r="BA92" s="87">
        <v>0</v>
      </c>
      <c r="BB92" s="87">
        <v>0</v>
      </c>
      <c r="BC92" s="88">
        <f t="shared" si="5"/>
        <v>1</v>
      </c>
      <c r="BD92" s="88">
        <f t="shared" si="6"/>
        <v>1</v>
      </c>
      <c r="BE92" s="88">
        <f t="shared" si="7"/>
        <v>0</v>
      </c>
      <c r="BF92" s="88">
        <f t="shared" si="8"/>
        <v>0</v>
      </c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</row>
    <row r="93" spans="1:190" s="118" customFormat="1" ht="13.5" customHeight="1" x14ac:dyDescent="0.3">
      <c r="A93" s="113" t="s">
        <v>181</v>
      </c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5"/>
      <c r="AP93" s="108">
        <f>AP50+AP55+AP56+AP72+AP73</f>
        <v>764021266</v>
      </c>
      <c r="AQ93" s="108">
        <f t="shared" ref="AQ93:BB93" si="9">AQ50+AQ55+AQ56+AQ72+AQ73</f>
        <v>714566298.63000011</v>
      </c>
      <c r="AR93" s="108">
        <f t="shared" si="9"/>
        <v>49454967.369999997</v>
      </c>
      <c r="AS93" s="108">
        <f t="shared" si="9"/>
        <v>0</v>
      </c>
      <c r="AT93" s="108">
        <f t="shared" si="9"/>
        <v>705102418.63000011</v>
      </c>
      <c r="AU93" s="108">
        <f t="shared" si="9"/>
        <v>9463880</v>
      </c>
      <c r="AV93" s="108">
        <f t="shared" si="9"/>
        <v>346025524.58000004</v>
      </c>
      <c r="AW93" s="108">
        <f t="shared" si="9"/>
        <v>359076894.05000001</v>
      </c>
      <c r="AX93" s="108">
        <f t="shared" si="9"/>
        <v>346025524.58000004</v>
      </c>
      <c r="AY93" s="108">
        <f t="shared" si="9"/>
        <v>0</v>
      </c>
      <c r="AZ93" s="108">
        <f t="shared" si="9"/>
        <v>346025524.58000004</v>
      </c>
      <c r="BA93" s="108">
        <f t="shared" si="9"/>
        <v>0</v>
      </c>
      <c r="BB93" s="108">
        <f t="shared" si="9"/>
        <v>0</v>
      </c>
      <c r="BC93" s="109">
        <f t="shared" si="5"/>
        <v>0.93527016907668137</v>
      </c>
      <c r="BD93" s="109">
        <f t="shared" si="6"/>
        <v>0.92288323638101466</v>
      </c>
      <c r="BE93" s="109">
        <f t="shared" si="7"/>
        <v>0.45290038377020786</v>
      </c>
      <c r="BF93" s="109">
        <f t="shared" si="8"/>
        <v>0.45290038377020786</v>
      </c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  <c r="DK93" s="116"/>
      <c r="DL93" s="116"/>
      <c r="DM93" s="116"/>
      <c r="DN93" s="116"/>
      <c r="DO93" s="116"/>
      <c r="DP93" s="116"/>
      <c r="DQ93" s="116"/>
      <c r="DR93" s="116"/>
      <c r="DS93" s="116"/>
      <c r="DT93" s="116"/>
      <c r="DU93" s="116"/>
      <c r="DV93" s="116"/>
      <c r="DW93" s="116"/>
      <c r="DX93" s="116"/>
      <c r="DY93" s="116"/>
      <c r="DZ93" s="116"/>
      <c r="EA93" s="116"/>
      <c r="EB93" s="116"/>
      <c r="EC93" s="116"/>
      <c r="ED93" s="116"/>
      <c r="EE93" s="116"/>
      <c r="EF93" s="116"/>
      <c r="EG93" s="116"/>
      <c r="EH93" s="116"/>
      <c r="EI93" s="116"/>
      <c r="EJ93" s="116"/>
      <c r="EK93" s="116"/>
      <c r="EL93" s="116"/>
      <c r="EM93" s="116"/>
      <c r="EN93" s="116"/>
      <c r="EO93" s="116"/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16"/>
      <c r="FG93" s="116"/>
      <c r="FH93" s="116"/>
      <c r="FI93" s="116"/>
      <c r="FJ93" s="116"/>
      <c r="FK93" s="116"/>
      <c r="FL93" s="116"/>
      <c r="FM93" s="116"/>
      <c r="FN93" s="116"/>
      <c r="FO93" s="116"/>
      <c r="FP93" s="116"/>
      <c r="FQ93" s="116"/>
      <c r="FR93" s="116"/>
      <c r="FS93" s="116"/>
      <c r="FT93" s="116"/>
      <c r="FU93" s="116"/>
      <c r="FV93" s="116"/>
      <c r="FW93" s="116"/>
      <c r="FX93" s="116"/>
      <c r="FY93" s="116"/>
      <c r="FZ93" s="116"/>
      <c r="GA93" s="116"/>
      <c r="GB93" s="116"/>
      <c r="GC93" s="116"/>
      <c r="GD93" s="116"/>
      <c r="GE93" s="116"/>
      <c r="GF93" s="116"/>
      <c r="GG93" s="116"/>
      <c r="GH93" s="117"/>
    </row>
    <row r="94" spans="1:190" s="29" customFormat="1" ht="13.5" customHeight="1" x14ac:dyDescent="0.3">
      <c r="A94" s="75" t="s">
        <v>41</v>
      </c>
      <c r="B94" s="76"/>
      <c r="C94" s="75" t="s">
        <v>87</v>
      </c>
      <c r="D94" s="76"/>
      <c r="E94" s="75" t="s">
        <v>128</v>
      </c>
      <c r="F94" s="76"/>
      <c r="G94" s="75"/>
      <c r="H94" s="76"/>
      <c r="I94" s="75"/>
      <c r="J94" s="77"/>
      <c r="K94" s="76"/>
      <c r="L94" s="75"/>
      <c r="M94" s="77"/>
      <c r="N94" s="76"/>
      <c r="O94" s="75"/>
      <c r="P94" s="76"/>
      <c r="Q94" s="75"/>
      <c r="R94" s="76"/>
      <c r="S94" s="78" t="s">
        <v>129</v>
      </c>
      <c r="T94" s="79"/>
      <c r="U94" s="79"/>
      <c r="V94" s="79"/>
      <c r="W94" s="79"/>
      <c r="X94" s="79"/>
      <c r="Y94" s="79"/>
      <c r="Z94" s="80"/>
      <c r="AA94" s="75" t="s">
        <v>42</v>
      </c>
      <c r="AB94" s="77"/>
      <c r="AC94" s="77"/>
      <c r="AD94" s="77"/>
      <c r="AE94" s="76"/>
      <c r="AF94" s="75" t="s">
        <v>43</v>
      </c>
      <c r="AG94" s="77"/>
      <c r="AH94" s="76"/>
      <c r="AI94" s="81" t="s">
        <v>44</v>
      </c>
      <c r="AJ94" s="82" t="s">
        <v>45</v>
      </c>
      <c r="AK94" s="83"/>
      <c r="AL94" s="83"/>
      <c r="AM94" s="83"/>
      <c r="AN94" s="83"/>
      <c r="AO94" s="84"/>
      <c r="AP94" s="85">
        <v>18035300</v>
      </c>
      <c r="AQ94" s="85">
        <v>2969474</v>
      </c>
      <c r="AR94" s="85">
        <v>15065826</v>
      </c>
      <c r="AS94" s="86">
        <v>0</v>
      </c>
      <c r="AT94" s="85">
        <v>2969474</v>
      </c>
      <c r="AU94" s="87">
        <v>0</v>
      </c>
      <c r="AV94" s="85">
        <v>2969474</v>
      </c>
      <c r="AW94" s="87">
        <v>0</v>
      </c>
      <c r="AX94" s="85">
        <v>2969474</v>
      </c>
      <c r="AY94" s="87">
        <v>0</v>
      </c>
      <c r="AZ94" s="85">
        <v>2969474</v>
      </c>
      <c r="BA94" s="87">
        <v>0</v>
      </c>
      <c r="BB94" s="87">
        <v>0</v>
      </c>
      <c r="BC94" s="88">
        <f t="shared" si="5"/>
        <v>0.16464788498112035</v>
      </c>
      <c r="BD94" s="88">
        <f t="shared" si="6"/>
        <v>0.16464788498112035</v>
      </c>
      <c r="BE94" s="88">
        <f t="shared" si="7"/>
        <v>0.16464788498112035</v>
      </c>
      <c r="BF94" s="88">
        <f t="shared" si="8"/>
        <v>0.16464788498112035</v>
      </c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</row>
    <row r="95" spans="1:190" s="29" customFormat="1" ht="13.5" customHeight="1" x14ac:dyDescent="0.3">
      <c r="A95" s="75" t="s">
        <v>41</v>
      </c>
      <c r="B95" s="76"/>
      <c r="C95" s="75" t="s">
        <v>87</v>
      </c>
      <c r="D95" s="76"/>
      <c r="E95" s="75" t="s">
        <v>128</v>
      </c>
      <c r="F95" s="76"/>
      <c r="G95" s="75" t="s">
        <v>77</v>
      </c>
      <c r="H95" s="76"/>
      <c r="I95" s="75"/>
      <c r="J95" s="77"/>
      <c r="K95" s="76"/>
      <c r="L95" s="75"/>
      <c r="M95" s="77"/>
      <c r="N95" s="76"/>
      <c r="O95" s="75"/>
      <c r="P95" s="76"/>
      <c r="Q95" s="75"/>
      <c r="R95" s="76"/>
      <c r="S95" s="78" t="s">
        <v>130</v>
      </c>
      <c r="T95" s="79"/>
      <c r="U95" s="79"/>
      <c r="V95" s="79"/>
      <c r="W95" s="79"/>
      <c r="X95" s="79"/>
      <c r="Y95" s="79"/>
      <c r="Z95" s="80"/>
      <c r="AA95" s="75" t="s">
        <v>42</v>
      </c>
      <c r="AB95" s="77"/>
      <c r="AC95" s="77"/>
      <c r="AD95" s="77"/>
      <c r="AE95" s="76"/>
      <c r="AF95" s="75" t="s">
        <v>43</v>
      </c>
      <c r="AG95" s="77"/>
      <c r="AH95" s="76"/>
      <c r="AI95" s="81" t="s">
        <v>44</v>
      </c>
      <c r="AJ95" s="82" t="s">
        <v>45</v>
      </c>
      <c r="AK95" s="83"/>
      <c r="AL95" s="83"/>
      <c r="AM95" s="83"/>
      <c r="AN95" s="83"/>
      <c r="AO95" s="84"/>
      <c r="AP95" s="85">
        <v>18035300</v>
      </c>
      <c r="AQ95" s="85">
        <v>2969474</v>
      </c>
      <c r="AR95" s="85">
        <v>15065826</v>
      </c>
      <c r="AS95" s="86">
        <v>0</v>
      </c>
      <c r="AT95" s="85">
        <v>2969474</v>
      </c>
      <c r="AU95" s="87">
        <v>0</v>
      </c>
      <c r="AV95" s="85">
        <v>2969474</v>
      </c>
      <c r="AW95" s="87">
        <v>0</v>
      </c>
      <c r="AX95" s="85">
        <v>2969474</v>
      </c>
      <c r="AY95" s="87">
        <v>0</v>
      </c>
      <c r="AZ95" s="85">
        <v>2969474</v>
      </c>
      <c r="BA95" s="87">
        <v>0</v>
      </c>
      <c r="BB95" s="87">
        <v>0</v>
      </c>
      <c r="BC95" s="88">
        <f t="shared" si="5"/>
        <v>0.16464788498112035</v>
      </c>
      <c r="BD95" s="88">
        <f t="shared" si="6"/>
        <v>0.16464788498112035</v>
      </c>
      <c r="BE95" s="88">
        <f t="shared" si="7"/>
        <v>0.16464788498112035</v>
      </c>
      <c r="BF95" s="88">
        <f t="shared" si="8"/>
        <v>0.16464788498112035</v>
      </c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</row>
    <row r="96" spans="1:190" s="104" customFormat="1" ht="13.5" customHeight="1" x14ac:dyDescent="0.3">
      <c r="A96" s="90" t="s">
        <v>41</v>
      </c>
      <c r="B96" s="91"/>
      <c r="C96" s="90" t="s">
        <v>87</v>
      </c>
      <c r="D96" s="91"/>
      <c r="E96" s="90" t="s">
        <v>128</v>
      </c>
      <c r="F96" s="91"/>
      <c r="G96" s="90" t="s">
        <v>77</v>
      </c>
      <c r="H96" s="91"/>
      <c r="I96" s="90" t="s">
        <v>75</v>
      </c>
      <c r="J96" s="92"/>
      <c r="K96" s="91"/>
      <c r="L96" s="90"/>
      <c r="M96" s="92"/>
      <c r="N96" s="91"/>
      <c r="O96" s="90"/>
      <c r="P96" s="91"/>
      <c r="Q96" s="90"/>
      <c r="R96" s="91"/>
      <c r="S96" s="93" t="s">
        <v>131</v>
      </c>
      <c r="T96" s="94"/>
      <c r="U96" s="94"/>
      <c r="V96" s="94"/>
      <c r="W96" s="94"/>
      <c r="X96" s="94"/>
      <c r="Y96" s="94"/>
      <c r="Z96" s="95"/>
      <c r="AA96" s="90" t="s">
        <v>42</v>
      </c>
      <c r="AB96" s="92"/>
      <c r="AC96" s="92"/>
      <c r="AD96" s="92"/>
      <c r="AE96" s="91"/>
      <c r="AF96" s="90" t="s">
        <v>43</v>
      </c>
      <c r="AG96" s="92"/>
      <c r="AH96" s="91"/>
      <c r="AI96" s="96" t="s">
        <v>44</v>
      </c>
      <c r="AJ96" s="97" t="s">
        <v>45</v>
      </c>
      <c r="AK96" s="98"/>
      <c r="AL96" s="98"/>
      <c r="AM96" s="98"/>
      <c r="AN96" s="98"/>
      <c r="AO96" s="99"/>
      <c r="AP96" s="100">
        <v>18035300</v>
      </c>
      <c r="AQ96" s="100">
        <v>2969474</v>
      </c>
      <c r="AR96" s="100">
        <v>15065826</v>
      </c>
      <c r="AS96" s="101">
        <v>0</v>
      </c>
      <c r="AT96" s="100">
        <v>2969474</v>
      </c>
      <c r="AU96" s="102">
        <v>0</v>
      </c>
      <c r="AV96" s="100">
        <v>2969474</v>
      </c>
      <c r="AW96" s="102">
        <v>0</v>
      </c>
      <c r="AX96" s="100">
        <v>2969474</v>
      </c>
      <c r="AY96" s="102">
        <v>0</v>
      </c>
      <c r="AZ96" s="100">
        <v>2969474</v>
      </c>
      <c r="BA96" s="102">
        <v>0</v>
      </c>
      <c r="BB96" s="102">
        <v>0</v>
      </c>
      <c r="BC96" s="103">
        <f t="shared" si="5"/>
        <v>0.16464788498112035</v>
      </c>
      <c r="BD96" s="103">
        <f t="shared" si="6"/>
        <v>0.16464788498112035</v>
      </c>
      <c r="BE96" s="103">
        <f t="shared" si="7"/>
        <v>0.16464788498112035</v>
      </c>
      <c r="BF96" s="103">
        <f t="shared" si="8"/>
        <v>0.16464788498112035</v>
      </c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190" s="29" customFormat="1" ht="13.5" customHeight="1" x14ac:dyDescent="0.3">
      <c r="A97" s="75" t="s">
        <v>41</v>
      </c>
      <c r="B97" s="76"/>
      <c r="C97" s="75" t="s">
        <v>87</v>
      </c>
      <c r="D97" s="76"/>
      <c r="E97" s="75" t="s">
        <v>128</v>
      </c>
      <c r="F97" s="76"/>
      <c r="G97" s="75" t="s">
        <v>77</v>
      </c>
      <c r="H97" s="76"/>
      <c r="I97" s="75" t="s">
        <v>75</v>
      </c>
      <c r="J97" s="77"/>
      <c r="K97" s="76"/>
      <c r="L97" s="75" t="s">
        <v>56</v>
      </c>
      <c r="M97" s="77"/>
      <c r="N97" s="76"/>
      <c r="O97" s="75"/>
      <c r="P97" s="76"/>
      <c r="Q97" s="75"/>
      <c r="R97" s="76"/>
      <c r="S97" s="78" t="s">
        <v>132</v>
      </c>
      <c r="T97" s="79"/>
      <c r="U97" s="79"/>
      <c r="V97" s="79"/>
      <c r="W97" s="79"/>
      <c r="X97" s="79"/>
      <c r="Y97" s="79"/>
      <c r="Z97" s="80"/>
      <c r="AA97" s="75" t="s">
        <v>42</v>
      </c>
      <c r="AB97" s="77"/>
      <c r="AC97" s="77"/>
      <c r="AD97" s="77"/>
      <c r="AE97" s="76"/>
      <c r="AF97" s="75" t="s">
        <v>43</v>
      </c>
      <c r="AG97" s="77"/>
      <c r="AH97" s="76"/>
      <c r="AI97" s="81" t="s">
        <v>44</v>
      </c>
      <c r="AJ97" s="82" t="s">
        <v>45</v>
      </c>
      <c r="AK97" s="83"/>
      <c r="AL97" s="83"/>
      <c r="AM97" s="83"/>
      <c r="AN97" s="83"/>
      <c r="AO97" s="84"/>
      <c r="AP97" s="85">
        <v>12730800</v>
      </c>
      <c r="AQ97" s="85">
        <v>2969474</v>
      </c>
      <c r="AR97" s="85">
        <v>9761326</v>
      </c>
      <c r="AS97" s="86">
        <v>0</v>
      </c>
      <c r="AT97" s="85">
        <v>2969474</v>
      </c>
      <c r="AU97" s="87">
        <v>0</v>
      </c>
      <c r="AV97" s="85">
        <v>2969474</v>
      </c>
      <c r="AW97" s="87">
        <v>0</v>
      </c>
      <c r="AX97" s="85">
        <v>2969474</v>
      </c>
      <c r="AY97" s="87">
        <v>0</v>
      </c>
      <c r="AZ97" s="85">
        <v>2969474</v>
      </c>
      <c r="BA97" s="87">
        <v>0</v>
      </c>
      <c r="BB97" s="87">
        <v>0</v>
      </c>
      <c r="BC97" s="88">
        <f t="shared" si="5"/>
        <v>0.23325117038992052</v>
      </c>
      <c r="BD97" s="88">
        <f t="shared" si="6"/>
        <v>0.23325117038992052</v>
      </c>
      <c r="BE97" s="88">
        <f t="shared" si="7"/>
        <v>0.23325117038992052</v>
      </c>
      <c r="BF97" s="88">
        <f t="shared" si="8"/>
        <v>0.23325117038992052</v>
      </c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</row>
    <row r="98" spans="1:190" s="29" customFormat="1" ht="13.5" customHeight="1" x14ac:dyDescent="0.3">
      <c r="A98" s="75" t="s">
        <v>41</v>
      </c>
      <c r="B98" s="76"/>
      <c r="C98" s="75" t="s">
        <v>87</v>
      </c>
      <c r="D98" s="76"/>
      <c r="E98" s="75" t="s">
        <v>128</v>
      </c>
      <c r="F98" s="76"/>
      <c r="G98" s="75" t="s">
        <v>77</v>
      </c>
      <c r="H98" s="76"/>
      <c r="I98" s="75" t="s">
        <v>75</v>
      </c>
      <c r="J98" s="77"/>
      <c r="K98" s="76"/>
      <c r="L98" s="75" t="s">
        <v>80</v>
      </c>
      <c r="M98" s="77"/>
      <c r="N98" s="76"/>
      <c r="O98" s="75"/>
      <c r="P98" s="76"/>
      <c r="Q98" s="75"/>
      <c r="R98" s="76"/>
      <c r="S98" s="78" t="s">
        <v>133</v>
      </c>
      <c r="T98" s="79"/>
      <c r="U98" s="79"/>
      <c r="V98" s="79"/>
      <c r="W98" s="79"/>
      <c r="X98" s="79"/>
      <c r="Y98" s="79"/>
      <c r="Z98" s="80"/>
      <c r="AA98" s="75" t="s">
        <v>42</v>
      </c>
      <c r="AB98" s="77"/>
      <c r="AC98" s="77"/>
      <c r="AD98" s="77"/>
      <c r="AE98" s="76"/>
      <c r="AF98" s="75" t="s">
        <v>43</v>
      </c>
      <c r="AG98" s="77"/>
      <c r="AH98" s="76"/>
      <c r="AI98" s="81" t="s">
        <v>44</v>
      </c>
      <c r="AJ98" s="82" t="s">
        <v>45</v>
      </c>
      <c r="AK98" s="83"/>
      <c r="AL98" s="83"/>
      <c r="AM98" s="83"/>
      <c r="AN98" s="83"/>
      <c r="AO98" s="84"/>
      <c r="AP98" s="85">
        <v>5304500</v>
      </c>
      <c r="AQ98" s="87">
        <v>0</v>
      </c>
      <c r="AR98" s="85">
        <v>5304500</v>
      </c>
      <c r="AS98" s="86">
        <v>0</v>
      </c>
      <c r="AT98" s="87">
        <v>0</v>
      </c>
      <c r="AU98" s="87">
        <v>0</v>
      </c>
      <c r="AV98" s="87">
        <v>0</v>
      </c>
      <c r="AW98" s="87">
        <v>0</v>
      </c>
      <c r="AX98" s="87">
        <v>0</v>
      </c>
      <c r="AY98" s="87">
        <v>0</v>
      </c>
      <c r="AZ98" s="87">
        <v>0</v>
      </c>
      <c r="BA98" s="87">
        <v>0</v>
      </c>
      <c r="BB98" s="87">
        <v>0</v>
      </c>
      <c r="BC98" s="88">
        <f t="shared" si="5"/>
        <v>0</v>
      </c>
      <c r="BD98" s="88">
        <f t="shared" si="6"/>
        <v>0</v>
      </c>
      <c r="BE98" s="88">
        <f t="shared" si="7"/>
        <v>0</v>
      </c>
      <c r="BF98" s="88">
        <f t="shared" si="8"/>
        <v>0</v>
      </c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</row>
    <row r="99" spans="1:190" s="104" customFormat="1" ht="13.5" customHeight="1" x14ac:dyDescent="0.3">
      <c r="A99" s="90" t="s">
        <v>41</v>
      </c>
      <c r="B99" s="91"/>
      <c r="C99" s="90" t="s">
        <v>87</v>
      </c>
      <c r="D99" s="91"/>
      <c r="E99" s="90" t="s">
        <v>44</v>
      </c>
      <c r="F99" s="91"/>
      <c r="G99" s="90"/>
      <c r="H99" s="91"/>
      <c r="I99" s="90"/>
      <c r="J99" s="92"/>
      <c r="K99" s="91"/>
      <c r="L99" s="90"/>
      <c r="M99" s="92"/>
      <c r="N99" s="91"/>
      <c r="O99" s="90"/>
      <c r="P99" s="91"/>
      <c r="Q99" s="90"/>
      <c r="R99" s="91"/>
      <c r="S99" s="93" t="s">
        <v>134</v>
      </c>
      <c r="T99" s="94"/>
      <c r="U99" s="94"/>
      <c r="V99" s="94"/>
      <c r="W99" s="94"/>
      <c r="X99" s="94"/>
      <c r="Y99" s="94"/>
      <c r="Z99" s="95"/>
      <c r="AA99" s="90" t="s">
        <v>42</v>
      </c>
      <c r="AB99" s="92"/>
      <c r="AC99" s="92"/>
      <c r="AD99" s="92"/>
      <c r="AE99" s="91"/>
      <c r="AF99" s="90" t="s">
        <v>43</v>
      </c>
      <c r="AG99" s="92"/>
      <c r="AH99" s="91"/>
      <c r="AI99" s="96" t="s">
        <v>44</v>
      </c>
      <c r="AJ99" s="97" t="s">
        <v>45</v>
      </c>
      <c r="AK99" s="98"/>
      <c r="AL99" s="98"/>
      <c r="AM99" s="98"/>
      <c r="AN99" s="98"/>
      <c r="AO99" s="99"/>
      <c r="AP99" s="100">
        <v>496287877</v>
      </c>
      <c r="AQ99" s="100">
        <v>7320000</v>
      </c>
      <c r="AR99" s="100">
        <v>488967877</v>
      </c>
      <c r="AS99" s="101">
        <v>0</v>
      </c>
      <c r="AT99" s="100">
        <v>7320000</v>
      </c>
      <c r="AU99" s="102">
        <v>0</v>
      </c>
      <c r="AV99" s="100">
        <v>7320000</v>
      </c>
      <c r="AW99" s="102">
        <v>0</v>
      </c>
      <c r="AX99" s="100">
        <v>7320000</v>
      </c>
      <c r="AY99" s="102">
        <v>0</v>
      </c>
      <c r="AZ99" s="100">
        <v>7320000</v>
      </c>
      <c r="BA99" s="102">
        <v>0</v>
      </c>
      <c r="BB99" s="102">
        <v>0</v>
      </c>
      <c r="BC99" s="103">
        <f t="shared" si="5"/>
        <v>1.4749503945670629E-2</v>
      </c>
      <c r="BD99" s="103">
        <f t="shared" si="6"/>
        <v>1.4749503945670629E-2</v>
      </c>
      <c r="BE99" s="103">
        <f t="shared" si="7"/>
        <v>1.4749503945670629E-2</v>
      </c>
      <c r="BF99" s="103">
        <f t="shared" si="8"/>
        <v>1.4749503945670629E-2</v>
      </c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190" s="29" customFormat="1" ht="13.5" customHeight="1" x14ac:dyDescent="0.3">
      <c r="A100" s="75" t="s">
        <v>41</v>
      </c>
      <c r="B100" s="76"/>
      <c r="C100" s="75" t="s">
        <v>87</v>
      </c>
      <c r="D100" s="76"/>
      <c r="E100" s="75" t="s">
        <v>44</v>
      </c>
      <c r="F100" s="76"/>
      <c r="G100" s="75" t="s">
        <v>52</v>
      </c>
      <c r="H100" s="76"/>
      <c r="I100" s="75"/>
      <c r="J100" s="77"/>
      <c r="K100" s="76"/>
      <c r="L100" s="75"/>
      <c r="M100" s="77"/>
      <c r="N100" s="76"/>
      <c r="O100" s="75"/>
      <c r="P100" s="76"/>
      <c r="Q100" s="75"/>
      <c r="R100" s="76"/>
      <c r="S100" s="78" t="s">
        <v>135</v>
      </c>
      <c r="T100" s="79"/>
      <c r="U100" s="79"/>
      <c r="V100" s="79"/>
      <c r="W100" s="79"/>
      <c r="X100" s="79"/>
      <c r="Y100" s="79"/>
      <c r="Z100" s="80"/>
      <c r="AA100" s="75" t="s">
        <v>42</v>
      </c>
      <c r="AB100" s="77"/>
      <c r="AC100" s="77"/>
      <c r="AD100" s="77"/>
      <c r="AE100" s="76"/>
      <c r="AF100" s="75" t="s">
        <v>43</v>
      </c>
      <c r="AG100" s="77"/>
      <c r="AH100" s="76"/>
      <c r="AI100" s="81" t="s">
        <v>44</v>
      </c>
      <c r="AJ100" s="82" t="s">
        <v>45</v>
      </c>
      <c r="AK100" s="83"/>
      <c r="AL100" s="83"/>
      <c r="AM100" s="83"/>
      <c r="AN100" s="83"/>
      <c r="AO100" s="84"/>
      <c r="AP100" s="85">
        <v>496287877</v>
      </c>
      <c r="AQ100" s="85">
        <v>7320000</v>
      </c>
      <c r="AR100" s="85">
        <v>488967877</v>
      </c>
      <c r="AS100" s="86">
        <v>0</v>
      </c>
      <c r="AT100" s="85">
        <v>7320000</v>
      </c>
      <c r="AU100" s="87">
        <v>0</v>
      </c>
      <c r="AV100" s="85">
        <v>7320000</v>
      </c>
      <c r="AW100" s="87">
        <v>0</v>
      </c>
      <c r="AX100" s="85">
        <v>7320000</v>
      </c>
      <c r="AY100" s="87">
        <v>0</v>
      </c>
      <c r="AZ100" s="85">
        <v>7320000</v>
      </c>
      <c r="BA100" s="87">
        <v>0</v>
      </c>
      <c r="BB100" s="87">
        <v>0</v>
      </c>
      <c r="BC100" s="88">
        <f t="shared" si="5"/>
        <v>1.4749503945670629E-2</v>
      </c>
      <c r="BD100" s="88">
        <f t="shared" si="6"/>
        <v>1.4749503945670629E-2</v>
      </c>
      <c r="BE100" s="88">
        <f t="shared" si="7"/>
        <v>1.4749503945670629E-2</v>
      </c>
      <c r="BF100" s="88">
        <f t="shared" si="8"/>
        <v>1.4749503945670629E-2</v>
      </c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89"/>
      <c r="CF100" s="89"/>
      <c r="CG100" s="89"/>
      <c r="CH100" s="89"/>
      <c r="CI100" s="89"/>
      <c r="CJ100" s="89"/>
      <c r="CK100" s="89"/>
      <c r="CL100" s="89"/>
      <c r="CM100" s="89"/>
      <c r="CN100" s="89"/>
    </row>
    <row r="101" spans="1:190" s="29" customFormat="1" ht="13.5" customHeight="1" x14ac:dyDescent="0.3">
      <c r="A101" s="75" t="s">
        <v>41</v>
      </c>
      <c r="B101" s="76"/>
      <c r="C101" s="75" t="s">
        <v>87</v>
      </c>
      <c r="D101" s="76"/>
      <c r="E101" s="75" t="s">
        <v>44</v>
      </c>
      <c r="F101" s="76"/>
      <c r="G101" s="75" t="s">
        <v>52</v>
      </c>
      <c r="H101" s="76"/>
      <c r="I101" s="75" t="s">
        <v>56</v>
      </c>
      <c r="J101" s="77"/>
      <c r="K101" s="76"/>
      <c r="L101" s="75"/>
      <c r="M101" s="77"/>
      <c r="N101" s="76"/>
      <c r="O101" s="75"/>
      <c r="P101" s="76"/>
      <c r="Q101" s="75"/>
      <c r="R101" s="76"/>
      <c r="S101" s="78" t="s">
        <v>136</v>
      </c>
      <c r="T101" s="79"/>
      <c r="U101" s="79"/>
      <c r="V101" s="79"/>
      <c r="W101" s="79"/>
      <c r="X101" s="79"/>
      <c r="Y101" s="79"/>
      <c r="Z101" s="80"/>
      <c r="AA101" s="75" t="s">
        <v>42</v>
      </c>
      <c r="AB101" s="77"/>
      <c r="AC101" s="77"/>
      <c r="AD101" s="77"/>
      <c r="AE101" s="76"/>
      <c r="AF101" s="75" t="s">
        <v>43</v>
      </c>
      <c r="AG101" s="77"/>
      <c r="AH101" s="76"/>
      <c r="AI101" s="81" t="s">
        <v>44</v>
      </c>
      <c r="AJ101" s="82" t="s">
        <v>45</v>
      </c>
      <c r="AK101" s="83"/>
      <c r="AL101" s="83"/>
      <c r="AM101" s="83"/>
      <c r="AN101" s="83"/>
      <c r="AO101" s="84"/>
      <c r="AP101" s="85">
        <v>496287877</v>
      </c>
      <c r="AQ101" s="85">
        <v>7320000</v>
      </c>
      <c r="AR101" s="85">
        <v>488967877</v>
      </c>
      <c r="AS101" s="86">
        <v>0</v>
      </c>
      <c r="AT101" s="85">
        <v>7320000</v>
      </c>
      <c r="AU101" s="87">
        <v>0</v>
      </c>
      <c r="AV101" s="85">
        <v>7320000</v>
      </c>
      <c r="AW101" s="87">
        <v>0</v>
      </c>
      <c r="AX101" s="85">
        <v>7320000</v>
      </c>
      <c r="AY101" s="87">
        <v>0</v>
      </c>
      <c r="AZ101" s="85">
        <v>7320000</v>
      </c>
      <c r="BA101" s="87">
        <v>0</v>
      </c>
      <c r="BB101" s="87">
        <v>0</v>
      </c>
      <c r="BC101" s="88">
        <f t="shared" si="5"/>
        <v>1.4749503945670629E-2</v>
      </c>
      <c r="BD101" s="88">
        <f t="shared" si="6"/>
        <v>1.4749503945670629E-2</v>
      </c>
      <c r="BE101" s="88">
        <f t="shared" si="7"/>
        <v>1.4749503945670629E-2</v>
      </c>
      <c r="BF101" s="88">
        <f t="shared" si="8"/>
        <v>1.4749503945670629E-2</v>
      </c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89"/>
      <c r="CF101" s="89"/>
      <c r="CG101" s="89"/>
      <c r="CH101" s="89"/>
      <c r="CI101" s="89"/>
      <c r="CJ101" s="89"/>
      <c r="CK101" s="89"/>
      <c r="CL101" s="89"/>
      <c r="CM101" s="89"/>
      <c r="CN101" s="89"/>
    </row>
    <row r="102" spans="1:190" s="104" customFormat="1" ht="13.5" customHeight="1" x14ac:dyDescent="0.3">
      <c r="A102" s="90" t="s">
        <v>41</v>
      </c>
      <c r="B102" s="91"/>
      <c r="C102" s="90" t="s">
        <v>137</v>
      </c>
      <c r="D102" s="91"/>
      <c r="E102" s="90" t="s">
        <v>52</v>
      </c>
      <c r="F102" s="91"/>
      <c r="G102" s="90"/>
      <c r="H102" s="91"/>
      <c r="I102" s="90"/>
      <c r="J102" s="92"/>
      <c r="K102" s="91"/>
      <c r="L102" s="90"/>
      <c r="M102" s="92"/>
      <c r="N102" s="91"/>
      <c r="O102" s="90"/>
      <c r="P102" s="91"/>
      <c r="Q102" s="90"/>
      <c r="R102" s="91"/>
      <c r="S102" s="93" t="s">
        <v>138</v>
      </c>
      <c r="T102" s="94"/>
      <c r="U102" s="94"/>
      <c r="V102" s="94"/>
      <c r="W102" s="94"/>
      <c r="X102" s="94"/>
      <c r="Y102" s="94"/>
      <c r="Z102" s="95"/>
      <c r="AA102" s="90" t="s">
        <v>42</v>
      </c>
      <c r="AB102" s="92"/>
      <c r="AC102" s="92"/>
      <c r="AD102" s="92"/>
      <c r="AE102" s="91"/>
      <c r="AF102" s="90" t="s">
        <v>43</v>
      </c>
      <c r="AG102" s="92"/>
      <c r="AH102" s="91"/>
      <c r="AI102" s="96" t="s">
        <v>44</v>
      </c>
      <c r="AJ102" s="97" t="s">
        <v>45</v>
      </c>
      <c r="AK102" s="98"/>
      <c r="AL102" s="98"/>
      <c r="AM102" s="98"/>
      <c r="AN102" s="98"/>
      <c r="AO102" s="99"/>
      <c r="AP102" s="100">
        <v>20157100</v>
      </c>
      <c r="AQ102" s="100">
        <v>20151100</v>
      </c>
      <c r="AR102" s="100">
        <v>6000</v>
      </c>
      <c r="AS102" s="101">
        <v>0</v>
      </c>
      <c r="AT102" s="100">
        <v>20151100</v>
      </c>
      <c r="AU102" s="102">
        <v>0</v>
      </c>
      <c r="AV102" s="100">
        <v>20151100</v>
      </c>
      <c r="AW102" s="102">
        <v>0</v>
      </c>
      <c r="AX102" s="100">
        <v>20151100</v>
      </c>
      <c r="AY102" s="102">
        <v>0</v>
      </c>
      <c r="AZ102" s="100">
        <v>20151100</v>
      </c>
      <c r="BA102" s="102">
        <v>0</v>
      </c>
      <c r="BB102" s="102">
        <v>0</v>
      </c>
      <c r="BC102" s="103">
        <f t="shared" si="5"/>
        <v>0.99970233813395781</v>
      </c>
      <c r="BD102" s="103">
        <f t="shared" si="6"/>
        <v>0.99970233813395781</v>
      </c>
      <c r="BE102" s="103">
        <f t="shared" si="7"/>
        <v>0.99970233813395781</v>
      </c>
      <c r="BF102" s="103">
        <f t="shared" si="8"/>
        <v>0.99970233813395781</v>
      </c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</row>
    <row r="103" spans="1:190" s="104" customFormat="1" ht="13.5" customHeight="1" x14ac:dyDescent="0.3">
      <c r="A103" s="90" t="s">
        <v>41</v>
      </c>
      <c r="B103" s="91"/>
      <c r="C103" s="90" t="s">
        <v>137</v>
      </c>
      <c r="D103" s="91"/>
      <c r="E103" s="90" t="s">
        <v>52</v>
      </c>
      <c r="F103" s="91"/>
      <c r="G103" s="90"/>
      <c r="H103" s="91"/>
      <c r="I103" s="90"/>
      <c r="J103" s="92"/>
      <c r="K103" s="91"/>
      <c r="L103" s="90"/>
      <c r="M103" s="92"/>
      <c r="N103" s="91"/>
      <c r="O103" s="90"/>
      <c r="P103" s="91"/>
      <c r="Q103" s="90"/>
      <c r="R103" s="91"/>
      <c r="S103" s="93" t="s">
        <v>138</v>
      </c>
      <c r="T103" s="94"/>
      <c r="U103" s="94"/>
      <c r="V103" s="94"/>
      <c r="W103" s="94"/>
      <c r="X103" s="94"/>
      <c r="Y103" s="94"/>
      <c r="Z103" s="95"/>
      <c r="AA103" s="90" t="s">
        <v>49</v>
      </c>
      <c r="AB103" s="92"/>
      <c r="AC103" s="92"/>
      <c r="AD103" s="92"/>
      <c r="AE103" s="91"/>
      <c r="AF103" s="90" t="s">
        <v>43</v>
      </c>
      <c r="AG103" s="92"/>
      <c r="AH103" s="91"/>
      <c r="AI103" s="96" t="s">
        <v>50</v>
      </c>
      <c r="AJ103" s="97" t="s">
        <v>51</v>
      </c>
      <c r="AK103" s="98"/>
      <c r="AL103" s="98"/>
      <c r="AM103" s="98"/>
      <c r="AN103" s="98"/>
      <c r="AO103" s="99"/>
      <c r="AP103" s="100">
        <v>2354133</v>
      </c>
      <c r="AQ103" s="100">
        <v>2354133</v>
      </c>
      <c r="AR103" s="102">
        <v>0</v>
      </c>
      <c r="AS103" s="101">
        <v>0</v>
      </c>
      <c r="AT103" s="100">
        <v>2354133</v>
      </c>
      <c r="AU103" s="102">
        <v>0</v>
      </c>
      <c r="AV103" s="100">
        <v>2354133</v>
      </c>
      <c r="AW103" s="102">
        <v>0</v>
      </c>
      <c r="AX103" s="100">
        <v>2354133</v>
      </c>
      <c r="AY103" s="102">
        <v>0</v>
      </c>
      <c r="AZ103" s="100">
        <v>2354133</v>
      </c>
      <c r="BA103" s="102">
        <v>0</v>
      </c>
      <c r="BB103" s="102">
        <v>0</v>
      </c>
      <c r="BC103" s="103">
        <f t="shared" si="5"/>
        <v>1</v>
      </c>
      <c r="BD103" s="103">
        <f t="shared" si="6"/>
        <v>1</v>
      </c>
      <c r="BE103" s="103">
        <f t="shared" si="7"/>
        <v>1</v>
      </c>
      <c r="BF103" s="103">
        <f t="shared" si="8"/>
        <v>1</v>
      </c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190" s="29" customFormat="1" ht="13.5" customHeight="1" x14ac:dyDescent="0.3">
      <c r="A104" s="75" t="s">
        <v>41</v>
      </c>
      <c r="B104" s="76"/>
      <c r="C104" s="75" t="s">
        <v>137</v>
      </c>
      <c r="D104" s="76"/>
      <c r="E104" s="75" t="s">
        <v>52</v>
      </c>
      <c r="F104" s="76"/>
      <c r="G104" s="75" t="s">
        <v>77</v>
      </c>
      <c r="H104" s="76"/>
      <c r="I104" s="75"/>
      <c r="J104" s="77"/>
      <c r="K104" s="76"/>
      <c r="L104" s="75"/>
      <c r="M104" s="77"/>
      <c r="N104" s="76"/>
      <c r="O104" s="75"/>
      <c r="P104" s="76"/>
      <c r="Q104" s="75"/>
      <c r="R104" s="76"/>
      <c r="S104" s="78" t="s">
        <v>139</v>
      </c>
      <c r="T104" s="79"/>
      <c r="U104" s="79"/>
      <c r="V104" s="79"/>
      <c r="W104" s="79"/>
      <c r="X104" s="79"/>
      <c r="Y104" s="79"/>
      <c r="Z104" s="80"/>
      <c r="AA104" s="75" t="s">
        <v>42</v>
      </c>
      <c r="AB104" s="77"/>
      <c r="AC104" s="77"/>
      <c r="AD104" s="77"/>
      <c r="AE104" s="76"/>
      <c r="AF104" s="75" t="s">
        <v>43</v>
      </c>
      <c r="AG104" s="77"/>
      <c r="AH104" s="76"/>
      <c r="AI104" s="81" t="s">
        <v>44</v>
      </c>
      <c r="AJ104" s="82" t="s">
        <v>45</v>
      </c>
      <c r="AK104" s="83"/>
      <c r="AL104" s="83"/>
      <c r="AM104" s="83"/>
      <c r="AN104" s="83"/>
      <c r="AO104" s="84"/>
      <c r="AP104" s="85">
        <v>20157100</v>
      </c>
      <c r="AQ104" s="85">
        <v>20151100</v>
      </c>
      <c r="AR104" s="85">
        <v>6000</v>
      </c>
      <c r="AS104" s="86">
        <v>0</v>
      </c>
      <c r="AT104" s="85">
        <v>20151100</v>
      </c>
      <c r="AU104" s="87">
        <v>0</v>
      </c>
      <c r="AV104" s="85">
        <v>20151100</v>
      </c>
      <c r="AW104" s="87">
        <v>0</v>
      </c>
      <c r="AX104" s="85">
        <v>20151100</v>
      </c>
      <c r="AY104" s="87">
        <v>0</v>
      </c>
      <c r="AZ104" s="85">
        <v>20151100</v>
      </c>
      <c r="BA104" s="87">
        <v>0</v>
      </c>
      <c r="BB104" s="87">
        <v>0</v>
      </c>
      <c r="BC104" s="88">
        <f t="shared" si="5"/>
        <v>0.99970233813395781</v>
      </c>
      <c r="BD104" s="88">
        <f t="shared" si="6"/>
        <v>0.99970233813395781</v>
      </c>
      <c r="BE104" s="88">
        <f t="shared" si="7"/>
        <v>0.99970233813395781</v>
      </c>
      <c r="BF104" s="88">
        <f t="shared" si="8"/>
        <v>0.99970233813395781</v>
      </c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</row>
    <row r="105" spans="1:190" s="29" customFormat="1" ht="13.5" customHeight="1" x14ac:dyDescent="0.3">
      <c r="A105" s="75" t="s">
        <v>41</v>
      </c>
      <c r="B105" s="76"/>
      <c r="C105" s="75" t="s">
        <v>137</v>
      </c>
      <c r="D105" s="76"/>
      <c r="E105" s="75" t="s">
        <v>52</v>
      </c>
      <c r="F105" s="76"/>
      <c r="G105" s="75" t="s">
        <v>77</v>
      </c>
      <c r="H105" s="76"/>
      <c r="I105" s="75"/>
      <c r="J105" s="77"/>
      <c r="K105" s="76"/>
      <c r="L105" s="75"/>
      <c r="M105" s="77"/>
      <c r="N105" s="76"/>
      <c r="O105" s="75"/>
      <c r="P105" s="76"/>
      <c r="Q105" s="75"/>
      <c r="R105" s="76"/>
      <c r="S105" s="78" t="s">
        <v>139</v>
      </c>
      <c r="T105" s="79"/>
      <c r="U105" s="79"/>
      <c r="V105" s="79"/>
      <c r="W105" s="79"/>
      <c r="X105" s="79"/>
      <c r="Y105" s="79"/>
      <c r="Z105" s="80"/>
      <c r="AA105" s="75" t="s">
        <v>49</v>
      </c>
      <c r="AB105" s="77"/>
      <c r="AC105" s="77"/>
      <c r="AD105" s="77"/>
      <c r="AE105" s="76"/>
      <c r="AF105" s="75" t="s">
        <v>43</v>
      </c>
      <c r="AG105" s="77"/>
      <c r="AH105" s="76"/>
      <c r="AI105" s="81" t="s">
        <v>50</v>
      </c>
      <c r="AJ105" s="82" t="s">
        <v>51</v>
      </c>
      <c r="AK105" s="83"/>
      <c r="AL105" s="83"/>
      <c r="AM105" s="83"/>
      <c r="AN105" s="83"/>
      <c r="AO105" s="84"/>
      <c r="AP105" s="85">
        <v>2354133</v>
      </c>
      <c r="AQ105" s="85">
        <v>2354133</v>
      </c>
      <c r="AR105" s="87">
        <v>0</v>
      </c>
      <c r="AS105" s="86">
        <v>0</v>
      </c>
      <c r="AT105" s="85">
        <v>2354133</v>
      </c>
      <c r="AU105" s="87">
        <v>0</v>
      </c>
      <c r="AV105" s="85">
        <v>2354133</v>
      </c>
      <c r="AW105" s="87">
        <v>0</v>
      </c>
      <c r="AX105" s="85">
        <v>2354133</v>
      </c>
      <c r="AY105" s="87">
        <v>0</v>
      </c>
      <c r="AZ105" s="85">
        <v>2354133</v>
      </c>
      <c r="BA105" s="87">
        <v>0</v>
      </c>
      <c r="BB105" s="87">
        <v>0</v>
      </c>
      <c r="BC105" s="88">
        <f t="shared" si="5"/>
        <v>1</v>
      </c>
      <c r="BD105" s="88">
        <f t="shared" si="6"/>
        <v>1</v>
      </c>
      <c r="BE105" s="88">
        <f t="shared" si="7"/>
        <v>1</v>
      </c>
      <c r="BF105" s="88">
        <f t="shared" si="8"/>
        <v>1</v>
      </c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</row>
    <row r="106" spans="1:190" s="29" customFormat="1" ht="13.5" customHeight="1" x14ac:dyDescent="0.3">
      <c r="A106" s="75" t="s">
        <v>41</v>
      </c>
      <c r="B106" s="76"/>
      <c r="C106" s="75" t="s">
        <v>137</v>
      </c>
      <c r="D106" s="76"/>
      <c r="E106" s="75" t="s">
        <v>52</v>
      </c>
      <c r="F106" s="76"/>
      <c r="G106" s="75" t="s">
        <v>77</v>
      </c>
      <c r="H106" s="76"/>
      <c r="I106" s="75" t="s">
        <v>56</v>
      </c>
      <c r="J106" s="77"/>
      <c r="K106" s="76"/>
      <c r="L106" s="75"/>
      <c r="M106" s="77"/>
      <c r="N106" s="76"/>
      <c r="O106" s="75"/>
      <c r="P106" s="76"/>
      <c r="Q106" s="75"/>
      <c r="R106" s="76"/>
      <c r="S106" s="78" t="s">
        <v>140</v>
      </c>
      <c r="T106" s="79"/>
      <c r="U106" s="79"/>
      <c r="V106" s="79"/>
      <c r="W106" s="79"/>
      <c r="X106" s="79"/>
      <c r="Y106" s="79"/>
      <c r="Z106" s="80"/>
      <c r="AA106" s="75" t="s">
        <v>42</v>
      </c>
      <c r="AB106" s="77"/>
      <c r="AC106" s="77"/>
      <c r="AD106" s="77"/>
      <c r="AE106" s="76"/>
      <c r="AF106" s="75" t="s">
        <v>43</v>
      </c>
      <c r="AG106" s="77"/>
      <c r="AH106" s="76"/>
      <c r="AI106" s="81" t="s">
        <v>44</v>
      </c>
      <c r="AJ106" s="82" t="s">
        <v>45</v>
      </c>
      <c r="AK106" s="83"/>
      <c r="AL106" s="83"/>
      <c r="AM106" s="83"/>
      <c r="AN106" s="83"/>
      <c r="AO106" s="84"/>
      <c r="AP106" s="85">
        <v>20090100</v>
      </c>
      <c r="AQ106" s="85">
        <v>20090100</v>
      </c>
      <c r="AR106" s="87">
        <v>0</v>
      </c>
      <c r="AS106" s="86">
        <v>0</v>
      </c>
      <c r="AT106" s="85">
        <v>20090100</v>
      </c>
      <c r="AU106" s="87">
        <v>0</v>
      </c>
      <c r="AV106" s="85">
        <v>20090100</v>
      </c>
      <c r="AW106" s="87">
        <v>0</v>
      </c>
      <c r="AX106" s="85">
        <v>20090100</v>
      </c>
      <c r="AY106" s="87">
        <v>0</v>
      </c>
      <c r="AZ106" s="85">
        <v>20090100</v>
      </c>
      <c r="BA106" s="87">
        <v>0</v>
      </c>
      <c r="BB106" s="87">
        <v>0</v>
      </c>
      <c r="BC106" s="88">
        <f t="shared" si="5"/>
        <v>1</v>
      </c>
      <c r="BD106" s="88">
        <f t="shared" si="6"/>
        <v>1</v>
      </c>
      <c r="BE106" s="88">
        <f t="shared" si="7"/>
        <v>1</v>
      </c>
      <c r="BF106" s="88">
        <f t="shared" si="8"/>
        <v>1</v>
      </c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89"/>
      <c r="CF106" s="89"/>
      <c r="CG106" s="89"/>
      <c r="CH106" s="89"/>
      <c r="CI106" s="89"/>
      <c r="CJ106" s="89"/>
      <c r="CK106" s="89"/>
      <c r="CL106" s="89"/>
      <c r="CM106" s="89"/>
      <c r="CN106" s="89"/>
    </row>
    <row r="107" spans="1:190" s="29" customFormat="1" ht="13.5" customHeight="1" x14ac:dyDescent="0.3">
      <c r="A107" s="75" t="s">
        <v>41</v>
      </c>
      <c r="B107" s="76"/>
      <c r="C107" s="75" t="s">
        <v>137</v>
      </c>
      <c r="D107" s="76"/>
      <c r="E107" s="75" t="s">
        <v>52</v>
      </c>
      <c r="F107" s="76"/>
      <c r="G107" s="75" t="s">
        <v>77</v>
      </c>
      <c r="H107" s="76"/>
      <c r="I107" s="75" t="s">
        <v>56</v>
      </c>
      <c r="J107" s="77"/>
      <c r="K107" s="76"/>
      <c r="L107" s="75"/>
      <c r="M107" s="77"/>
      <c r="N107" s="76"/>
      <c r="O107" s="75"/>
      <c r="P107" s="76"/>
      <c r="Q107" s="75"/>
      <c r="R107" s="76"/>
      <c r="S107" s="78" t="s">
        <v>140</v>
      </c>
      <c r="T107" s="79"/>
      <c r="U107" s="79"/>
      <c r="V107" s="79"/>
      <c r="W107" s="79"/>
      <c r="X107" s="79"/>
      <c r="Y107" s="79"/>
      <c r="Z107" s="80"/>
      <c r="AA107" s="75" t="s">
        <v>49</v>
      </c>
      <c r="AB107" s="77"/>
      <c r="AC107" s="77"/>
      <c r="AD107" s="77"/>
      <c r="AE107" s="76"/>
      <c r="AF107" s="75" t="s">
        <v>43</v>
      </c>
      <c r="AG107" s="77"/>
      <c r="AH107" s="76"/>
      <c r="AI107" s="81" t="s">
        <v>50</v>
      </c>
      <c r="AJ107" s="82" t="s">
        <v>51</v>
      </c>
      <c r="AK107" s="83"/>
      <c r="AL107" s="83"/>
      <c r="AM107" s="83"/>
      <c r="AN107" s="83"/>
      <c r="AO107" s="84"/>
      <c r="AP107" s="85">
        <v>2354133</v>
      </c>
      <c r="AQ107" s="85">
        <v>2354133</v>
      </c>
      <c r="AR107" s="87">
        <v>0</v>
      </c>
      <c r="AS107" s="86">
        <v>0</v>
      </c>
      <c r="AT107" s="85">
        <v>2354133</v>
      </c>
      <c r="AU107" s="87">
        <v>0</v>
      </c>
      <c r="AV107" s="85">
        <v>2354133</v>
      </c>
      <c r="AW107" s="87">
        <v>0</v>
      </c>
      <c r="AX107" s="85">
        <v>2354133</v>
      </c>
      <c r="AY107" s="87">
        <v>0</v>
      </c>
      <c r="AZ107" s="85">
        <v>2354133</v>
      </c>
      <c r="BA107" s="87">
        <v>0</v>
      </c>
      <c r="BB107" s="87">
        <v>0</v>
      </c>
      <c r="BC107" s="88">
        <f t="shared" si="5"/>
        <v>1</v>
      </c>
      <c r="BD107" s="88">
        <f t="shared" si="6"/>
        <v>1</v>
      </c>
      <c r="BE107" s="88">
        <f t="shared" si="7"/>
        <v>1</v>
      </c>
      <c r="BF107" s="88">
        <f t="shared" si="8"/>
        <v>1</v>
      </c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</row>
    <row r="108" spans="1:190" s="29" customFormat="1" ht="13.5" customHeight="1" x14ac:dyDescent="0.3">
      <c r="A108" s="75" t="s">
        <v>41</v>
      </c>
      <c r="B108" s="76"/>
      <c r="C108" s="75" t="s">
        <v>137</v>
      </c>
      <c r="D108" s="76"/>
      <c r="E108" s="75" t="s">
        <v>52</v>
      </c>
      <c r="F108" s="76"/>
      <c r="G108" s="75" t="s">
        <v>77</v>
      </c>
      <c r="H108" s="76"/>
      <c r="I108" s="75" t="s">
        <v>65</v>
      </c>
      <c r="J108" s="77"/>
      <c r="K108" s="76"/>
      <c r="L108" s="75"/>
      <c r="M108" s="77"/>
      <c r="N108" s="76"/>
      <c r="O108" s="75"/>
      <c r="P108" s="76"/>
      <c r="Q108" s="75"/>
      <c r="R108" s="76"/>
      <c r="S108" s="78" t="s">
        <v>141</v>
      </c>
      <c r="T108" s="79"/>
      <c r="U108" s="79"/>
      <c r="V108" s="79"/>
      <c r="W108" s="79"/>
      <c r="X108" s="79"/>
      <c r="Y108" s="79"/>
      <c r="Z108" s="80"/>
      <c r="AA108" s="75" t="s">
        <v>42</v>
      </c>
      <c r="AB108" s="77"/>
      <c r="AC108" s="77"/>
      <c r="AD108" s="77"/>
      <c r="AE108" s="76"/>
      <c r="AF108" s="75" t="s">
        <v>43</v>
      </c>
      <c r="AG108" s="77"/>
      <c r="AH108" s="76"/>
      <c r="AI108" s="81" t="s">
        <v>44</v>
      </c>
      <c r="AJ108" s="82" t="s">
        <v>45</v>
      </c>
      <c r="AK108" s="83"/>
      <c r="AL108" s="83"/>
      <c r="AM108" s="83"/>
      <c r="AN108" s="83"/>
      <c r="AO108" s="84"/>
      <c r="AP108" s="85">
        <v>67000</v>
      </c>
      <c r="AQ108" s="85">
        <v>61000</v>
      </c>
      <c r="AR108" s="85">
        <v>6000</v>
      </c>
      <c r="AS108" s="86">
        <v>0</v>
      </c>
      <c r="AT108" s="85">
        <v>61000</v>
      </c>
      <c r="AU108" s="87">
        <v>0</v>
      </c>
      <c r="AV108" s="85">
        <v>61000</v>
      </c>
      <c r="AW108" s="87">
        <v>0</v>
      </c>
      <c r="AX108" s="85">
        <v>61000</v>
      </c>
      <c r="AY108" s="87">
        <v>0</v>
      </c>
      <c r="AZ108" s="85">
        <v>61000</v>
      </c>
      <c r="BA108" s="87">
        <v>0</v>
      </c>
      <c r="BB108" s="87">
        <v>0</v>
      </c>
      <c r="BC108" s="88">
        <f t="shared" si="5"/>
        <v>0.91044776119402981</v>
      </c>
      <c r="BD108" s="88">
        <f t="shared" si="6"/>
        <v>0.91044776119402981</v>
      </c>
      <c r="BE108" s="88">
        <f t="shared" si="7"/>
        <v>0.91044776119402981</v>
      </c>
      <c r="BF108" s="88">
        <f t="shared" si="8"/>
        <v>0.91044776119402981</v>
      </c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</row>
    <row r="109" spans="1:190" s="104" customFormat="1" ht="13.5" customHeight="1" x14ac:dyDescent="0.3">
      <c r="A109" s="90" t="s">
        <v>41</v>
      </c>
      <c r="B109" s="91"/>
      <c r="C109" s="90" t="s">
        <v>137</v>
      </c>
      <c r="D109" s="91"/>
      <c r="E109" s="90" t="s">
        <v>128</v>
      </c>
      <c r="F109" s="91"/>
      <c r="G109" s="90"/>
      <c r="H109" s="91"/>
      <c r="I109" s="90"/>
      <c r="J109" s="92"/>
      <c r="K109" s="91"/>
      <c r="L109" s="90"/>
      <c r="M109" s="92"/>
      <c r="N109" s="91"/>
      <c r="O109" s="90"/>
      <c r="P109" s="91"/>
      <c r="Q109" s="90"/>
      <c r="R109" s="91"/>
      <c r="S109" s="93" t="s">
        <v>142</v>
      </c>
      <c r="T109" s="94"/>
      <c r="U109" s="94"/>
      <c r="V109" s="94"/>
      <c r="W109" s="94"/>
      <c r="X109" s="94"/>
      <c r="Y109" s="94"/>
      <c r="Z109" s="95"/>
      <c r="AA109" s="90" t="s">
        <v>42</v>
      </c>
      <c r="AB109" s="92"/>
      <c r="AC109" s="92"/>
      <c r="AD109" s="92"/>
      <c r="AE109" s="91"/>
      <c r="AF109" s="90" t="s">
        <v>46</v>
      </c>
      <c r="AG109" s="92"/>
      <c r="AH109" s="91"/>
      <c r="AI109" s="96" t="s">
        <v>47</v>
      </c>
      <c r="AJ109" s="97" t="s">
        <v>48</v>
      </c>
      <c r="AK109" s="98"/>
      <c r="AL109" s="98"/>
      <c r="AM109" s="98"/>
      <c r="AN109" s="98"/>
      <c r="AO109" s="99"/>
      <c r="AP109" s="100">
        <v>16480000</v>
      </c>
      <c r="AQ109" s="102">
        <v>0</v>
      </c>
      <c r="AR109" s="100">
        <v>16480000</v>
      </c>
      <c r="AS109" s="101">
        <v>0</v>
      </c>
      <c r="AT109" s="102">
        <v>0</v>
      </c>
      <c r="AU109" s="102">
        <v>0</v>
      </c>
      <c r="AV109" s="102">
        <v>0</v>
      </c>
      <c r="AW109" s="102">
        <v>0</v>
      </c>
      <c r="AX109" s="102">
        <v>0</v>
      </c>
      <c r="AY109" s="102">
        <v>0</v>
      </c>
      <c r="AZ109" s="102">
        <v>0</v>
      </c>
      <c r="BA109" s="102">
        <v>0</v>
      </c>
      <c r="BB109" s="102">
        <v>0</v>
      </c>
      <c r="BC109" s="103">
        <f t="shared" si="5"/>
        <v>0</v>
      </c>
      <c r="BD109" s="103">
        <f t="shared" si="6"/>
        <v>0</v>
      </c>
      <c r="BE109" s="103">
        <f t="shared" si="7"/>
        <v>0</v>
      </c>
      <c r="BF109" s="103">
        <f t="shared" si="8"/>
        <v>0</v>
      </c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190" s="29" customFormat="1" ht="13.5" customHeight="1" x14ac:dyDescent="0.3">
      <c r="A110" s="75" t="s">
        <v>41</v>
      </c>
      <c r="B110" s="76"/>
      <c r="C110" s="75" t="s">
        <v>137</v>
      </c>
      <c r="D110" s="76"/>
      <c r="E110" s="75" t="s">
        <v>128</v>
      </c>
      <c r="F110" s="76"/>
      <c r="G110" s="75" t="s">
        <v>52</v>
      </c>
      <c r="H110" s="76"/>
      <c r="I110" s="75"/>
      <c r="J110" s="77"/>
      <c r="K110" s="76"/>
      <c r="L110" s="75"/>
      <c r="M110" s="77"/>
      <c r="N110" s="76"/>
      <c r="O110" s="75"/>
      <c r="P110" s="76"/>
      <c r="Q110" s="75"/>
      <c r="R110" s="76"/>
      <c r="S110" s="78" t="s">
        <v>143</v>
      </c>
      <c r="T110" s="79"/>
      <c r="U110" s="79"/>
      <c r="V110" s="79"/>
      <c r="W110" s="79"/>
      <c r="X110" s="79"/>
      <c r="Y110" s="79"/>
      <c r="Z110" s="80"/>
      <c r="AA110" s="75" t="s">
        <v>42</v>
      </c>
      <c r="AB110" s="77"/>
      <c r="AC110" s="77"/>
      <c r="AD110" s="77"/>
      <c r="AE110" s="76"/>
      <c r="AF110" s="75" t="s">
        <v>46</v>
      </c>
      <c r="AG110" s="77"/>
      <c r="AH110" s="76"/>
      <c r="AI110" s="81" t="s">
        <v>47</v>
      </c>
      <c r="AJ110" s="82" t="s">
        <v>48</v>
      </c>
      <c r="AK110" s="83"/>
      <c r="AL110" s="83"/>
      <c r="AM110" s="83"/>
      <c r="AN110" s="83"/>
      <c r="AO110" s="84"/>
      <c r="AP110" s="85">
        <v>16480000</v>
      </c>
      <c r="AQ110" s="87">
        <v>0</v>
      </c>
      <c r="AR110" s="85">
        <v>16480000</v>
      </c>
      <c r="AS110" s="86">
        <v>0</v>
      </c>
      <c r="AT110" s="87">
        <v>0</v>
      </c>
      <c r="AU110" s="87">
        <v>0</v>
      </c>
      <c r="AV110" s="87">
        <v>0</v>
      </c>
      <c r="AW110" s="87">
        <v>0</v>
      </c>
      <c r="AX110" s="87">
        <v>0</v>
      </c>
      <c r="AY110" s="87">
        <v>0</v>
      </c>
      <c r="AZ110" s="87">
        <v>0</v>
      </c>
      <c r="BA110" s="87">
        <v>0</v>
      </c>
      <c r="BB110" s="87">
        <v>0</v>
      </c>
      <c r="BC110" s="88">
        <f t="shared" si="5"/>
        <v>0</v>
      </c>
      <c r="BD110" s="88">
        <f t="shared" si="6"/>
        <v>0</v>
      </c>
      <c r="BE110" s="88">
        <f t="shared" si="7"/>
        <v>0</v>
      </c>
      <c r="BF110" s="88">
        <f t="shared" si="8"/>
        <v>0</v>
      </c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</row>
    <row r="111" spans="1:190" s="112" customFormat="1" ht="13.5" customHeight="1" x14ac:dyDescent="0.3">
      <c r="A111" s="119" t="s">
        <v>182</v>
      </c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1"/>
      <c r="AP111" s="108">
        <f>+AP109+AP103+AP102+AP99+AP96</f>
        <v>553314410</v>
      </c>
      <c r="AQ111" s="108">
        <f t="shared" ref="AQ111:BB111" si="10">+AQ109+AQ103+AQ102+AQ99+AQ96</f>
        <v>32794707</v>
      </c>
      <c r="AR111" s="108">
        <f t="shared" si="10"/>
        <v>520519703</v>
      </c>
      <c r="AS111" s="108">
        <f t="shared" si="10"/>
        <v>0</v>
      </c>
      <c r="AT111" s="108">
        <f t="shared" si="10"/>
        <v>32794707</v>
      </c>
      <c r="AU111" s="108">
        <f t="shared" si="10"/>
        <v>0</v>
      </c>
      <c r="AV111" s="108">
        <f t="shared" si="10"/>
        <v>32794707</v>
      </c>
      <c r="AW111" s="108">
        <f t="shared" si="10"/>
        <v>0</v>
      </c>
      <c r="AX111" s="108">
        <f t="shared" si="10"/>
        <v>32794707</v>
      </c>
      <c r="AY111" s="108">
        <f t="shared" si="10"/>
        <v>0</v>
      </c>
      <c r="AZ111" s="108">
        <f t="shared" si="10"/>
        <v>32794707</v>
      </c>
      <c r="BA111" s="108">
        <f t="shared" si="10"/>
        <v>0</v>
      </c>
      <c r="BB111" s="108">
        <f t="shared" si="10"/>
        <v>0</v>
      </c>
      <c r="BC111" s="109">
        <f t="shared" si="5"/>
        <v>5.9269569718959608E-2</v>
      </c>
      <c r="BD111" s="109">
        <f t="shared" si="6"/>
        <v>5.9269569718959608E-2</v>
      </c>
      <c r="BE111" s="109">
        <f t="shared" si="7"/>
        <v>5.9269569718959608E-2</v>
      </c>
      <c r="BF111" s="109">
        <f t="shared" si="8"/>
        <v>5.9269569718959608E-2</v>
      </c>
      <c r="BG111" s="110"/>
      <c r="BH111" s="110"/>
      <c r="BI111" s="110"/>
      <c r="BJ111" s="110"/>
      <c r="BK111" s="110"/>
      <c r="BL111" s="110"/>
      <c r="BM111" s="110"/>
      <c r="BN111" s="110"/>
      <c r="BO111" s="110"/>
      <c r="BP111" s="110"/>
      <c r="BQ111" s="110"/>
      <c r="BR111" s="110"/>
      <c r="BS111" s="110"/>
      <c r="BT111" s="110"/>
      <c r="BU111" s="110"/>
      <c r="BV111" s="110"/>
      <c r="BW111" s="110"/>
      <c r="BX111" s="110"/>
      <c r="BY111" s="110"/>
      <c r="BZ111" s="110"/>
      <c r="CA111" s="110"/>
      <c r="CB111" s="110"/>
      <c r="CC111" s="110"/>
      <c r="CD111" s="110"/>
      <c r="CE111" s="110"/>
      <c r="CF111" s="110"/>
      <c r="CG111" s="110"/>
      <c r="CH111" s="110"/>
      <c r="CI111" s="110"/>
      <c r="CJ111" s="110"/>
      <c r="CK111" s="110"/>
      <c r="CL111" s="110"/>
      <c r="CM111" s="110"/>
      <c r="CN111" s="110"/>
      <c r="CO111" s="110"/>
      <c r="CP111" s="110"/>
      <c r="CQ111" s="110"/>
      <c r="CR111" s="110"/>
      <c r="CS111" s="110"/>
      <c r="CT111" s="110"/>
      <c r="CU111" s="110"/>
      <c r="CV111" s="110"/>
      <c r="CW111" s="110"/>
      <c r="CX111" s="110"/>
      <c r="CY111" s="110"/>
      <c r="CZ111" s="110"/>
      <c r="DA111" s="110"/>
      <c r="DB111" s="110"/>
      <c r="DC111" s="110"/>
      <c r="DD111" s="110"/>
      <c r="DE111" s="110"/>
      <c r="DF111" s="110"/>
      <c r="DG111" s="110"/>
      <c r="DH111" s="110"/>
      <c r="DI111" s="110"/>
      <c r="DJ111" s="110"/>
      <c r="DK111" s="110"/>
      <c r="DL111" s="110"/>
      <c r="DM111" s="110"/>
      <c r="DN111" s="110"/>
      <c r="DO111" s="110"/>
      <c r="DP111" s="110"/>
      <c r="DQ111" s="110"/>
      <c r="DR111" s="110"/>
      <c r="DS111" s="110"/>
      <c r="DT111" s="110"/>
      <c r="DU111" s="110"/>
      <c r="DV111" s="110"/>
      <c r="DW111" s="110"/>
      <c r="DX111" s="110"/>
      <c r="DY111" s="110"/>
      <c r="DZ111" s="110"/>
      <c r="EA111" s="110"/>
      <c r="EB111" s="110"/>
      <c r="EC111" s="110"/>
      <c r="ED111" s="110"/>
      <c r="EE111" s="110"/>
      <c r="EF111" s="110"/>
      <c r="EG111" s="110"/>
      <c r="EH111" s="110"/>
      <c r="EI111" s="110"/>
      <c r="EJ111" s="110"/>
      <c r="EK111" s="110"/>
      <c r="EL111" s="110"/>
      <c r="EM111" s="110"/>
      <c r="EN111" s="110"/>
      <c r="EO111" s="110"/>
      <c r="EP111" s="110"/>
      <c r="EQ111" s="110"/>
      <c r="ER111" s="110"/>
      <c r="ES111" s="110"/>
      <c r="ET111" s="110"/>
      <c r="EU111" s="110"/>
      <c r="EV111" s="110"/>
      <c r="EW111" s="110"/>
      <c r="EX111" s="110"/>
      <c r="EY111" s="110"/>
      <c r="EZ111" s="110"/>
      <c r="FA111" s="110"/>
      <c r="FB111" s="110"/>
      <c r="FC111" s="110"/>
      <c r="FD111" s="110"/>
      <c r="FE111" s="110"/>
      <c r="FF111" s="110"/>
      <c r="FG111" s="110"/>
      <c r="FH111" s="110"/>
      <c r="FI111" s="110"/>
      <c r="FJ111" s="110"/>
      <c r="FK111" s="110"/>
      <c r="FL111" s="110"/>
      <c r="FM111" s="110"/>
      <c r="FN111" s="110"/>
      <c r="FO111" s="110"/>
      <c r="FP111" s="110"/>
      <c r="FQ111" s="110"/>
      <c r="FR111" s="110"/>
      <c r="FS111" s="110"/>
      <c r="FT111" s="110"/>
      <c r="FU111" s="110"/>
      <c r="FV111" s="110"/>
      <c r="FW111" s="110"/>
      <c r="FX111" s="110"/>
      <c r="FY111" s="110"/>
      <c r="FZ111" s="110"/>
      <c r="GA111" s="110"/>
      <c r="GB111" s="110"/>
      <c r="GC111" s="110"/>
      <c r="GD111" s="110"/>
      <c r="GE111" s="110"/>
      <c r="GF111" s="110"/>
      <c r="GG111" s="110"/>
      <c r="GH111" s="111"/>
    </row>
    <row r="112" spans="1:190" s="112" customFormat="1" ht="13.5" customHeight="1" x14ac:dyDescent="0.3">
      <c r="A112" s="119" t="s">
        <v>183</v>
      </c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1"/>
      <c r="AP112" s="108">
        <f>+AP111+AP93+AP48</f>
        <v>6196763147</v>
      </c>
      <c r="AQ112" s="108">
        <f t="shared" ref="AQ112:BB112" si="11">+AQ111+AQ93+AQ48</f>
        <v>3985611626.6300001</v>
      </c>
      <c r="AR112" s="108">
        <f t="shared" si="11"/>
        <v>2211151520.3699999</v>
      </c>
      <c r="AS112" s="108">
        <f t="shared" si="11"/>
        <v>0</v>
      </c>
      <c r="AT112" s="108">
        <f t="shared" si="11"/>
        <v>3907504350.6300001</v>
      </c>
      <c r="AU112" s="108">
        <f t="shared" si="11"/>
        <v>78107276</v>
      </c>
      <c r="AV112" s="108">
        <f t="shared" si="11"/>
        <v>3548427456.5799999</v>
      </c>
      <c r="AW112" s="108">
        <f t="shared" si="11"/>
        <v>359076894.05000001</v>
      </c>
      <c r="AX112" s="108">
        <f t="shared" si="11"/>
        <v>3528582902.5799999</v>
      </c>
      <c r="AY112" s="108">
        <f t="shared" si="11"/>
        <v>19844554</v>
      </c>
      <c r="AZ112" s="108">
        <f t="shared" si="11"/>
        <v>3519183871.5799999</v>
      </c>
      <c r="BA112" s="108">
        <f t="shared" si="11"/>
        <v>9399031</v>
      </c>
      <c r="BB112" s="108">
        <f t="shared" si="11"/>
        <v>6008409</v>
      </c>
      <c r="BC112" s="109">
        <f t="shared" si="5"/>
        <v>0.64317636999883221</v>
      </c>
      <c r="BD112" s="109">
        <f t="shared" si="6"/>
        <v>0.6305718417722187</v>
      </c>
      <c r="BE112" s="109">
        <f t="shared" si="7"/>
        <v>0.5726259617164613</v>
      </c>
      <c r="BF112" s="109">
        <f t="shared" si="8"/>
        <v>0.56790679070632555</v>
      </c>
      <c r="BG112" s="110"/>
      <c r="BH112" s="110"/>
      <c r="BI112" s="110"/>
      <c r="BJ112" s="110"/>
      <c r="BK112" s="110"/>
      <c r="BL112" s="110"/>
      <c r="BM112" s="110"/>
      <c r="BN112" s="110"/>
      <c r="BO112" s="110"/>
      <c r="BP112" s="110"/>
      <c r="BQ112" s="110"/>
      <c r="BR112" s="110"/>
      <c r="BS112" s="110"/>
      <c r="BT112" s="110"/>
      <c r="BU112" s="110"/>
      <c r="BV112" s="110"/>
      <c r="BW112" s="110"/>
      <c r="BX112" s="110"/>
      <c r="BY112" s="110"/>
      <c r="BZ112" s="110"/>
      <c r="CA112" s="110"/>
      <c r="CB112" s="110"/>
      <c r="CC112" s="110"/>
      <c r="CD112" s="110"/>
      <c r="CE112" s="110"/>
      <c r="CF112" s="110"/>
      <c r="CG112" s="110"/>
      <c r="CH112" s="110"/>
      <c r="CI112" s="110"/>
      <c r="CJ112" s="110"/>
      <c r="CK112" s="110"/>
      <c r="CL112" s="110"/>
      <c r="CM112" s="110"/>
      <c r="CN112" s="110"/>
      <c r="CO112" s="110"/>
      <c r="CP112" s="110"/>
      <c r="CQ112" s="110"/>
      <c r="CR112" s="110"/>
      <c r="CS112" s="110"/>
      <c r="CT112" s="110"/>
      <c r="CU112" s="110"/>
      <c r="CV112" s="110"/>
      <c r="CW112" s="110"/>
      <c r="CX112" s="110"/>
      <c r="CY112" s="110"/>
      <c r="CZ112" s="110"/>
      <c r="DA112" s="110"/>
      <c r="DB112" s="110"/>
      <c r="DC112" s="110"/>
      <c r="DD112" s="110"/>
      <c r="DE112" s="110"/>
      <c r="DF112" s="110"/>
      <c r="DG112" s="110"/>
      <c r="DH112" s="110"/>
      <c r="DI112" s="110"/>
      <c r="DJ112" s="110"/>
      <c r="DK112" s="110"/>
      <c r="DL112" s="110"/>
      <c r="DM112" s="110"/>
      <c r="DN112" s="110"/>
      <c r="DO112" s="110"/>
      <c r="DP112" s="110"/>
      <c r="DQ112" s="110"/>
      <c r="DR112" s="110"/>
      <c r="DS112" s="110"/>
      <c r="DT112" s="110"/>
      <c r="DU112" s="110"/>
      <c r="DV112" s="110"/>
      <c r="DW112" s="110"/>
      <c r="DX112" s="110"/>
      <c r="DY112" s="110"/>
      <c r="DZ112" s="110"/>
      <c r="EA112" s="110"/>
      <c r="EB112" s="110"/>
      <c r="EC112" s="110"/>
      <c r="ED112" s="110"/>
      <c r="EE112" s="110"/>
      <c r="EF112" s="110"/>
      <c r="EG112" s="110"/>
      <c r="EH112" s="110"/>
      <c r="EI112" s="110"/>
      <c r="EJ112" s="110"/>
      <c r="EK112" s="110"/>
      <c r="EL112" s="110"/>
      <c r="EM112" s="110"/>
      <c r="EN112" s="110"/>
      <c r="EO112" s="110"/>
      <c r="EP112" s="110"/>
      <c r="EQ112" s="110"/>
      <c r="ER112" s="110"/>
      <c r="ES112" s="110"/>
      <c r="ET112" s="110"/>
      <c r="EU112" s="110"/>
      <c r="EV112" s="110"/>
      <c r="EW112" s="110"/>
      <c r="EX112" s="110"/>
      <c r="EY112" s="110"/>
      <c r="EZ112" s="110"/>
      <c r="FA112" s="110"/>
      <c r="FB112" s="110"/>
      <c r="FC112" s="110"/>
      <c r="FD112" s="110"/>
      <c r="FE112" s="110"/>
      <c r="FF112" s="110"/>
      <c r="FG112" s="110"/>
      <c r="FH112" s="110"/>
      <c r="FI112" s="110"/>
      <c r="FJ112" s="110"/>
      <c r="FK112" s="110"/>
      <c r="FL112" s="110"/>
      <c r="FM112" s="110"/>
      <c r="FN112" s="110"/>
      <c r="FO112" s="110"/>
      <c r="FP112" s="110"/>
      <c r="FQ112" s="110"/>
      <c r="FR112" s="110"/>
      <c r="FS112" s="110"/>
      <c r="FT112" s="110"/>
      <c r="FU112" s="110"/>
      <c r="FV112" s="110"/>
      <c r="FW112" s="110"/>
      <c r="FX112" s="110"/>
      <c r="FY112" s="110"/>
      <c r="FZ112" s="110"/>
      <c r="GA112" s="110"/>
      <c r="GB112" s="110"/>
      <c r="GC112" s="110"/>
      <c r="GD112" s="110"/>
      <c r="GE112" s="110"/>
      <c r="GF112" s="110"/>
      <c r="GG112" s="110"/>
      <c r="GH112" s="111"/>
    </row>
    <row r="113" spans="1:92" s="104" customFormat="1" ht="13.5" customHeight="1" x14ac:dyDescent="0.3">
      <c r="A113" s="90" t="s">
        <v>144</v>
      </c>
      <c r="B113" s="91"/>
      <c r="C113" s="90" t="s">
        <v>147</v>
      </c>
      <c r="D113" s="91"/>
      <c r="E113" s="90" t="s">
        <v>148</v>
      </c>
      <c r="F113" s="91"/>
      <c r="G113" s="90" t="s">
        <v>149</v>
      </c>
      <c r="H113" s="91"/>
      <c r="I113" s="90" t="s">
        <v>151</v>
      </c>
      <c r="J113" s="92"/>
      <c r="K113" s="91"/>
      <c r="L113" s="90"/>
      <c r="M113" s="92"/>
      <c r="N113" s="91"/>
      <c r="O113" s="90"/>
      <c r="P113" s="91"/>
      <c r="Q113" s="90"/>
      <c r="R113" s="91"/>
      <c r="S113" s="93" t="s">
        <v>150</v>
      </c>
      <c r="T113" s="94"/>
      <c r="U113" s="94"/>
      <c r="V113" s="94"/>
      <c r="W113" s="94"/>
      <c r="X113" s="94"/>
      <c r="Y113" s="94"/>
      <c r="Z113" s="95"/>
      <c r="AA113" s="90" t="s">
        <v>42</v>
      </c>
      <c r="AB113" s="92"/>
      <c r="AC113" s="92"/>
      <c r="AD113" s="92"/>
      <c r="AE113" s="91"/>
      <c r="AF113" s="90" t="s">
        <v>43</v>
      </c>
      <c r="AG113" s="92"/>
      <c r="AH113" s="91"/>
      <c r="AI113" s="96" t="s">
        <v>44</v>
      </c>
      <c r="AJ113" s="97" t="s">
        <v>45</v>
      </c>
      <c r="AK113" s="98"/>
      <c r="AL113" s="98"/>
      <c r="AM113" s="98"/>
      <c r="AN113" s="98"/>
      <c r="AO113" s="99"/>
      <c r="AP113" s="100">
        <v>1157138558</v>
      </c>
      <c r="AQ113" s="100">
        <v>1113889309.9000001</v>
      </c>
      <c r="AR113" s="100">
        <v>43249248.100000001</v>
      </c>
      <c r="AS113" s="101">
        <v>0</v>
      </c>
      <c r="AT113" s="100">
        <v>1062850213.9</v>
      </c>
      <c r="AU113" s="100">
        <v>51039096</v>
      </c>
      <c r="AV113" s="100">
        <v>494291646</v>
      </c>
      <c r="AW113" s="100">
        <v>568558567.89999998</v>
      </c>
      <c r="AX113" s="100">
        <v>494291646</v>
      </c>
      <c r="AY113" s="102">
        <v>0</v>
      </c>
      <c r="AZ113" s="100">
        <v>494291646</v>
      </c>
      <c r="BA113" s="102">
        <v>0</v>
      </c>
      <c r="BB113" s="102">
        <v>0</v>
      </c>
      <c r="BC113" s="103">
        <f t="shared" si="5"/>
        <v>0.96262396771675129</v>
      </c>
      <c r="BD113" s="103">
        <f t="shared" si="6"/>
        <v>0.91851594310108542</v>
      </c>
      <c r="BE113" s="103">
        <f t="shared" si="7"/>
        <v>0.42716720705801597</v>
      </c>
      <c r="BF113" s="103">
        <f t="shared" si="8"/>
        <v>0.42716720705801597</v>
      </c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29" customFormat="1" ht="13.5" customHeight="1" x14ac:dyDescent="0.3">
      <c r="A114" s="75" t="s">
        <v>144</v>
      </c>
      <c r="B114" s="76"/>
      <c r="C114" s="75" t="s">
        <v>147</v>
      </c>
      <c r="D114" s="76"/>
      <c r="E114" s="75" t="s">
        <v>148</v>
      </c>
      <c r="F114" s="76"/>
      <c r="G114" s="75" t="s">
        <v>149</v>
      </c>
      <c r="H114" s="76"/>
      <c r="I114" s="75" t="s">
        <v>151</v>
      </c>
      <c r="J114" s="77"/>
      <c r="K114" s="76"/>
      <c r="L114" s="75" t="s">
        <v>152</v>
      </c>
      <c r="M114" s="77"/>
      <c r="N114" s="76"/>
      <c r="O114" s="75"/>
      <c r="P114" s="76"/>
      <c r="Q114" s="75"/>
      <c r="R114" s="76"/>
      <c r="S114" s="78" t="s">
        <v>153</v>
      </c>
      <c r="T114" s="79"/>
      <c r="U114" s="79"/>
      <c r="V114" s="79"/>
      <c r="W114" s="79"/>
      <c r="X114" s="79"/>
      <c r="Y114" s="79"/>
      <c r="Z114" s="80"/>
      <c r="AA114" s="75" t="s">
        <v>42</v>
      </c>
      <c r="AB114" s="77"/>
      <c r="AC114" s="77"/>
      <c r="AD114" s="77"/>
      <c r="AE114" s="76"/>
      <c r="AF114" s="75" t="s">
        <v>43</v>
      </c>
      <c r="AG114" s="77"/>
      <c r="AH114" s="76"/>
      <c r="AI114" s="81" t="s">
        <v>44</v>
      </c>
      <c r="AJ114" s="82" t="s">
        <v>45</v>
      </c>
      <c r="AK114" s="83"/>
      <c r="AL114" s="83"/>
      <c r="AM114" s="83"/>
      <c r="AN114" s="83"/>
      <c r="AO114" s="84"/>
      <c r="AP114" s="85">
        <v>128093198</v>
      </c>
      <c r="AQ114" s="85">
        <v>100846582</v>
      </c>
      <c r="AR114" s="85">
        <v>27246616</v>
      </c>
      <c r="AS114" s="86">
        <v>0</v>
      </c>
      <c r="AT114" s="85">
        <v>84591658</v>
      </c>
      <c r="AU114" s="85">
        <v>16254924</v>
      </c>
      <c r="AV114" s="85">
        <v>52349674</v>
      </c>
      <c r="AW114" s="85">
        <v>32241984</v>
      </c>
      <c r="AX114" s="85">
        <v>52349674</v>
      </c>
      <c r="AY114" s="87">
        <v>0</v>
      </c>
      <c r="AZ114" s="85">
        <v>52349674</v>
      </c>
      <c r="BA114" s="87">
        <v>0</v>
      </c>
      <c r="BB114" s="87">
        <v>0</v>
      </c>
      <c r="BC114" s="88">
        <f t="shared" si="5"/>
        <v>0.78729068814411207</v>
      </c>
      <c r="BD114" s="88">
        <f t="shared" si="6"/>
        <v>0.66039149088931326</v>
      </c>
      <c r="BE114" s="88">
        <f t="shared" si="7"/>
        <v>0.40868426128294494</v>
      </c>
      <c r="BF114" s="88">
        <f t="shared" si="8"/>
        <v>0.40868426128294494</v>
      </c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89"/>
    </row>
    <row r="115" spans="1:92" s="29" customFormat="1" ht="13.5" customHeight="1" x14ac:dyDescent="0.3">
      <c r="A115" s="75" t="s">
        <v>144</v>
      </c>
      <c r="B115" s="76"/>
      <c r="C115" s="75" t="s">
        <v>147</v>
      </c>
      <c r="D115" s="76"/>
      <c r="E115" s="75" t="s">
        <v>148</v>
      </c>
      <c r="F115" s="76"/>
      <c r="G115" s="75" t="s">
        <v>149</v>
      </c>
      <c r="H115" s="76"/>
      <c r="I115" s="75" t="s">
        <v>151</v>
      </c>
      <c r="J115" s="77"/>
      <c r="K115" s="76"/>
      <c r="L115" s="75" t="s">
        <v>152</v>
      </c>
      <c r="M115" s="77"/>
      <c r="N115" s="76"/>
      <c r="O115" s="75" t="s">
        <v>77</v>
      </c>
      <c r="P115" s="76"/>
      <c r="Q115" s="75"/>
      <c r="R115" s="76"/>
      <c r="S115" s="78" t="s">
        <v>158</v>
      </c>
      <c r="T115" s="79"/>
      <c r="U115" s="79"/>
      <c r="V115" s="79"/>
      <c r="W115" s="79"/>
      <c r="X115" s="79"/>
      <c r="Y115" s="79"/>
      <c r="Z115" s="80"/>
      <c r="AA115" s="75" t="s">
        <v>42</v>
      </c>
      <c r="AB115" s="77"/>
      <c r="AC115" s="77"/>
      <c r="AD115" s="77"/>
      <c r="AE115" s="76"/>
      <c r="AF115" s="75" t="s">
        <v>43</v>
      </c>
      <c r="AG115" s="77"/>
      <c r="AH115" s="76"/>
      <c r="AI115" s="81" t="s">
        <v>44</v>
      </c>
      <c r="AJ115" s="82" t="s">
        <v>45</v>
      </c>
      <c r="AK115" s="83"/>
      <c r="AL115" s="83"/>
      <c r="AM115" s="83"/>
      <c r="AN115" s="83"/>
      <c r="AO115" s="84"/>
      <c r="AP115" s="85">
        <v>128093198</v>
      </c>
      <c r="AQ115" s="85">
        <v>100846582</v>
      </c>
      <c r="AR115" s="85">
        <v>27246616</v>
      </c>
      <c r="AS115" s="86">
        <v>0</v>
      </c>
      <c r="AT115" s="85">
        <v>84591658</v>
      </c>
      <c r="AU115" s="85">
        <v>16254924</v>
      </c>
      <c r="AV115" s="85">
        <v>52349674</v>
      </c>
      <c r="AW115" s="85">
        <v>32241984</v>
      </c>
      <c r="AX115" s="85">
        <v>52349674</v>
      </c>
      <c r="AY115" s="87">
        <v>0</v>
      </c>
      <c r="AZ115" s="85">
        <v>52349674</v>
      </c>
      <c r="BA115" s="87">
        <v>0</v>
      </c>
      <c r="BB115" s="87">
        <v>0</v>
      </c>
      <c r="BC115" s="88">
        <f t="shared" si="5"/>
        <v>0.78729068814411207</v>
      </c>
      <c r="BD115" s="88">
        <f t="shared" si="6"/>
        <v>0.66039149088931326</v>
      </c>
      <c r="BE115" s="88">
        <f t="shared" si="7"/>
        <v>0.40868426128294494</v>
      </c>
      <c r="BF115" s="88">
        <f t="shared" si="8"/>
        <v>0.40868426128294494</v>
      </c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</row>
    <row r="116" spans="1:92" s="29" customFormat="1" ht="13.5" customHeight="1" x14ac:dyDescent="0.3">
      <c r="A116" s="75" t="s">
        <v>144</v>
      </c>
      <c r="B116" s="76"/>
      <c r="C116" s="75" t="s">
        <v>147</v>
      </c>
      <c r="D116" s="76"/>
      <c r="E116" s="75" t="s">
        <v>148</v>
      </c>
      <c r="F116" s="76"/>
      <c r="G116" s="75" t="s">
        <v>149</v>
      </c>
      <c r="H116" s="76"/>
      <c r="I116" s="75" t="s">
        <v>151</v>
      </c>
      <c r="J116" s="77"/>
      <c r="K116" s="76"/>
      <c r="L116" s="75" t="s">
        <v>154</v>
      </c>
      <c r="M116" s="77"/>
      <c r="N116" s="76"/>
      <c r="O116" s="75"/>
      <c r="P116" s="76"/>
      <c r="Q116" s="75"/>
      <c r="R116" s="76"/>
      <c r="S116" s="78" t="s">
        <v>155</v>
      </c>
      <c r="T116" s="79"/>
      <c r="U116" s="79"/>
      <c r="V116" s="79"/>
      <c r="W116" s="79"/>
      <c r="X116" s="79"/>
      <c r="Y116" s="79"/>
      <c r="Z116" s="80"/>
      <c r="AA116" s="75" t="s">
        <v>42</v>
      </c>
      <c r="AB116" s="77"/>
      <c r="AC116" s="77"/>
      <c r="AD116" s="77"/>
      <c r="AE116" s="76"/>
      <c r="AF116" s="75" t="s">
        <v>43</v>
      </c>
      <c r="AG116" s="77"/>
      <c r="AH116" s="76"/>
      <c r="AI116" s="81" t="s">
        <v>44</v>
      </c>
      <c r="AJ116" s="82" t="s">
        <v>45</v>
      </c>
      <c r="AK116" s="83"/>
      <c r="AL116" s="83"/>
      <c r="AM116" s="83"/>
      <c r="AN116" s="83"/>
      <c r="AO116" s="84"/>
      <c r="AP116" s="85">
        <v>688974319</v>
      </c>
      <c r="AQ116" s="85">
        <v>679328287.89999998</v>
      </c>
      <c r="AR116" s="85">
        <v>9646031.0999999996</v>
      </c>
      <c r="AS116" s="86">
        <v>0</v>
      </c>
      <c r="AT116" s="85">
        <v>645518004.89999998</v>
      </c>
      <c r="AU116" s="85">
        <v>33810283</v>
      </c>
      <c r="AV116" s="85">
        <v>256484973</v>
      </c>
      <c r="AW116" s="85">
        <v>389033031.89999998</v>
      </c>
      <c r="AX116" s="85">
        <v>256484973</v>
      </c>
      <c r="AY116" s="87">
        <v>0</v>
      </c>
      <c r="AZ116" s="85">
        <v>256484973</v>
      </c>
      <c r="BA116" s="87">
        <v>0</v>
      </c>
      <c r="BB116" s="87">
        <v>0</v>
      </c>
      <c r="BC116" s="88">
        <f t="shared" si="5"/>
        <v>0.98599943302095705</v>
      </c>
      <c r="BD116" s="88">
        <f t="shared" si="6"/>
        <v>0.9369260756147284</v>
      </c>
      <c r="BE116" s="88">
        <f t="shared" si="7"/>
        <v>0.37227073045664566</v>
      </c>
      <c r="BF116" s="88">
        <f t="shared" si="8"/>
        <v>0.37227073045664566</v>
      </c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89"/>
      <c r="CM116" s="89"/>
      <c r="CN116" s="89"/>
    </row>
    <row r="117" spans="1:92" s="29" customFormat="1" ht="13.5" customHeight="1" x14ac:dyDescent="0.3">
      <c r="A117" s="75" t="s">
        <v>144</v>
      </c>
      <c r="B117" s="76"/>
      <c r="C117" s="75" t="s">
        <v>147</v>
      </c>
      <c r="D117" s="76"/>
      <c r="E117" s="75" t="s">
        <v>148</v>
      </c>
      <c r="F117" s="76"/>
      <c r="G117" s="75" t="s">
        <v>149</v>
      </c>
      <c r="H117" s="76"/>
      <c r="I117" s="75" t="s">
        <v>151</v>
      </c>
      <c r="J117" s="77"/>
      <c r="K117" s="76"/>
      <c r="L117" s="75" t="s">
        <v>154</v>
      </c>
      <c r="M117" s="77"/>
      <c r="N117" s="76"/>
      <c r="O117" s="75" t="s">
        <v>77</v>
      </c>
      <c r="P117" s="76"/>
      <c r="Q117" s="75"/>
      <c r="R117" s="76"/>
      <c r="S117" s="78" t="s">
        <v>159</v>
      </c>
      <c r="T117" s="79"/>
      <c r="U117" s="79"/>
      <c r="V117" s="79"/>
      <c r="W117" s="79"/>
      <c r="X117" s="79"/>
      <c r="Y117" s="79"/>
      <c r="Z117" s="80"/>
      <c r="AA117" s="75" t="s">
        <v>42</v>
      </c>
      <c r="AB117" s="77"/>
      <c r="AC117" s="77"/>
      <c r="AD117" s="77"/>
      <c r="AE117" s="76"/>
      <c r="AF117" s="75" t="s">
        <v>43</v>
      </c>
      <c r="AG117" s="77"/>
      <c r="AH117" s="76"/>
      <c r="AI117" s="81" t="s">
        <v>44</v>
      </c>
      <c r="AJ117" s="82" t="s">
        <v>45</v>
      </c>
      <c r="AK117" s="83"/>
      <c r="AL117" s="83"/>
      <c r="AM117" s="83"/>
      <c r="AN117" s="83"/>
      <c r="AO117" s="84"/>
      <c r="AP117" s="85">
        <v>688974319</v>
      </c>
      <c r="AQ117" s="85">
        <v>679328287.89999998</v>
      </c>
      <c r="AR117" s="85">
        <v>9646031.0999999996</v>
      </c>
      <c r="AS117" s="86">
        <v>0</v>
      </c>
      <c r="AT117" s="85">
        <v>645518004.89999998</v>
      </c>
      <c r="AU117" s="85">
        <v>33810283</v>
      </c>
      <c r="AV117" s="85">
        <v>256484973</v>
      </c>
      <c r="AW117" s="85">
        <v>389033031.89999998</v>
      </c>
      <c r="AX117" s="85">
        <v>256484973</v>
      </c>
      <c r="AY117" s="87">
        <v>0</v>
      </c>
      <c r="AZ117" s="85">
        <v>256484973</v>
      </c>
      <c r="BA117" s="87">
        <v>0</v>
      </c>
      <c r="BB117" s="87">
        <v>0</v>
      </c>
      <c r="BC117" s="88">
        <f t="shared" si="5"/>
        <v>0.98599943302095705</v>
      </c>
      <c r="BD117" s="88">
        <f t="shared" si="6"/>
        <v>0.9369260756147284</v>
      </c>
      <c r="BE117" s="88">
        <f t="shared" si="7"/>
        <v>0.37227073045664566</v>
      </c>
      <c r="BF117" s="88">
        <f t="shared" si="8"/>
        <v>0.37227073045664566</v>
      </c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89"/>
      <c r="CI117" s="89"/>
      <c r="CJ117" s="89"/>
      <c r="CK117" s="89"/>
      <c r="CL117" s="89"/>
      <c r="CM117" s="89"/>
      <c r="CN117" s="89"/>
    </row>
    <row r="118" spans="1:92" s="29" customFormat="1" ht="13.5" customHeight="1" x14ac:dyDescent="0.3">
      <c r="A118" s="75" t="s">
        <v>144</v>
      </c>
      <c r="B118" s="76"/>
      <c r="C118" s="75" t="s">
        <v>147</v>
      </c>
      <c r="D118" s="76"/>
      <c r="E118" s="75" t="s">
        <v>148</v>
      </c>
      <c r="F118" s="76"/>
      <c r="G118" s="75" t="s">
        <v>149</v>
      </c>
      <c r="H118" s="76"/>
      <c r="I118" s="75" t="s">
        <v>151</v>
      </c>
      <c r="J118" s="77"/>
      <c r="K118" s="76"/>
      <c r="L118" s="75" t="s">
        <v>156</v>
      </c>
      <c r="M118" s="77"/>
      <c r="N118" s="76"/>
      <c r="O118" s="75" t="s">
        <v>11</v>
      </c>
      <c r="P118" s="76"/>
      <c r="Q118" s="75" t="s">
        <v>11</v>
      </c>
      <c r="R118" s="76"/>
      <c r="S118" s="78" t="s">
        <v>157</v>
      </c>
      <c r="T118" s="79"/>
      <c r="U118" s="79"/>
      <c r="V118" s="79"/>
      <c r="W118" s="79"/>
      <c r="X118" s="79"/>
      <c r="Y118" s="79"/>
      <c r="Z118" s="80"/>
      <c r="AA118" s="75" t="s">
        <v>42</v>
      </c>
      <c r="AB118" s="77"/>
      <c r="AC118" s="77"/>
      <c r="AD118" s="77"/>
      <c r="AE118" s="76"/>
      <c r="AF118" s="75" t="s">
        <v>43</v>
      </c>
      <c r="AG118" s="77"/>
      <c r="AH118" s="76"/>
      <c r="AI118" s="81" t="s">
        <v>44</v>
      </c>
      <c r="AJ118" s="82" t="s">
        <v>45</v>
      </c>
      <c r="AK118" s="83"/>
      <c r="AL118" s="83"/>
      <c r="AM118" s="83"/>
      <c r="AN118" s="83"/>
      <c r="AO118" s="84"/>
      <c r="AP118" s="85">
        <v>340071041</v>
      </c>
      <c r="AQ118" s="85">
        <v>333714440</v>
      </c>
      <c r="AR118" s="85">
        <v>6356601</v>
      </c>
      <c r="AS118" s="86">
        <v>0</v>
      </c>
      <c r="AT118" s="85">
        <v>332740551</v>
      </c>
      <c r="AU118" s="85">
        <v>973889</v>
      </c>
      <c r="AV118" s="85">
        <v>185456999</v>
      </c>
      <c r="AW118" s="85">
        <v>147283552</v>
      </c>
      <c r="AX118" s="85">
        <v>185456999</v>
      </c>
      <c r="AY118" s="87">
        <v>0</v>
      </c>
      <c r="AZ118" s="85">
        <v>185456999</v>
      </c>
      <c r="BA118" s="87">
        <v>0</v>
      </c>
      <c r="BB118" s="87">
        <v>0</v>
      </c>
      <c r="BC118" s="88">
        <f t="shared" si="5"/>
        <v>0.98130802028509101</v>
      </c>
      <c r="BD118" s="88">
        <f t="shared" si="6"/>
        <v>0.97844423924352908</v>
      </c>
      <c r="BE118" s="88">
        <f t="shared" si="7"/>
        <v>0.5453478145467846</v>
      </c>
      <c r="BF118" s="88">
        <f t="shared" si="8"/>
        <v>0.5453478145467846</v>
      </c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</row>
    <row r="119" spans="1:92" s="29" customFormat="1" ht="13.5" customHeight="1" x14ac:dyDescent="0.3">
      <c r="A119" s="75" t="s">
        <v>144</v>
      </c>
      <c r="B119" s="76"/>
      <c r="C119" s="75" t="s">
        <v>147</v>
      </c>
      <c r="D119" s="76"/>
      <c r="E119" s="75" t="s">
        <v>148</v>
      </c>
      <c r="F119" s="76"/>
      <c r="G119" s="75" t="s">
        <v>149</v>
      </c>
      <c r="H119" s="76"/>
      <c r="I119" s="75" t="s">
        <v>151</v>
      </c>
      <c r="J119" s="77"/>
      <c r="K119" s="76"/>
      <c r="L119" s="75" t="s">
        <v>156</v>
      </c>
      <c r="M119" s="77"/>
      <c r="N119" s="76"/>
      <c r="O119" s="75" t="s">
        <v>77</v>
      </c>
      <c r="P119" s="76"/>
      <c r="Q119" s="75" t="s">
        <v>11</v>
      </c>
      <c r="R119" s="76"/>
      <c r="S119" s="78" t="s">
        <v>160</v>
      </c>
      <c r="T119" s="79"/>
      <c r="U119" s="79"/>
      <c r="V119" s="79"/>
      <c r="W119" s="79"/>
      <c r="X119" s="79"/>
      <c r="Y119" s="79"/>
      <c r="Z119" s="80"/>
      <c r="AA119" s="75" t="s">
        <v>42</v>
      </c>
      <c r="AB119" s="77"/>
      <c r="AC119" s="77"/>
      <c r="AD119" s="77"/>
      <c r="AE119" s="76"/>
      <c r="AF119" s="75" t="s">
        <v>43</v>
      </c>
      <c r="AG119" s="77"/>
      <c r="AH119" s="76"/>
      <c r="AI119" s="81" t="s">
        <v>44</v>
      </c>
      <c r="AJ119" s="82" t="s">
        <v>45</v>
      </c>
      <c r="AK119" s="83"/>
      <c r="AL119" s="83"/>
      <c r="AM119" s="83"/>
      <c r="AN119" s="83"/>
      <c r="AO119" s="84"/>
      <c r="AP119" s="85">
        <v>340071041</v>
      </c>
      <c r="AQ119" s="85">
        <v>333714440</v>
      </c>
      <c r="AR119" s="85">
        <v>6356601</v>
      </c>
      <c r="AS119" s="86">
        <v>0</v>
      </c>
      <c r="AT119" s="85">
        <v>332740551</v>
      </c>
      <c r="AU119" s="85">
        <v>973889</v>
      </c>
      <c r="AV119" s="85">
        <v>185456999</v>
      </c>
      <c r="AW119" s="85">
        <v>147283552</v>
      </c>
      <c r="AX119" s="85">
        <v>185456999</v>
      </c>
      <c r="AY119" s="87">
        <v>0</v>
      </c>
      <c r="AZ119" s="85">
        <v>185456999</v>
      </c>
      <c r="BA119" s="87">
        <v>0</v>
      </c>
      <c r="BB119" s="87">
        <v>0</v>
      </c>
      <c r="BC119" s="88">
        <f t="shared" si="5"/>
        <v>0.98130802028509101</v>
      </c>
      <c r="BD119" s="88">
        <f t="shared" si="6"/>
        <v>0.97844423924352908</v>
      </c>
      <c r="BE119" s="88">
        <f t="shared" si="7"/>
        <v>0.5453478145467846</v>
      </c>
      <c r="BF119" s="88">
        <f t="shared" si="8"/>
        <v>0.5453478145467846</v>
      </c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89"/>
      <c r="CE119" s="89"/>
      <c r="CF119" s="89"/>
      <c r="CG119" s="89"/>
      <c r="CH119" s="89"/>
      <c r="CI119" s="89"/>
      <c r="CJ119" s="89"/>
      <c r="CK119" s="89"/>
      <c r="CL119" s="89"/>
      <c r="CM119" s="89"/>
      <c r="CN119" s="89"/>
    </row>
    <row r="120" spans="1:92" s="104" customFormat="1" ht="13.5" customHeight="1" x14ac:dyDescent="0.3">
      <c r="A120" s="90" t="s">
        <v>144</v>
      </c>
      <c r="B120" s="91"/>
      <c r="C120" s="90" t="s">
        <v>147</v>
      </c>
      <c r="D120" s="91"/>
      <c r="E120" s="90" t="s">
        <v>148</v>
      </c>
      <c r="F120" s="91"/>
      <c r="G120" s="90" t="s">
        <v>149</v>
      </c>
      <c r="H120" s="91"/>
      <c r="I120" s="90" t="s">
        <v>151</v>
      </c>
      <c r="J120" s="92"/>
      <c r="K120" s="91"/>
      <c r="L120" s="90"/>
      <c r="M120" s="92"/>
      <c r="N120" s="91"/>
      <c r="O120" s="90"/>
      <c r="P120" s="91"/>
      <c r="Q120" s="90"/>
      <c r="R120" s="91"/>
      <c r="S120" s="93" t="s">
        <v>150</v>
      </c>
      <c r="T120" s="94"/>
      <c r="U120" s="94"/>
      <c r="V120" s="94"/>
      <c r="W120" s="94"/>
      <c r="X120" s="94"/>
      <c r="Y120" s="94"/>
      <c r="Z120" s="95"/>
      <c r="AA120" s="90" t="s">
        <v>49</v>
      </c>
      <c r="AB120" s="92"/>
      <c r="AC120" s="92"/>
      <c r="AD120" s="92"/>
      <c r="AE120" s="91"/>
      <c r="AF120" s="90" t="s">
        <v>43</v>
      </c>
      <c r="AG120" s="92"/>
      <c r="AH120" s="91"/>
      <c r="AI120" s="96" t="s">
        <v>50</v>
      </c>
      <c r="AJ120" s="97" t="s">
        <v>51</v>
      </c>
      <c r="AK120" s="98"/>
      <c r="AL120" s="98"/>
      <c r="AM120" s="98"/>
      <c r="AN120" s="98"/>
      <c r="AO120" s="99"/>
      <c r="AP120" s="100">
        <v>52094336</v>
      </c>
      <c r="AQ120" s="100">
        <v>22094336</v>
      </c>
      <c r="AR120" s="100">
        <v>30000000</v>
      </c>
      <c r="AS120" s="101">
        <v>0</v>
      </c>
      <c r="AT120" s="100">
        <v>10000000</v>
      </c>
      <c r="AU120" s="100">
        <v>12094336</v>
      </c>
      <c r="AV120" s="102">
        <v>0</v>
      </c>
      <c r="AW120" s="100">
        <v>10000000</v>
      </c>
      <c r="AX120" s="102">
        <v>0</v>
      </c>
      <c r="AY120" s="102">
        <v>0</v>
      </c>
      <c r="AZ120" s="102">
        <v>0</v>
      </c>
      <c r="BA120" s="102">
        <v>0</v>
      </c>
      <c r="BB120" s="102">
        <v>0</v>
      </c>
      <c r="BC120" s="103">
        <f t="shared" si="5"/>
        <v>0.42412165499143706</v>
      </c>
      <c r="BD120" s="103">
        <f t="shared" si="6"/>
        <v>0.19195944833618764</v>
      </c>
      <c r="BE120" s="103">
        <f t="shared" si="7"/>
        <v>0</v>
      </c>
      <c r="BF120" s="103">
        <f t="shared" si="8"/>
        <v>0</v>
      </c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</row>
    <row r="121" spans="1:92" s="29" customFormat="1" ht="13.5" customHeight="1" x14ac:dyDescent="0.3">
      <c r="A121" s="75" t="s">
        <v>144</v>
      </c>
      <c r="B121" s="76"/>
      <c r="C121" s="75" t="s">
        <v>147</v>
      </c>
      <c r="D121" s="76"/>
      <c r="E121" s="75" t="s">
        <v>148</v>
      </c>
      <c r="F121" s="76"/>
      <c r="G121" s="75" t="s">
        <v>149</v>
      </c>
      <c r="H121" s="76"/>
      <c r="I121" s="75" t="s">
        <v>151</v>
      </c>
      <c r="J121" s="77"/>
      <c r="K121" s="76"/>
      <c r="L121" s="75" t="s">
        <v>152</v>
      </c>
      <c r="M121" s="77"/>
      <c r="N121" s="76"/>
      <c r="O121" s="75"/>
      <c r="P121" s="76"/>
      <c r="Q121" s="75"/>
      <c r="R121" s="76"/>
      <c r="S121" s="78" t="s">
        <v>153</v>
      </c>
      <c r="T121" s="79"/>
      <c r="U121" s="79"/>
      <c r="V121" s="79"/>
      <c r="W121" s="79"/>
      <c r="X121" s="79"/>
      <c r="Y121" s="79"/>
      <c r="Z121" s="80"/>
      <c r="AA121" s="75" t="s">
        <v>49</v>
      </c>
      <c r="AB121" s="77"/>
      <c r="AC121" s="77"/>
      <c r="AD121" s="77"/>
      <c r="AE121" s="76"/>
      <c r="AF121" s="75" t="s">
        <v>43</v>
      </c>
      <c r="AG121" s="77"/>
      <c r="AH121" s="76"/>
      <c r="AI121" s="81" t="s">
        <v>50</v>
      </c>
      <c r="AJ121" s="82" t="s">
        <v>51</v>
      </c>
      <c r="AK121" s="83"/>
      <c r="AL121" s="83"/>
      <c r="AM121" s="83"/>
      <c r="AN121" s="83"/>
      <c r="AO121" s="84"/>
      <c r="AP121" s="85">
        <v>5000000</v>
      </c>
      <c r="AQ121" s="85">
        <v>5000000</v>
      </c>
      <c r="AR121" s="87">
        <v>0</v>
      </c>
      <c r="AS121" s="86">
        <v>0</v>
      </c>
      <c r="AT121" s="87">
        <v>0</v>
      </c>
      <c r="AU121" s="85">
        <v>5000000</v>
      </c>
      <c r="AV121" s="87">
        <v>0</v>
      </c>
      <c r="AW121" s="87">
        <v>0</v>
      </c>
      <c r="AX121" s="87">
        <v>0</v>
      </c>
      <c r="AY121" s="87">
        <v>0</v>
      </c>
      <c r="AZ121" s="87">
        <v>0</v>
      </c>
      <c r="BA121" s="87">
        <v>0</v>
      </c>
      <c r="BB121" s="87">
        <v>0</v>
      </c>
      <c r="BC121" s="88">
        <f t="shared" si="5"/>
        <v>1</v>
      </c>
      <c r="BD121" s="88">
        <f t="shared" si="6"/>
        <v>0</v>
      </c>
      <c r="BE121" s="88">
        <f t="shared" si="7"/>
        <v>0</v>
      </c>
      <c r="BF121" s="88">
        <f t="shared" si="8"/>
        <v>0</v>
      </c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89"/>
      <c r="CE121" s="89"/>
      <c r="CF121" s="89"/>
      <c r="CG121" s="89"/>
      <c r="CH121" s="89"/>
      <c r="CI121" s="89"/>
      <c r="CJ121" s="89"/>
      <c r="CK121" s="89"/>
      <c r="CL121" s="89"/>
      <c r="CM121" s="89"/>
      <c r="CN121" s="89"/>
    </row>
    <row r="122" spans="1:92" s="29" customFormat="1" ht="13.5" customHeight="1" x14ac:dyDescent="0.3">
      <c r="A122" s="75" t="s">
        <v>144</v>
      </c>
      <c r="B122" s="76"/>
      <c r="C122" s="75" t="s">
        <v>147</v>
      </c>
      <c r="D122" s="76"/>
      <c r="E122" s="75" t="s">
        <v>148</v>
      </c>
      <c r="F122" s="76"/>
      <c r="G122" s="75" t="s">
        <v>149</v>
      </c>
      <c r="H122" s="76"/>
      <c r="I122" s="75" t="s">
        <v>151</v>
      </c>
      <c r="J122" s="77"/>
      <c r="K122" s="76"/>
      <c r="L122" s="75" t="s">
        <v>152</v>
      </c>
      <c r="M122" s="77"/>
      <c r="N122" s="76"/>
      <c r="O122" s="75" t="s">
        <v>77</v>
      </c>
      <c r="P122" s="76"/>
      <c r="Q122" s="75"/>
      <c r="R122" s="76"/>
      <c r="S122" s="78" t="s">
        <v>158</v>
      </c>
      <c r="T122" s="79"/>
      <c r="U122" s="79"/>
      <c r="V122" s="79"/>
      <c r="W122" s="79"/>
      <c r="X122" s="79"/>
      <c r="Y122" s="79"/>
      <c r="Z122" s="80"/>
      <c r="AA122" s="75" t="s">
        <v>49</v>
      </c>
      <c r="AB122" s="77"/>
      <c r="AC122" s="77"/>
      <c r="AD122" s="77"/>
      <c r="AE122" s="76"/>
      <c r="AF122" s="75" t="s">
        <v>43</v>
      </c>
      <c r="AG122" s="77"/>
      <c r="AH122" s="76"/>
      <c r="AI122" s="81" t="s">
        <v>50</v>
      </c>
      <c r="AJ122" s="82" t="s">
        <v>51</v>
      </c>
      <c r="AK122" s="83"/>
      <c r="AL122" s="83"/>
      <c r="AM122" s="83"/>
      <c r="AN122" s="83"/>
      <c r="AO122" s="84"/>
      <c r="AP122" s="85">
        <v>5000000</v>
      </c>
      <c r="AQ122" s="85">
        <v>5000000</v>
      </c>
      <c r="AR122" s="87">
        <v>0</v>
      </c>
      <c r="AS122" s="86">
        <v>0</v>
      </c>
      <c r="AT122" s="87">
        <v>0</v>
      </c>
      <c r="AU122" s="85">
        <v>5000000</v>
      </c>
      <c r="AV122" s="87">
        <v>0</v>
      </c>
      <c r="AW122" s="87">
        <v>0</v>
      </c>
      <c r="AX122" s="87">
        <v>0</v>
      </c>
      <c r="AY122" s="87">
        <v>0</v>
      </c>
      <c r="AZ122" s="87">
        <v>0</v>
      </c>
      <c r="BA122" s="87">
        <v>0</v>
      </c>
      <c r="BB122" s="87">
        <v>0</v>
      </c>
      <c r="BC122" s="88">
        <f t="shared" si="5"/>
        <v>1</v>
      </c>
      <c r="BD122" s="88">
        <f t="shared" si="6"/>
        <v>0</v>
      </c>
      <c r="BE122" s="88">
        <f t="shared" si="7"/>
        <v>0</v>
      </c>
      <c r="BF122" s="88">
        <f t="shared" si="8"/>
        <v>0</v>
      </c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</row>
    <row r="123" spans="1:92" s="29" customFormat="1" ht="13.5" customHeight="1" x14ac:dyDescent="0.3">
      <c r="A123" s="75" t="s">
        <v>144</v>
      </c>
      <c r="B123" s="76"/>
      <c r="C123" s="75" t="s">
        <v>147</v>
      </c>
      <c r="D123" s="76"/>
      <c r="E123" s="75" t="s">
        <v>148</v>
      </c>
      <c r="F123" s="76"/>
      <c r="G123" s="75" t="s">
        <v>149</v>
      </c>
      <c r="H123" s="76"/>
      <c r="I123" s="75" t="s">
        <v>151</v>
      </c>
      <c r="J123" s="77"/>
      <c r="K123" s="76"/>
      <c r="L123" s="75" t="s">
        <v>154</v>
      </c>
      <c r="M123" s="77"/>
      <c r="N123" s="76"/>
      <c r="O123" s="75"/>
      <c r="P123" s="76"/>
      <c r="Q123" s="75"/>
      <c r="R123" s="76"/>
      <c r="S123" s="78" t="s">
        <v>155</v>
      </c>
      <c r="T123" s="79"/>
      <c r="U123" s="79"/>
      <c r="V123" s="79"/>
      <c r="W123" s="79"/>
      <c r="X123" s="79"/>
      <c r="Y123" s="79"/>
      <c r="Z123" s="80"/>
      <c r="AA123" s="75" t="s">
        <v>49</v>
      </c>
      <c r="AB123" s="77"/>
      <c r="AC123" s="77"/>
      <c r="AD123" s="77"/>
      <c r="AE123" s="76"/>
      <c r="AF123" s="75" t="s">
        <v>43</v>
      </c>
      <c r="AG123" s="77"/>
      <c r="AH123" s="76"/>
      <c r="AI123" s="81" t="s">
        <v>50</v>
      </c>
      <c r="AJ123" s="82" t="s">
        <v>51</v>
      </c>
      <c r="AK123" s="83"/>
      <c r="AL123" s="83"/>
      <c r="AM123" s="83"/>
      <c r="AN123" s="83"/>
      <c r="AO123" s="84"/>
      <c r="AP123" s="85">
        <v>47094336</v>
      </c>
      <c r="AQ123" s="85">
        <v>17094336</v>
      </c>
      <c r="AR123" s="85">
        <v>30000000</v>
      </c>
      <c r="AS123" s="86">
        <v>0</v>
      </c>
      <c r="AT123" s="85">
        <v>10000000</v>
      </c>
      <c r="AU123" s="85">
        <v>7094336</v>
      </c>
      <c r="AV123" s="87">
        <v>0</v>
      </c>
      <c r="AW123" s="85">
        <v>10000000</v>
      </c>
      <c r="AX123" s="87">
        <v>0</v>
      </c>
      <c r="AY123" s="87">
        <v>0</v>
      </c>
      <c r="AZ123" s="87">
        <v>0</v>
      </c>
      <c r="BA123" s="87">
        <v>0</v>
      </c>
      <c r="BB123" s="87">
        <v>0</v>
      </c>
      <c r="BC123" s="88">
        <f t="shared" si="5"/>
        <v>0.36298072022928618</v>
      </c>
      <c r="BD123" s="88">
        <f t="shared" si="6"/>
        <v>0.21233975992357126</v>
      </c>
      <c r="BE123" s="88">
        <f t="shared" si="7"/>
        <v>0</v>
      </c>
      <c r="BF123" s="88">
        <f t="shared" si="8"/>
        <v>0</v>
      </c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</row>
    <row r="124" spans="1:92" s="29" customFormat="1" ht="13.5" customHeight="1" x14ac:dyDescent="0.3">
      <c r="A124" s="75" t="s">
        <v>144</v>
      </c>
      <c r="B124" s="76"/>
      <c r="C124" s="75" t="s">
        <v>147</v>
      </c>
      <c r="D124" s="76"/>
      <c r="E124" s="75" t="s">
        <v>148</v>
      </c>
      <c r="F124" s="76"/>
      <c r="G124" s="75" t="s">
        <v>149</v>
      </c>
      <c r="H124" s="76"/>
      <c r="I124" s="75" t="s">
        <v>151</v>
      </c>
      <c r="J124" s="77"/>
      <c r="K124" s="76"/>
      <c r="L124" s="75" t="s">
        <v>154</v>
      </c>
      <c r="M124" s="77"/>
      <c r="N124" s="76"/>
      <c r="O124" s="75" t="s">
        <v>77</v>
      </c>
      <c r="P124" s="76"/>
      <c r="Q124" s="75"/>
      <c r="R124" s="76"/>
      <c r="S124" s="78" t="s">
        <v>159</v>
      </c>
      <c r="T124" s="79"/>
      <c r="U124" s="79"/>
      <c r="V124" s="79"/>
      <c r="W124" s="79"/>
      <c r="X124" s="79"/>
      <c r="Y124" s="79"/>
      <c r="Z124" s="80"/>
      <c r="AA124" s="75" t="s">
        <v>49</v>
      </c>
      <c r="AB124" s="77"/>
      <c r="AC124" s="77"/>
      <c r="AD124" s="77"/>
      <c r="AE124" s="76"/>
      <c r="AF124" s="75" t="s">
        <v>43</v>
      </c>
      <c r="AG124" s="77"/>
      <c r="AH124" s="76"/>
      <c r="AI124" s="81" t="s">
        <v>50</v>
      </c>
      <c r="AJ124" s="82" t="s">
        <v>51</v>
      </c>
      <c r="AK124" s="83"/>
      <c r="AL124" s="83"/>
      <c r="AM124" s="83"/>
      <c r="AN124" s="83"/>
      <c r="AO124" s="84"/>
      <c r="AP124" s="85">
        <v>47094336</v>
      </c>
      <c r="AQ124" s="85">
        <v>17094336</v>
      </c>
      <c r="AR124" s="85">
        <v>30000000</v>
      </c>
      <c r="AS124" s="86">
        <v>0</v>
      </c>
      <c r="AT124" s="85">
        <v>10000000</v>
      </c>
      <c r="AU124" s="85">
        <v>7094336</v>
      </c>
      <c r="AV124" s="87">
        <v>0</v>
      </c>
      <c r="AW124" s="85">
        <v>10000000</v>
      </c>
      <c r="AX124" s="87">
        <v>0</v>
      </c>
      <c r="AY124" s="87">
        <v>0</v>
      </c>
      <c r="AZ124" s="87">
        <v>0</v>
      </c>
      <c r="BA124" s="87">
        <v>0</v>
      </c>
      <c r="BB124" s="87">
        <v>0</v>
      </c>
      <c r="BC124" s="88">
        <f t="shared" si="5"/>
        <v>0.36298072022928618</v>
      </c>
      <c r="BD124" s="88">
        <f t="shared" si="6"/>
        <v>0.21233975992357126</v>
      </c>
      <c r="BE124" s="88">
        <f t="shared" si="7"/>
        <v>0</v>
      </c>
      <c r="BF124" s="88">
        <f t="shared" si="8"/>
        <v>0</v>
      </c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89"/>
      <c r="CK124" s="89"/>
      <c r="CL124" s="89"/>
      <c r="CM124" s="89"/>
      <c r="CN124" s="89"/>
    </row>
    <row r="125" spans="1:92" s="104" customFormat="1" ht="13.5" customHeight="1" x14ac:dyDescent="0.3">
      <c r="A125" s="90" t="s">
        <v>144</v>
      </c>
      <c r="B125" s="91"/>
      <c r="C125" s="90" t="s">
        <v>161</v>
      </c>
      <c r="D125" s="91"/>
      <c r="E125" s="90" t="s">
        <v>148</v>
      </c>
      <c r="F125" s="91"/>
      <c r="G125" s="90" t="s">
        <v>162</v>
      </c>
      <c r="H125" s="91"/>
      <c r="I125" s="90" t="s">
        <v>151</v>
      </c>
      <c r="J125" s="92"/>
      <c r="K125" s="91"/>
      <c r="L125" s="90"/>
      <c r="M125" s="92"/>
      <c r="N125" s="91"/>
      <c r="O125" s="90"/>
      <c r="P125" s="91"/>
      <c r="Q125" s="90"/>
      <c r="R125" s="91"/>
      <c r="S125" s="93" t="s">
        <v>163</v>
      </c>
      <c r="T125" s="94"/>
      <c r="U125" s="94"/>
      <c r="V125" s="94"/>
      <c r="W125" s="94"/>
      <c r="X125" s="94"/>
      <c r="Y125" s="94"/>
      <c r="Z125" s="95"/>
      <c r="AA125" s="90" t="s">
        <v>42</v>
      </c>
      <c r="AB125" s="92"/>
      <c r="AC125" s="92"/>
      <c r="AD125" s="92"/>
      <c r="AE125" s="91"/>
      <c r="AF125" s="90" t="s">
        <v>43</v>
      </c>
      <c r="AG125" s="92"/>
      <c r="AH125" s="91"/>
      <c r="AI125" s="96" t="s">
        <v>44</v>
      </c>
      <c r="AJ125" s="97" t="s">
        <v>45</v>
      </c>
      <c r="AK125" s="98"/>
      <c r="AL125" s="98"/>
      <c r="AM125" s="98"/>
      <c r="AN125" s="98"/>
      <c r="AO125" s="99"/>
      <c r="AP125" s="100">
        <v>480987132</v>
      </c>
      <c r="AQ125" s="100">
        <v>455738802</v>
      </c>
      <c r="AR125" s="100">
        <v>25248330</v>
      </c>
      <c r="AS125" s="101">
        <v>0</v>
      </c>
      <c r="AT125" s="100">
        <v>454020644</v>
      </c>
      <c r="AU125" s="100">
        <v>1718158</v>
      </c>
      <c r="AV125" s="100">
        <v>209239583.78999999</v>
      </c>
      <c r="AW125" s="100">
        <v>244781060.21000001</v>
      </c>
      <c r="AX125" s="100">
        <v>209239583.78999999</v>
      </c>
      <c r="AY125" s="102">
        <v>0</v>
      </c>
      <c r="AZ125" s="100">
        <v>209239583.78999999</v>
      </c>
      <c r="BA125" s="102">
        <v>0</v>
      </c>
      <c r="BB125" s="102">
        <v>0</v>
      </c>
      <c r="BC125" s="103">
        <f t="shared" si="5"/>
        <v>0.94750726512159578</v>
      </c>
      <c r="BD125" s="103">
        <f t="shared" si="6"/>
        <v>0.94393511550325637</v>
      </c>
      <c r="BE125" s="103">
        <f t="shared" si="7"/>
        <v>0.43502116765568688</v>
      </c>
      <c r="BF125" s="103">
        <f t="shared" si="8"/>
        <v>0.43502116765568688</v>
      </c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</row>
    <row r="126" spans="1:92" s="29" customFormat="1" ht="13.5" customHeight="1" x14ac:dyDescent="0.3">
      <c r="A126" s="75" t="s">
        <v>144</v>
      </c>
      <c r="B126" s="76"/>
      <c r="C126" s="75" t="s">
        <v>161</v>
      </c>
      <c r="D126" s="76"/>
      <c r="E126" s="75" t="s">
        <v>148</v>
      </c>
      <c r="F126" s="76"/>
      <c r="G126" s="75" t="s">
        <v>162</v>
      </c>
      <c r="H126" s="76"/>
      <c r="I126" s="75" t="s">
        <v>151</v>
      </c>
      <c r="J126" s="77"/>
      <c r="K126" s="76"/>
      <c r="L126" s="75" t="s">
        <v>164</v>
      </c>
      <c r="M126" s="77"/>
      <c r="N126" s="76"/>
      <c r="O126" s="75"/>
      <c r="P126" s="76"/>
      <c r="Q126" s="75"/>
      <c r="R126" s="76"/>
      <c r="S126" s="78" t="s">
        <v>165</v>
      </c>
      <c r="T126" s="79"/>
      <c r="U126" s="79"/>
      <c r="V126" s="79"/>
      <c r="W126" s="79"/>
      <c r="X126" s="79"/>
      <c r="Y126" s="79"/>
      <c r="Z126" s="80"/>
      <c r="AA126" s="75" t="s">
        <v>42</v>
      </c>
      <c r="AB126" s="77"/>
      <c r="AC126" s="77"/>
      <c r="AD126" s="77"/>
      <c r="AE126" s="76"/>
      <c r="AF126" s="75" t="s">
        <v>43</v>
      </c>
      <c r="AG126" s="77"/>
      <c r="AH126" s="76"/>
      <c r="AI126" s="81" t="s">
        <v>44</v>
      </c>
      <c r="AJ126" s="82" t="s">
        <v>45</v>
      </c>
      <c r="AK126" s="83"/>
      <c r="AL126" s="83"/>
      <c r="AM126" s="83"/>
      <c r="AN126" s="83"/>
      <c r="AO126" s="84"/>
      <c r="AP126" s="85">
        <v>83850307</v>
      </c>
      <c r="AQ126" s="85">
        <v>82713590</v>
      </c>
      <c r="AR126" s="85">
        <v>1136717</v>
      </c>
      <c r="AS126" s="86">
        <v>0</v>
      </c>
      <c r="AT126" s="85">
        <v>81465432</v>
      </c>
      <c r="AU126" s="85">
        <v>1248158</v>
      </c>
      <c r="AV126" s="85">
        <v>34029970</v>
      </c>
      <c r="AW126" s="85">
        <v>47435462</v>
      </c>
      <c r="AX126" s="85">
        <v>34029970</v>
      </c>
      <c r="AY126" s="87">
        <v>0</v>
      </c>
      <c r="AZ126" s="85">
        <v>34029970</v>
      </c>
      <c r="BA126" s="87">
        <v>0</v>
      </c>
      <c r="BB126" s="87">
        <v>0</v>
      </c>
      <c r="BC126" s="88">
        <f t="shared" si="5"/>
        <v>0.9864434962653148</v>
      </c>
      <c r="BD126" s="88">
        <f t="shared" si="6"/>
        <v>0.9715579455183152</v>
      </c>
      <c r="BE126" s="88">
        <f t="shared" si="7"/>
        <v>0.40584192494369759</v>
      </c>
      <c r="BF126" s="88">
        <f t="shared" si="8"/>
        <v>0.40584192494369759</v>
      </c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89"/>
      <c r="CE126" s="89"/>
      <c r="CF126" s="89"/>
      <c r="CG126" s="89"/>
      <c r="CH126" s="89"/>
      <c r="CI126" s="89"/>
      <c r="CJ126" s="89"/>
      <c r="CK126" s="89"/>
      <c r="CL126" s="89"/>
      <c r="CM126" s="89"/>
      <c r="CN126" s="89"/>
    </row>
    <row r="127" spans="1:92" s="29" customFormat="1" ht="13.5" customHeight="1" x14ac:dyDescent="0.3">
      <c r="A127" s="75" t="s">
        <v>144</v>
      </c>
      <c r="B127" s="76"/>
      <c r="C127" s="75" t="s">
        <v>161</v>
      </c>
      <c r="D127" s="76"/>
      <c r="E127" s="75" t="s">
        <v>148</v>
      </c>
      <c r="F127" s="76"/>
      <c r="G127" s="75" t="s">
        <v>162</v>
      </c>
      <c r="H127" s="76"/>
      <c r="I127" s="75" t="s">
        <v>151</v>
      </c>
      <c r="J127" s="77"/>
      <c r="K127" s="76"/>
      <c r="L127" s="75" t="s">
        <v>164</v>
      </c>
      <c r="M127" s="77"/>
      <c r="N127" s="76"/>
      <c r="O127" s="75" t="s">
        <v>77</v>
      </c>
      <c r="P127" s="76"/>
      <c r="Q127" s="75"/>
      <c r="R127" s="76"/>
      <c r="S127" s="78" t="s">
        <v>172</v>
      </c>
      <c r="T127" s="79"/>
      <c r="U127" s="79"/>
      <c r="V127" s="79"/>
      <c r="W127" s="79"/>
      <c r="X127" s="79"/>
      <c r="Y127" s="79"/>
      <c r="Z127" s="80"/>
      <c r="AA127" s="75" t="s">
        <v>42</v>
      </c>
      <c r="AB127" s="77"/>
      <c r="AC127" s="77"/>
      <c r="AD127" s="77"/>
      <c r="AE127" s="76"/>
      <c r="AF127" s="75" t="s">
        <v>43</v>
      </c>
      <c r="AG127" s="77"/>
      <c r="AH127" s="76"/>
      <c r="AI127" s="81" t="s">
        <v>44</v>
      </c>
      <c r="AJ127" s="82" t="s">
        <v>45</v>
      </c>
      <c r="AK127" s="83"/>
      <c r="AL127" s="83"/>
      <c r="AM127" s="83"/>
      <c r="AN127" s="83"/>
      <c r="AO127" s="84"/>
      <c r="AP127" s="85">
        <v>83850307</v>
      </c>
      <c r="AQ127" s="85">
        <v>82713590</v>
      </c>
      <c r="AR127" s="85">
        <v>1136717</v>
      </c>
      <c r="AS127" s="86">
        <v>0</v>
      </c>
      <c r="AT127" s="85">
        <v>81465432</v>
      </c>
      <c r="AU127" s="85">
        <v>1248158</v>
      </c>
      <c r="AV127" s="85">
        <v>34029970</v>
      </c>
      <c r="AW127" s="85">
        <v>47435462</v>
      </c>
      <c r="AX127" s="85">
        <v>34029970</v>
      </c>
      <c r="AY127" s="87">
        <v>0</v>
      </c>
      <c r="AZ127" s="85">
        <v>34029970</v>
      </c>
      <c r="BA127" s="87">
        <v>0</v>
      </c>
      <c r="BB127" s="87">
        <v>0</v>
      </c>
      <c r="BC127" s="88">
        <f t="shared" si="5"/>
        <v>0.9864434962653148</v>
      </c>
      <c r="BD127" s="88">
        <f t="shared" si="6"/>
        <v>0.9715579455183152</v>
      </c>
      <c r="BE127" s="88">
        <f t="shared" si="7"/>
        <v>0.40584192494369759</v>
      </c>
      <c r="BF127" s="88">
        <f t="shared" si="8"/>
        <v>0.40584192494369759</v>
      </c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89"/>
      <c r="CE127" s="89"/>
      <c r="CF127" s="89"/>
      <c r="CG127" s="89"/>
      <c r="CH127" s="89"/>
      <c r="CI127" s="89"/>
      <c r="CJ127" s="89"/>
      <c r="CK127" s="89"/>
      <c r="CL127" s="89"/>
      <c r="CM127" s="89"/>
      <c r="CN127" s="89"/>
    </row>
    <row r="128" spans="1:92" s="29" customFormat="1" ht="13.5" customHeight="1" x14ac:dyDescent="0.3">
      <c r="A128" s="75" t="s">
        <v>144</v>
      </c>
      <c r="B128" s="76"/>
      <c r="C128" s="75" t="s">
        <v>161</v>
      </c>
      <c r="D128" s="76"/>
      <c r="E128" s="75" t="s">
        <v>148</v>
      </c>
      <c r="F128" s="76"/>
      <c r="G128" s="75" t="s">
        <v>162</v>
      </c>
      <c r="H128" s="76"/>
      <c r="I128" s="75" t="s">
        <v>151</v>
      </c>
      <c r="J128" s="77"/>
      <c r="K128" s="76"/>
      <c r="L128" s="75" t="s">
        <v>166</v>
      </c>
      <c r="M128" s="77"/>
      <c r="N128" s="76"/>
      <c r="O128" s="75"/>
      <c r="P128" s="76"/>
      <c r="Q128" s="75"/>
      <c r="R128" s="76"/>
      <c r="S128" s="78" t="s">
        <v>167</v>
      </c>
      <c r="T128" s="79"/>
      <c r="U128" s="79"/>
      <c r="V128" s="79"/>
      <c r="W128" s="79"/>
      <c r="X128" s="79"/>
      <c r="Y128" s="79"/>
      <c r="Z128" s="80"/>
      <c r="AA128" s="75" t="s">
        <v>42</v>
      </c>
      <c r="AB128" s="77"/>
      <c r="AC128" s="77"/>
      <c r="AD128" s="77"/>
      <c r="AE128" s="76"/>
      <c r="AF128" s="75" t="s">
        <v>43</v>
      </c>
      <c r="AG128" s="77"/>
      <c r="AH128" s="76"/>
      <c r="AI128" s="81" t="s">
        <v>44</v>
      </c>
      <c r="AJ128" s="82" t="s">
        <v>45</v>
      </c>
      <c r="AK128" s="83"/>
      <c r="AL128" s="83"/>
      <c r="AM128" s="83"/>
      <c r="AN128" s="83"/>
      <c r="AO128" s="84"/>
      <c r="AP128" s="85">
        <v>109644022</v>
      </c>
      <c r="AQ128" s="85">
        <v>109644022</v>
      </c>
      <c r="AR128" s="87">
        <v>0</v>
      </c>
      <c r="AS128" s="86">
        <v>0</v>
      </c>
      <c r="AT128" s="85">
        <v>109644022</v>
      </c>
      <c r="AU128" s="87">
        <v>0</v>
      </c>
      <c r="AV128" s="85">
        <v>51904867</v>
      </c>
      <c r="AW128" s="85">
        <v>57739155</v>
      </c>
      <c r="AX128" s="85">
        <v>51904867</v>
      </c>
      <c r="AY128" s="87">
        <v>0</v>
      </c>
      <c r="AZ128" s="85">
        <v>51904867</v>
      </c>
      <c r="BA128" s="87">
        <v>0</v>
      </c>
      <c r="BB128" s="87">
        <v>0</v>
      </c>
      <c r="BC128" s="88">
        <f t="shared" si="5"/>
        <v>1</v>
      </c>
      <c r="BD128" s="88">
        <f t="shared" si="6"/>
        <v>1</v>
      </c>
      <c r="BE128" s="88">
        <f t="shared" si="7"/>
        <v>0.47339440904493635</v>
      </c>
      <c r="BF128" s="88">
        <f t="shared" si="8"/>
        <v>0.47339440904493635</v>
      </c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89"/>
      <c r="CE128" s="89"/>
      <c r="CF128" s="89"/>
      <c r="CG128" s="89"/>
      <c r="CH128" s="89"/>
      <c r="CI128" s="89"/>
      <c r="CJ128" s="89"/>
      <c r="CK128" s="89"/>
      <c r="CL128" s="89"/>
      <c r="CM128" s="89"/>
      <c r="CN128" s="89"/>
    </row>
    <row r="129" spans="1:190" s="29" customFormat="1" ht="13.5" customHeight="1" x14ac:dyDescent="0.3">
      <c r="A129" s="75" t="s">
        <v>144</v>
      </c>
      <c r="B129" s="76"/>
      <c r="C129" s="75" t="s">
        <v>161</v>
      </c>
      <c r="D129" s="76"/>
      <c r="E129" s="75" t="s">
        <v>148</v>
      </c>
      <c r="F129" s="76"/>
      <c r="G129" s="75" t="s">
        <v>162</v>
      </c>
      <c r="H129" s="76"/>
      <c r="I129" s="75" t="s">
        <v>151</v>
      </c>
      <c r="J129" s="77"/>
      <c r="K129" s="76"/>
      <c r="L129" s="75" t="s">
        <v>166</v>
      </c>
      <c r="M129" s="77"/>
      <c r="N129" s="76"/>
      <c r="O129" s="75" t="s">
        <v>77</v>
      </c>
      <c r="P129" s="76"/>
      <c r="Q129" s="75"/>
      <c r="R129" s="76"/>
      <c r="S129" s="78" t="s">
        <v>173</v>
      </c>
      <c r="T129" s="79"/>
      <c r="U129" s="79"/>
      <c r="V129" s="79"/>
      <c r="W129" s="79"/>
      <c r="X129" s="79"/>
      <c r="Y129" s="79"/>
      <c r="Z129" s="80"/>
      <c r="AA129" s="75" t="s">
        <v>42</v>
      </c>
      <c r="AB129" s="77"/>
      <c r="AC129" s="77"/>
      <c r="AD129" s="77"/>
      <c r="AE129" s="76"/>
      <c r="AF129" s="75" t="s">
        <v>43</v>
      </c>
      <c r="AG129" s="77"/>
      <c r="AH129" s="76"/>
      <c r="AI129" s="81" t="s">
        <v>44</v>
      </c>
      <c r="AJ129" s="82" t="s">
        <v>45</v>
      </c>
      <c r="AK129" s="83"/>
      <c r="AL129" s="83"/>
      <c r="AM129" s="83"/>
      <c r="AN129" s="83"/>
      <c r="AO129" s="84"/>
      <c r="AP129" s="85">
        <v>109644022</v>
      </c>
      <c r="AQ129" s="85">
        <v>109644022</v>
      </c>
      <c r="AR129" s="87">
        <v>0</v>
      </c>
      <c r="AS129" s="86">
        <v>0</v>
      </c>
      <c r="AT129" s="85">
        <v>109644022</v>
      </c>
      <c r="AU129" s="87">
        <v>0</v>
      </c>
      <c r="AV129" s="85">
        <v>51904867</v>
      </c>
      <c r="AW129" s="85">
        <v>57739155</v>
      </c>
      <c r="AX129" s="85">
        <v>51904867</v>
      </c>
      <c r="AY129" s="87">
        <v>0</v>
      </c>
      <c r="AZ129" s="85">
        <v>51904867</v>
      </c>
      <c r="BA129" s="87">
        <v>0</v>
      </c>
      <c r="BB129" s="87">
        <v>0</v>
      </c>
      <c r="BC129" s="88">
        <f t="shared" si="5"/>
        <v>1</v>
      </c>
      <c r="BD129" s="88">
        <f t="shared" si="6"/>
        <v>1</v>
      </c>
      <c r="BE129" s="88">
        <f t="shared" si="7"/>
        <v>0.47339440904493635</v>
      </c>
      <c r="BF129" s="88">
        <f t="shared" si="8"/>
        <v>0.47339440904493635</v>
      </c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89"/>
      <c r="CB129" s="89"/>
      <c r="CC129" s="89"/>
      <c r="CD129" s="89"/>
      <c r="CE129" s="89"/>
      <c r="CF129" s="89"/>
      <c r="CG129" s="89"/>
      <c r="CH129" s="89"/>
      <c r="CI129" s="89"/>
      <c r="CJ129" s="89"/>
      <c r="CK129" s="89"/>
      <c r="CL129" s="89"/>
      <c r="CM129" s="89"/>
      <c r="CN129" s="89"/>
    </row>
    <row r="130" spans="1:190" s="29" customFormat="1" ht="13.5" customHeight="1" x14ac:dyDescent="0.3">
      <c r="A130" s="75" t="s">
        <v>144</v>
      </c>
      <c r="B130" s="76"/>
      <c r="C130" s="75" t="s">
        <v>161</v>
      </c>
      <c r="D130" s="76"/>
      <c r="E130" s="75" t="s">
        <v>148</v>
      </c>
      <c r="F130" s="76"/>
      <c r="G130" s="75" t="s">
        <v>162</v>
      </c>
      <c r="H130" s="76"/>
      <c r="I130" s="75" t="s">
        <v>151</v>
      </c>
      <c r="J130" s="77"/>
      <c r="K130" s="76"/>
      <c r="L130" s="75" t="s">
        <v>168</v>
      </c>
      <c r="M130" s="77"/>
      <c r="N130" s="76"/>
      <c r="O130" s="75"/>
      <c r="P130" s="76"/>
      <c r="Q130" s="75"/>
      <c r="R130" s="76"/>
      <c r="S130" s="78" t="s">
        <v>169</v>
      </c>
      <c r="T130" s="79"/>
      <c r="U130" s="79"/>
      <c r="V130" s="79"/>
      <c r="W130" s="79"/>
      <c r="X130" s="79"/>
      <c r="Y130" s="79"/>
      <c r="Z130" s="80"/>
      <c r="AA130" s="75" t="s">
        <v>42</v>
      </c>
      <c r="AB130" s="77"/>
      <c r="AC130" s="77"/>
      <c r="AD130" s="77"/>
      <c r="AE130" s="76"/>
      <c r="AF130" s="75" t="s">
        <v>43</v>
      </c>
      <c r="AG130" s="77"/>
      <c r="AH130" s="76"/>
      <c r="AI130" s="81" t="s">
        <v>44</v>
      </c>
      <c r="AJ130" s="82" t="s">
        <v>45</v>
      </c>
      <c r="AK130" s="83"/>
      <c r="AL130" s="83"/>
      <c r="AM130" s="83"/>
      <c r="AN130" s="83"/>
      <c r="AO130" s="84"/>
      <c r="AP130" s="85">
        <v>287492803</v>
      </c>
      <c r="AQ130" s="85">
        <v>263381190</v>
      </c>
      <c r="AR130" s="85">
        <v>24111613</v>
      </c>
      <c r="AS130" s="86">
        <v>0</v>
      </c>
      <c r="AT130" s="85">
        <v>262911190</v>
      </c>
      <c r="AU130" s="85">
        <v>470000</v>
      </c>
      <c r="AV130" s="85">
        <v>123304746.79000001</v>
      </c>
      <c r="AW130" s="85">
        <v>139606443.21000001</v>
      </c>
      <c r="AX130" s="85">
        <v>123304746.79000001</v>
      </c>
      <c r="AY130" s="87">
        <v>0</v>
      </c>
      <c r="AZ130" s="85">
        <v>123304746.79000001</v>
      </c>
      <c r="BA130" s="87">
        <v>0</v>
      </c>
      <c r="BB130" s="87">
        <v>0</v>
      </c>
      <c r="BC130" s="88">
        <f t="shared" si="5"/>
        <v>0.91613142051420327</v>
      </c>
      <c r="BD130" s="88">
        <f t="shared" si="6"/>
        <v>0.91449659698089902</v>
      </c>
      <c r="BE130" s="88">
        <f t="shared" si="7"/>
        <v>0.42889681238385646</v>
      </c>
      <c r="BF130" s="88">
        <f t="shared" si="8"/>
        <v>0.42889681238385646</v>
      </c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89"/>
      <c r="CE130" s="89"/>
      <c r="CF130" s="89"/>
      <c r="CG130" s="89"/>
      <c r="CH130" s="89"/>
      <c r="CI130" s="89"/>
      <c r="CJ130" s="89"/>
      <c r="CK130" s="89"/>
      <c r="CL130" s="89"/>
      <c r="CM130" s="89"/>
      <c r="CN130" s="89"/>
    </row>
    <row r="131" spans="1:190" s="29" customFormat="1" ht="13.5" customHeight="1" x14ac:dyDescent="0.3">
      <c r="A131" s="75" t="s">
        <v>144</v>
      </c>
      <c r="B131" s="76"/>
      <c r="C131" s="75" t="s">
        <v>161</v>
      </c>
      <c r="D131" s="76"/>
      <c r="E131" s="75" t="s">
        <v>148</v>
      </c>
      <c r="F131" s="76"/>
      <c r="G131" s="75" t="s">
        <v>162</v>
      </c>
      <c r="H131" s="76"/>
      <c r="I131" s="75" t="s">
        <v>151</v>
      </c>
      <c r="J131" s="77"/>
      <c r="K131" s="76"/>
      <c r="L131" s="75" t="s">
        <v>168</v>
      </c>
      <c r="M131" s="77"/>
      <c r="N131" s="76"/>
      <c r="O131" s="75" t="s">
        <v>77</v>
      </c>
      <c r="P131" s="76"/>
      <c r="Q131" s="75"/>
      <c r="R131" s="76"/>
      <c r="S131" s="78" t="s">
        <v>174</v>
      </c>
      <c r="T131" s="79"/>
      <c r="U131" s="79"/>
      <c r="V131" s="79"/>
      <c r="W131" s="79"/>
      <c r="X131" s="79"/>
      <c r="Y131" s="79"/>
      <c r="Z131" s="80"/>
      <c r="AA131" s="75" t="s">
        <v>42</v>
      </c>
      <c r="AB131" s="77"/>
      <c r="AC131" s="77"/>
      <c r="AD131" s="77"/>
      <c r="AE131" s="76"/>
      <c r="AF131" s="75" t="s">
        <v>43</v>
      </c>
      <c r="AG131" s="77"/>
      <c r="AH131" s="76"/>
      <c r="AI131" s="81" t="s">
        <v>44</v>
      </c>
      <c r="AJ131" s="82" t="s">
        <v>45</v>
      </c>
      <c r="AK131" s="83"/>
      <c r="AL131" s="83"/>
      <c r="AM131" s="83"/>
      <c r="AN131" s="83"/>
      <c r="AO131" s="84"/>
      <c r="AP131" s="85">
        <v>287492803</v>
      </c>
      <c r="AQ131" s="85">
        <v>263381190</v>
      </c>
      <c r="AR131" s="85">
        <v>24111613</v>
      </c>
      <c r="AS131" s="86">
        <v>0</v>
      </c>
      <c r="AT131" s="85">
        <v>262911190</v>
      </c>
      <c r="AU131" s="85">
        <v>470000</v>
      </c>
      <c r="AV131" s="85">
        <v>123304746.79000001</v>
      </c>
      <c r="AW131" s="85">
        <v>139606443.21000001</v>
      </c>
      <c r="AX131" s="85">
        <v>123304746.79000001</v>
      </c>
      <c r="AY131" s="87">
        <v>0</v>
      </c>
      <c r="AZ131" s="85">
        <v>123304746.79000001</v>
      </c>
      <c r="BA131" s="87">
        <v>0</v>
      </c>
      <c r="BB131" s="87">
        <v>0</v>
      </c>
      <c r="BC131" s="88">
        <f t="shared" si="5"/>
        <v>0.91613142051420327</v>
      </c>
      <c r="BD131" s="88">
        <f t="shared" si="6"/>
        <v>0.91449659698089902</v>
      </c>
      <c r="BE131" s="88">
        <f t="shared" si="7"/>
        <v>0.42889681238385646</v>
      </c>
      <c r="BF131" s="88">
        <f t="shared" si="8"/>
        <v>0.42889681238385646</v>
      </c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/>
      <c r="CL131" s="89"/>
      <c r="CM131" s="89"/>
      <c r="CN131" s="89"/>
    </row>
    <row r="132" spans="1:190" s="104" customFormat="1" ht="13.5" customHeight="1" x14ac:dyDescent="0.3">
      <c r="A132" s="90" t="s">
        <v>144</v>
      </c>
      <c r="B132" s="91"/>
      <c r="C132" s="90" t="s">
        <v>161</v>
      </c>
      <c r="D132" s="91"/>
      <c r="E132" s="90" t="s">
        <v>148</v>
      </c>
      <c r="F132" s="91"/>
      <c r="G132" s="90" t="s">
        <v>162</v>
      </c>
      <c r="H132" s="91"/>
      <c r="I132" s="90" t="s">
        <v>151</v>
      </c>
      <c r="J132" s="92"/>
      <c r="K132" s="91"/>
      <c r="L132" s="90"/>
      <c r="M132" s="92"/>
      <c r="N132" s="91"/>
      <c r="O132" s="90"/>
      <c r="P132" s="91"/>
      <c r="Q132" s="90"/>
      <c r="R132" s="91"/>
      <c r="S132" s="93" t="s">
        <v>163</v>
      </c>
      <c r="T132" s="94"/>
      <c r="U132" s="94"/>
      <c r="V132" s="94"/>
      <c r="W132" s="94"/>
      <c r="X132" s="94"/>
      <c r="Y132" s="94"/>
      <c r="Z132" s="95"/>
      <c r="AA132" s="90" t="s">
        <v>49</v>
      </c>
      <c r="AB132" s="92"/>
      <c r="AC132" s="92"/>
      <c r="AD132" s="92"/>
      <c r="AE132" s="91"/>
      <c r="AF132" s="90" t="s">
        <v>43</v>
      </c>
      <c r="AG132" s="92"/>
      <c r="AH132" s="91"/>
      <c r="AI132" s="96" t="s">
        <v>50</v>
      </c>
      <c r="AJ132" s="97" t="s">
        <v>51</v>
      </c>
      <c r="AK132" s="98"/>
      <c r="AL132" s="98"/>
      <c r="AM132" s="98"/>
      <c r="AN132" s="98"/>
      <c r="AO132" s="99"/>
      <c r="AP132" s="100">
        <v>60630265</v>
      </c>
      <c r="AQ132" s="100">
        <v>55158136.799999997</v>
      </c>
      <c r="AR132" s="100">
        <v>5472128.2000000002</v>
      </c>
      <c r="AS132" s="101">
        <v>0</v>
      </c>
      <c r="AT132" s="100">
        <v>55158136.799999997</v>
      </c>
      <c r="AU132" s="102">
        <v>0</v>
      </c>
      <c r="AV132" s="102">
        <v>0</v>
      </c>
      <c r="AW132" s="100">
        <v>55158136.799999997</v>
      </c>
      <c r="AX132" s="102">
        <v>0</v>
      </c>
      <c r="AY132" s="102">
        <v>0</v>
      </c>
      <c r="AZ132" s="102">
        <v>0</v>
      </c>
      <c r="BA132" s="102">
        <v>0</v>
      </c>
      <c r="BB132" s="102">
        <v>0</v>
      </c>
      <c r="BC132" s="103">
        <f t="shared" si="5"/>
        <v>0.90974592969369339</v>
      </c>
      <c r="BD132" s="103">
        <f t="shared" si="6"/>
        <v>0.90974592969369339</v>
      </c>
      <c r="BE132" s="103">
        <f t="shared" si="7"/>
        <v>0</v>
      </c>
      <c r="BF132" s="103">
        <f t="shared" si="8"/>
        <v>0</v>
      </c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</row>
    <row r="133" spans="1:190" s="104" customFormat="1" ht="13.5" customHeight="1" x14ac:dyDescent="0.3">
      <c r="A133" s="90" t="s">
        <v>144</v>
      </c>
      <c r="B133" s="91"/>
      <c r="C133" s="90" t="s">
        <v>161</v>
      </c>
      <c r="D133" s="91"/>
      <c r="E133" s="90" t="s">
        <v>148</v>
      </c>
      <c r="F133" s="91"/>
      <c r="G133" s="90" t="s">
        <v>162</v>
      </c>
      <c r="H133" s="91"/>
      <c r="I133" s="90" t="s">
        <v>151</v>
      </c>
      <c r="J133" s="92"/>
      <c r="K133" s="91"/>
      <c r="L133" s="90"/>
      <c r="M133" s="92"/>
      <c r="N133" s="91"/>
      <c r="O133" s="90"/>
      <c r="P133" s="91"/>
      <c r="Q133" s="90"/>
      <c r="R133" s="91"/>
      <c r="S133" s="93" t="s">
        <v>163</v>
      </c>
      <c r="T133" s="94"/>
      <c r="U133" s="94"/>
      <c r="V133" s="94"/>
      <c r="W133" s="94"/>
      <c r="X133" s="94"/>
      <c r="Y133" s="94"/>
      <c r="Z133" s="95"/>
      <c r="AA133" s="90" t="s">
        <v>49</v>
      </c>
      <c r="AB133" s="92"/>
      <c r="AC133" s="92"/>
      <c r="AD133" s="92"/>
      <c r="AE133" s="91"/>
      <c r="AF133" s="90" t="s">
        <v>43</v>
      </c>
      <c r="AG133" s="92"/>
      <c r="AH133" s="91"/>
      <c r="AI133" s="96" t="s">
        <v>145</v>
      </c>
      <c r="AJ133" s="97" t="s">
        <v>146</v>
      </c>
      <c r="AK133" s="98"/>
      <c r="AL133" s="98"/>
      <c r="AM133" s="98"/>
      <c r="AN133" s="98"/>
      <c r="AO133" s="99"/>
      <c r="AP133" s="100">
        <v>14369735</v>
      </c>
      <c r="AQ133" s="100">
        <v>14369735</v>
      </c>
      <c r="AR133" s="102">
        <v>0</v>
      </c>
      <c r="AS133" s="101">
        <v>0</v>
      </c>
      <c r="AT133" s="100">
        <v>10040209</v>
      </c>
      <c r="AU133" s="100">
        <v>4329526</v>
      </c>
      <c r="AV133" s="100">
        <v>10040209</v>
      </c>
      <c r="AW133" s="102">
        <v>0</v>
      </c>
      <c r="AX133" s="100">
        <v>10040209</v>
      </c>
      <c r="AY133" s="102">
        <v>0</v>
      </c>
      <c r="AZ133" s="100">
        <v>10040209</v>
      </c>
      <c r="BA133" s="102">
        <v>0</v>
      </c>
      <c r="BB133" s="102">
        <v>0</v>
      </c>
      <c r="BC133" s="103">
        <f t="shared" si="5"/>
        <v>1</v>
      </c>
      <c r="BD133" s="103">
        <f t="shared" si="6"/>
        <v>0.69870523012428554</v>
      </c>
      <c r="BE133" s="103">
        <f t="shared" si="7"/>
        <v>0.69870523012428554</v>
      </c>
      <c r="BF133" s="103">
        <f t="shared" si="8"/>
        <v>0.69870523012428554</v>
      </c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</row>
    <row r="134" spans="1:190" s="29" customFormat="1" ht="13.5" customHeight="1" x14ac:dyDescent="0.3">
      <c r="A134" s="75" t="s">
        <v>144</v>
      </c>
      <c r="B134" s="76"/>
      <c r="C134" s="75" t="s">
        <v>161</v>
      </c>
      <c r="D134" s="76"/>
      <c r="E134" s="75" t="s">
        <v>148</v>
      </c>
      <c r="F134" s="76"/>
      <c r="G134" s="75" t="s">
        <v>162</v>
      </c>
      <c r="H134" s="76"/>
      <c r="I134" s="75" t="s">
        <v>151</v>
      </c>
      <c r="J134" s="77"/>
      <c r="K134" s="76"/>
      <c r="L134" s="75" t="s">
        <v>170</v>
      </c>
      <c r="M134" s="77"/>
      <c r="N134" s="76"/>
      <c r="O134" s="75"/>
      <c r="P134" s="76"/>
      <c r="Q134" s="75"/>
      <c r="R134" s="76"/>
      <c r="S134" s="78" t="s">
        <v>171</v>
      </c>
      <c r="T134" s="79"/>
      <c r="U134" s="79"/>
      <c r="V134" s="79"/>
      <c r="W134" s="79"/>
      <c r="X134" s="79"/>
      <c r="Y134" s="79"/>
      <c r="Z134" s="80"/>
      <c r="AA134" s="75" t="s">
        <v>49</v>
      </c>
      <c r="AB134" s="77"/>
      <c r="AC134" s="77"/>
      <c r="AD134" s="77"/>
      <c r="AE134" s="76"/>
      <c r="AF134" s="75" t="s">
        <v>43</v>
      </c>
      <c r="AG134" s="77"/>
      <c r="AH134" s="76"/>
      <c r="AI134" s="81" t="s">
        <v>50</v>
      </c>
      <c r="AJ134" s="82" t="s">
        <v>51</v>
      </c>
      <c r="AK134" s="83"/>
      <c r="AL134" s="83"/>
      <c r="AM134" s="83"/>
      <c r="AN134" s="83"/>
      <c r="AO134" s="84"/>
      <c r="AP134" s="85">
        <v>21609525</v>
      </c>
      <c r="AQ134" s="85">
        <v>21596250</v>
      </c>
      <c r="AR134" s="85">
        <v>13275</v>
      </c>
      <c r="AS134" s="86">
        <v>0</v>
      </c>
      <c r="AT134" s="85">
        <v>21596250</v>
      </c>
      <c r="AU134" s="87">
        <v>0</v>
      </c>
      <c r="AV134" s="87">
        <v>0</v>
      </c>
      <c r="AW134" s="85">
        <v>21596250</v>
      </c>
      <c r="AX134" s="87">
        <v>0</v>
      </c>
      <c r="AY134" s="87">
        <v>0</v>
      </c>
      <c r="AZ134" s="87">
        <v>0</v>
      </c>
      <c r="BA134" s="87">
        <v>0</v>
      </c>
      <c r="BB134" s="87">
        <v>0</v>
      </c>
      <c r="BC134" s="88">
        <f t="shared" si="5"/>
        <v>0.9993856875613879</v>
      </c>
      <c r="BD134" s="88">
        <f t="shared" si="6"/>
        <v>0.9993856875613879</v>
      </c>
      <c r="BE134" s="88">
        <f t="shared" si="7"/>
        <v>0</v>
      </c>
      <c r="BF134" s="88">
        <f t="shared" si="8"/>
        <v>0</v>
      </c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  <c r="BW134" s="89"/>
      <c r="BX134" s="89"/>
      <c r="BY134" s="89"/>
      <c r="BZ134" s="89"/>
      <c r="CA134" s="89"/>
      <c r="CB134" s="89"/>
      <c r="CC134" s="89"/>
      <c r="CD134" s="89"/>
      <c r="CE134" s="89"/>
      <c r="CF134" s="89"/>
      <c r="CG134" s="89"/>
      <c r="CH134" s="89"/>
      <c r="CI134" s="89"/>
      <c r="CJ134" s="89"/>
      <c r="CK134" s="89"/>
      <c r="CL134" s="89"/>
      <c r="CM134" s="89"/>
      <c r="CN134" s="89"/>
    </row>
    <row r="135" spans="1:190" s="29" customFormat="1" ht="13.5" customHeight="1" x14ac:dyDescent="0.3">
      <c r="A135" s="75" t="s">
        <v>144</v>
      </c>
      <c r="B135" s="76"/>
      <c r="C135" s="75" t="s">
        <v>161</v>
      </c>
      <c r="D135" s="76"/>
      <c r="E135" s="75" t="s">
        <v>148</v>
      </c>
      <c r="F135" s="76"/>
      <c r="G135" s="75" t="s">
        <v>162</v>
      </c>
      <c r="H135" s="76"/>
      <c r="I135" s="75" t="s">
        <v>151</v>
      </c>
      <c r="J135" s="77"/>
      <c r="K135" s="76"/>
      <c r="L135" s="75" t="s">
        <v>170</v>
      </c>
      <c r="M135" s="77"/>
      <c r="N135" s="76"/>
      <c r="O135" s="75" t="s">
        <v>77</v>
      </c>
      <c r="P135" s="76"/>
      <c r="Q135" s="75"/>
      <c r="R135" s="76"/>
      <c r="S135" s="78" t="s">
        <v>175</v>
      </c>
      <c r="T135" s="79"/>
      <c r="U135" s="79"/>
      <c r="V135" s="79"/>
      <c r="W135" s="79"/>
      <c r="X135" s="79"/>
      <c r="Y135" s="79"/>
      <c r="Z135" s="80"/>
      <c r="AA135" s="75" t="s">
        <v>49</v>
      </c>
      <c r="AB135" s="77"/>
      <c r="AC135" s="77"/>
      <c r="AD135" s="77"/>
      <c r="AE135" s="76"/>
      <c r="AF135" s="75" t="s">
        <v>43</v>
      </c>
      <c r="AG135" s="77"/>
      <c r="AH135" s="76"/>
      <c r="AI135" s="81" t="s">
        <v>50</v>
      </c>
      <c r="AJ135" s="82" t="s">
        <v>51</v>
      </c>
      <c r="AK135" s="83"/>
      <c r="AL135" s="83"/>
      <c r="AM135" s="83"/>
      <c r="AN135" s="83"/>
      <c r="AO135" s="84"/>
      <c r="AP135" s="85">
        <v>21609525</v>
      </c>
      <c r="AQ135" s="85">
        <v>21596250</v>
      </c>
      <c r="AR135" s="85">
        <v>13275</v>
      </c>
      <c r="AS135" s="86">
        <v>0</v>
      </c>
      <c r="AT135" s="85">
        <v>21596250</v>
      </c>
      <c r="AU135" s="87">
        <v>0</v>
      </c>
      <c r="AV135" s="87">
        <v>0</v>
      </c>
      <c r="AW135" s="85">
        <v>21596250</v>
      </c>
      <c r="AX135" s="87">
        <v>0</v>
      </c>
      <c r="AY135" s="87">
        <v>0</v>
      </c>
      <c r="AZ135" s="87">
        <v>0</v>
      </c>
      <c r="BA135" s="87">
        <v>0</v>
      </c>
      <c r="BB135" s="87">
        <v>0</v>
      </c>
      <c r="BC135" s="88">
        <f t="shared" si="5"/>
        <v>0.9993856875613879</v>
      </c>
      <c r="BD135" s="88">
        <f t="shared" si="6"/>
        <v>0.9993856875613879</v>
      </c>
      <c r="BE135" s="88">
        <f t="shared" si="7"/>
        <v>0</v>
      </c>
      <c r="BF135" s="88">
        <f t="shared" si="8"/>
        <v>0</v>
      </c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</row>
    <row r="136" spans="1:190" s="29" customFormat="1" ht="13.5" customHeight="1" x14ac:dyDescent="0.3">
      <c r="A136" s="75" t="s">
        <v>144</v>
      </c>
      <c r="B136" s="76"/>
      <c r="C136" s="75" t="s">
        <v>161</v>
      </c>
      <c r="D136" s="76"/>
      <c r="E136" s="75" t="s">
        <v>148</v>
      </c>
      <c r="F136" s="76"/>
      <c r="G136" s="75" t="s">
        <v>162</v>
      </c>
      <c r="H136" s="76"/>
      <c r="I136" s="75" t="s">
        <v>151</v>
      </c>
      <c r="J136" s="77"/>
      <c r="K136" s="76"/>
      <c r="L136" s="75" t="s">
        <v>168</v>
      </c>
      <c r="M136" s="77"/>
      <c r="N136" s="76"/>
      <c r="O136" s="75"/>
      <c r="P136" s="76"/>
      <c r="Q136" s="75"/>
      <c r="R136" s="76"/>
      <c r="S136" s="78" t="s">
        <v>169</v>
      </c>
      <c r="T136" s="79"/>
      <c r="U136" s="79"/>
      <c r="V136" s="79"/>
      <c r="W136" s="79"/>
      <c r="X136" s="79"/>
      <c r="Y136" s="79"/>
      <c r="Z136" s="80"/>
      <c r="AA136" s="75" t="s">
        <v>49</v>
      </c>
      <c r="AB136" s="77"/>
      <c r="AC136" s="77"/>
      <c r="AD136" s="77"/>
      <c r="AE136" s="76"/>
      <c r="AF136" s="75" t="s">
        <v>43</v>
      </c>
      <c r="AG136" s="77"/>
      <c r="AH136" s="76"/>
      <c r="AI136" s="81" t="s">
        <v>50</v>
      </c>
      <c r="AJ136" s="82" t="s">
        <v>51</v>
      </c>
      <c r="AK136" s="83"/>
      <c r="AL136" s="83"/>
      <c r="AM136" s="83"/>
      <c r="AN136" s="83"/>
      <c r="AO136" s="84"/>
      <c r="AP136" s="85">
        <v>39020740</v>
      </c>
      <c r="AQ136" s="85">
        <v>33561886.799999997</v>
      </c>
      <c r="AR136" s="85">
        <v>5458853.2000000002</v>
      </c>
      <c r="AS136" s="86">
        <v>0</v>
      </c>
      <c r="AT136" s="85">
        <v>33561886.799999997</v>
      </c>
      <c r="AU136" s="87">
        <v>0</v>
      </c>
      <c r="AV136" s="87">
        <v>0</v>
      </c>
      <c r="AW136" s="85">
        <v>33561886.799999997</v>
      </c>
      <c r="AX136" s="87">
        <v>0</v>
      </c>
      <c r="AY136" s="87">
        <v>0</v>
      </c>
      <c r="AZ136" s="87">
        <v>0</v>
      </c>
      <c r="BA136" s="87">
        <v>0</v>
      </c>
      <c r="BB136" s="87">
        <v>0</v>
      </c>
      <c r="BC136" s="88">
        <f t="shared" si="5"/>
        <v>0.86010380120930552</v>
      </c>
      <c r="BD136" s="88">
        <f t="shared" si="6"/>
        <v>0.86010380120930552</v>
      </c>
      <c r="BE136" s="88">
        <f t="shared" si="7"/>
        <v>0</v>
      </c>
      <c r="BF136" s="88">
        <f t="shared" si="8"/>
        <v>0</v>
      </c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/>
      <c r="CN136" s="89"/>
    </row>
    <row r="137" spans="1:190" s="29" customFormat="1" ht="13.5" customHeight="1" x14ac:dyDescent="0.3">
      <c r="A137" s="75" t="s">
        <v>144</v>
      </c>
      <c r="B137" s="76"/>
      <c r="C137" s="75" t="s">
        <v>161</v>
      </c>
      <c r="D137" s="76"/>
      <c r="E137" s="75" t="s">
        <v>148</v>
      </c>
      <c r="F137" s="76"/>
      <c r="G137" s="75" t="s">
        <v>162</v>
      </c>
      <c r="H137" s="76"/>
      <c r="I137" s="75" t="s">
        <v>151</v>
      </c>
      <c r="J137" s="77"/>
      <c r="K137" s="76"/>
      <c r="L137" s="75" t="s">
        <v>168</v>
      </c>
      <c r="M137" s="77"/>
      <c r="N137" s="76"/>
      <c r="O137" s="75" t="s">
        <v>77</v>
      </c>
      <c r="P137" s="76"/>
      <c r="Q137" s="75"/>
      <c r="R137" s="76"/>
      <c r="S137" s="78" t="s">
        <v>174</v>
      </c>
      <c r="T137" s="79"/>
      <c r="U137" s="79"/>
      <c r="V137" s="79"/>
      <c r="W137" s="79"/>
      <c r="X137" s="79"/>
      <c r="Y137" s="79"/>
      <c r="Z137" s="80"/>
      <c r="AA137" s="75" t="s">
        <v>49</v>
      </c>
      <c r="AB137" s="77"/>
      <c r="AC137" s="77"/>
      <c r="AD137" s="77"/>
      <c r="AE137" s="76"/>
      <c r="AF137" s="75" t="s">
        <v>43</v>
      </c>
      <c r="AG137" s="77"/>
      <c r="AH137" s="76"/>
      <c r="AI137" s="81" t="s">
        <v>50</v>
      </c>
      <c r="AJ137" s="82" t="s">
        <v>51</v>
      </c>
      <c r="AK137" s="83"/>
      <c r="AL137" s="83"/>
      <c r="AM137" s="83"/>
      <c r="AN137" s="83"/>
      <c r="AO137" s="84"/>
      <c r="AP137" s="85">
        <v>39020740</v>
      </c>
      <c r="AQ137" s="85">
        <v>33561886.799999997</v>
      </c>
      <c r="AR137" s="85">
        <v>5458853.2000000002</v>
      </c>
      <c r="AS137" s="86">
        <v>0</v>
      </c>
      <c r="AT137" s="85">
        <v>33561886.799999997</v>
      </c>
      <c r="AU137" s="87">
        <v>0</v>
      </c>
      <c r="AV137" s="87">
        <v>0</v>
      </c>
      <c r="AW137" s="85">
        <v>33561886.799999997</v>
      </c>
      <c r="AX137" s="87">
        <v>0</v>
      </c>
      <c r="AY137" s="87">
        <v>0</v>
      </c>
      <c r="AZ137" s="87">
        <v>0</v>
      </c>
      <c r="BA137" s="87">
        <v>0</v>
      </c>
      <c r="BB137" s="87">
        <v>0</v>
      </c>
      <c r="BC137" s="88">
        <f t="shared" si="5"/>
        <v>0.86010380120930552</v>
      </c>
      <c r="BD137" s="88">
        <f t="shared" si="6"/>
        <v>0.86010380120930552</v>
      </c>
      <c r="BE137" s="88">
        <f t="shared" si="7"/>
        <v>0</v>
      </c>
      <c r="BF137" s="88">
        <f t="shared" si="8"/>
        <v>0</v>
      </c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/>
    </row>
    <row r="138" spans="1:190" s="29" customFormat="1" ht="13.5" customHeight="1" x14ac:dyDescent="0.3">
      <c r="A138" s="75" t="s">
        <v>144</v>
      </c>
      <c r="B138" s="76"/>
      <c r="C138" s="75" t="s">
        <v>161</v>
      </c>
      <c r="D138" s="76"/>
      <c r="E138" s="75" t="s">
        <v>148</v>
      </c>
      <c r="F138" s="76"/>
      <c r="G138" s="75" t="s">
        <v>162</v>
      </c>
      <c r="H138" s="76"/>
      <c r="I138" s="75" t="s">
        <v>151</v>
      </c>
      <c r="J138" s="77"/>
      <c r="K138" s="76"/>
      <c r="L138" s="75" t="s">
        <v>168</v>
      </c>
      <c r="M138" s="77"/>
      <c r="N138" s="76"/>
      <c r="O138" s="75"/>
      <c r="P138" s="76"/>
      <c r="Q138" s="75"/>
      <c r="R138" s="76"/>
      <c r="S138" s="78" t="s">
        <v>169</v>
      </c>
      <c r="T138" s="79"/>
      <c r="U138" s="79"/>
      <c r="V138" s="79"/>
      <c r="W138" s="79"/>
      <c r="X138" s="79"/>
      <c r="Y138" s="79"/>
      <c r="Z138" s="80"/>
      <c r="AA138" s="75" t="s">
        <v>49</v>
      </c>
      <c r="AB138" s="77"/>
      <c r="AC138" s="77"/>
      <c r="AD138" s="77"/>
      <c r="AE138" s="76"/>
      <c r="AF138" s="75" t="s">
        <v>43</v>
      </c>
      <c r="AG138" s="77"/>
      <c r="AH138" s="76"/>
      <c r="AI138" s="81" t="s">
        <v>145</v>
      </c>
      <c r="AJ138" s="82" t="s">
        <v>146</v>
      </c>
      <c r="AK138" s="83"/>
      <c r="AL138" s="83"/>
      <c r="AM138" s="83"/>
      <c r="AN138" s="83"/>
      <c r="AO138" s="84"/>
      <c r="AP138" s="85">
        <v>14369735</v>
      </c>
      <c r="AQ138" s="85">
        <v>14369735</v>
      </c>
      <c r="AR138" s="87">
        <v>0</v>
      </c>
      <c r="AS138" s="86">
        <v>0</v>
      </c>
      <c r="AT138" s="85">
        <v>10040209</v>
      </c>
      <c r="AU138" s="85">
        <v>4329526</v>
      </c>
      <c r="AV138" s="85">
        <v>10040209</v>
      </c>
      <c r="AW138" s="87">
        <v>0</v>
      </c>
      <c r="AX138" s="85">
        <v>10040209</v>
      </c>
      <c r="AY138" s="87">
        <v>0</v>
      </c>
      <c r="AZ138" s="85">
        <v>10040209</v>
      </c>
      <c r="BA138" s="87">
        <v>0</v>
      </c>
      <c r="BB138" s="87">
        <v>0</v>
      </c>
      <c r="BC138" s="88">
        <f t="shared" si="5"/>
        <v>1</v>
      </c>
      <c r="BD138" s="88">
        <f t="shared" si="6"/>
        <v>0.69870523012428554</v>
      </c>
      <c r="BE138" s="88">
        <f t="shared" si="7"/>
        <v>0.69870523012428554</v>
      </c>
      <c r="BF138" s="88">
        <f t="shared" si="8"/>
        <v>0.69870523012428554</v>
      </c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  <c r="BW138" s="89"/>
      <c r="BX138" s="89"/>
      <c r="BY138" s="89"/>
      <c r="BZ138" s="89"/>
      <c r="CA138" s="89"/>
      <c r="CB138" s="89"/>
      <c r="CC138" s="89"/>
      <c r="CD138" s="89"/>
      <c r="CE138" s="89"/>
      <c r="CF138" s="89"/>
      <c r="CG138" s="89"/>
      <c r="CH138" s="89"/>
      <c r="CI138" s="89"/>
      <c r="CJ138" s="89"/>
      <c r="CK138" s="89"/>
      <c r="CL138" s="89"/>
      <c r="CM138" s="89"/>
      <c r="CN138" s="89"/>
    </row>
    <row r="139" spans="1:190" s="29" customFormat="1" ht="13.5" customHeight="1" x14ac:dyDescent="0.3">
      <c r="A139" s="75" t="s">
        <v>144</v>
      </c>
      <c r="B139" s="76"/>
      <c r="C139" s="75" t="s">
        <v>161</v>
      </c>
      <c r="D139" s="76"/>
      <c r="E139" s="75" t="s">
        <v>148</v>
      </c>
      <c r="F139" s="76"/>
      <c r="G139" s="75" t="s">
        <v>162</v>
      </c>
      <c r="H139" s="76"/>
      <c r="I139" s="75" t="s">
        <v>151</v>
      </c>
      <c r="J139" s="77"/>
      <c r="K139" s="76"/>
      <c r="L139" s="75" t="s">
        <v>168</v>
      </c>
      <c r="M139" s="77"/>
      <c r="N139" s="76"/>
      <c r="O139" s="75" t="s">
        <v>77</v>
      </c>
      <c r="P139" s="76"/>
      <c r="Q139" s="75"/>
      <c r="R139" s="76"/>
      <c r="S139" s="78" t="s">
        <v>174</v>
      </c>
      <c r="T139" s="79"/>
      <c r="U139" s="79"/>
      <c r="V139" s="79"/>
      <c r="W139" s="79"/>
      <c r="X139" s="79"/>
      <c r="Y139" s="79"/>
      <c r="Z139" s="80"/>
      <c r="AA139" s="75" t="s">
        <v>49</v>
      </c>
      <c r="AB139" s="77"/>
      <c r="AC139" s="77"/>
      <c r="AD139" s="77"/>
      <c r="AE139" s="76"/>
      <c r="AF139" s="75" t="s">
        <v>43</v>
      </c>
      <c r="AG139" s="77"/>
      <c r="AH139" s="76"/>
      <c r="AI139" s="81" t="s">
        <v>145</v>
      </c>
      <c r="AJ139" s="82" t="s">
        <v>146</v>
      </c>
      <c r="AK139" s="83"/>
      <c r="AL139" s="83"/>
      <c r="AM139" s="83"/>
      <c r="AN139" s="83"/>
      <c r="AO139" s="84"/>
      <c r="AP139" s="85">
        <v>14369735</v>
      </c>
      <c r="AQ139" s="85">
        <v>14369735</v>
      </c>
      <c r="AR139" s="87">
        <v>0</v>
      </c>
      <c r="AS139" s="86">
        <v>0</v>
      </c>
      <c r="AT139" s="85">
        <v>10040209</v>
      </c>
      <c r="AU139" s="85">
        <v>4329526</v>
      </c>
      <c r="AV139" s="85">
        <v>10040209</v>
      </c>
      <c r="AW139" s="87">
        <v>0</v>
      </c>
      <c r="AX139" s="85">
        <v>10040209</v>
      </c>
      <c r="AY139" s="87">
        <v>0</v>
      </c>
      <c r="AZ139" s="85">
        <v>10040209</v>
      </c>
      <c r="BA139" s="87">
        <v>0</v>
      </c>
      <c r="BB139" s="87">
        <v>0</v>
      </c>
      <c r="BC139" s="88">
        <f t="shared" si="5"/>
        <v>1</v>
      </c>
      <c r="BD139" s="88">
        <f t="shared" si="6"/>
        <v>0.69870523012428554</v>
      </c>
      <c r="BE139" s="88">
        <f t="shared" si="7"/>
        <v>0.69870523012428554</v>
      </c>
      <c r="BF139" s="88">
        <f t="shared" si="8"/>
        <v>0.69870523012428554</v>
      </c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89"/>
      <c r="CI139" s="89"/>
      <c r="CJ139" s="89"/>
      <c r="CK139" s="89"/>
      <c r="CL139" s="89"/>
      <c r="CM139" s="89"/>
      <c r="CN139" s="89"/>
    </row>
    <row r="140" spans="1:190" s="29" customFormat="1" x14ac:dyDescent="0.3">
      <c r="A140" s="42" t="s">
        <v>11</v>
      </c>
      <c r="B140" s="42" t="s">
        <v>11</v>
      </c>
      <c r="C140" s="42" t="s">
        <v>11</v>
      </c>
      <c r="D140" s="42" t="s">
        <v>11</v>
      </c>
      <c r="E140" s="42" t="s">
        <v>11</v>
      </c>
      <c r="F140" s="42" t="s">
        <v>11</v>
      </c>
      <c r="G140" s="42" t="s">
        <v>11</v>
      </c>
      <c r="H140" s="42" t="s">
        <v>11</v>
      </c>
      <c r="I140" s="42" t="s">
        <v>11</v>
      </c>
      <c r="J140" s="122" t="s">
        <v>11</v>
      </c>
      <c r="K140" s="122"/>
      <c r="L140" s="122" t="s">
        <v>11</v>
      </c>
      <c r="M140" s="122"/>
      <c r="N140" s="42" t="s">
        <v>11</v>
      </c>
      <c r="O140" s="42" t="s">
        <v>11</v>
      </c>
      <c r="P140" s="42" t="s">
        <v>11</v>
      </c>
      <c r="Q140" s="42" t="s">
        <v>11</v>
      </c>
      <c r="R140" s="42" t="s">
        <v>11</v>
      </c>
      <c r="S140" s="42" t="s">
        <v>11</v>
      </c>
      <c r="T140" s="42" t="s">
        <v>11</v>
      </c>
      <c r="U140" s="42" t="s">
        <v>11</v>
      </c>
      <c r="V140" s="42" t="s">
        <v>11</v>
      </c>
      <c r="W140" s="42" t="s">
        <v>11</v>
      </c>
      <c r="X140" s="42" t="s">
        <v>11</v>
      </c>
      <c r="Y140" s="42" t="s">
        <v>11</v>
      </c>
      <c r="Z140" s="42" t="s">
        <v>11</v>
      </c>
      <c r="AA140" s="122" t="s">
        <v>11</v>
      </c>
      <c r="AB140" s="122"/>
      <c r="AC140" s="122" t="s">
        <v>11</v>
      </c>
      <c r="AD140" s="122"/>
      <c r="AE140" s="42" t="s">
        <v>11</v>
      </c>
      <c r="AF140" s="42" t="s">
        <v>11</v>
      </c>
      <c r="AG140" s="42" t="s">
        <v>11</v>
      </c>
      <c r="AH140" s="42" t="s">
        <v>11</v>
      </c>
      <c r="AI140" s="42" t="s">
        <v>11</v>
      </c>
      <c r="AJ140" s="42" t="s">
        <v>11</v>
      </c>
      <c r="AK140" s="42" t="s">
        <v>11</v>
      </c>
      <c r="AL140" s="42" t="s">
        <v>11</v>
      </c>
      <c r="AM140" s="122" t="s">
        <v>11</v>
      </c>
      <c r="AN140" s="122"/>
      <c r="AO140" s="122"/>
      <c r="AP140" s="42" t="s">
        <v>11</v>
      </c>
      <c r="AQ140" s="42" t="s">
        <v>11</v>
      </c>
      <c r="AR140" s="42" t="s">
        <v>11</v>
      </c>
      <c r="AS140" s="123" t="s">
        <v>11</v>
      </c>
      <c r="AT140" s="42" t="s">
        <v>11</v>
      </c>
      <c r="AU140" s="42" t="s">
        <v>11</v>
      </c>
      <c r="AV140" s="42" t="s">
        <v>11</v>
      </c>
      <c r="AW140" s="42" t="s">
        <v>11</v>
      </c>
      <c r="AX140" s="42" t="s">
        <v>11</v>
      </c>
      <c r="AY140" s="42" t="s">
        <v>11</v>
      </c>
      <c r="AZ140" s="42" t="s">
        <v>11</v>
      </c>
      <c r="BA140" s="42" t="s">
        <v>11</v>
      </c>
      <c r="BB140" s="42" t="s">
        <v>11</v>
      </c>
      <c r="BC140" s="42"/>
      <c r="BD140" s="42"/>
      <c r="BE140" s="42"/>
      <c r="BF140" s="42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89"/>
      <c r="CI140" s="89"/>
      <c r="CJ140" s="89"/>
      <c r="CK140" s="89"/>
      <c r="CL140" s="89"/>
      <c r="CM140" s="89"/>
      <c r="CN140" s="89"/>
    </row>
    <row r="141" spans="1:190" s="118" customFormat="1" ht="13.5" customHeight="1" x14ac:dyDescent="0.3">
      <c r="A141" s="124" t="s">
        <v>184</v>
      </c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  <c r="AG141" s="125"/>
      <c r="AH141" s="125"/>
      <c r="AI141" s="125"/>
      <c r="AJ141" s="125"/>
      <c r="AK141" s="125"/>
      <c r="AL141" s="125"/>
      <c r="AM141" s="125"/>
      <c r="AN141" s="125"/>
      <c r="AO141" s="126"/>
      <c r="AP141" s="108">
        <f>+AP133+AP132+AP125+AP120+AP113</f>
        <v>1765220026</v>
      </c>
      <c r="AQ141" s="108">
        <f t="shared" ref="AQ141:BB141" si="12">+AQ133+AQ132+AQ125+AQ120+AQ113</f>
        <v>1661250319.7</v>
      </c>
      <c r="AR141" s="108">
        <f t="shared" si="12"/>
        <v>103969706.30000001</v>
      </c>
      <c r="AS141" s="108">
        <f t="shared" si="12"/>
        <v>0</v>
      </c>
      <c r="AT141" s="108">
        <f t="shared" si="12"/>
        <v>1592069203.7</v>
      </c>
      <c r="AU141" s="108">
        <f t="shared" si="12"/>
        <v>69181116</v>
      </c>
      <c r="AV141" s="108">
        <f t="shared" si="12"/>
        <v>713571438.78999996</v>
      </c>
      <c r="AW141" s="108">
        <f t="shared" si="12"/>
        <v>878497764.90999997</v>
      </c>
      <c r="AX141" s="108">
        <f t="shared" si="12"/>
        <v>713571438.78999996</v>
      </c>
      <c r="AY141" s="108">
        <f t="shared" si="12"/>
        <v>0</v>
      </c>
      <c r="AZ141" s="108">
        <f t="shared" si="12"/>
        <v>713571438.78999996</v>
      </c>
      <c r="BA141" s="108">
        <f t="shared" si="12"/>
        <v>0</v>
      </c>
      <c r="BB141" s="108">
        <f t="shared" si="12"/>
        <v>0</v>
      </c>
      <c r="BC141" s="109">
        <f t="shared" si="5"/>
        <v>0.941100993208424</v>
      </c>
      <c r="BD141" s="109">
        <f t="shared" si="6"/>
        <v>0.90190977909288683</v>
      </c>
      <c r="BE141" s="109">
        <f t="shared" si="7"/>
        <v>0.40423937428749745</v>
      </c>
      <c r="BF141" s="109">
        <f t="shared" si="8"/>
        <v>0.40423937428749745</v>
      </c>
      <c r="BG141" s="127"/>
      <c r="BH141" s="127"/>
      <c r="BI141" s="127"/>
      <c r="BJ141" s="127"/>
      <c r="BK141" s="127"/>
      <c r="BL141" s="127"/>
      <c r="BM141" s="127"/>
      <c r="BN141" s="127"/>
      <c r="BO141" s="127"/>
      <c r="BP141" s="127"/>
      <c r="BQ141" s="127"/>
      <c r="BR141" s="127"/>
      <c r="BS141" s="127"/>
      <c r="BT141" s="127"/>
      <c r="BU141" s="127"/>
      <c r="BV141" s="127"/>
      <c r="BW141" s="127"/>
      <c r="BX141" s="127"/>
      <c r="BY141" s="127"/>
      <c r="BZ141" s="127"/>
      <c r="CA141" s="127"/>
      <c r="CB141" s="127"/>
      <c r="CC141" s="127"/>
      <c r="CD141" s="127"/>
      <c r="CE141" s="127"/>
      <c r="CF141" s="127"/>
      <c r="CG141" s="127"/>
      <c r="CH141" s="127"/>
      <c r="CI141" s="127"/>
      <c r="CJ141" s="127"/>
      <c r="CK141" s="127"/>
      <c r="CL141" s="127"/>
      <c r="CM141" s="127"/>
      <c r="CN141" s="127"/>
      <c r="CO141" s="127"/>
      <c r="CP141" s="127"/>
      <c r="CQ141" s="127"/>
      <c r="CR141" s="127"/>
      <c r="CS141" s="127"/>
      <c r="CT141" s="127"/>
      <c r="CU141" s="127"/>
      <c r="CV141" s="127"/>
      <c r="CW141" s="127"/>
      <c r="CX141" s="127"/>
      <c r="CY141" s="127"/>
      <c r="CZ141" s="127"/>
      <c r="DA141" s="127"/>
      <c r="DB141" s="127"/>
      <c r="DC141" s="127"/>
      <c r="DD141" s="127"/>
      <c r="DE141" s="127"/>
      <c r="DF141" s="127"/>
      <c r="DG141" s="127"/>
      <c r="DH141" s="127"/>
      <c r="DI141" s="127"/>
      <c r="DJ141" s="127"/>
      <c r="DK141" s="127"/>
      <c r="DL141" s="127"/>
      <c r="DM141" s="127"/>
      <c r="DN141" s="127"/>
      <c r="DO141" s="127"/>
      <c r="DP141" s="127"/>
      <c r="DQ141" s="127"/>
      <c r="DR141" s="127"/>
      <c r="DS141" s="127"/>
      <c r="DT141" s="127"/>
      <c r="DU141" s="127"/>
      <c r="DV141" s="127"/>
      <c r="DW141" s="127"/>
      <c r="DX141" s="127"/>
      <c r="DY141" s="127"/>
      <c r="DZ141" s="127"/>
      <c r="EA141" s="127"/>
      <c r="EB141" s="127"/>
      <c r="EC141" s="127"/>
      <c r="ED141" s="127"/>
      <c r="EE141" s="127"/>
      <c r="EF141" s="127"/>
      <c r="EG141" s="127"/>
      <c r="EH141" s="127"/>
      <c r="EI141" s="127"/>
      <c r="EJ141" s="127"/>
      <c r="EK141" s="127"/>
      <c r="EL141" s="127"/>
      <c r="EM141" s="127"/>
      <c r="EN141" s="127"/>
      <c r="EO141" s="127"/>
      <c r="EP141" s="127"/>
      <c r="EQ141" s="127"/>
      <c r="ER141" s="127"/>
      <c r="ES141" s="127"/>
      <c r="ET141" s="127"/>
      <c r="EU141" s="127"/>
      <c r="EV141" s="127"/>
      <c r="EW141" s="127"/>
      <c r="EX141" s="127"/>
      <c r="EY141" s="127"/>
      <c r="EZ141" s="127"/>
      <c r="FA141" s="127"/>
      <c r="FB141" s="127"/>
      <c r="FC141" s="127"/>
      <c r="FD141" s="127"/>
      <c r="FE141" s="127"/>
      <c r="FF141" s="127"/>
      <c r="FG141" s="127"/>
      <c r="FH141" s="127"/>
      <c r="FI141" s="127"/>
      <c r="FJ141" s="127"/>
      <c r="FK141" s="127"/>
      <c r="FL141" s="127"/>
      <c r="FM141" s="127"/>
      <c r="FN141" s="127"/>
      <c r="FO141" s="127"/>
      <c r="FP141" s="127"/>
      <c r="FQ141" s="127"/>
      <c r="FR141" s="127"/>
      <c r="FS141" s="127"/>
      <c r="FT141" s="127"/>
      <c r="FU141" s="127"/>
      <c r="FV141" s="127"/>
      <c r="FW141" s="127"/>
      <c r="FX141" s="127"/>
      <c r="FY141" s="127"/>
      <c r="FZ141" s="127"/>
      <c r="GA141" s="127"/>
      <c r="GB141" s="127"/>
      <c r="GC141" s="127"/>
      <c r="GD141" s="127"/>
      <c r="GE141" s="127"/>
      <c r="GF141" s="127"/>
      <c r="GG141" s="127"/>
      <c r="GH141" s="117"/>
    </row>
    <row r="142" spans="1:190" x14ac:dyDescent="0.3">
      <c r="AP142" s="128"/>
      <c r="AQ142" s="128"/>
      <c r="AR142" s="128"/>
      <c r="AS142" s="128"/>
      <c r="AT142" s="128"/>
      <c r="AU142" s="128"/>
      <c r="AV142" s="128"/>
      <c r="AW142" s="128"/>
      <c r="AX142" s="128"/>
      <c r="AY142" s="128"/>
      <c r="AZ142" s="128"/>
      <c r="BA142" s="128"/>
      <c r="BB142" s="128"/>
      <c r="BC142" s="129"/>
      <c r="BD142" s="129"/>
      <c r="BE142" s="129"/>
      <c r="BF142" s="129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  <c r="DM142" s="31"/>
      <c r="DN142" s="31"/>
      <c r="DO142" s="31"/>
      <c r="DP142" s="31"/>
      <c r="DQ142" s="31"/>
      <c r="DR142" s="31"/>
      <c r="DS142" s="31"/>
      <c r="DT142" s="31"/>
      <c r="DU142" s="31"/>
      <c r="DV142" s="31"/>
      <c r="DW142" s="31"/>
      <c r="DX142" s="31"/>
      <c r="DY142" s="31"/>
      <c r="DZ142" s="31"/>
      <c r="EA142" s="31"/>
      <c r="EB142" s="31"/>
      <c r="EC142" s="31"/>
      <c r="ED142" s="31"/>
      <c r="EE142" s="31"/>
      <c r="EF142" s="31"/>
      <c r="EG142" s="31"/>
      <c r="EH142" s="31"/>
      <c r="EI142" s="31"/>
      <c r="EJ142" s="31"/>
      <c r="EK142" s="31"/>
      <c r="EL142" s="31"/>
      <c r="EM142" s="31"/>
      <c r="EN142" s="31"/>
      <c r="EO142" s="31"/>
      <c r="EP142" s="31"/>
      <c r="EQ142" s="31"/>
      <c r="ER142" s="31"/>
      <c r="ES142" s="31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</row>
    <row r="143" spans="1:190" s="118" customFormat="1" ht="13.5" customHeight="1" x14ac:dyDescent="0.3">
      <c r="A143" s="124" t="s">
        <v>185</v>
      </c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5"/>
      <c r="AH143" s="125"/>
      <c r="AI143" s="125"/>
      <c r="AJ143" s="125"/>
      <c r="AK143" s="125"/>
      <c r="AL143" s="125"/>
      <c r="AM143" s="125"/>
      <c r="AN143" s="125"/>
      <c r="AO143" s="126"/>
      <c r="AP143" s="130">
        <f>+AP141+AP112</f>
        <v>7961983173</v>
      </c>
      <c r="AQ143" s="130">
        <f t="shared" ref="AQ143:BB143" si="13">+AQ141+AQ112</f>
        <v>5646861946.3299999</v>
      </c>
      <c r="AR143" s="130">
        <f t="shared" si="13"/>
        <v>2315121226.6700001</v>
      </c>
      <c r="AS143" s="130">
        <f t="shared" si="13"/>
        <v>0</v>
      </c>
      <c r="AT143" s="130">
        <f t="shared" si="13"/>
        <v>5499573554.3299999</v>
      </c>
      <c r="AU143" s="130">
        <f t="shared" si="13"/>
        <v>147288392</v>
      </c>
      <c r="AV143" s="130">
        <f t="shared" si="13"/>
        <v>4261998895.3699999</v>
      </c>
      <c r="AW143" s="130">
        <f t="shared" si="13"/>
        <v>1237574658.96</v>
      </c>
      <c r="AX143" s="130">
        <f t="shared" si="13"/>
        <v>4242154341.3699999</v>
      </c>
      <c r="AY143" s="130">
        <f t="shared" si="13"/>
        <v>19844554</v>
      </c>
      <c r="AZ143" s="130">
        <f t="shared" si="13"/>
        <v>4232755310.3699999</v>
      </c>
      <c r="BA143" s="130">
        <f t="shared" si="13"/>
        <v>9399031</v>
      </c>
      <c r="BB143" s="130">
        <f t="shared" si="13"/>
        <v>6008409</v>
      </c>
      <c r="BC143" s="109">
        <f t="shared" si="5"/>
        <v>0.70922806838868457</v>
      </c>
      <c r="BD143" s="109">
        <f t="shared" si="6"/>
        <v>0.69072911042812624</v>
      </c>
      <c r="BE143" s="109">
        <f t="shared" si="7"/>
        <v>0.53529363259934137</v>
      </c>
      <c r="BF143" s="109">
        <f t="shared" si="8"/>
        <v>0.5316207304637065</v>
      </c>
      <c r="BG143" s="127"/>
      <c r="BH143" s="127"/>
      <c r="BI143" s="127"/>
      <c r="BJ143" s="127"/>
      <c r="BK143" s="127"/>
      <c r="BL143" s="127"/>
      <c r="BM143" s="127"/>
      <c r="BN143" s="127"/>
      <c r="BO143" s="127"/>
      <c r="BP143" s="127"/>
      <c r="BQ143" s="127"/>
      <c r="BR143" s="127"/>
      <c r="BS143" s="127"/>
      <c r="BT143" s="127"/>
      <c r="BU143" s="127"/>
      <c r="BV143" s="127"/>
      <c r="BW143" s="127"/>
      <c r="BX143" s="127"/>
      <c r="BY143" s="127"/>
      <c r="BZ143" s="127"/>
      <c r="CA143" s="127"/>
      <c r="CB143" s="127"/>
      <c r="CC143" s="127"/>
      <c r="CD143" s="127"/>
      <c r="CE143" s="127"/>
      <c r="CF143" s="127"/>
      <c r="CG143" s="127"/>
      <c r="CH143" s="127"/>
      <c r="CI143" s="127"/>
      <c r="CJ143" s="127"/>
      <c r="CK143" s="127"/>
      <c r="CL143" s="127"/>
      <c r="CM143" s="127"/>
      <c r="CN143" s="127"/>
      <c r="CO143" s="127"/>
      <c r="CP143" s="127"/>
      <c r="CQ143" s="127"/>
      <c r="CR143" s="127"/>
      <c r="CS143" s="127"/>
      <c r="CT143" s="127"/>
      <c r="CU143" s="127"/>
      <c r="CV143" s="127"/>
      <c r="CW143" s="127"/>
      <c r="CX143" s="127"/>
      <c r="CY143" s="127"/>
      <c r="CZ143" s="127"/>
      <c r="DA143" s="127"/>
      <c r="DB143" s="127"/>
      <c r="DC143" s="127"/>
      <c r="DD143" s="127"/>
      <c r="DE143" s="127"/>
      <c r="DF143" s="127"/>
      <c r="DG143" s="127"/>
      <c r="DH143" s="127"/>
      <c r="DI143" s="127"/>
      <c r="DJ143" s="127"/>
      <c r="DK143" s="127"/>
      <c r="DL143" s="127"/>
      <c r="DM143" s="127"/>
      <c r="DN143" s="127"/>
      <c r="DO143" s="127"/>
      <c r="DP143" s="127"/>
      <c r="DQ143" s="127"/>
      <c r="DR143" s="127"/>
      <c r="DS143" s="127"/>
      <c r="DT143" s="127"/>
      <c r="DU143" s="127"/>
      <c r="DV143" s="127"/>
      <c r="DW143" s="127"/>
      <c r="DX143" s="127"/>
      <c r="DY143" s="127"/>
      <c r="DZ143" s="127"/>
      <c r="EA143" s="127"/>
      <c r="EB143" s="127"/>
      <c r="EC143" s="127"/>
      <c r="ED143" s="127"/>
      <c r="EE143" s="127"/>
      <c r="EF143" s="127"/>
      <c r="EG143" s="127"/>
      <c r="EH143" s="127"/>
      <c r="EI143" s="127"/>
      <c r="EJ143" s="127"/>
      <c r="EK143" s="127"/>
      <c r="EL143" s="127"/>
      <c r="EM143" s="127"/>
      <c r="EN143" s="127"/>
      <c r="EO143" s="127"/>
      <c r="EP143" s="127"/>
      <c r="EQ143" s="127"/>
      <c r="ER143" s="127"/>
      <c r="ES143" s="127"/>
      <c r="ET143" s="127"/>
      <c r="EU143" s="127"/>
      <c r="EV143" s="127"/>
      <c r="EW143" s="127"/>
      <c r="EX143" s="127"/>
      <c r="EY143" s="127"/>
      <c r="EZ143" s="127"/>
      <c r="FA143" s="127"/>
      <c r="FB143" s="127"/>
      <c r="FC143" s="127"/>
      <c r="FD143" s="127"/>
      <c r="FE143" s="127"/>
      <c r="FF143" s="127"/>
      <c r="FG143" s="127"/>
      <c r="FH143" s="127"/>
      <c r="FI143" s="127"/>
      <c r="FJ143" s="127"/>
      <c r="FK143" s="127"/>
      <c r="FL143" s="127"/>
      <c r="FM143" s="127"/>
      <c r="FN143" s="127"/>
      <c r="FO143" s="127"/>
      <c r="FP143" s="127"/>
      <c r="FQ143" s="127"/>
      <c r="FR143" s="127"/>
      <c r="FS143" s="127"/>
      <c r="FT143" s="127"/>
      <c r="FU143" s="127"/>
      <c r="FV143" s="127"/>
      <c r="FW143" s="127"/>
      <c r="FX143" s="127"/>
      <c r="FY143" s="127"/>
      <c r="FZ143" s="127"/>
      <c r="GA143" s="127"/>
      <c r="GB143" s="127"/>
      <c r="GC143" s="127"/>
      <c r="GD143" s="127"/>
      <c r="GE143" s="127"/>
      <c r="GF143" s="127"/>
      <c r="GG143" s="127"/>
      <c r="GH143" s="117"/>
    </row>
    <row r="144" spans="1:190" s="116" customFormat="1" ht="13.5" customHeight="1" x14ac:dyDescent="0.3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  <c r="AH144" s="131"/>
      <c r="AI144" s="131"/>
      <c r="AJ144" s="131"/>
      <c r="AK144" s="131"/>
      <c r="AL144" s="131"/>
      <c r="AM144" s="131"/>
      <c r="AN144" s="131"/>
      <c r="AO144" s="131"/>
      <c r="AP144" s="132"/>
      <c r="AQ144" s="132"/>
      <c r="AR144" s="132"/>
      <c r="AS144" s="132"/>
      <c r="AT144" s="132"/>
      <c r="AU144" s="132"/>
      <c r="AV144" s="132"/>
      <c r="AW144" s="132"/>
      <c r="AX144" s="132"/>
      <c r="AY144" s="132"/>
      <c r="AZ144" s="132"/>
      <c r="BA144" s="132"/>
      <c r="BB144" s="132"/>
      <c r="BC144" s="133"/>
      <c r="BD144" s="133"/>
      <c r="BE144" s="133"/>
      <c r="BF144" s="133"/>
      <c r="BG144" s="127"/>
      <c r="BH144" s="127"/>
      <c r="BI144" s="127"/>
      <c r="BJ144" s="127"/>
      <c r="BK144" s="127"/>
      <c r="BL144" s="127"/>
      <c r="BM144" s="127"/>
      <c r="BN144" s="127"/>
      <c r="BO144" s="127"/>
      <c r="BP144" s="127"/>
      <c r="BQ144" s="127"/>
      <c r="BR144" s="127"/>
      <c r="BS144" s="127"/>
      <c r="BT144" s="127"/>
      <c r="BU144" s="127"/>
      <c r="BV144" s="127"/>
      <c r="BW144" s="127"/>
      <c r="BX144" s="127"/>
      <c r="BY144" s="127"/>
      <c r="BZ144" s="127"/>
      <c r="CA144" s="127"/>
      <c r="CB144" s="127"/>
      <c r="CC144" s="127"/>
      <c r="CD144" s="127"/>
      <c r="CE144" s="127"/>
      <c r="CF144" s="127"/>
      <c r="CG144" s="127"/>
      <c r="CH144" s="127"/>
      <c r="CI144" s="127"/>
      <c r="CJ144" s="127"/>
      <c r="CK144" s="127"/>
      <c r="CL144" s="127"/>
      <c r="CM144" s="127"/>
      <c r="CN144" s="127"/>
      <c r="CO144" s="127"/>
      <c r="CP144" s="127"/>
      <c r="CQ144" s="127"/>
      <c r="CR144" s="127"/>
      <c r="CS144" s="127"/>
      <c r="CT144" s="127"/>
      <c r="CU144" s="127"/>
      <c r="CV144" s="127"/>
      <c r="CW144" s="127"/>
      <c r="CX144" s="127"/>
      <c r="CY144" s="127"/>
      <c r="CZ144" s="127"/>
      <c r="DA144" s="127"/>
      <c r="DB144" s="127"/>
      <c r="DC144" s="127"/>
      <c r="DD144" s="127"/>
      <c r="DE144" s="127"/>
      <c r="DF144" s="127"/>
      <c r="DG144" s="127"/>
      <c r="DH144" s="127"/>
      <c r="DI144" s="127"/>
      <c r="DJ144" s="127"/>
      <c r="DK144" s="127"/>
      <c r="DL144" s="127"/>
      <c r="DM144" s="127"/>
      <c r="DN144" s="127"/>
      <c r="DO144" s="127"/>
      <c r="DP144" s="127"/>
      <c r="DQ144" s="127"/>
      <c r="DR144" s="127"/>
      <c r="DS144" s="127"/>
      <c r="DT144" s="127"/>
      <c r="DU144" s="127"/>
      <c r="DV144" s="127"/>
      <c r="DW144" s="127"/>
      <c r="DX144" s="127"/>
      <c r="DY144" s="127"/>
      <c r="DZ144" s="127"/>
      <c r="EA144" s="127"/>
      <c r="EB144" s="127"/>
      <c r="EC144" s="127"/>
      <c r="ED144" s="127"/>
      <c r="EE144" s="127"/>
      <c r="EF144" s="127"/>
      <c r="EG144" s="127"/>
      <c r="EH144" s="127"/>
      <c r="EI144" s="127"/>
      <c r="EJ144" s="127"/>
      <c r="EK144" s="127"/>
      <c r="EL144" s="127"/>
      <c r="EM144" s="127"/>
      <c r="EN144" s="127"/>
      <c r="EO144" s="127"/>
      <c r="EP144" s="127"/>
      <c r="EQ144" s="127"/>
      <c r="ER144" s="127"/>
      <c r="ES144" s="127"/>
      <c r="ET144" s="127"/>
      <c r="EU144" s="127"/>
      <c r="EV144" s="127"/>
      <c r="EW144" s="127"/>
      <c r="EX144" s="127"/>
      <c r="EY144" s="127"/>
      <c r="EZ144" s="127"/>
      <c r="FA144" s="127"/>
      <c r="FB144" s="127"/>
      <c r="FC144" s="127"/>
      <c r="FD144" s="127"/>
      <c r="FE144" s="127"/>
      <c r="FF144" s="127"/>
      <c r="FG144" s="127"/>
      <c r="FH144" s="127"/>
      <c r="FI144" s="127"/>
      <c r="FJ144" s="127"/>
      <c r="FK144" s="127"/>
      <c r="FL144" s="127"/>
      <c r="FM144" s="127"/>
      <c r="FN144" s="127"/>
      <c r="FO144" s="127"/>
      <c r="FP144" s="127"/>
      <c r="FQ144" s="127"/>
      <c r="FR144" s="127"/>
      <c r="FS144" s="127"/>
      <c r="FT144" s="127"/>
      <c r="FU144" s="127"/>
      <c r="FV144" s="127"/>
      <c r="FW144" s="127"/>
      <c r="FX144" s="127"/>
      <c r="FY144" s="127"/>
      <c r="FZ144" s="127"/>
      <c r="GA144" s="127"/>
      <c r="GB144" s="127"/>
      <c r="GC144" s="127"/>
      <c r="GD144" s="127"/>
      <c r="GE144" s="127"/>
      <c r="GF144" s="127"/>
      <c r="GG144" s="127"/>
    </row>
    <row r="145" spans="1:189" s="116" customFormat="1" ht="13.5" customHeight="1" x14ac:dyDescent="0.3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  <c r="AI145" s="131"/>
      <c r="AJ145" s="131"/>
      <c r="AK145" s="131"/>
      <c r="AL145" s="131"/>
      <c r="AM145" s="131"/>
      <c r="AN145" s="131"/>
      <c r="AO145" s="131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2"/>
      <c r="AZ145" s="132"/>
      <c r="BA145" s="132"/>
      <c r="BB145" s="132"/>
      <c r="BC145" s="133"/>
      <c r="BD145" s="133"/>
      <c r="BE145" s="133"/>
      <c r="BF145" s="133"/>
      <c r="BG145" s="127"/>
      <c r="BH145" s="127"/>
      <c r="BI145" s="127"/>
      <c r="BJ145" s="127"/>
      <c r="BK145" s="127"/>
      <c r="BL145" s="127"/>
      <c r="BM145" s="127"/>
      <c r="BN145" s="127"/>
      <c r="BO145" s="127"/>
      <c r="BP145" s="127"/>
      <c r="BQ145" s="127"/>
      <c r="BR145" s="127"/>
      <c r="BS145" s="127"/>
      <c r="BT145" s="127"/>
      <c r="BU145" s="127"/>
      <c r="BV145" s="127"/>
      <c r="BW145" s="127"/>
      <c r="BX145" s="127"/>
      <c r="BY145" s="127"/>
      <c r="BZ145" s="127"/>
      <c r="CA145" s="127"/>
      <c r="CB145" s="127"/>
      <c r="CC145" s="127"/>
      <c r="CD145" s="127"/>
      <c r="CE145" s="127"/>
      <c r="CF145" s="127"/>
      <c r="CG145" s="127"/>
      <c r="CH145" s="127"/>
      <c r="CI145" s="127"/>
      <c r="CJ145" s="127"/>
      <c r="CK145" s="127"/>
      <c r="CL145" s="127"/>
      <c r="CM145" s="127"/>
      <c r="CN145" s="127"/>
      <c r="CO145" s="127"/>
      <c r="CP145" s="127"/>
      <c r="CQ145" s="127"/>
      <c r="CR145" s="127"/>
      <c r="CS145" s="127"/>
      <c r="CT145" s="127"/>
      <c r="CU145" s="127"/>
      <c r="CV145" s="127"/>
      <c r="CW145" s="127"/>
      <c r="CX145" s="127"/>
      <c r="CY145" s="127"/>
      <c r="CZ145" s="127"/>
      <c r="DA145" s="127"/>
      <c r="DB145" s="127"/>
      <c r="DC145" s="127"/>
      <c r="DD145" s="127"/>
      <c r="DE145" s="127"/>
      <c r="DF145" s="127"/>
      <c r="DG145" s="127"/>
      <c r="DH145" s="127"/>
      <c r="DI145" s="127"/>
      <c r="DJ145" s="127"/>
      <c r="DK145" s="127"/>
      <c r="DL145" s="127"/>
      <c r="DM145" s="127"/>
      <c r="DN145" s="127"/>
      <c r="DO145" s="127"/>
      <c r="DP145" s="127"/>
      <c r="DQ145" s="127"/>
      <c r="DR145" s="127"/>
      <c r="DS145" s="127"/>
      <c r="DT145" s="127"/>
      <c r="DU145" s="127"/>
      <c r="DV145" s="127"/>
      <c r="DW145" s="127"/>
      <c r="DX145" s="127"/>
      <c r="DY145" s="127"/>
      <c r="DZ145" s="127"/>
      <c r="EA145" s="127"/>
      <c r="EB145" s="127"/>
      <c r="EC145" s="127"/>
      <c r="ED145" s="127"/>
      <c r="EE145" s="127"/>
      <c r="EF145" s="127"/>
      <c r="EG145" s="127"/>
      <c r="EH145" s="127"/>
      <c r="EI145" s="127"/>
      <c r="EJ145" s="127"/>
      <c r="EK145" s="127"/>
      <c r="EL145" s="127"/>
      <c r="EM145" s="127"/>
      <c r="EN145" s="127"/>
      <c r="EO145" s="127"/>
      <c r="EP145" s="127"/>
      <c r="EQ145" s="127"/>
      <c r="ER145" s="127"/>
      <c r="ES145" s="127"/>
      <c r="ET145" s="127"/>
      <c r="EU145" s="127"/>
      <c r="EV145" s="127"/>
      <c r="EW145" s="127"/>
      <c r="EX145" s="127"/>
      <c r="EY145" s="127"/>
      <c r="EZ145" s="127"/>
      <c r="FA145" s="127"/>
      <c r="FB145" s="127"/>
      <c r="FC145" s="127"/>
      <c r="FD145" s="127"/>
      <c r="FE145" s="127"/>
      <c r="FF145" s="127"/>
      <c r="FG145" s="127"/>
      <c r="FH145" s="127"/>
      <c r="FI145" s="127"/>
      <c r="FJ145" s="127"/>
      <c r="FK145" s="127"/>
      <c r="FL145" s="127"/>
      <c r="FM145" s="127"/>
      <c r="FN145" s="127"/>
      <c r="FO145" s="127"/>
      <c r="FP145" s="127"/>
      <c r="FQ145" s="127"/>
      <c r="FR145" s="127"/>
      <c r="FS145" s="127"/>
      <c r="FT145" s="127"/>
      <c r="FU145" s="127"/>
      <c r="FV145" s="127"/>
      <c r="FW145" s="127"/>
      <c r="FX145" s="127"/>
      <c r="FY145" s="127"/>
      <c r="FZ145" s="127"/>
      <c r="GA145" s="127"/>
      <c r="GB145" s="127"/>
      <c r="GC145" s="127"/>
      <c r="GD145" s="127"/>
      <c r="GE145" s="127"/>
      <c r="GF145" s="127"/>
      <c r="GG145" s="127"/>
    </row>
    <row r="146" spans="1:189" s="29" customFormat="1" x14ac:dyDescent="0.3">
      <c r="BG146" s="89"/>
      <c r="BH146" s="89"/>
      <c r="BI146" s="89"/>
      <c r="BJ146" s="89"/>
      <c r="BK146" s="89"/>
      <c r="BL146" s="89"/>
      <c r="BM146" s="89"/>
      <c r="BN146" s="89"/>
      <c r="BO146" s="89"/>
      <c r="BP146" s="89"/>
      <c r="BQ146" s="89"/>
      <c r="BR146" s="89"/>
      <c r="BS146" s="89"/>
      <c r="BT146" s="89"/>
      <c r="BU146" s="89"/>
      <c r="BV146" s="89"/>
      <c r="BW146" s="89"/>
      <c r="BX146" s="89"/>
      <c r="BY146" s="89"/>
      <c r="BZ146" s="89"/>
      <c r="CA146" s="89"/>
      <c r="CB146" s="89"/>
      <c r="CC146" s="89"/>
      <c r="CD146" s="89"/>
      <c r="CE146" s="89"/>
      <c r="CF146" s="89"/>
      <c r="CG146" s="89"/>
      <c r="CH146" s="89"/>
      <c r="CI146" s="89"/>
      <c r="CJ146" s="89"/>
      <c r="CK146" s="89"/>
      <c r="CL146" s="89"/>
      <c r="CM146" s="89"/>
      <c r="CN146" s="89"/>
      <c r="CO146" s="89"/>
      <c r="CP146" s="89"/>
      <c r="CQ146" s="89"/>
      <c r="CR146" s="89"/>
      <c r="CS146" s="89"/>
      <c r="CT146" s="89"/>
      <c r="CU146" s="89"/>
      <c r="CV146" s="89"/>
      <c r="CW146" s="89"/>
      <c r="CX146" s="89"/>
      <c r="CY146" s="89"/>
      <c r="CZ146" s="89"/>
      <c r="DA146" s="89"/>
      <c r="DB146" s="89"/>
      <c r="DC146" s="89"/>
      <c r="DD146" s="89"/>
      <c r="DE146" s="89"/>
      <c r="DF146" s="89"/>
      <c r="DG146" s="89"/>
      <c r="DH146" s="89"/>
      <c r="DI146" s="89"/>
      <c r="DJ146" s="89"/>
      <c r="DK146" s="89"/>
      <c r="DL146" s="89"/>
      <c r="DM146" s="89"/>
      <c r="DN146" s="89"/>
      <c r="DO146" s="89"/>
      <c r="DP146" s="89"/>
      <c r="DQ146" s="89"/>
      <c r="DR146" s="89"/>
    </row>
    <row r="147" spans="1:189" s="137" customFormat="1" x14ac:dyDescent="0.3">
      <c r="A147" s="134" t="s">
        <v>186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5"/>
      <c r="T147" s="134"/>
      <c r="U147" s="134"/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  <c r="AG147" s="134"/>
      <c r="AH147" s="134"/>
      <c r="AI147" s="134"/>
      <c r="AJ147" s="134"/>
      <c r="AK147" s="134" t="s">
        <v>187</v>
      </c>
      <c r="AL147" s="134"/>
      <c r="AM147" s="134"/>
      <c r="AN147" s="134"/>
      <c r="AO147" s="134"/>
      <c r="AP147" s="134"/>
      <c r="AQ147" s="134"/>
      <c r="AR147" s="136"/>
      <c r="AS147" s="21"/>
      <c r="AT147" s="136"/>
      <c r="AU147" s="136"/>
      <c r="AV147" s="136"/>
      <c r="AW147" s="136"/>
    </row>
    <row r="148" spans="1:189" s="137" customFormat="1" ht="13.5" customHeight="1" x14ac:dyDescent="0.3">
      <c r="A148" s="134" t="s">
        <v>188</v>
      </c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5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134"/>
      <c r="AF148" s="134"/>
      <c r="AG148" s="134"/>
      <c r="AH148" s="134"/>
      <c r="AI148" s="134"/>
      <c r="AJ148" s="134"/>
      <c r="AK148" s="134" t="s">
        <v>189</v>
      </c>
      <c r="AL148" s="134"/>
      <c r="AM148" s="134"/>
      <c r="AN148" s="134"/>
      <c r="AO148" s="134"/>
      <c r="AP148" s="134"/>
      <c r="AQ148" s="134"/>
      <c r="AR148" s="136"/>
      <c r="AS148" s="136"/>
      <c r="AT148" s="136"/>
      <c r="AU148" s="136"/>
      <c r="AV148" s="136"/>
      <c r="AW148" s="136"/>
    </row>
  </sheetData>
  <mergeCells count="1459">
    <mergeCell ref="A141:AO141"/>
    <mergeCell ref="A143:AO143"/>
    <mergeCell ref="AJ139:AO139"/>
    <mergeCell ref="J140:K140"/>
    <mergeCell ref="L140:M140"/>
    <mergeCell ref="AA140:AB140"/>
    <mergeCell ref="AC140:AD140"/>
    <mergeCell ref="AM140:AO140"/>
    <mergeCell ref="L139:N139"/>
    <mergeCell ref="O139:P139"/>
    <mergeCell ref="Q139:R139"/>
    <mergeCell ref="S139:Z139"/>
    <mergeCell ref="AA139:AE139"/>
    <mergeCell ref="AF139:AH139"/>
    <mergeCell ref="Q138:R138"/>
    <mergeCell ref="S138:Z138"/>
    <mergeCell ref="AA138:AE138"/>
    <mergeCell ref="AF138:AH138"/>
    <mergeCell ref="AJ138:AO138"/>
    <mergeCell ref="A139:B139"/>
    <mergeCell ref="C139:D139"/>
    <mergeCell ref="E139:F139"/>
    <mergeCell ref="G139:H139"/>
    <mergeCell ref="I139:K139"/>
    <mergeCell ref="AA137:AE137"/>
    <mergeCell ref="AF137:AH137"/>
    <mergeCell ref="AJ137:AO137"/>
    <mergeCell ref="A138:B138"/>
    <mergeCell ref="C138:D138"/>
    <mergeCell ref="E138:F138"/>
    <mergeCell ref="G138:H138"/>
    <mergeCell ref="I138:K138"/>
    <mergeCell ref="L138:N138"/>
    <mergeCell ref="O138:P138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L136:N136"/>
    <mergeCell ref="O136:P136"/>
    <mergeCell ref="Q136:R136"/>
    <mergeCell ref="S136:Z136"/>
    <mergeCell ref="AA136:AE136"/>
    <mergeCell ref="AF136:AH136"/>
    <mergeCell ref="Q135:R135"/>
    <mergeCell ref="S135:Z135"/>
    <mergeCell ref="AA135:AE135"/>
    <mergeCell ref="AF135:AH135"/>
    <mergeCell ref="AJ135:AO135"/>
    <mergeCell ref="A136:B136"/>
    <mergeCell ref="C136:D136"/>
    <mergeCell ref="E136:F136"/>
    <mergeCell ref="G136:H136"/>
    <mergeCell ref="I136:K136"/>
    <mergeCell ref="AA134:AE134"/>
    <mergeCell ref="AF134:AH134"/>
    <mergeCell ref="AJ134:AO134"/>
    <mergeCell ref="A135:B135"/>
    <mergeCell ref="C135:D135"/>
    <mergeCell ref="E135:F135"/>
    <mergeCell ref="G135:H135"/>
    <mergeCell ref="I135:K135"/>
    <mergeCell ref="L135:N135"/>
    <mergeCell ref="O135:P135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L133:N133"/>
    <mergeCell ref="O133:P133"/>
    <mergeCell ref="Q133:R133"/>
    <mergeCell ref="S133:Z133"/>
    <mergeCell ref="AA133:AE133"/>
    <mergeCell ref="AF133:AH133"/>
    <mergeCell ref="Q132:R132"/>
    <mergeCell ref="S132:Z132"/>
    <mergeCell ref="AA132:AE132"/>
    <mergeCell ref="AF132:AH132"/>
    <mergeCell ref="AJ132:AO132"/>
    <mergeCell ref="A133:B133"/>
    <mergeCell ref="C133:D133"/>
    <mergeCell ref="E133:F133"/>
    <mergeCell ref="G133:H133"/>
    <mergeCell ref="I133:K133"/>
    <mergeCell ref="AA131:AE131"/>
    <mergeCell ref="AF131:AH131"/>
    <mergeCell ref="AJ131:AO131"/>
    <mergeCell ref="A132:B132"/>
    <mergeCell ref="C132:D132"/>
    <mergeCell ref="E132:F132"/>
    <mergeCell ref="G132:H132"/>
    <mergeCell ref="I132:K132"/>
    <mergeCell ref="L132:N132"/>
    <mergeCell ref="O132:P132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L130:N130"/>
    <mergeCell ref="O130:P130"/>
    <mergeCell ref="Q130:R130"/>
    <mergeCell ref="S130:Z130"/>
    <mergeCell ref="AA130:AE130"/>
    <mergeCell ref="AF130:AH130"/>
    <mergeCell ref="Q129:R129"/>
    <mergeCell ref="S129:Z129"/>
    <mergeCell ref="AA129:AE129"/>
    <mergeCell ref="AF129:AH129"/>
    <mergeCell ref="AJ129:AO129"/>
    <mergeCell ref="A130:B130"/>
    <mergeCell ref="C130:D130"/>
    <mergeCell ref="E130:F130"/>
    <mergeCell ref="G130:H130"/>
    <mergeCell ref="I130:K130"/>
    <mergeCell ref="AA128:AE128"/>
    <mergeCell ref="AF128:AH128"/>
    <mergeCell ref="AJ128:AO128"/>
    <mergeCell ref="A129:B129"/>
    <mergeCell ref="C129:D129"/>
    <mergeCell ref="E129:F129"/>
    <mergeCell ref="G129:H129"/>
    <mergeCell ref="I129:K129"/>
    <mergeCell ref="L129:N129"/>
    <mergeCell ref="O129:P129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L127:N127"/>
    <mergeCell ref="O127:P127"/>
    <mergeCell ref="Q127:R127"/>
    <mergeCell ref="S127:Z127"/>
    <mergeCell ref="AA127:AE127"/>
    <mergeCell ref="AF127:AH127"/>
    <mergeCell ref="Q126:R126"/>
    <mergeCell ref="S126:Z126"/>
    <mergeCell ref="AA126:AE126"/>
    <mergeCell ref="AF126:AH126"/>
    <mergeCell ref="AJ126:AO126"/>
    <mergeCell ref="A127:B127"/>
    <mergeCell ref="C127:D127"/>
    <mergeCell ref="E127:F127"/>
    <mergeCell ref="G127:H127"/>
    <mergeCell ref="I127:K127"/>
    <mergeCell ref="AA125:AE125"/>
    <mergeCell ref="AF125:AH125"/>
    <mergeCell ref="AJ125:AO125"/>
    <mergeCell ref="A126:B126"/>
    <mergeCell ref="C126:D126"/>
    <mergeCell ref="E126:F126"/>
    <mergeCell ref="G126:H126"/>
    <mergeCell ref="I126:K126"/>
    <mergeCell ref="L126:N126"/>
    <mergeCell ref="O126:P126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L124:N124"/>
    <mergeCell ref="O124:P124"/>
    <mergeCell ref="Q124:R124"/>
    <mergeCell ref="S124:Z124"/>
    <mergeCell ref="AA124:AE124"/>
    <mergeCell ref="AF124:AH124"/>
    <mergeCell ref="Q123:R123"/>
    <mergeCell ref="S123:Z123"/>
    <mergeCell ref="AA123:AE123"/>
    <mergeCell ref="AF123:AH123"/>
    <mergeCell ref="AJ123:AO123"/>
    <mergeCell ref="A124:B124"/>
    <mergeCell ref="C124:D124"/>
    <mergeCell ref="E124:F124"/>
    <mergeCell ref="G124:H124"/>
    <mergeCell ref="I124:K124"/>
    <mergeCell ref="AA122:AE122"/>
    <mergeCell ref="AF122:AH122"/>
    <mergeCell ref="AJ122:AO122"/>
    <mergeCell ref="A123:B123"/>
    <mergeCell ref="C123:D123"/>
    <mergeCell ref="E123:F123"/>
    <mergeCell ref="G123:H123"/>
    <mergeCell ref="I123:K123"/>
    <mergeCell ref="L123:N123"/>
    <mergeCell ref="O123:P123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L121:N121"/>
    <mergeCell ref="O121:P121"/>
    <mergeCell ref="Q121:R121"/>
    <mergeCell ref="S121:Z121"/>
    <mergeCell ref="AA121:AE121"/>
    <mergeCell ref="AF121:AH121"/>
    <mergeCell ref="Q120:R120"/>
    <mergeCell ref="S120:Z120"/>
    <mergeCell ref="AA120:AE120"/>
    <mergeCell ref="AF120:AH120"/>
    <mergeCell ref="AJ120:AO120"/>
    <mergeCell ref="A121:B121"/>
    <mergeCell ref="C121:D121"/>
    <mergeCell ref="E121:F121"/>
    <mergeCell ref="G121:H121"/>
    <mergeCell ref="I121:K121"/>
    <mergeCell ref="AA119:AE119"/>
    <mergeCell ref="AF119:AH119"/>
    <mergeCell ref="AJ119:AO119"/>
    <mergeCell ref="A120:B120"/>
    <mergeCell ref="C120:D120"/>
    <mergeCell ref="E120:F120"/>
    <mergeCell ref="G120:H120"/>
    <mergeCell ref="I120:K120"/>
    <mergeCell ref="L120:N120"/>
    <mergeCell ref="O120:P120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L118:N118"/>
    <mergeCell ref="O118:P118"/>
    <mergeCell ref="Q118:R118"/>
    <mergeCell ref="S118:Z118"/>
    <mergeCell ref="AA118:AE118"/>
    <mergeCell ref="AF118:AH118"/>
    <mergeCell ref="Q117:R117"/>
    <mergeCell ref="S117:Z117"/>
    <mergeCell ref="AA117:AE117"/>
    <mergeCell ref="AF117:AH117"/>
    <mergeCell ref="AJ117:AO117"/>
    <mergeCell ref="A118:B118"/>
    <mergeCell ref="C118:D118"/>
    <mergeCell ref="E118:F118"/>
    <mergeCell ref="G118:H118"/>
    <mergeCell ref="I118:K118"/>
    <mergeCell ref="AA116:AE116"/>
    <mergeCell ref="AF116:AH116"/>
    <mergeCell ref="AJ116:AO116"/>
    <mergeCell ref="A117:B117"/>
    <mergeCell ref="C117:D117"/>
    <mergeCell ref="E117:F117"/>
    <mergeCell ref="G117:H117"/>
    <mergeCell ref="I117:K117"/>
    <mergeCell ref="L117:N117"/>
    <mergeCell ref="O117:P117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L115:N115"/>
    <mergeCell ref="O115:P115"/>
    <mergeCell ref="Q115:R115"/>
    <mergeCell ref="S115:Z115"/>
    <mergeCell ref="AA115:AE115"/>
    <mergeCell ref="AF115:AH115"/>
    <mergeCell ref="Q114:R114"/>
    <mergeCell ref="S114:Z114"/>
    <mergeCell ref="AA114:AE114"/>
    <mergeCell ref="AF114:AH114"/>
    <mergeCell ref="AJ114:AO114"/>
    <mergeCell ref="A115:B115"/>
    <mergeCell ref="C115:D115"/>
    <mergeCell ref="E115:F115"/>
    <mergeCell ref="G115:H115"/>
    <mergeCell ref="I115:K115"/>
    <mergeCell ref="AA113:AE113"/>
    <mergeCell ref="AF113:AH113"/>
    <mergeCell ref="AJ113:AO113"/>
    <mergeCell ref="A114:B114"/>
    <mergeCell ref="C114:D114"/>
    <mergeCell ref="E114:F114"/>
    <mergeCell ref="G114:H114"/>
    <mergeCell ref="I114:K114"/>
    <mergeCell ref="L114:N114"/>
    <mergeCell ref="O114:P114"/>
    <mergeCell ref="A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Q110:R110"/>
    <mergeCell ref="S110:Z110"/>
    <mergeCell ref="AA110:AE110"/>
    <mergeCell ref="AF110:AH110"/>
    <mergeCell ref="AJ110:AO110"/>
    <mergeCell ref="A111:AO111"/>
    <mergeCell ref="AA109:AE109"/>
    <mergeCell ref="AF109:AH109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AJ108:AO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L108:N108"/>
    <mergeCell ref="O108:P108"/>
    <mergeCell ref="Q108:R108"/>
    <mergeCell ref="S108:Z108"/>
    <mergeCell ref="AA108:AE108"/>
    <mergeCell ref="AF108:AH108"/>
    <mergeCell ref="Q107:R107"/>
    <mergeCell ref="S107:Z107"/>
    <mergeCell ref="AA107:AE107"/>
    <mergeCell ref="AF107:AH107"/>
    <mergeCell ref="AJ107:AO107"/>
    <mergeCell ref="A108:B108"/>
    <mergeCell ref="C108:D108"/>
    <mergeCell ref="E108:F108"/>
    <mergeCell ref="G108:H108"/>
    <mergeCell ref="I108:K108"/>
    <mergeCell ref="AA106:AE106"/>
    <mergeCell ref="AF106:AH106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AJ105:AO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L105:N105"/>
    <mergeCell ref="O105:P105"/>
    <mergeCell ref="Q105:R105"/>
    <mergeCell ref="S105:Z105"/>
    <mergeCell ref="AA105:AE105"/>
    <mergeCell ref="AF105:AH105"/>
    <mergeCell ref="Q104:R104"/>
    <mergeCell ref="S104:Z104"/>
    <mergeCell ref="AA104:AE104"/>
    <mergeCell ref="AF104:AH104"/>
    <mergeCell ref="AJ104:AO104"/>
    <mergeCell ref="A105:B105"/>
    <mergeCell ref="C105:D105"/>
    <mergeCell ref="E105:F105"/>
    <mergeCell ref="G105:H105"/>
    <mergeCell ref="I105:K105"/>
    <mergeCell ref="AA103:AE103"/>
    <mergeCell ref="AF103:AH103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AJ102:AO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L102:N102"/>
    <mergeCell ref="O102:P102"/>
    <mergeCell ref="Q102:R102"/>
    <mergeCell ref="S102:Z102"/>
    <mergeCell ref="AA102:AE102"/>
    <mergeCell ref="AF102:AH102"/>
    <mergeCell ref="Q101:R101"/>
    <mergeCell ref="S101:Z101"/>
    <mergeCell ref="AA101:AE101"/>
    <mergeCell ref="AF101:AH101"/>
    <mergeCell ref="AJ101:AO101"/>
    <mergeCell ref="A102:B102"/>
    <mergeCell ref="C102:D102"/>
    <mergeCell ref="E102:F102"/>
    <mergeCell ref="G102:H102"/>
    <mergeCell ref="I102:K102"/>
    <mergeCell ref="AA100:AE100"/>
    <mergeCell ref="AF100:AH100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AJ99:AO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L99:N99"/>
    <mergeCell ref="O99:P99"/>
    <mergeCell ref="Q99:R99"/>
    <mergeCell ref="S99:Z99"/>
    <mergeCell ref="AA99:AE99"/>
    <mergeCell ref="AF99:AH99"/>
    <mergeCell ref="Q98:R98"/>
    <mergeCell ref="S98:Z98"/>
    <mergeCell ref="AA98:AE98"/>
    <mergeCell ref="AF98:AH98"/>
    <mergeCell ref="AJ98:AO98"/>
    <mergeCell ref="A99:B99"/>
    <mergeCell ref="C99:D99"/>
    <mergeCell ref="E99:F99"/>
    <mergeCell ref="G99:H99"/>
    <mergeCell ref="I99:K99"/>
    <mergeCell ref="AA97:AE97"/>
    <mergeCell ref="AF97:AH97"/>
    <mergeCell ref="AJ97:AO97"/>
    <mergeCell ref="A98:B98"/>
    <mergeCell ref="C98:D98"/>
    <mergeCell ref="E98:F98"/>
    <mergeCell ref="G98:H98"/>
    <mergeCell ref="I98:K98"/>
    <mergeCell ref="L98:N98"/>
    <mergeCell ref="O98:P98"/>
    <mergeCell ref="AJ96:AO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L96:N96"/>
    <mergeCell ref="O96:P96"/>
    <mergeCell ref="Q96:R96"/>
    <mergeCell ref="S96:Z96"/>
    <mergeCell ref="AA96:AE96"/>
    <mergeCell ref="AF96:AH96"/>
    <mergeCell ref="Q95:R95"/>
    <mergeCell ref="S95:Z95"/>
    <mergeCell ref="AA95:AE95"/>
    <mergeCell ref="AF95:AH95"/>
    <mergeCell ref="AJ95:AO95"/>
    <mergeCell ref="A96:B96"/>
    <mergeCell ref="C96:D96"/>
    <mergeCell ref="E96:F96"/>
    <mergeCell ref="G96:H96"/>
    <mergeCell ref="I96:K96"/>
    <mergeCell ref="AA94:AE94"/>
    <mergeCell ref="AF94:AH94"/>
    <mergeCell ref="AJ94:AO94"/>
    <mergeCell ref="A95:B95"/>
    <mergeCell ref="C95:D95"/>
    <mergeCell ref="E95:F95"/>
    <mergeCell ref="G95:H95"/>
    <mergeCell ref="I95:K95"/>
    <mergeCell ref="L95:N95"/>
    <mergeCell ref="O95:P95"/>
    <mergeCell ref="A93:AO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0:P50"/>
    <mergeCell ref="Q50:R50"/>
    <mergeCell ref="S50:Z50"/>
    <mergeCell ref="AA50:AE50"/>
    <mergeCell ref="AF50:AH50"/>
    <mergeCell ref="AJ50:AO50"/>
    <mergeCell ref="S49:Z49"/>
    <mergeCell ref="AA49:AE49"/>
    <mergeCell ref="AF49:AH49"/>
    <mergeCell ref="AJ49:AO49"/>
    <mergeCell ref="A50:B50"/>
    <mergeCell ref="C50:D50"/>
    <mergeCell ref="E50:F50"/>
    <mergeCell ref="G50:H50"/>
    <mergeCell ref="I50:K50"/>
    <mergeCell ref="L50:N50"/>
    <mergeCell ref="AJ47:AO47"/>
    <mergeCell ref="A48:AO48"/>
    <mergeCell ref="A49:B49"/>
    <mergeCell ref="C49:D49"/>
    <mergeCell ref="E49:F49"/>
    <mergeCell ref="G49:H49"/>
    <mergeCell ref="I49:K49"/>
    <mergeCell ref="L49:N49"/>
    <mergeCell ref="O49:P49"/>
    <mergeCell ref="Q49:R49"/>
    <mergeCell ref="L47:N47"/>
    <mergeCell ref="O47:P47"/>
    <mergeCell ref="Q47:R47"/>
    <mergeCell ref="S47:Z47"/>
    <mergeCell ref="AA47:AE47"/>
    <mergeCell ref="AF47:AH47"/>
    <mergeCell ref="Q46:R46"/>
    <mergeCell ref="S46:Z46"/>
    <mergeCell ref="AA46:AE46"/>
    <mergeCell ref="AF46:AH46"/>
    <mergeCell ref="AJ46:AO46"/>
    <mergeCell ref="A47:B47"/>
    <mergeCell ref="C47:D47"/>
    <mergeCell ref="E47:F47"/>
    <mergeCell ref="G47:H47"/>
    <mergeCell ref="I47:K47"/>
    <mergeCell ref="AA45:AE45"/>
    <mergeCell ref="AF45:AH45"/>
    <mergeCell ref="AJ45:AO45"/>
    <mergeCell ref="A46:B46"/>
    <mergeCell ref="C46:D46"/>
    <mergeCell ref="E46:F46"/>
    <mergeCell ref="G46:H46"/>
    <mergeCell ref="I46:K46"/>
    <mergeCell ref="L46:N46"/>
    <mergeCell ref="O46:P46"/>
    <mergeCell ref="AJ44:AO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L44:N44"/>
    <mergeCell ref="O44:P44"/>
    <mergeCell ref="Q44:R44"/>
    <mergeCell ref="S44:Z44"/>
    <mergeCell ref="AA44:AE44"/>
    <mergeCell ref="AF44:AH44"/>
    <mergeCell ref="Q43:R43"/>
    <mergeCell ref="S43:Z43"/>
    <mergeCell ref="AA43:AE43"/>
    <mergeCell ref="AF43:AH43"/>
    <mergeCell ref="AJ43:AO43"/>
    <mergeCell ref="A44:B44"/>
    <mergeCell ref="C44:D44"/>
    <mergeCell ref="E44:F44"/>
    <mergeCell ref="G44:H44"/>
    <mergeCell ref="I44:K44"/>
    <mergeCell ref="AA42:AE42"/>
    <mergeCell ref="AF42:AH42"/>
    <mergeCell ref="AJ42:AO42"/>
    <mergeCell ref="A43:B43"/>
    <mergeCell ref="C43:D43"/>
    <mergeCell ref="E43:F43"/>
    <mergeCell ref="G43:H43"/>
    <mergeCell ref="I43:K43"/>
    <mergeCell ref="L43:N43"/>
    <mergeCell ref="O43:P43"/>
    <mergeCell ref="AJ41:AO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L41:N41"/>
    <mergeCell ref="O41:P41"/>
    <mergeCell ref="Q41:R41"/>
    <mergeCell ref="S41:Z41"/>
    <mergeCell ref="AA41:AE41"/>
    <mergeCell ref="AF41:AH41"/>
    <mergeCell ref="Q40:R40"/>
    <mergeCell ref="S40:Z40"/>
    <mergeCell ref="AA40:AE40"/>
    <mergeCell ref="AF40:AH40"/>
    <mergeCell ref="AJ40:AO40"/>
    <mergeCell ref="A41:B41"/>
    <mergeCell ref="C41:D41"/>
    <mergeCell ref="E41:F41"/>
    <mergeCell ref="G41:H41"/>
    <mergeCell ref="I41:K41"/>
    <mergeCell ref="AA39:AE39"/>
    <mergeCell ref="AF39:AH39"/>
    <mergeCell ref="AJ39:AO39"/>
    <mergeCell ref="A40:B40"/>
    <mergeCell ref="C40:D40"/>
    <mergeCell ref="E40:F40"/>
    <mergeCell ref="G40:H40"/>
    <mergeCell ref="I40:K40"/>
    <mergeCell ref="L40:N40"/>
    <mergeCell ref="O40:P40"/>
    <mergeCell ref="AJ38:AO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L38:N38"/>
    <mergeCell ref="O38:P38"/>
    <mergeCell ref="Q38:R38"/>
    <mergeCell ref="S38:Z38"/>
    <mergeCell ref="AA38:AE38"/>
    <mergeCell ref="AF38:AH38"/>
    <mergeCell ref="Q37:R37"/>
    <mergeCell ref="S37:Z37"/>
    <mergeCell ref="AA37:AE37"/>
    <mergeCell ref="AF37:AH37"/>
    <mergeCell ref="AJ37:AO37"/>
    <mergeCell ref="A38:B38"/>
    <mergeCell ref="C38:D38"/>
    <mergeCell ref="E38:F38"/>
    <mergeCell ref="G38:H38"/>
    <mergeCell ref="I38:K38"/>
    <mergeCell ref="AA36:AE36"/>
    <mergeCell ref="AF36:AH36"/>
    <mergeCell ref="AJ36:AO36"/>
    <mergeCell ref="A37:B37"/>
    <mergeCell ref="C37:D37"/>
    <mergeCell ref="E37:F37"/>
    <mergeCell ref="G37:H37"/>
    <mergeCell ref="I37:K37"/>
    <mergeCell ref="L37:N37"/>
    <mergeCell ref="O37:P37"/>
    <mergeCell ref="AJ35:AO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L35:N35"/>
    <mergeCell ref="O35:P35"/>
    <mergeCell ref="Q35:R35"/>
    <mergeCell ref="S35:Z35"/>
    <mergeCell ref="AA35:AE35"/>
    <mergeCell ref="AF35:AH35"/>
    <mergeCell ref="Q34:R34"/>
    <mergeCell ref="S34:Z34"/>
    <mergeCell ref="AA34:AE34"/>
    <mergeCell ref="AF34:AH34"/>
    <mergeCell ref="AJ34:AO34"/>
    <mergeCell ref="A35:B35"/>
    <mergeCell ref="C35:D35"/>
    <mergeCell ref="E35:F35"/>
    <mergeCell ref="G35:H35"/>
    <mergeCell ref="I35:K35"/>
    <mergeCell ref="AA33:AE33"/>
    <mergeCell ref="AF33:AH33"/>
    <mergeCell ref="AJ33:AO33"/>
    <mergeCell ref="A34:B34"/>
    <mergeCell ref="C34:D34"/>
    <mergeCell ref="E34:F34"/>
    <mergeCell ref="G34:H34"/>
    <mergeCell ref="I34:K34"/>
    <mergeCell ref="L34:N34"/>
    <mergeCell ref="O34:P34"/>
    <mergeCell ref="AJ32:AO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L32:N32"/>
    <mergeCell ref="O32:P32"/>
    <mergeCell ref="Q32:R32"/>
    <mergeCell ref="S32:Z32"/>
    <mergeCell ref="AA32:AE32"/>
    <mergeCell ref="AF32:AH32"/>
    <mergeCell ref="Q31:R31"/>
    <mergeCell ref="S31:Z31"/>
    <mergeCell ref="AA31:AE31"/>
    <mergeCell ref="AF31:AH31"/>
    <mergeCell ref="AJ31:AO31"/>
    <mergeCell ref="A32:B32"/>
    <mergeCell ref="C32:D32"/>
    <mergeCell ref="E32:F32"/>
    <mergeCell ref="G32:H32"/>
    <mergeCell ref="I32:K32"/>
    <mergeCell ref="AA30:AE30"/>
    <mergeCell ref="AF30:AH30"/>
    <mergeCell ref="AJ30:AO30"/>
    <mergeCell ref="A31:B31"/>
    <mergeCell ref="C31:D31"/>
    <mergeCell ref="E31:F31"/>
    <mergeCell ref="G31:H31"/>
    <mergeCell ref="I31:K31"/>
    <mergeCell ref="L31:N31"/>
    <mergeCell ref="O31:P31"/>
    <mergeCell ref="AJ29:AO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L29:N29"/>
    <mergeCell ref="O29:P29"/>
    <mergeCell ref="Q29:R29"/>
    <mergeCell ref="S29:Z29"/>
    <mergeCell ref="AA29:AE29"/>
    <mergeCell ref="AF29:AH29"/>
    <mergeCell ref="Q28:R28"/>
    <mergeCell ref="S28:Z28"/>
    <mergeCell ref="AA28:AE28"/>
    <mergeCell ref="AF28:AH28"/>
    <mergeCell ref="AJ28:AO28"/>
    <mergeCell ref="A29:B29"/>
    <mergeCell ref="C29:D29"/>
    <mergeCell ref="E29:F29"/>
    <mergeCell ref="G29:H29"/>
    <mergeCell ref="I29:K29"/>
    <mergeCell ref="AA27:AE27"/>
    <mergeCell ref="AF27:AH27"/>
    <mergeCell ref="AJ27:AO27"/>
    <mergeCell ref="A28:B28"/>
    <mergeCell ref="C28:D28"/>
    <mergeCell ref="E28:F28"/>
    <mergeCell ref="G28:H28"/>
    <mergeCell ref="I28:K28"/>
    <mergeCell ref="L28:N28"/>
    <mergeCell ref="O28:P28"/>
    <mergeCell ref="AJ26:AO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L26:N26"/>
    <mergeCell ref="O26:P26"/>
    <mergeCell ref="Q26:R26"/>
    <mergeCell ref="S26:Z26"/>
    <mergeCell ref="AA26:AE26"/>
    <mergeCell ref="AF26:AH26"/>
    <mergeCell ref="Q25:R25"/>
    <mergeCell ref="S25:Z25"/>
    <mergeCell ref="AA25:AE25"/>
    <mergeCell ref="AF25:AH25"/>
    <mergeCell ref="AJ25:AO25"/>
    <mergeCell ref="A26:B26"/>
    <mergeCell ref="C26:D26"/>
    <mergeCell ref="E26:F26"/>
    <mergeCell ref="G26:H26"/>
    <mergeCell ref="I26:K26"/>
    <mergeCell ref="AA24:AE24"/>
    <mergeCell ref="AF24:AH24"/>
    <mergeCell ref="AJ24:AO24"/>
    <mergeCell ref="A25:B25"/>
    <mergeCell ref="C25:D25"/>
    <mergeCell ref="E25:F25"/>
    <mergeCell ref="G25:H25"/>
    <mergeCell ref="I25:K25"/>
    <mergeCell ref="L25:N25"/>
    <mergeCell ref="O25:P25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L23:N23"/>
    <mergeCell ref="O23:P23"/>
    <mergeCell ref="Q23:R23"/>
    <mergeCell ref="S23:Z23"/>
    <mergeCell ref="AA23:AE23"/>
    <mergeCell ref="AF23:AH23"/>
    <mergeCell ref="Q22:R22"/>
    <mergeCell ref="S22:Z22"/>
    <mergeCell ref="AA22:AE22"/>
    <mergeCell ref="AF22:AH22"/>
    <mergeCell ref="AJ22:AO22"/>
    <mergeCell ref="A23:B23"/>
    <mergeCell ref="C23:D23"/>
    <mergeCell ref="E23:F23"/>
    <mergeCell ref="G23:H23"/>
    <mergeCell ref="I23:K23"/>
    <mergeCell ref="AA21:AE21"/>
    <mergeCell ref="AF21:AH21"/>
    <mergeCell ref="AJ21:AO21"/>
    <mergeCell ref="A22:B22"/>
    <mergeCell ref="C22:D22"/>
    <mergeCell ref="E22:F22"/>
    <mergeCell ref="G22:H22"/>
    <mergeCell ref="I22:K22"/>
    <mergeCell ref="L22:N22"/>
    <mergeCell ref="O22:P22"/>
    <mergeCell ref="AJ20:AO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L20:N20"/>
    <mergeCell ref="O20:P20"/>
    <mergeCell ref="Q20:R20"/>
    <mergeCell ref="S20:Z20"/>
    <mergeCell ref="AA20:AE20"/>
    <mergeCell ref="AF20:AH20"/>
    <mergeCell ref="Q19:R19"/>
    <mergeCell ref="S19:Z19"/>
    <mergeCell ref="AA19:AE19"/>
    <mergeCell ref="AF19:AH19"/>
    <mergeCell ref="AJ19:AO19"/>
    <mergeCell ref="A20:B20"/>
    <mergeCell ref="C20:D20"/>
    <mergeCell ref="E20:F20"/>
    <mergeCell ref="G20:H20"/>
    <mergeCell ref="I20:K20"/>
    <mergeCell ref="AA18:AE18"/>
    <mergeCell ref="AF18:AH18"/>
    <mergeCell ref="AJ18:AO18"/>
    <mergeCell ref="A19:B19"/>
    <mergeCell ref="C19:D19"/>
    <mergeCell ref="E19:F19"/>
    <mergeCell ref="G19:H19"/>
    <mergeCell ref="I19:K19"/>
    <mergeCell ref="L19:N19"/>
    <mergeCell ref="O19:P19"/>
    <mergeCell ref="AJ17:AO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L17:N17"/>
    <mergeCell ref="O17:P17"/>
    <mergeCell ref="Q17:R17"/>
    <mergeCell ref="S17:Z17"/>
    <mergeCell ref="AA17:AE17"/>
    <mergeCell ref="AF17:AH17"/>
    <mergeCell ref="A2:J6"/>
    <mergeCell ref="M3:AA5"/>
    <mergeCell ref="AD3:AM3"/>
    <mergeCell ref="AO3:AS3"/>
    <mergeCell ref="AD5:AM7"/>
    <mergeCell ref="AO5:AS7"/>
    <mergeCell ref="A15:F15"/>
    <mergeCell ref="G15:AG15"/>
    <mergeCell ref="AM15:AO15"/>
    <mergeCell ref="A16:G16"/>
    <mergeCell ref="H16:AO16"/>
    <mergeCell ref="A17:B17"/>
    <mergeCell ref="C17:D17"/>
    <mergeCell ref="E17:F17"/>
    <mergeCell ref="G17:H17"/>
    <mergeCell ref="I17:K1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GH179"/>
  <sheetViews>
    <sheetView showGridLines="0" topLeftCell="S1" zoomScale="80" zoomScaleNormal="80" workbookViewId="0">
      <selection activeCell="S1" sqref="A1:BF127"/>
    </sheetView>
  </sheetViews>
  <sheetFormatPr baseColWidth="10" defaultColWidth="0" defaultRowHeight="12" zeroHeight="1" x14ac:dyDescent="0.25"/>
  <cols>
    <col min="1" max="1" width="2.88671875" style="1" hidden="1" customWidth="1"/>
    <col min="2" max="5" width="2.6640625" style="1" hidden="1" customWidth="1"/>
    <col min="6" max="6" width="2.88671875" style="1" hidden="1" customWidth="1"/>
    <col min="7" max="9" width="2.6640625" style="1" hidden="1" customWidth="1"/>
    <col min="10" max="10" width="2.44140625" style="1" hidden="1" customWidth="1"/>
    <col min="11" max="11" width="0.33203125" style="1" hidden="1" customWidth="1"/>
    <col min="12" max="12" width="1" style="1" hidden="1" customWidth="1"/>
    <col min="13" max="13" width="1.5546875" style="1" hidden="1" customWidth="1"/>
    <col min="14" max="14" width="5.6640625" style="1" hidden="1" customWidth="1"/>
    <col min="15" max="18" width="2.6640625" style="1" hidden="1" customWidth="1"/>
    <col min="19" max="25" width="2.6640625" style="1" customWidth="1"/>
    <col min="26" max="26" width="15.44140625" style="1" customWidth="1"/>
    <col min="27" max="27" width="2.44140625" style="1" hidden="1" customWidth="1"/>
    <col min="28" max="28" width="0.33203125" style="1" hidden="1" customWidth="1"/>
    <col min="29" max="29" width="1.88671875" style="1" hidden="1" customWidth="1"/>
    <col min="30" max="30" width="0.88671875" style="1" hidden="1" customWidth="1"/>
    <col min="31" max="34" width="2.6640625" style="1" hidden="1" customWidth="1"/>
    <col min="35" max="35" width="3.33203125" style="1" hidden="1" customWidth="1"/>
    <col min="36" max="36" width="3.109375" style="1" hidden="1" customWidth="1"/>
    <col min="37" max="38" width="2.6640625" style="1" hidden="1" customWidth="1"/>
    <col min="39" max="40" width="0.88671875" style="1" hidden="1" customWidth="1"/>
    <col min="41" max="41" width="1" style="1" hidden="1" customWidth="1"/>
    <col min="42" max="42" width="16.77734375" style="1" customWidth="1"/>
    <col min="43" max="43" width="13.109375" style="1" hidden="1" customWidth="1"/>
    <col min="44" max="44" width="14" style="1" hidden="1" customWidth="1"/>
    <col min="45" max="45" width="10.6640625" style="1" hidden="1" customWidth="1"/>
    <col min="46" max="46" width="18.88671875" style="1" customWidth="1"/>
    <col min="47" max="47" width="10.88671875" style="1" hidden="1" customWidth="1"/>
    <col min="48" max="48" width="13" style="1" hidden="1" customWidth="1"/>
    <col min="49" max="49" width="13.33203125" style="1" hidden="1" customWidth="1"/>
    <col min="50" max="50" width="18" style="1" customWidth="1"/>
    <col min="51" max="51" width="16.33203125" style="1" hidden="1" customWidth="1"/>
    <col min="52" max="52" width="16.88671875" style="1" customWidth="1"/>
    <col min="53" max="54" width="10.88671875" style="1" hidden="1" customWidth="1"/>
    <col min="55" max="55" width="12.6640625" style="23" hidden="1" customWidth="1"/>
    <col min="56" max="56" width="11.44140625" style="23" customWidth="1"/>
    <col min="57" max="57" width="0" style="23" hidden="1" customWidth="1"/>
    <col min="58" max="58" width="11.44140625" style="23" customWidth="1"/>
    <col min="59" max="91" width="11.44140625" style="2" hidden="1"/>
    <col min="92" max="92" width="11.44140625" style="1" hidden="1"/>
    <col min="93" max="190" width="0" style="1" hidden="1"/>
    <col min="191" max="16384" width="11.44140625" style="1" hidden="1"/>
  </cols>
  <sheetData>
    <row r="1" spans="1:91" s="4" customFormat="1" ht="67.5" customHeight="1" x14ac:dyDescent="0.3">
      <c r="A1" s="53" t="s">
        <v>15</v>
      </c>
      <c r="B1" s="54"/>
      <c r="C1" s="53" t="s">
        <v>16</v>
      </c>
      <c r="D1" s="54"/>
      <c r="E1" s="53" t="s">
        <v>17</v>
      </c>
      <c r="F1" s="54"/>
      <c r="G1" s="53" t="s">
        <v>18</v>
      </c>
      <c r="H1" s="54"/>
      <c r="I1" s="53" t="s">
        <v>19</v>
      </c>
      <c r="J1" s="55"/>
      <c r="K1" s="54"/>
      <c r="L1" s="53" t="s">
        <v>20</v>
      </c>
      <c r="M1" s="55"/>
      <c r="N1" s="54"/>
      <c r="O1" s="53" t="s">
        <v>21</v>
      </c>
      <c r="P1" s="54"/>
      <c r="Q1" s="53" t="s">
        <v>22</v>
      </c>
      <c r="R1" s="54"/>
      <c r="S1" s="53" t="s">
        <v>23</v>
      </c>
      <c r="T1" s="55"/>
      <c r="U1" s="55"/>
      <c r="V1" s="55"/>
      <c r="W1" s="55"/>
      <c r="X1" s="55"/>
      <c r="Y1" s="55"/>
      <c r="Z1" s="54"/>
      <c r="AA1" s="53" t="s">
        <v>24</v>
      </c>
      <c r="AB1" s="55"/>
      <c r="AC1" s="55"/>
      <c r="AD1" s="55"/>
      <c r="AE1" s="54"/>
      <c r="AF1" s="53" t="s">
        <v>25</v>
      </c>
      <c r="AG1" s="55"/>
      <c r="AH1" s="54"/>
      <c r="AI1" s="56" t="s">
        <v>26</v>
      </c>
      <c r="AJ1" s="53" t="s">
        <v>27</v>
      </c>
      <c r="AK1" s="55"/>
      <c r="AL1" s="55"/>
      <c r="AM1" s="55"/>
      <c r="AN1" s="55"/>
      <c r="AO1" s="54"/>
      <c r="AP1" s="56" t="s">
        <v>28</v>
      </c>
      <c r="AQ1" s="56" t="s">
        <v>29</v>
      </c>
      <c r="AR1" s="56" t="s">
        <v>30</v>
      </c>
      <c r="AS1" s="57" t="s">
        <v>31</v>
      </c>
      <c r="AT1" s="56" t="s">
        <v>32</v>
      </c>
      <c r="AU1" s="56" t="s">
        <v>33</v>
      </c>
      <c r="AV1" s="56" t="s">
        <v>34</v>
      </c>
      <c r="AW1" s="56" t="s">
        <v>35</v>
      </c>
      <c r="AX1" s="56" t="s">
        <v>36</v>
      </c>
      <c r="AY1" s="56" t="s">
        <v>37</v>
      </c>
      <c r="AZ1" s="56" t="s">
        <v>38</v>
      </c>
      <c r="BA1" s="56" t="s">
        <v>39</v>
      </c>
      <c r="BB1" s="56" t="s">
        <v>40</v>
      </c>
      <c r="BC1" s="56" t="s">
        <v>176</v>
      </c>
      <c r="BD1" s="56" t="s">
        <v>177</v>
      </c>
      <c r="BE1" s="56" t="s">
        <v>178</v>
      </c>
      <c r="BF1" s="56" t="s">
        <v>179</v>
      </c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</row>
    <row r="2" spans="1:91" s="5" customFormat="1" ht="13.5" hidden="1" customHeight="1" x14ac:dyDescent="0.25">
      <c r="A2" s="60" t="s">
        <v>41</v>
      </c>
      <c r="B2" s="61"/>
      <c r="C2" s="60" t="s">
        <v>52</v>
      </c>
      <c r="D2" s="61"/>
      <c r="E2" s="60"/>
      <c r="F2" s="61"/>
      <c r="G2" s="60"/>
      <c r="H2" s="61"/>
      <c r="I2" s="60"/>
      <c r="J2" s="62"/>
      <c r="K2" s="61"/>
      <c r="L2" s="60"/>
      <c r="M2" s="62"/>
      <c r="N2" s="61"/>
      <c r="O2" s="60"/>
      <c r="P2" s="61"/>
      <c r="Q2" s="60"/>
      <c r="R2" s="61"/>
      <c r="S2" s="63" t="s">
        <v>53</v>
      </c>
      <c r="T2" s="64"/>
      <c r="U2" s="64"/>
      <c r="V2" s="64"/>
      <c r="W2" s="64"/>
      <c r="X2" s="64"/>
      <c r="Y2" s="64"/>
      <c r="Z2" s="65"/>
      <c r="AA2" s="60" t="s">
        <v>42</v>
      </c>
      <c r="AB2" s="62"/>
      <c r="AC2" s="62"/>
      <c r="AD2" s="62"/>
      <c r="AE2" s="61"/>
      <c r="AF2" s="60" t="s">
        <v>43</v>
      </c>
      <c r="AG2" s="62"/>
      <c r="AH2" s="61"/>
      <c r="AI2" s="66" t="s">
        <v>44</v>
      </c>
      <c r="AJ2" s="67" t="s">
        <v>45</v>
      </c>
      <c r="AK2" s="68"/>
      <c r="AL2" s="68"/>
      <c r="AM2" s="68"/>
      <c r="AN2" s="68"/>
      <c r="AO2" s="69"/>
      <c r="AP2" s="70">
        <v>4879427471</v>
      </c>
      <c r="AQ2" s="70">
        <v>3238250621</v>
      </c>
      <c r="AR2" s="70">
        <v>1641176850</v>
      </c>
      <c r="AS2" s="71">
        <v>0</v>
      </c>
      <c r="AT2" s="70">
        <v>3169607225</v>
      </c>
      <c r="AU2" s="70">
        <v>68643396</v>
      </c>
      <c r="AV2" s="70">
        <v>3169607225</v>
      </c>
      <c r="AW2" s="72">
        <v>0</v>
      </c>
      <c r="AX2" s="70">
        <v>3149762671</v>
      </c>
      <c r="AY2" s="70">
        <v>19844554</v>
      </c>
      <c r="AZ2" s="70">
        <v>3140363640</v>
      </c>
      <c r="BA2" s="70">
        <v>9399031</v>
      </c>
      <c r="BB2" s="70">
        <v>6008409</v>
      </c>
      <c r="BC2" s="73">
        <f>+AQ2/AP2</f>
        <v>0.66365380779732053</v>
      </c>
      <c r="BD2" s="73">
        <f>+AT2/AP2</f>
        <v>0.64958588765546588</v>
      </c>
      <c r="BE2" s="73">
        <f>+AV2/AP2</f>
        <v>0.64958588765546588</v>
      </c>
      <c r="BF2" s="73">
        <f>+AZ2/AP2</f>
        <v>0.64359264660950222</v>
      </c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s="23" customFormat="1" ht="13.5" hidden="1" customHeight="1" x14ac:dyDescent="0.25">
      <c r="A3" s="75" t="s">
        <v>41</v>
      </c>
      <c r="B3" s="76"/>
      <c r="C3" s="75" t="s">
        <v>52</v>
      </c>
      <c r="D3" s="76"/>
      <c r="E3" s="75" t="s">
        <v>52</v>
      </c>
      <c r="F3" s="76"/>
      <c r="G3" s="75"/>
      <c r="H3" s="76"/>
      <c r="I3" s="75"/>
      <c r="J3" s="77"/>
      <c r="K3" s="76"/>
      <c r="L3" s="75"/>
      <c r="M3" s="77"/>
      <c r="N3" s="76"/>
      <c r="O3" s="75"/>
      <c r="P3" s="76"/>
      <c r="Q3" s="75"/>
      <c r="R3" s="76"/>
      <c r="S3" s="78" t="s">
        <v>54</v>
      </c>
      <c r="T3" s="79"/>
      <c r="U3" s="79"/>
      <c r="V3" s="79"/>
      <c r="W3" s="79"/>
      <c r="X3" s="79"/>
      <c r="Y3" s="79"/>
      <c r="Z3" s="80"/>
      <c r="AA3" s="75" t="s">
        <v>42</v>
      </c>
      <c r="AB3" s="77"/>
      <c r="AC3" s="77"/>
      <c r="AD3" s="77"/>
      <c r="AE3" s="76"/>
      <c r="AF3" s="75" t="s">
        <v>43</v>
      </c>
      <c r="AG3" s="77"/>
      <c r="AH3" s="76"/>
      <c r="AI3" s="81" t="s">
        <v>44</v>
      </c>
      <c r="AJ3" s="82" t="s">
        <v>45</v>
      </c>
      <c r="AK3" s="83"/>
      <c r="AL3" s="83"/>
      <c r="AM3" s="83"/>
      <c r="AN3" s="83"/>
      <c r="AO3" s="84"/>
      <c r="AP3" s="85">
        <v>4879427471</v>
      </c>
      <c r="AQ3" s="85">
        <v>3238250621</v>
      </c>
      <c r="AR3" s="85">
        <v>1641176850</v>
      </c>
      <c r="AS3" s="86">
        <v>0</v>
      </c>
      <c r="AT3" s="85">
        <v>3169607225</v>
      </c>
      <c r="AU3" s="85">
        <v>68643396</v>
      </c>
      <c r="AV3" s="85">
        <v>3169607225</v>
      </c>
      <c r="AW3" s="87">
        <v>0</v>
      </c>
      <c r="AX3" s="85">
        <v>3149762671</v>
      </c>
      <c r="AY3" s="85">
        <v>19844554</v>
      </c>
      <c r="AZ3" s="85">
        <v>3140363640</v>
      </c>
      <c r="BA3" s="85">
        <v>9399031</v>
      </c>
      <c r="BB3" s="85">
        <v>6008409</v>
      </c>
      <c r="BC3" s="88">
        <f t="shared" ref="BC3:BC66" si="0">+AQ3/AP3</f>
        <v>0.66365380779732053</v>
      </c>
      <c r="BD3" s="88">
        <f t="shared" ref="BD3:BD66" si="1">+AT3/AP3</f>
        <v>0.64958588765546588</v>
      </c>
      <c r="BE3" s="88">
        <f t="shared" ref="BE3:BE66" si="2">+AV3/AP3</f>
        <v>0.64958588765546588</v>
      </c>
      <c r="BF3" s="88">
        <f t="shared" ref="BF3:BF66" si="3">+AZ3/AP3</f>
        <v>0.64359264660950222</v>
      </c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</row>
    <row r="4" spans="1:91" s="7" customFormat="1" ht="13.5" hidden="1" customHeight="1" x14ac:dyDescent="0.25">
      <c r="A4" s="90" t="s">
        <v>41</v>
      </c>
      <c r="B4" s="91"/>
      <c r="C4" s="90" t="s">
        <v>52</v>
      </c>
      <c r="D4" s="91"/>
      <c r="E4" s="90" t="s">
        <v>52</v>
      </c>
      <c r="F4" s="91"/>
      <c r="G4" s="90" t="s">
        <v>52</v>
      </c>
      <c r="H4" s="91"/>
      <c r="I4" s="90"/>
      <c r="J4" s="92"/>
      <c r="K4" s="91"/>
      <c r="L4" s="90"/>
      <c r="M4" s="92"/>
      <c r="N4" s="91"/>
      <c r="O4" s="90"/>
      <c r="P4" s="91"/>
      <c r="Q4" s="90"/>
      <c r="R4" s="91"/>
      <c r="S4" s="93" t="s">
        <v>55</v>
      </c>
      <c r="T4" s="94"/>
      <c r="U4" s="94"/>
      <c r="V4" s="94"/>
      <c r="W4" s="94"/>
      <c r="X4" s="94"/>
      <c r="Y4" s="94"/>
      <c r="Z4" s="95"/>
      <c r="AA4" s="90" t="s">
        <v>42</v>
      </c>
      <c r="AB4" s="92"/>
      <c r="AC4" s="92"/>
      <c r="AD4" s="92"/>
      <c r="AE4" s="91"/>
      <c r="AF4" s="90" t="s">
        <v>43</v>
      </c>
      <c r="AG4" s="92"/>
      <c r="AH4" s="91"/>
      <c r="AI4" s="96" t="s">
        <v>44</v>
      </c>
      <c r="AJ4" s="97" t="s">
        <v>45</v>
      </c>
      <c r="AK4" s="98"/>
      <c r="AL4" s="98"/>
      <c r="AM4" s="98"/>
      <c r="AN4" s="98"/>
      <c r="AO4" s="99"/>
      <c r="AP4" s="100">
        <v>3293930750</v>
      </c>
      <c r="AQ4" s="100">
        <v>2167542177</v>
      </c>
      <c r="AR4" s="100">
        <v>1126388573</v>
      </c>
      <c r="AS4" s="101">
        <v>0</v>
      </c>
      <c r="AT4" s="100">
        <v>2167542177</v>
      </c>
      <c r="AU4" s="102">
        <v>0</v>
      </c>
      <c r="AV4" s="100">
        <v>2167542177</v>
      </c>
      <c r="AW4" s="102">
        <v>0</v>
      </c>
      <c r="AX4" s="100">
        <v>2167542177</v>
      </c>
      <c r="AY4" s="102">
        <v>0</v>
      </c>
      <c r="AZ4" s="100">
        <v>2162357276</v>
      </c>
      <c r="BA4" s="100">
        <v>5184901</v>
      </c>
      <c r="BB4" s="100">
        <v>2183300</v>
      </c>
      <c r="BC4" s="103">
        <f t="shared" si="0"/>
        <v>0.65804121018634043</v>
      </c>
      <c r="BD4" s="103">
        <f t="shared" si="1"/>
        <v>0.65804121018634043</v>
      </c>
      <c r="BE4" s="103">
        <f t="shared" si="2"/>
        <v>0.65804121018634043</v>
      </c>
      <c r="BF4" s="103">
        <f t="shared" si="3"/>
        <v>0.65646713307497429</v>
      </c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s="23" customFormat="1" ht="13.5" hidden="1" customHeight="1" x14ac:dyDescent="0.25">
      <c r="A5" s="75" t="s">
        <v>41</v>
      </c>
      <c r="B5" s="76"/>
      <c r="C5" s="75" t="s">
        <v>52</v>
      </c>
      <c r="D5" s="76"/>
      <c r="E5" s="75" t="s">
        <v>52</v>
      </c>
      <c r="F5" s="76"/>
      <c r="G5" s="75" t="s">
        <v>52</v>
      </c>
      <c r="H5" s="76"/>
      <c r="I5" s="75" t="s">
        <v>56</v>
      </c>
      <c r="J5" s="77"/>
      <c r="K5" s="76"/>
      <c r="L5" s="75"/>
      <c r="M5" s="77"/>
      <c r="N5" s="76"/>
      <c r="O5" s="75"/>
      <c r="P5" s="76"/>
      <c r="Q5" s="75"/>
      <c r="R5" s="76"/>
      <c r="S5" s="78" t="s">
        <v>57</v>
      </c>
      <c r="T5" s="79"/>
      <c r="U5" s="79"/>
      <c r="V5" s="79"/>
      <c r="W5" s="79"/>
      <c r="X5" s="79"/>
      <c r="Y5" s="79"/>
      <c r="Z5" s="80"/>
      <c r="AA5" s="75" t="s">
        <v>42</v>
      </c>
      <c r="AB5" s="77"/>
      <c r="AC5" s="77"/>
      <c r="AD5" s="77"/>
      <c r="AE5" s="76"/>
      <c r="AF5" s="75" t="s">
        <v>43</v>
      </c>
      <c r="AG5" s="77"/>
      <c r="AH5" s="76"/>
      <c r="AI5" s="81" t="s">
        <v>44</v>
      </c>
      <c r="AJ5" s="82" t="s">
        <v>45</v>
      </c>
      <c r="AK5" s="83"/>
      <c r="AL5" s="83"/>
      <c r="AM5" s="83"/>
      <c r="AN5" s="83"/>
      <c r="AO5" s="84"/>
      <c r="AP5" s="85">
        <v>3293930750</v>
      </c>
      <c r="AQ5" s="85">
        <v>2167542177</v>
      </c>
      <c r="AR5" s="85">
        <v>1126388573</v>
      </c>
      <c r="AS5" s="86">
        <v>0</v>
      </c>
      <c r="AT5" s="85">
        <v>2167542177</v>
      </c>
      <c r="AU5" s="87">
        <v>0</v>
      </c>
      <c r="AV5" s="85">
        <v>2167542177</v>
      </c>
      <c r="AW5" s="87">
        <v>0</v>
      </c>
      <c r="AX5" s="85">
        <v>2167542177</v>
      </c>
      <c r="AY5" s="87">
        <v>0</v>
      </c>
      <c r="AZ5" s="85">
        <v>2162357276</v>
      </c>
      <c r="BA5" s="85">
        <v>5184901</v>
      </c>
      <c r="BB5" s="85">
        <v>2183300</v>
      </c>
      <c r="BC5" s="88">
        <f t="shared" si="0"/>
        <v>0.65804121018634043</v>
      </c>
      <c r="BD5" s="88">
        <f t="shared" si="1"/>
        <v>0.65804121018634043</v>
      </c>
      <c r="BE5" s="88">
        <f t="shared" si="2"/>
        <v>0.65804121018634043</v>
      </c>
      <c r="BF5" s="88">
        <f t="shared" si="3"/>
        <v>0.65646713307497429</v>
      </c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</row>
    <row r="6" spans="1:91" s="23" customFormat="1" ht="13.5" hidden="1" customHeight="1" x14ac:dyDescent="0.25">
      <c r="A6" s="75" t="s">
        <v>41</v>
      </c>
      <c r="B6" s="76"/>
      <c r="C6" s="75" t="s">
        <v>52</v>
      </c>
      <c r="D6" s="76"/>
      <c r="E6" s="75" t="s">
        <v>52</v>
      </c>
      <c r="F6" s="76"/>
      <c r="G6" s="75" t="s">
        <v>52</v>
      </c>
      <c r="H6" s="76"/>
      <c r="I6" s="75" t="s">
        <v>56</v>
      </c>
      <c r="J6" s="77"/>
      <c r="K6" s="76"/>
      <c r="L6" s="75" t="s">
        <v>56</v>
      </c>
      <c r="M6" s="77"/>
      <c r="N6" s="76"/>
      <c r="O6" s="75"/>
      <c r="P6" s="76"/>
      <c r="Q6" s="75"/>
      <c r="R6" s="76"/>
      <c r="S6" s="78" t="s">
        <v>58</v>
      </c>
      <c r="T6" s="79"/>
      <c r="U6" s="79"/>
      <c r="V6" s="79"/>
      <c r="W6" s="79"/>
      <c r="X6" s="79"/>
      <c r="Y6" s="79"/>
      <c r="Z6" s="80"/>
      <c r="AA6" s="75" t="s">
        <v>42</v>
      </c>
      <c r="AB6" s="77"/>
      <c r="AC6" s="77"/>
      <c r="AD6" s="77"/>
      <c r="AE6" s="76"/>
      <c r="AF6" s="75" t="s">
        <v>43</v>
      </c>
      <c r="AG6" s="77"/>
      <c r="AH6" s="76"/>
      <c r="AI6" s="81" t="s">
        <v>44</v>
      </c>
      <c r="AJ6" s="82" t="s">
        <v>45</v>
      </c>
      <c r="AK6" s="83"/>
      <c r="AL6" s="83"/>
      <c r="AM6" s="83"/>
      <c r="AN6" s="83"/>
      <c r="AO6" s="84"/>
      <c r="AP6" s="85">
        <v>2537617573</v>
      </c>
      <c r="AQ6" s="85">
        <v>1823826971</v>
      </c>
      <c r="AR6" s="85">
        <v>713790602</v>
      </c>
      <c r="AS6" s="86">
        <v>0</v>
      </c>
      <c r="AT6" s="85">
        <v>1823826971</v>
      </c>
      <c r="AU6" s="87">
        <v>0</v>
      </c>
      <c r="AV6" s="85">
        <v>1823826971</v>
      </c>
      <c r="AW6" s="87">
        <v>0</v>
      </c>
      <c r="AX6" s="85">
        <v>1823826971</v>
      </c>
      <c r="AY6" s="87">
        <v>0</v>
      </c>
      <c r="AZ6" s="85">
        <v>1823826971</v>
      </c>
      <c r="BA6" s="87">
        <v>0</v>
      </c>
      <c r="BB6" s="85">
        <v>2183300</v>
      </c>
      <c r="BC6" s="88">
        <f t="shared" si="0"/>
        <v>0.71871624408868329</v>
      </c>
      <c r="BD6" s="88">
        <f t="shared" si="1"/>
        <v>0.71871624408868329</v>
      </c>
      <c r="BE6" s="88">
        <f t="shared" si="2"/>
        <v>0.71871624408868329</v>
      </c>
      <c r="BF6" s="88">
        <f t="shared" si="3"/>
        <v>0.71871624408868329</v>
      </c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</row>
    <row r="7" spans="1:91" s="23" customFormat="1" ht="13.5" hidden="1" customHeight="1" x14ac:dyDescent="0.25">
      <c r="A7" s="75" t="s">
        <v>41</v>
      </c>
      <c r="B7" s="76"/>
      <c r="C7" s="75" t="s">
        <v>52</v>
      </c>
      <c r="D7" s="76"/>
      <c r="E7" s="75" t="s">
        <v>52</v>
      </c>
      <c r="F7" s="76"/>
      <c r="G7" s="75" t="s">
        <v>52</v>
      </c>
      <c r="H7" s="76"/>
      <c r="I7" s="75" t="s">
        <v>56</v>
      </c>
      <c r="J7" s="77"/>
      <c r="K7" s="76"/>
      <c r="L7" s="75" t="s">
        <v>59</v>
      </c>
      <c r="M7" s="77"/>
      <c r="N7" s="76"/>
      <c r="O7" s="75"/>
      <c r="P7" s="76"/>
      <c r="Q7" s="75"/>
      <c r="R7" s="76"/>
      <c r="S7" s="78" t="s">
        <v>60</v>
      </c>
      <c r="T7" s="79"/>
      <c r="U7" s="79"/>
      <c r="V7" s="79"/>
      <c r="W7" s="79"/>
      <c r="X7" s="79"/>
      <c r="Y7" s="79"/>
      <c r="Z7" s="80"/>
      <c r="AA7" s="75" t="s">
        <v>42</v>
      </c>
      <c r="AB7" s="77"/>
      <c r="AC7" s="77"/>
      <c r="AD7" s="77"/>
      <c r="AE7" s="76"/>
      <c r="AF7" s="75" t="s">
        <v>43</v>
      </c>
      <c r="AG7" s="77"/>
      <c r="AH7" s="76"/>
      <c r="AI7" s="81" t="s">
        <v>44</v>
      </c>
      <c r="AJ7" s="82" t="s">
        <v>45</v>
      </c>
      <c r="AK7" s="83"/>
      <c r="AL7" s="83"/>
      <c r="AM7" s="83"/>
      <c r="AN7" s="83"/>
      <c r="AO7" s="84"/>
      <c r="AP7" s="85">
        <v>122664045</v>
      </c>
      <c r="AQ7" s="85">
        <v>89755643</v>
      </c>
      <c r="AR7" s="85">
        <v>32908402</v>
      </c>
      <c r="AS7" s="86">
        <v>0</v>
      </c>
      <c r="AT7" s="85">
        <v>89755643</v>
      </c>
      <c r="AU7" s="87">
        <v>0</v>
      </c>
      <c r="AV7" s="85">
        <v>89755643</v>
      </c>
      <c r="AW7" s="87">
        <v>0</v>
      </c>
      <c r="AX7" s="85">
        <v>89755643</v>
      </c>
      <c r="AY7" s="87">
        <v>0</v>
      </c>
      <c r="AZ7" s="85">
        <v>89755643</v>
      </c>
      <c r="BA7" s="87">
        <v>0</v>
      </c>
      <c r="BB7" s="87">
        <v>0</v>
      </c>
      <c r="BC7" s="88">
        <f t="shared" si="0"/>
        <v>0.73171924992364312</v>
      </c>
      <c r="BD7" s="88">
        <f t="shared" si="1"/>
        <v>0.73171924992364312</v>
      </c>
      <c r="BE7" s="88">
        <f t="shared" si="2"/>
        <v>0.73171924992364312</v>
      </c>
      <c r="BF7" s="88">
        <f t="shared" si="3"/>
        <v>0.73171924992364312</v>
      </c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</row>
    <row r="8" spans="1:91" s="23" customFormat="1" ht="13.5" hidden="1" customHeight="1" x14ac:dyDescent="0.25">
      <c r="A8" s="75" t="s">
        <v>41</v>
      </c>
      <c r="B8" s="76"/>
      <c r="C8" s="75" t="s">
        <v>52</v>
      </c>
      <c r="D8" s="76"/>
      <c r="E8" s="75" t="s">
        <v>52</v>
      </c>
      <c r="F8" s="76"/>
      <c r="G8" s="75" t="s">
        <v>52</v>
      </c>
      <c r="H8" s="76"/>
      <c r="I8" s="75" t="s">
        <v>56</v>
      </c>
      <c r="J8" s="77"/>
      <c r="K8" s="76"/>
      <c r="L8" s="75" t="s">
        <v>61</v>
      </c>
      <c r="M8" s="77"/>
      <c r="N8" s="76"/>
      <c r="O8" s="75"/>
      <c r="P8" s="76"/>
      <c r="Q8" s="75"/>
      <c r="R8" s="76"/>
      <c r="S8" s="78" t="s">
        <v>62</v>
      </c>
      <c r="T8" s="79"/>
      <c r="U8" s="79"/>
      <c r="V8" s="79"/>
      <c r="W8" s="79"/>
      <c r="X8" s="79"/>
      <c r="Y8" s="79"/>
      <c r="Z8" s="80"/>
      <c r="AA8" s="75" t="s">
        <v>42</v>
      </c>
      <c r="AB8" s="77"/>
      <c r="AC8" s="77"/>
      <c r="AD8" s="77"/>
      <c r="AE8" s="76"/>
      <c r="AF8" s="75" t="s">
        <v>43</v>
      </c>
      <c r="AG8" s="77"/>
      <c r="AH8" s="76"/>
      <c r="AI8" s="81" t="s">
        <v>44</v>
      </c>
      <c r="AJ8" s="82" t="s">
        <v>45</v>
      </c>
      <c r="AK8" s="83"/>
      <c r="AL8" s="83"/>
      <c r="AM8" s="83"/>
      <c r="AN8" s="83"/>
      <c r="AO8" s="84"/>
      <c r="AP8" s="85">
        <v>11963823</v>
      </c>
      <c r="AQ8" s="85">
        <v>8983237</v>
      </c>
      <c r="AR8" s="85">
        <v>2980586</v>
      </c>
      <c r="AS8" s="86">
        <v>0</v>
      </c>
      <c r="AT8" s="85">
        <v>8983237</v>
      </c>
      <c r="AU8" s="87">
        <v>0</v>
      </c>
      <c r="AV8" s="85">
        <v>8983237</v>
      </c>
      <c r="AW8" s="87">
        <v>0</v>
      </c>
      <c r="AX8" s="85">
        <v>8983237</v>
      </c>
      <c r="AY8" s="87">
        <v>0</v>
      </c>
      <c r="AZ8" s="85">
        <v>8983237</v>
      </c>
      <c r="BA8" s="87">
        <v>0</v>
      </c>
      <c r="BB8" s="87">
        <v>0</v>
      </c>
      <c r="BC8" s="88">
        <f t="shared" si="0"/>
        <v>0.75086675889471122</v>
      </c>
      <c r="BD8" s="88">
        <f t="shared" si="1"/>
        <v>0.75086675889471122</v>
      </c>
      <c r="BE8" s="88">
        <f t="shared" si="2"/>
        <v>0.75086675889471122</v>
      </c>
      <c r="BF8" s="88">
        <f t="shared" si="3"/>
        <v>0.75086675889471122</v>
      </c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</row>
    <row r="9" spans="1:91" s="23" customFormat="1" ht="13.5" hidden="1" customHeight="1" x14ac:dyDescent="0.25">
      <c r="A9" s="75" t="s">
        <v>41</v>
      </c>
      <c r="B9" s="76"/>
      <c r="C9" s="75" t="s">
        <v>52</v>
      </c>
      <c r="D9" s="76"/>
      <c r="E9" s="75" t="s">
        <v>52</v>
      </c>
      <c r="F9" s="76"/>
      <c r="G9" s="75" t="s">
        <v>52</v>
      </c>
      <c r="H9" s="76"/>
      <c r="I9" s="75" t="s">
        <v>56</v>
      </c>
      <c r="J9" s="77"/>
      <c r="K9" s="76"/>
      <c r="L9" s="75" t="s">
        <v>63</v>
      </c>
      <c r="M9" s="77"/>
      <c r="N9" s="76"/>
      <c r="O9" s="75"/>
      <c r="P9" s="76"/>
      <c r="Q9" s="75"/>
      <c r="R9" s="76"/>
      <c r="S9" s="78" t="s">
        <v>64</v>
      </c>
      <c r="T9" s="79"/>
      <c r="U9" s="79"/>
      <c r="V9" s="79"/>
      <c r="W9" s="79"/>
      <c r="X9" s="79"/>
      <c r="Y9" s="79"/>
      <c r="Z9" s="80"/>
      <c r="AA9" s="75" t="s">
        <v>42</v>
      </c>
      <c r="AB9" s="77"/>
      <c r="AC9" s="77"/>
      <c r="AD9" s="77"/>
      <c r="AE9" s="76"/>
      <c r="AF9" s="75" t="s">
        <v>43</v>
      </c>
      <c r="AG9" s="77"/>
      <c r="AH9" s="76"/>
      <c r="AI9" s="81" t="s">
        <v>44</v>
      </c>
      <c r="AJ9" s="82" t="s">
        <v>45</v>
      </c>
      <c r="AK9" s="83"/>
      <c r="AL9" s="83"/>
      <c r="AM9" s="83"/>
      <c r="AN9" s="83"/>
      <c r="AO9" s="84"/>
      <c r="AP9" s="85">
        <v>16938376</v>
      </c>
      <c r="AQ9" s="85">
        <v>14105163</v>
      </c>
      <c r="AR9" s="85">
        <v>2833213</v>
      </c>
      <c r="AS9" s="86">
        <v>0</v>
      </c>
      <c r="AT9" s="85">
        <v>14105163</v>
      </c>
      <c r="AU9" s="87">
        <v>0</v>
      </c>
      <c r="AV9" s="85">
        <v>14105163</v>
      </c>
      <c r="AW9" s="87">
        <v>0</v>
      </c>
      <c r="AX9" s="85">
        <v>14105163</v>
      </c>
      <c r="AY9" s="87">
        <v>0</v>
      </c>
      <c r="AZ9" s="85">
        <v>14105163</v>
      </c>
      <c r="BA9" s="87">
        <v>0</v>
      </c>
      <c r="BB9" s="87">
        <v>0</v>
      </c>
      <c r="BC9" s="88">
        <f t="shared" si="0"/>
        <v>0.83273408265349647</v>
      </c>
      <c r="BD9" s="88">
        <f t="shared" si="1"/>
        <v>0.83273408265349647</v>
      </c>
      <c r="BE9" s="88">
        <f t="shared" si="2"/>
        <v>0.83273408265349647</v>
      </c>
      <c r="BF9" s="88">
        <f t="shared" si="3"/>
        <v>0.83273408265349647</v>
      </c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</row>
    <row r="10" spans="1:91" s="23" customFormat="1" ht="13.5" hidden="1" customHeight="1" x14ac:dyDescent="0.25">
      <c r="A10" s="75" t="s">
        <v>41</v>
      </c>
      <c r="B10" s="76"/>
      <c r="C10" s="75" t="s">
        <v>52</v>
      </c>
      <c r="D10" s="76"/>
      <c r="E10" s="75" t="s">
        <v>52</v>
      </c>
      <c r="F10" s="76"/>
      <c r="G10" s="75" t="s">
        <v>52</v>
      </c>
      <c r="H10" s="76"/>
      <c r="I10" s="75" t="s">
        <v>56</v>
      </c>
      <c r="J10" s="77"/>
      <c r="K10" s="76"/>
      <c r="L10" s="75" t="s">
        <v>65</v>
      </c>
      <c r="M10" s="77"/>
      <c r="N10" s="76"/>
      <c r="O10" s="75"/>
      <c r="P10" s="76"/>
      <c r="Q10" s="75"/>
      <c r="R10" s="76"/>
      <c r="S10" s="78" t="s">
        <v>66</v>
      </c>
      <c r="T10" s="79"/>
      <c r="U10" s="79"/>
      <c r="V10" s="79"/>
      <c r="W10" s="79"/>
      <c r="X10" s="79"/>
      <c r="Y10" s="79"/>
      <c r="Z10" s="80"/>
      <c r="AA10" s="75" t="s">
        <v>42</v>
      </c>
      <c r="AB10" s="77"/>
      <c r="AC10" s="77"/>
      <c r="AD10" s="77"/>
      <c r="AE10" s="76"/>
      <c r="AF10" s="75" t="s">
        <v>43</v>
      </c>
      <c r="AG10" s="77"/>
      <c r="AH10" s="76"/>
      <c r="AI10" s="81" t="s">
        <v>44</v>
      </c>
      <c r="AJ10" s="82" t="s">
        <v>45</v>
      </c>
      <c r="AK10" s="83"/>
      <c r="AL10" s="83"/>
      <c r="AM10" s="83"/>
      <c r="AN10" s="83"/>
      <c r="AO10" s="84"/>
      <c r="AP10" s="85">
        <v>123395063</v>
      </c>
      <c r="AQ10" s="85">
        <v>117541416</v>
      </c>
      <c r="AR10" s="85">
        <v>5853647</v>
      </c>
      <c r="AS10" s="86">
        <v>0</v>
      </c>
      <c r="AT10" s="85">
        <v>117541416</v>
      </c>
      <c r="AU10" s="87">
        <v>0</v>
      </c>
      <c r="AV10" s="85">
        <v>117541416</v>
      </c>
      <c r="AW10" s="87">
        <v>0</v>
      </c>
      <c r="AX10" s="85">
        <v>117541416</v>
      </c>
      <c r="AY10" s="87">
        <v>0</v>
      </c>
      <c r="AZ10" s="85">
        <v>117377648</v>
      </c>
      <c r="BA10" s="85">
        <v>163768</v>
      </c>
      <c r="BB10" s="87">
        <v>0</v>
      </c>
      <c r="BC10" s="88">
        <f t="shared" si="0"/>
        <v>0.9525617406589435</v>
      </c>
      <c r="BD10" s="88">
        <f t="shared" si="1"/>
        <v>0.9525617406589435</v>
      </c>
      <c r="BE10" s="88">
        <f t="shared" si="2"/>
        <v>0.9525617406589435</v>
      </c>
      <c r="BF10" s="88">
        <f t="shared" si="3"/>
        <v>0.9512345562804243</v>
      </c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</row>
    <row r="11" spans="1:91" s="23" customFormat="1" ht="13.5" hidden="1" customHeight="1" x14ac:dyDescent="0.25">
      <c r="A11" s="75" t="s">
        <v>41</v>
      </c>
      <c r="B11" s="76"/>
      <c r="C11" s="75" t="s">
        <v>52</v>
      </c>
      <c r="D11" s="76"/>
      <c r="E11" s="75" t="s">
        <v>52</v>
      </c>
      <c r="F11" s="76"/>
      <c r="G11" s="75" t="s">
        <v>52</v>
      </c>
      <c r="H11" s="76"/>
      <c r="I11" s="75" t="s">
        <v>56</v>
      </c>
      <c r="J11" s="77"/>
      <c r="K11" s="76"/>
      <c r="L11" s="75" t="s">
        <v>67</v>
      </c>
      <c r="M11" s="77"/>
      <c r="N11" s="76"/>
      <c r="O11" s="75"/>
      <c r="P11" s="76"/>
      <c r="Q11" s="75"/>
      <c r="R11" s="76"/>
      <c r="S11" s="78" t="s">
        <v>68</v>
      </c>
      <c r="T11" s="79"/>
      <c r="U11" s="79"/>
      <c r="V11" s="79"/>
      <c r="W11" s="79"/>
      <c r="X11" s="79"/>
      <c r="Y11" s="79"/>
      <c r="Z11" s="80"/>
      <c r="AA11" s="75" t="s">
        <v>42</v>
      </c>
      <c r="AB11" s="77"/>
      <c r="AC11" s="77"/>
      <c r="AD11" s="77"/>
      <c r="AE11" s="76"/>
      <c r="AF11" s="75" t="s">
        <v>43</v>
      </c>
      <c r="AG11" s="77"/>
      <c r="AH11" s="76"/>
      <c r="AI11" s="81" t="s">
        <v>44</v>
      </c>
      <c r="AJ11" s="82" t="s">
        <v>45</v>
      </c>
      <c r="AK11" s="83"/>
      <c r="AL11" s="83"/>
      <c r="AM11" s="83"/>
      <c r="AN11" s="83"/>
      <c r="AO11" s="84"/>
      <c r="AP11" s="85">
        <v>87365338</v>
      </c>
      <c r="AQ11" s="85">
        <v>64637650</v>
      </c>
      <c r="AR11" s="85">
        <v>22727688</v>
      </c>
      <c r="AS11" s="86">
        <v>0</v>
      </c>
      <c r="AT11" s="85">
        <v>64637650</v>
      </c>
      <c r="AU11" s="87">
        <v>0</v>
      </c>
      <c r="AV11" s="85">
        <v>64637650</v>
      </c>
      <c r="AW11" s="87">
        <v>0</v>
      </c>
      <c r="AX11" s="85">
        <v>64637650</v>
      </c>
      <c r="AY11" s="87">
        <v>0</v>
      </c>
      <c r="AZ11" s="85">
        <v>63665880</v>
      </c>
      <c r="BA11" s="85">
        <v>971770</v>
      </c>
      <c r="BB11" s="87">
        <v>0</v>
      </c>
      <c r="BC11" s="88">
        <f t="shared" si="0"/>
        <v>0.73985463205098567</v>
      </c>
      <c r="BD11" s="88">
        <f t="shared" si="1"/>
        <v>0.73985463205098567</v>
      </c>
      <c r="BE11" s="88">
        <f t="shared" si="2"/>
        <v>0.73985463205098567</v>
      </c>
      <c r="BF11" s="88">
        <f t="shared" si="3"/>
        <v>0.72873157086623985</v>
      </c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</row>
    <row r="12" spans="1:91" s="23" customFormat="1" ht="13.5" hidden="1" customHeight="1" x14ac:dyDescent="0.25">
      <c r="A12" s="75" t="s">
        <v>41</v>
      </c>
      <c r="B12" s="76"/>
      <c r="C12" s="75" t="s">
        <v>52</v>
      </c>
      <c r="D12" s="76"/>
      <c r="E12" s="75" t="s">
        <v>52</v>
      </c>
      <c r="F12" s="76"/>
      <c r="G12" s="75" t="s">
        <v>52</v>
      </c>
      <c r="H12" s="76"/>
      <c r="I12" s="75" t="s">
        <v>56</v>
      </c>
      <c r="J12" s="77"/>
      <c r="K12" s="76"/>
      <c r="L12" s="75" t="s">
        <v>69</v>
      </c>
      <c r="M12" s="77"/>
      <c r="N12" s="76"/>
      <c r="O12" s="75"/>
      <c r="P12" s="76"/>
      <c r="Q12" s="75"/>
      <c r="R12" s="76"/>
      <c r="S12" s="78" t="s">
        <v>70</v>
      </c>
      <c r="T12" s="79"/>
      <c r="U12" s="79"/>
      <c r="V12" s="79"/>
      <c r="W12" s="79"/>
      <c r="X12" s="79"/>
      <c r="Y12" s="79"/>
      <c r="Z12" s="80"/>
      <c r="AA12" s="75" t="s">
        <v>42</v>
      </c>
      <c r="AB12" s="77"/>
      <c r="AC12" s="77"/>
      <c r="AD12" s="77"/>
      <c r="AE12" s="76"/>
      <c r="AF12" s="75" t="s">
        <v>43</v>
      </c>
      <c r="AG12" s="77"/>
      <c r="AH12" s="76"/>
      <c r="AI12" s="81" t="s">
        <v>44</v>
      </c>
      <c r="AJ12" s="82" t="s">
        <v>45</v>
      </c>
      <c r="AK12" s="83"/>
      <c r="AL12" s="83"/>
      <c r="AM12" s="83"/>
      <c r="AN12" s="83"/>
      <c r="AO12" s="84"/>
      <c r="AP12" s="85">
        <v>802367</v>
      </c>
      <c r="AQ12" s="87">
        <v>0</v>
      </c>
      <c r="AR12" s="85">
        <v>802367</v>
      </c>
      <c r="AS12" s="86">
        <v>0</v>
      </c>
      <c r="AT12" s="87"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v>0</v>
      </c>
      <c r="BA12" s="87">
        <v>0</v>
      </c>
      <c r="BB12" s="87">
        <v>0</v>
      </c>
      <c r="BC12" s="88">
        <f t="shared" si="0"/>
        <v>0</v>
      </c>
      <c r="BD12" s="88">
        <f t="shared" si="1"/>
        <v>0</v>
      </c>
      <c r="BE12" s="88">
        <f t="shared" si="2"/>
        <v>0</v>
      </c>
      <c r="BF12" s="88">
        <f t="shared" si="3"/>
        <v>0</v>
      </c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</row>
    <row r="13" spans="1:91" s="23" customFormat="1" ht="13.5" hidden="1" customHeight="1" x14ac:dyDescent="0.25">
      <c r="A13" s="75" t="s">
        <v>41</v>
      </c>
      <c r="B13" s="76"/>
      <c r="C13" s="75" t="s">
        <v>52</v>
      </c>
      <c r="D13" s="76"/>
      <c r="E13" s="75" t="s">
        <v>52</v>
      </c>
      <c r="F13" s="76"/>
      <c r="G13" s="75" t="s">
        <v>52</v>
      </c>
      <c r="H13" s="76"/>
      <c r="I13" s="75" t="s">
        <v>56</v>
      </c>
      <c r="J13" s="77"/>
      <c r="K13" s="76"/>
      <c r="L13" s="75" t="s">
        <v>71</v>
      </c>
      <c r="M13" s="77"/>
      <c r="N13" s="76"/>
      <c r="O13" s="75"/>
      <c r="P13" s="76"/>
      <c r="Q13" s="75"/>
      <c r="R13" s="76"/>
      <c r="S13" s="78" t="s">
        <v>72</v>
      </c>
      <c r="T13" s="79"/>
      <c r="U13" s="79"/>
      <c r="V13" s="79"/>
      <c r="W13" s="79"/>
      <c r="X13" s="79"/>
      <c r="Y13" s="79"/>
      <c r="Z13" s="80"/>
      <c r="AA13" s="75" t="s">
        <v>42</v>
      </c>
      <c r="AB13" s="77"/>
      <c r="AC13" s="77"/>
      <c r="AD13" s="77"/>
      <c r="AE13" s="76"/>
      <c r="AF13" s="75" t="s">
        <v>43</v>
      </c>
      <c r="AG13" s="77"/>
      <c r="AH13" s="76"/>
      <c r="AI13" s="81" t="s">
        <v>44</v>
      </c>
      <c r="AJ13" s="82" t="s">
        <v>45</v>
      </c>
      <c r="AK13" s="83"/>
      <c r="AL13" s="83"/>
      <c r="AM13" s="83"/>
      <c r="AN13" s="83"/>
      <c r="AO13" s="84"/>
      <c r="AP13" s="85">
        <v>267498774</v>
      </c>
      <c r="AQ13" s="85">
        <v>7861530</v>
      </c>
      <c r="AR13" s="85">
        <v>259637244</v>
      </c>
      <c r="AS13" s="86">
        <v>0</v>
      </c>
      <c r="AT13" s="85">
        <v>7861530</v>
      </c>
      <c r="AU13" s="87">
        <v>0</v>
      </c>
      <c r="AV13" s="85">
        <v>7861530</v>
      </c>
      <c r="AW13" s="87">
        <v>0</v>
      </c>
      <c r="AX13" s="85">
        <v>7861530</v>
      </c>
      <c r="AY13" s="87">
        <v>0</v>
      </c>
      <c r="AZ13" s="85">
        <v>5300348</v>
      </c>
      <c r="BA13" s="85">
        <v>2561182</v>
      </c>
      <c r="BB13" s="87">
        <v>0</v>
      </c>
      <c r="BC13" s="88">
        <f t="shared" si="0"/>
        <v>2.9389031891413453E-2</v>
      </c>
      <c r="BD13" s="88">
        <f t="shared" si="1"/>
        <v>2.9389031891413453E-2</v>
      </c>
      <c r="BE13" s="88">
        <f t="shared" si="2"/>
        <v>2.9389031891413453E-2</v>
      </c>
      <c r="BF13" s="88">
        <f t="shared" si="3"/>
        <v>1.9814475859990296E-2</v>
      </c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</row>
    <row r="14" spans="1:91" s="23" customFormat="1" ht="13.5" hidden="1" customHeight="1" x14ac:dyDescent="0.25">
      <c r="A14" s="75" t="s">
        <v>41</v>
      </c>
      <c r="B14" s="76"/>
      <c r="C14" s="75" t="s">
        <v>52</v>
      </c>
      <c r="D14" s="76"/>
      <c r="E14" s="75" t="s">
        <v>52</v>
      </c>
      <c r="F14" s="76"/>
      <c r="G14" s="75" t="s">
        <v>52</v>
      </c>
      <c r="H14" s="76"/>
      <c r="I14" s="75" t="s">
        <v>56</v>
      </c>
      <c r="J14" s="77"/>
      <c r="K14" s="76"/>
      <c r="L14" s="75" t="s">
        <v>73</v>
      </c>
      <c r="M14" s="77"/>
      <c r="N14" s="76"/>
      <c r="O14" s="75"/>
      <c r="P14" s="76"/>
      <c r="Q14" s="75"/>
      <c r="R14" s="76"/>
      <c r="S14" s="78" t="s">
        <v>74</v>
      </c>
      <c r="T14" s="79"/>
      <c r="U14" s="79"/>
      <c r="V14" s="79"/>
      <c r="W14" s="79"/>
      <c r="X14" s="79"/>
      <c r="Y14" s="79"/>
      <c r="Z14" s="80"/>
      <c r="AA14" s="75" t="s">
        <v>42</v>
      </c>
      <c r="AB14" s="77"/>
      <c r="AC14" s="77"/>
      <c r="AD14" s="77"/>
      <c r="AE14" s="76"/>
      <c r="AF14" s="75" t="s">
        <v>43</v>
      </c>
      <c r="AG14" s="77"/>
      <c r="AH14" s="76"/>
      <c r="AI14" s="81" t="s">
        <v>44</v>
      </c>
      <c r="AJ14" s="82" t="s">
        <v>45</v>
      </c>
      <c r="AK14" s="83"/>
      <c r="AL14" s="83"/>
      <c r="AM14" s="83"/>
      <c r="AN14" s="83"/>
      <c r="AO14" s="84"/>
      <c r="AP14" s="85">
        <v>125685391</v>
      </c>
      <c r="AQ14" s="85">
        <v>40830567</v>
      </c>
      <c r="AR14" s="85">
        <v>84854824</v>
      </c>
      <c r="AS14" s="86">
        <v>0</v>
      </c>
      <c r="AT14" s="85">
        <v>40830567</v>
      </c>
      <c r="AU14" s="87">
        <v>0</v>
      </c>
      <c r="AV14" s="85">
        <v>40830567</v>
      </c>
      <c r="AW14" s="87">
        <v>0</v>
      </c>
      <c r="AX14" s="85">
        <v>40830567</v>
      </c>
      <c r="AY14" s="87">
        <v>0</v>
      </c>
      <c r="AZ14" s="85">
        <v>39342386</v>
      </c>
      <c r="BA14" s="85">
        <v>1488181</v>
      </c>
      <c r="BB14" s="87">
        <v>0</v>
      </c>
      <c r="BC14" s="88">
        <f t="shared" si="0"/>
        <v>0.32486326911295521</v>
      </c>
      <c r="BD14" s="88">
        <f t="shared" si="1"/>
        <v>0.32486326911295521</v>
      </c>
      <c r="BE14" s="88">
        <f t="shared" si="2"/>
        <v>0.32486326911295521</v>
      </c>
      <c r="BF14" s="88">
        <f t="shared" si="3"/>
        <v>0.31302274422649484</v>
      </c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</row>
    <row r="15" spans="1:91" s="23" customFormat="1" ht="13.5" hidden="1" customHeight="1" x14ac:dyDescent="0.25">
      <c r="A15" s="75" t="s">
        <v>41</v>
      </c>
      <c r="B15" s="76"/>
      <c r="C15" s="75" t="s">
        <v>52</v>
      </c>
      <c r="D15" s="76"/>
      <c r="E15" s="75" t="s">
        <v>52</v>
      </c>
      <c r="F15" s="76"/>
      <c r="G15" s="75" t="s">
        <v>52</v>
      </c>
      <c r="H15" s="76"/>
      <c r="I15" s="75" t="s">
        <v>56</v>
      </c>
      <c r="J15" s="77"/>
      <c r="K15" s="76"/>
      <c r="L15" s="75" t="s">
        <v>75</v>
      </c>
      <c r="M15" s="77"/>
      <c r="N15" s="76"/>
      <c r="O15" s="75"/>
      <c r="P15" s="76"/>
      <c r="Q15" s="75"/>
      <c r="R15" s="76"/>
      <c r="S15" s="78" t="s">
        <v>76</v>
      </c>
      <c r="T15" s="79"/>
      <c r="U15" s="79"/>
      <c r="V15" s="79"/>
      <c r="W15" s="79"/>
      <c r="X15" s="79"/>
      <c r="Y15" s="79"/>
      <c r="Z15" s="80"/>
      <c r="AA15" s="75" t="s">
        <v>42</v>
      </c>
      <c r="AB15" s="77"/>
      <c r="AC15" s="77"/>
      <c r="AD15" s="77"/>
      <c r="AE15" s="76"/>
      <c r="AF15" s="75" t="s">
        <v>43</v>
      </c>
      <c r="AG15" s="77"/>
      <c r="AH15" s="76"/>
      <c r="AI15" s="81" t="s">
        <v>44</v>
      </c>
      <c r="AJ15" s="82" t="s">
        <v>45</v>
      </c>
      <c r="AK15" s="83"/>
      <c r="AL15" s="83"/>
      <c r="AM15" s="83"/>
      <c r="AN15" s="83"/>
      <c r="AO15" s="84"/>
      <c r="AP15" s="87">
        <v>0</v>
      </c>
      <c r="AQ15" s="87">
        <v>0</v>
      </c>
      <c r="AR15" s="87">
        <v>0</v>
      </c>
      <c r="AS15" s="86">
        <v>0</v>
      </c>
      <c r="AT15" s="87"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v>0</v>
      </c>
      <c r="BA15" s="87">
        <v>0</v>
      </c>
      <c r="BB15" s="87">
        <v>0</v>
      </c>
      <c r="BC15" s="88">
        <v>0</v>
      </c>
      <c r="BD15" s="88">
        <v>0</v>
      </c>
      <c r="BE15" s="88">
        <v>0</v>
      </c>
      <c r="BF15" s="88">
        <v>0</v>
      </c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</row>
    <row r="16" spans="1:91" s="7" customFormat="1" ht="13.5" hidden="1" customHeight="1" x14ac:dyDescent="0.25">
      <c r="A16" s="90" t="s">
        <v>41</v>
      </c>
      <c r="B16" s="91"/>
      <c r="C16" s="90" t="s">
        <v>52</v>
      </c>
      <c r="D16" s="91"/>
      <c r="E16" s="90" t="s">
        <v>52</v>
      </c>
      <c r="F16" s="91"/>
      <c r="G16" s="90" t="s">
        <v>77</v>
      </c>
      <c r="H16" s="91"/>
      <c r="I16" s="90"/>
      <c r="J16" s="92"/>
      <c r="K16" s="91"/>
      <c r="L16" s="90"/>
      <c r="M16" s="92"/>
      <c r="N16" s="91"/>
      <c r="O16" s="90"/>
      <c r="P16" s="91"/>
      <c r="Q16" s="90"/>
      <c r="R16" s="91"/>
      <c r="S16" s="93" t="s">
        <v>78</v>
      </c>
      <c r="T16" s="94"/>
      <c r="U16" s="94"/>
      <c r="V16" s="94"/>
      <c r="W16" s="94"/>
      <c r="X16" s="94"/>
      <c r="Y16" s="94"/>
      <c r="Z16" s="95"/>
      <c r="AA16" s="90" t="s">
        <v>42</v>
      </c>
      <c r="AB16" s="92"/>
      <c r="AC16" s="92"/>
      <c r="AD16" s="92"/>
      <c r="AE16" s="91"/>
      <c r="AF16" s="90" t="s">
        <v>43</v>
      </c>
      <c r="AG16" s="92"/>
      <c r="AH16" s="91"/>
      <c r="AI16" s="96" t="s">
        <v>44</v>
      </c>
      <c r="AJ16" s="97" t="s">
        <v>45</v>
      </c>
      <c r="AK16" s="98"/>
      <c r="AL16" s="98"/>
      <c r="AM16" s="98"/>
      <c r="AN16" s="98"/>
      <c r="AO16" s="99"/>
      <c r="AP16" s="100">
        <v>1178189376</v>
      </c>
      <c r="AQ16" s="100">
        <v>811231165</v>
      </c>
      <c r="AR16" s="100">
        <v>366958211</v>
      </c>
      <c r="AS16" s="101">
        <v>0</v>
      </c>
      <c r="AT16" s="100">
        <v>742587769</v>
      </c>
      <c r="AU16" s="100">
        <v>68643396</v>
      </c>
      <c r="AV16" s="100">
        <v>742587769</v>
      </c>
      <c r="AW16" s="102">
        <v>0</v>
      </c>
      <c r="AX16" s="100">
        <v>722743215</v>
      </c>
      <c r="AY16" s="100">
        <v>19844554</v>
      </c>
      <c r="AZ16" s="100">
        <v>722743215</v>
      </c>
      <c r="BA16" s="102">
        <v>0</v>
      </c>
      <c r="BB16" s="102">
        <v>0</v>
      </c>
      <c r="BC16" s="103">
        <f t="shared" si="0"/>
        <v>0.68854055343306708</v>
      </c>
      <c r="BD16" s="103">
        <f t="shared" si="1"/>
        <v>0.6302787855048525</v>
      </c>
      <c r="BE16" s="103">
        <f t="shared" si="2"/>
        <v>0.6302787855048525</v>
      </c>
      <c r="BF16" s="103">
        <f t="shared" si="3"/>
        <v>0.61343552210065078</v>
      </c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189" s="23" customFormat="1" ht="13.5" hidden="1" customHeight="1" x14ac:dyDescent="0.25">
      <c r="A17" s="75" t="s">
        <v>41</v>
      </c>
      <c r="B17" s="76"/>
      <c r="C17" s="75" t="s">
        <v>52</v>
      </c>
      <c r="D17" s="76"/>
      <c r="E17" s="75" t="s">
        <v>52</v>
      </c>
      <c r="F17" s="76"/>
      <c r="G17" s="75" t="s">
        <v>77</v>
      </c>
      <c r="H17" s="76"/>
      <c r="I17" s="75" t="s">
        <v>56</v>
      </c>
      <c r="J17" s="77"/>
      <c r="K17" s="76"/>
      <c r="L17" s="75"/>
      <c r="M17" s="77"/>
      <c r="N17" s="76"/>
      <c r="O17" s="75"/>
      <c r="P17" s="76"/>
      <c r="Q17" s="75"/>
      <c r="R17" s="76"/>
      <c r="S17" s="78" t="s">
        <v>79</v>
      </c>
      <c r="T17" s="79"/>
      <c r="U17" s="79"/>
      <c r="V17" s="79"/>
      <c r="W17" s="79"/>
      <c r="X17" s="79"/>
      <c r="Y17" s="79"/>
      <c r="Z17" s="80"/>
      <c r="AA17" s="75" t="s">
        <v>42</v>
      </c>
      <c r="AB17" s="77"/>
      <c r="AC17" s="77"/>
      <c r="AD17" s="77"/>
      <c r="AE17" s="76"/>
      <c r="AF17" s="75" t="s">
        <v>43</v>
      </c>
      <c r="AG17" s="77"/>
      <c r="AH17" s="76"/>
      <c r="AI17" s="81" t="s">
        <v>44</v>
      </c>
      <c r="AJ17" s="82" t="s">
        <v>45</v>
      </c>
      <c r="AK17" s="83"/>
      <c r="AL17" s="83"/>
      <c r="AM17" s="83"/>
      <c r="AN17" s="83"/>
      <c r="AO17" s="84"/>
      <c r="AP17" s="85">
        <v>331909954</v>
      </c>
      <c r="AQ17" s="85">
        <v>236895987</v>
      </c>
      <c r="AR17" s="85">
        <v>95013967</v>
      </c>
      <c r="AS17" s="86">
        <v>0</v>
      </c>
      <c r="AT17" s="85">
        <v>211548041</v>
      </c>
      <c r="AU17" s="85">
        <v>25347946</v>
      </c>
      <c r="AV17" s="85">
        <v>211548041</v>
      </c>
      <c r="AW17" s="87">
        <v>0</v>
      </c>
      <c r="AX17" s="85">
        <v>211548041</v>
      </c>
      <c r="AY17" s="87">
        <v>0</v>
      </c>
      <c r="AZ17" s="85">
        <v>211548041</v>
      </c>
      <c r="BA17" s="87">
        <v>0</v>
      </c>
      <c r="BB17" s="87">
        <v>0</v>
      </c>
      <c r="BC17" s="88">
        <f t="shared" si="0"/>
        <v>0.71373571098141875</v>
      </c>
      <c r="BD17" s="88">
        <f t="shared" si="1"/>
        <v>0.63736576276347534</v>
      </c>
      <c r="BE17" s="88">
        <f t="shared" si="2"/>
        <v>0.63736576276347534</v>
      </c>
      <c r="BF17" s="88">
        <f t="shared" si="3"/>
        <v>0.63736576276347534</v>
      </c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</row>
    <row r="18" spans="1:189" s="23" customFormat="1" ht="13.5" hidden="1" customHeight="1" x14ac:dyDescent="0.25">
      <c r="A18" s="75" t="s">
        <v>41</v>
      </c>
      <c r="B18" s="76"/>
      <c r="C18" s="75" t="s">
        <v>52</v>
      </c>
      <c r="D18" s="76"/>
      <c r="E18" s="75" t="s">
        <v>52</v>
      </c>
      <c r="F18" s="76"/>
      <c r="G18" s="75" t="s">
        <v>77</v>
      </c>
      <c r="H18" s="76"/>
      <c r="I18" s="75" t="s">
        <v>80</v>
      </c>
      <c r="J18" s="77"/>
      <c r="K18" s="76"/>
      <c r="L18" s="75"/>
      <c r="M18" s="77"/>
      <c r="N18" s="76"/>
      <c r="O18" s="75"/>
      <c r="P18" s="76"/>
      <c r="Q18" s="75"/>
      <c r="R18" s="76"/>
      <c r="S18" s="78" t="s">
        <v>81</v>
      </c>
      <c r="T18" s="79"/>
      <c r="U18" s="79"/>
      <c r="V18" s="79"/>
      <c r="W18" s="79"/>
      <c r="X18" s="79"/>
      <c r="Y18" s="79"/>
      <c r="Z18" s="80"/>
      <c r="AA18" s="75" t="s">
        <v>42</v>
      </c>
      <c r="AB18" s="77"/>
      <c r="AC18" s="77"/>
      <c r="AD18" s="77"/>
      <c r="AE18" s="76"/>
      <c r="AF18" s="75" t="s">
        <v>43</v>
      </c>
      <c r="AG18" s="77"/>
      <c r="AH18" s="76"/>
      <c r="AI18" s="81" t="s">
        <v>44</v>
      </c>
      <c r="AJ18" s="82" t="s">
        <v>45</v>
      </c>
      <c r="AK18" s="83"/>
      <c r="AL18" s="83"/>
      <c r="AM18" s="83"/>
      <c r="AN18" s="83"/>
      <c r="AO18" s="84"/>
      <c r="AP18" s="85">
        <v>251240946</v>
      </c>
      <c r="AQ18" s="85">
        <v>179980179</v>
      </c>
      <c r="AR18" s="85">
        <v>71260767</v>
      </c>
      <c r="AS18" s="86">
        <v>0</v>
      </c>
      <c r="AT18" s="85">
        <v>160795429</v>
      </c>
      <c r="AU18" s="85">
        <v>19184750</v>
      </c>
      <c r="AV18" s="85">
        <v>160795429</v>
      </c>
      <c r="AW18" s="87">
        <v>0</v>
      </c>
      <c r="AX18" s="85">
        <v>160795429</v>
      </c>
      <c r="AY18" s="87">
        <v>0</v>
      </c>
      <c r="AZ18" s="85">
        <v>160795429</v>
      </c>
      <c r="BA18" s="87">
        <v>0</v>
      </c>
      <c r="BB18" s="87">
        <v>0</v>
      </c>
      <c r="BC18" s="88">
        <f t="shared" si="0"/>
        <v>0.71636483569043719</v>
      </c>
      <c r="BD18" s="88">
        <f t="shared" si="1"/>
        <v>0.64000487006604412</v>
      </c>
      <c r="BE18" s="88">
        <f t="shared" si="2"/>
        <v>0.64000487006604412</v>
      </c>
      <c r="BF18" s="88">
        <f t="shared" si="3"/>
        <v>0.64000487006604412</v>
      </c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</row>
    <row r="19" spans="1:189" s="23" customFormat="1" ht="13.5" hidden="1" customHeight="1" x14ac:dyDescent="0.25">
      <c r="A19" s="75" t="s">
        <v>41</v>
      </c>
      <c r="B19" s="76"/>
      <c r="C19" s="75" t="s">
        <v>52</v>
      </c>
      <c r="D19" s="76"/>
      <c r="E19" s="75" t="s">
        <v>52</v>
      </c>
      <c r="F19" s="76"/>
      <c r="G19" s="75" t="s">
        <v>77</v>
      </c>
      <c r="H19" s="76"/>
      <c r="I19" s="75" t="s">
        <v>59</v>
      </c>
      <c r="J19" s="77"/>
      <c r="K19" s="76"/>
      <c r="L19" s="75"/>
      <c r="M19" s="77"/>
      <c r="N19" s="76"/>
      <c r="O19" s="75"/>
      <c r="P19" s="76"/>
      <c r="Q19" s="75"/>
      <c r="R19" s="76"/>
      <c r="S19" s="78" t="s">
        <v>82</v>
      </c>
      <c r="T19" s="79"/>
      <c r="U19" s="79"/>
      <c r="V19" s="79"/>
      <c r="W19" s="79"/>
      <c r="X19" s="79"/>
      <c r="Y19" s="79"/>
      <c r="Z19" s="80"/>
      <c r="AA19" s="75" t="s">
        <v>42</v>
      </c>
      <c r="AB19" s="77"/>
      <c r="AC19" s="77"/>
      <c r="AD19" s="77"/>
      <c r="AE19" s="76"/>
      <c r="AF19" s="75" t="s">
        <v>43</v>
      </c>
      <c r="AG19" s="77"/>
      <c r="AH19" s="76"/>
      <c r="AI19" s="81" t="s">
        <v>44</v>
      </c>
      <c r="AJ19" s="82" t="s">
        <v>45</v>
      </c>
      <c r="AK19" s="83"/>
      <c r="AL19" s="83"/>
      <c r="AM19" s="83"/>
      <c r="AN19" s="83"/>
      <c r="AO19" s="84"/>
      <c r="AP19" s="85">
        <v>290452939</v>
      </c>
      <c r="AQ19" s="85">
        <v>186088999</v>
      </c>
      <c r="AR19" s="85">
        <v>104363940</v>
      </c>
      <c r="AS19" s="86">
        <v>0</v>
      </c>
      <c r="AT19" s="85">
        <v>186088999</v>
      </c>
      <c r="AU19" s="87">
        <v>0</v>
      </c>
      <c r="AV19" s="85">
        <v>186088999</v>
      </c>
      <c r="AW19" s="87">
        <v>0</v>
      </c>
      <c r="AX19" s="85">
        <v>166244445</v>
      </c>
      <c r="AY19" s="85">
        <v>19844554</v>
      </c>
      <c r="AZ19" s="85">
        <v>166244445</v>
      </c>
      <c r="BA19" s="87">
        <v>0</v>
      </c>
      <c r="BB19" s="87">
        <v>0</v>
      </c>
      <c r="BC19" s="88">
        <f t="shared" si="0"/>
        <v>0.64068554320946292</v>
      </c>
      <c r="BD19" s="88">
        <f t="shared" si="1"/>
        <v>0.64068554320946292</v>
      </c>
      <c r="BE19" s="88">
        <f t="shared" si="2"/>
        <v>0.64068554320946292</v>
      </c>
      <c r="BF19" s="88">
        <f t="shared" si="3"/>
        <v>0.57236275719007268</v>
      </c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</row>
    <row r="20" spans="1:189" s="23" customFormat="1" ht="13.5" hidden="1" customHeight="1" x14ac:dyDescent="0.25">
      <c r="A20" s="75" t="s">
        <v>41</v>
      </c>
      <c r="B20" s="76"/>
      <c r="C20" s="75" t="s">
        <v>52</v>
      </c>
      <c r="D20" s="76"/>
      <c r="E20" s="75" t="s">
        <v>52</v>
      </c>
      <c r="F20" s="76"/>
      <c r="G20" s="75" t="s">
        <v>77</v>
      </c>
      <c r="H20" s="76"/>
      <c r="I20" s="75" t="s">
        <v>61</v>
      </c>
      <c r="J20" s="77"/>
      <c r="K20" s="76"/>
      <c r="L20" s="75"/>
      <c r="M20" s="77"/>
      <c r="N20" s="76"/>
      <c r="O20" s="75"/>
      <c r="P20" s="76"/>
      <c r="Q20" s="75"/>
      <c r="R20" s="76"/>
      <c r="S20" s="78" t="s">
        <v>83</v>
      </c>
      <c r="T20" s="79"/>
      <c r="U20" s="79"/>
      <c r="V20" s="79"/>
      <c r="W20" s="79"/>
      <c r="X20" s="79"/>
      <c r="Y20" s="79"/>
      <c r="Z20" s="80"/>
      <c r="AA20" s="75" t="s">
        <v>42</v>
      </c>
      <c r="AB20" s="77"/>
      <c r="AC20" s="77"/>
      <c r="AD20" s="77"/>
      <c r="AE20" s="76"/>
      <c r="AF20" s="75" t="s">
        <v>43</v>
      </c>
      <c r="AG20" s="77"/>
      <c r="AH20" s="76"/>
      <c r="AI20" s="81" t="s">
        <v>44</v>
      </c>
      <c r="AJ20" s="82" t="s">
        <v>45</v>
      </c>
      <c r="AK20" s="83"/>
      <c r="AL20" s="83"/>
      <c r="AM20" s="83"/>
      <c r="AN20" s="83"/>
      <c r="AO20" s="84"/>
      <c r="AP20" s="85">
        <v>126116998</v>
      </c>
      <c r="AQ20" s="85">
        <v>85414100</v>
      </c>
      <c r="AR20" s="85">
        <v>40702898</v>
      </c>
      <c r="AS20" s="86">
        <v>0</v>
      </c>
      <c r="AT20" s="85">
        <v>75666600</v>
      </c>
      <c r="AU20" s="85">
        <v>9747500</v>
      </c>
      <c r="AV20" s="85">
        <v>75666600</v>
      </c>
      <c r="AW20" s="87">
        <v>0</v>
      </c>
      <c r="AX20" s="85">
        <v>75666600</v>
      </c>
      <c r="AY20" s="87">
        <v>0</v>
      </c>
      <c r="AZ20" s="85">
        <v>75666600</v>
      </c>
      <c r="BA20" s="87">
        <v>0</v>
      </c>
      <c r="BB20" s="87">
        <v>0</v>
      </c>
      <c r="BC20" s="88">
        <f t="shared" si="0"/>
        <v>0.67726080825361856</v>
      </c>
      <c r="BD20" s="88">
        <f t="shared" si="1"/>
        <v>0.59997146459194972</v>
      </c>
      <c r="BE20" s="88">
        <f t="shared" si="2"/>
        <v>0.59997146459194972</v>
      </c>
      <c r="BF20" s="88">
        <f t="shared" si="3"/>
        <v>0.59997146459194972</v>
      </c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</row>
    <row r="21" spans="1:189" s="23" customFormat="1" ht="13.5" hidden="1" customHeight="1" x14ac:dyDescent="0.25">
      <c r="A21" s="75" t="s">
        <v>41</v>
      </c>
      <c r="B21" s="76"/>
      <c r="C21" s="75" t="s">
        <v>52</v>
      </c>
      <c r="D21" s="76"/>
      <c r="E21" s="75" t="s">
        <v>52</v>
      </c>
      <c r="F21" s="76"/>
      <c r="G21" s="75" t="s">
        <v>77</v>
      </c>
      <c r="H21" s="76"/>
      <c r="I21" s="75" t="s">
        <v>63</v>
      </c>
      <c r="J21" s="77"/>
      <c r="K21" s="76"/>
      <c r="L21" s="75"/>
      <c r="M21" s="77"/>
      <c r="N21" s="76"/>
      <c r="O21" s="75"/>
      <c r="P21" s="76"/>
      <c r="Q21" s="75"/>
      <c r="R21" s="76"/>
      <c r="S21" s="78" t="s">
        <v>84</v>
      </c>
      <c r="T21" s="79"/>
      <c r="U21" s="79"/>
      <c r="V21" s="79"/>
      <c r="W21" s="79"/>
      <c r="X21" s="79"/>
      <c r="Y21" s="79"/>
      <c r="Z21" s="80"/>
      <c r="AA21" s="75" t="s">
        <v>42</v>
      </c>
      <c r="AB21" s="77"/>
      <c r="AC21" s="77"/>
      <c r="AD21" s="77"/>
      <c r="AE21" s="76"/>
      <c r="AF21" s="75" t="s">
        <v>43</v>
      </c>
      <c r="AG21" s="77"/>
      <c r="AH21" s="76"/>
      <c r="AI21" s="81" t="s">
        <v>44</v>
      </c>
      <c r="AJ21" s="82" t="s">
        <v>45</v>
      </c>
      <c r="AK21" s="83"/>
      <c r="AL21" s="83"/>
      <c r="AM21" s="83"/>
      <c r="AN21" s="83"/>
      <c r="AO21" s="84"/>
      <c r="AP21" s="85">
        <v>20776126</v>
      </c>
      <c r="AQ21" s="85">
        <v>16053100</v>
      </c>
      <c r="AR21" s="85">
        <v>4723026</v>
      </c>
      <c r="AS21" s="86">
        <v>0</v>
      </c>
      <c r="AT21" s="85">
        <v>13876900</v>
      </c>
      <c r="AU21" s="85">
        <v>2176200</v>
      </c>
      <c r="AV21" s="85">
        <v>13876900</v>
      </c>
      <c r="AW21" s="87">
        <v>0</v>
      </c>
      <c r="AX21" s="85">
        <v>13876900</v>
      </c>
      <c r="AY21" s="87">
        <v>0</v>
      </c>
      <c r="AZ21" s="85">
        <v>13876900</v>
      </c>
      <c r="BA21" s="87">
        <v>0</v>
      </c>
      <c r="BB21" s="87">
        <v>0</v>
      </c>
      <c r="BC21" s="88">
        <f t="shared" si="0"/>
        <v>0.77267051614916082</v>
      </c>
      <c r="BD21" s="88">
        <f t="shared" si="1"/>
        <v>0.66792529078809015</v>
      </c>
      <c r="BE21" s="88">
        <f t="shared" si="2"/>
        <v>0.66792529078809015</v>
      </c>
      <c r="BF21" s="88">
        <f t="shared" si="3"/>
        <v>0.66792529078809015</v>
      </c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</row>
    <row r="22" spans="1:189" s="23" customFormat="1" ht="13.5" hidden="1" customHeight="1" x14ac:dyDescent="0.25">
      <c r="A22" s="75" t="s">
        <v>41</v>
      </c>
      <c r="B22" s="76"/>
      <c r="C22" s="75" t="s">
        <v>52</v>
      </c>
      <c r="D22" s="76"/>
      <c r="E22" s="75" t="s">
        <v>52</v>
      </c>
      <c r="F22" s="76"/>
      <c r="G22" s="75" t="s">
        <v>77</v>
      </c>
      <c r="H22" s="76"/>
      <c r="I22" s="75" t="s">
        <v>65</v>
      </c>
      <c r="J22" s="77"/>
      <c r="K22" s="76"/>
      <c r="L22" s="75"/>
      <c r="M22" s="77"/>
      <c r="N22" s="76"/>
      <c r="O22" s="75"/>
      <c r="P22" s="76"/>
      <c r="Q22" s="75"/>
      <c r="R22" s="76"/>
      <c r="S22" s="78" t="s">
        <v>85</v>
      </c>
      <c r="T22" s="79"/>
      <c r="U22" s="79"/>
      <c r="V22" s="79"/>
      <c r="W22" s="79"/>
      <c r="X22" s="79"/>
      <c r="Y22" s="79"/>
      <c r="Z22" s="80"/>
      <c r="AA22" s="75" t="s">
        <v>42</v>
      </c>
      <c r="AB22" s="77"/>
      <c r="AC22" s="77"/>
      <c r="AD22" s="77"/>
      <c r="AE22" s="76"/>
      <c r="AF22" s="75" t="s">
        <v>43</v>
      </c>
      <c r="AG22" s="77"/>
      <c r="AH22" s="76"/>
      <c r="AI22" s="81" t="s">
        <v>44</v>
      </c>
      <c r="AJ22" s="82" t="s">
        <v>45</v>
      </c>
      <c r="AK22" s="83"/>
      <c r="AL22" s="83"/>
      <c r="AM22" s="83"/>
      <c r="AN22" s="83"/>
      <c r="AO22" s="84"/>
      <c r="AP22" s="85">
        <v>94600838</v>
      </c>
      <c r="AQ22" s="85">
        <v>64069400</v>
      </c>
      <c r="AR22" s="85">
        <v>30531438</v>
      </c>
      <c r="AS22" s="86">
        <v>0</v>
      </c>
      <c r="AT22" s="85">
        <v>56757900</v>
      </c>
      <c r="AU22" s="85">
        <v>7311500</v>
      </c>
      <c r="AV22" s="85">
        <v>56757900</v>
      </c>
      <c r="AW22" s="87">
        <v>0</v>
      </c>
      <c r="AX22" s="85">
        <v>56757900</v>
      </c>
      <c r="AY22" s="87">
        <v>0</v>
      </c>
      <c r="AZ22" s="85">
        <v>56757900</v>
      </c>
      <c r="BA22" s="87">
        <v>0</v>
      </c>
      <c r="BB22" s="87">
        <v>0</v>
      </c>
      <c r="BC22" s="88">
        <f t="shared" si="0"/>
        <v>0.67726038536783362</v>
      </c>
      <c r="BD22" s="88">
        <f t="shared" si="1"/>
        <v>0.59997248650165236</v>
      </c>
      <c r="BE22" s="88">
        <f t="shared" si="2"/>
        <v>0.59997248650165236</v>
      </c>
      <c r="BF22" s="88">
        <f t="shared" si="3"/>
        <v>0.59997248650165236</v>
      </c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</row>
    <row r="23" spans="1:189" s="23" customFormat="1" ht="13.5" hidden="1" customHeight="1" x14ac:dyDescent="0.25">
      <c r="A23" s="75" t="s">
        <v>41</v>
      </c>
      <c r="B23" s="76"/>
      <c r="C23" s="75" t="s">
        <v>52</v>
      </c>
      <c r="D23" s="76"/>
      <c r="E23" s="75" t="s">
        <v>52</v>
      </c>
      <c r="F23" s="76"/>
      <c r="G23" s="75" t="s">
        <v>77</v>
      </c>
      <c r="H23" s="76"/>
      <c r="I23" s="75" t="s">
        <v>67</v>
      </c>
      <c r="J23" s="77"/>
      <c r="K23" s="76"/>
      <c r="L23" s="75"/>
      <c r="M23" s="77"/>
      <c r="N23" s="76"/>
      <c r="O23" s="75"/>
      <c r="P23" s="76"/>
      <c r="Q23" s="75"/>
      <c r="R23" s="76"/>
      <c r="S23" s="78" t="s">
        <v>86</v>
      </c>
      <c r="T23" s="79"/>
      <c r="U23" s="79"/>
      <c r="V23" s="79"/>
      <c r="W23" s="79"/>
      <c r="X23" s="79"/>
      <c r="Y23" s="79"/>
      <c r="Z23" s="80"/>
      <c r="AA23" s="75" t="s">
        <v>42</v>
      </c>
      <c r="AB23" s="77"/>
      <c r="AC23" s="77"/>
      <c r="AD23" s="77"/>
      <c r="AE23" s="76"/>
      <c r="AF23" s="75" t="s">
        <v>43</v>
      </c>
      <c r="AG23" s="77"/>
      <c r="AH23" s="76"/>
      <c r="AI23" s="81" t="s">
        <v>44</v>
      </c>
      <c r="AJ23" s="82" t="s">
        <v>45</v>
      </c>
      <c r="AK23" s="83"/>
      <c r="AL23" s="83"/>
      <c r="AM23" s="83"/>
      <c r="AN23" s="83"/>
      <c r="AO23" s="84"/>
      <c r="AP23" s="85">
        <v>63091575</v>
      </c>
      <c r="AQ23" s="85">
        <v>42729400</v>
      </c>
      <c r="AR23" s="85">
        <v>20362175</v>
      </c>
      <c r="AS23" s="86">
        <v>0</v>
      </c>
      <c r="AT23" s="85">
        <v>37853900</v>
      </c>
      <c r="AU23" s="85">
        <v>4875500</v>
      </c>
      <c r="AV23" s="85">
        <v>37853900</v>
      </c>
      <c r="AW23" s="87">
        <v>0</v>
      </c>
      <c r="AX23" s="85">
        <v>37853900</v>
      </c>
      <c r="AY23" s="87">
        <v>0</v>
      </c>
      <c r="AZ23" s="85">
        <v>37853900</v>
      </c>
      <c r="BA23" s="87">
        <v>0</v>
      </c>
      <c r="BB23" s="87">
        <v>0</v>
      </c>
      <c r="BC23" s="88">
        <f t="shared" si="0"/>
        <v>0.67725999866067699</v>
      </c>
      <c r="BD23" s="88">
        <f t="shared" si="1"/>
        <v>0.59998343677424437</v>
      </c>
      <c r="BE23" s="88">
        <f t="shared" si="2"/>
        <v>0.59998343677424437</v>
      </c>
      <c r="BF23" s="88">
        <f t="shared" si="3"/>
        <v>0.59998343677424437</v>
      </c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</row>
    <row r="24" spans="1:189" s="7" customFormat="1" ht="13.5" hidden="1" customHeight="1" x14ac:dyDescent="0.25">
      <c r="A24" s="90" t="s">
        <v>41</v>
      </c>
      <c r="B24" s="91"/>
      <c r="C24" s="90" t="s">
        <v>52</v>
      </c>
      <c r="D24" s="91"/>
      <c r="E24" s="90" t="s">
        <v>52</v>
      </c>
      <c r="F24" s="91"/>
      <c r="G24" s="90" t="s">
        <v>87</v>
      </c>
      <c r="H24" s="91"/>
      <c r="I24" s="90"/>
      <c r="J24" s="92"/>
      <c r="K24" s="91"/>
      <c r="L24" s="90"/>
      <c r="M24" s="92"/>
      <c r="N24" s="91"/>
      <c r="O24" s="90"/>
      <c r="P24" s="91"/>
      <c r="Q24" s="90"/>
      <c r="R24" s="91"/>
      <c r="S24" s="93" t="s">
        <v>88</v>
      </c>
      <c r="T24" s="94"/>
      <c r="U24" s="94"/>
      <c r="V24" s="94"/>
      <c r="W24" s="94"/>
      <c r="X24" s="94"/>
      <c r="Y24" s="94"/>
      <c r="Z24" s="95"/>
      <c r="AA24" s="90" t="s">
        <v>42</v>
      </c>
      <c r="AB24" s="92"/>
      <c r="AC24" s="92"/>
      <c r="AD24" s="92"/>
      <c r="AE24" s="91"/>
      <c r="AF24" s="90" t="s">
        <v>43</v>
      </c>
      <c r="AG24" s="92"/>
      <c r="AH24" s="91"/>
      <c r="AI24" s="96" t="s">
        <v>44</v>
      </c>
      <c r="AJ24" s="97" t="s">
        <v>45</v>
      </c>
      <c r="AK24" s="98"/>
      <c r="AL24" s="98"/>
      <c r="AM24" s="98"/>
      <c r="AN24" s="98"/>
      <c r="AO24" s="99"/>
      <c r="AP24" s="100">
        <v>407307345</v>
      </c>
      <c r="AQ24" s="100">
        <v>259477279</v>
      </c>
      <c r="AR24" s="100">
        <v>147830066</v>
      </c>
      <c r="AS24" s="101">
        <v>0</v>
      </c>
      <c r="AT24" s="100">
        <v>259477279</v>
      </c>
      <c r="AU24" s="102">
        <v>0</v>
      </c>
      <c r="AV24" s="100">
        <v>259477279</v>
      </c>
      <c r="AW24" s="102">
        <v>0</v>
      </c>
      <c r="AX24" s="100">
        <v>259477279</v>
      </c>
      <c r="AY24" s="102">
        <v>0</v>
      </c>
      <c r="AZ24" s="100">
        <v>255263149</v>
      </c>
      <c r="BA24" s="100">
        <v>4214130</v>
      </c>
      <c r="BB24" s="100">
        <v>3825109</v>
      </c>
      <c r="BC24" s="103">
        <f t="shared" si="0"/>
        <v>0.63705524141726444</v>
      </c>
      <c r="BD24" s="103">
        <f t="shared" si="1"/>
        <v>0.63705524141726444</v>
      </c>
      <c r="BE24" s="103">
        <f t="shared" si="2"/>
        <v>0.63705524141726444</v>
      </c>
      <c r="BF24" s="103">
        <f t="shared" si="3"/>
        <v>0.62670892664604416</v>
      </c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spans="1:189" s="23" customFormat="1" ht="13.5" hidden="1" customHeight="1" x14ac:dyDescent="0.25">
      <c r="A25" s="75" t="s">
        <v>41</v>
      </c>
      <c r="B25" s="76"/>
      <c r="C25" s="75" t="s">
        <v>52</v>
      </c>
      <c r="D25" s="76"/>
      <c r="E25" s="75" t="s">
        <v>52</v>
      </c>
      <c r="F25" s="76"/>
      <c r="G25" s="75" t="s">
        <v>87</v>
      </c>
      <c r="H25" s="76"/>
      <c r="I25" s="75" t="s">
        <v>56</v>
      </c>
      <c r="J25" s="77"/>
      <c r="K25" s="76"/>
      <c r="L25" s="75"/>
      <c r="M25" s="77"/>
      <c r="N25" s="76"/>
      <c r="O25" s="75"/>
      <c r="P25" s="76"/>
      <c r="Q25" s="75"/>
      <c r="R25" s="76"/>
      <c r="S25" s="78" t="s">
        <v>89</v>
      </c>
      <c r="T25" s="79"/>
      <c r="U25" s="79"/>
      <c r="V25" s="79"/>
      <c r="W25" s="79"/>
      <c r="X25" s="79"/>
      <c r="Y25" s="79"/>
      <c r="Z25" s="80"/>
      <c r="AA25" s="75" t="s">
        <v>42</v>
      </c>
      <c r="AB25" s="77"/>
      <c r="AC25" s="77"/>
      <c r="AD25" s="77"/>
      <c r="AE25" s="76"/>
      <c r="AF25" s="75" t="s">
        <v>43</v>
      </c>
      <c r="AG25" s="77"/>
      <c r="AH25" s="76"/>
      <c r="AI25" s="81" t="s">
        <v>44</v>
      </c>
      <c r="AJ25" s="82" t="s">
        <v>45</v>
      </c>
      <c r="AK25" s="83"/>
      <c r="AL25" s="83"/>
      <c r="AM25" s="83"/>
      <c r="AN25" s="83"/>
      <c r="AO25" s="84"/>
      <c r="AP25" s="85">
        <v>176542721</v>
      </c>
      <c r="AQ25" s="85">
        <v>70791400</v>
      </c>
      <c r="AR25" s="85">
        <v>105751321</v>
      </c>
      <c r="AS25" s="86">
        <v>0</v>
      </c>
      <c r="AT25" s="85">
        <v>70791400</v>
      </c>
      <c r="AU25" s="87">
        <v>0</v>
      </c>
      <c r="AV25" s="85">
        <v>70791400</v>
      </c>
      <c r="AW25" s="87">
        <v>0</v>
      </c>
      <c r="AX25" s="85">
        <v>70791400</v>
      </c>
      <c r="AY25" s="87">
        <v>0</v>
      </c>
      <c r="AZ25" s="85">
        <v>66577270</v>
      </c>
      <c r="BA25" s="85">
        <v>4214130</v>
      </c>
      <c r="BB25" s="87">
        <v>0</v>
      </c>
      <c r="BC25" s="88">
        <f t="shared" si="0"/>
        <v>0.40098736214675201</v>
      </c>
      <c r="BD25" s="88">
        <f t="shared" si="1"/>
        <v>0.40098736214675201</v>
      </c>
      <c r="BE25" s="88">
        <f t="shared" si="2"/>
        <v>0.40098736214675201</v>
      </c>
      <c r="BF25" s="88">
        <f t="shared" si="3"/>
        <v>0.37711704919286931</v>
      </c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</row>
    <row r="26" spans="1:189" s="23" customFormat="1" ht="13.5" hidden="1" customHeight="1" x14ac:dyDescent="0.25">
      <c r="A26" s="75" t="s">
        <v>41</v>
      </c>
      <c r="B26" s="76"/>
      <c r="C26" s="75" t="s">
        <v>52</v>
      </c>
      <c r="D26" s="76"/>
      <c r="E26" s="75" t="s">
        <v>52</v>
      </c>
      <c r="F26" s="76"/>
      <c r="G26" s="75" t="s">
        <v>87</v>
      </c>
      <c r="H26" s="76"/>
      <c r="I26" s="75" t="s">
        <v>56</v>
      </c>
      <c r="J26" s="77"/>
      <c r="K26" s="76"/>
      <c r="L26" s="75" t="s">
        <v>56</v>
      </c>
      <c r="M26" s="77"/>
      <c r="N26" s="76"/>
      <c r="O26" s="75"/>
      <c r="P26" s="76"/>
      <c r="Q26" s="75"/>
      <c r="R26" s="76"/>
      <c r="S26" s="78" t="s">
        <v>90</v>
      </c>
      <c r="T26" s="79"/>
      <c r="U26" s="79"/>
      <c r="V26" s="79"/>
      <c r="W26" s="79"/>
      <c r="X26" s="79"/>
      <c r="Y26" s="79"/>
      <c r="Z26" s="80"/>
      <c r="AA26" s="75" t="s">
        <v>42</v>
      </c>
      <c r="AB26" s="77"/>
      <c r="AC26" s="77"/>
      <c r="AD26" s="77"/>
      <c r="AE26" s="76"/>
      <c r="AF26" s="75" t="s">
        <v>43</v>
      </c>
      <c r="AG26" s="77"/>
      <c r="AH26" s="76"/>
      <c r="AI26" s="81" t="s">
        <v>44</v>
      </c>
      <c r="AJ26" s="82" t="s">
        <v>45</v>
      </c>
      <c r="AK26" s="83"/>
      <c r="AL26" s="83"/>
      <c r="AM26" s="83"/>
      <c r="AN26" s="83"/>
      <c r="AO26" s="84"/>
      <c r="AP26" s="85">
        <v>134917103</v>
      </c>
      <c r="AQ26" s="85">
        <v>40006921</v>
      </c>
      <c r="AR26" s="85">
        <v>94910182</v>
      </c>
      <c r="AS26" s="86">
        <v>0</v>
      </c>
      <c r="AT26" s="85">
        <v>40006921</v>
      </c>
      <c r="AU26" s="87">
        <v>0</v>
      </c>
      <c r="AV26" s="85">
        <v>40006921</v>
      </c>
      <c r="AW26" s="87">
        <v>0</v>
      </c>
      <c r="AX26" s="85">
        <v>40006921</v>
      </c>
      <c r="AY26" s="87">
        <v>0</v>
      </c>
      <c r="AZ26" s="85">
        <v>40006921</v>
      </c>
      <c r="BA26" s="87">
        <v>0</v>
      </c>
      <c r="BB26" s="87">
        <v>0</v>
      </c>
      <c r="BC26" s="88">
        <f t="shared" si="0"/>
        <v>0.29652964754216521</v>
      </c>
      <c r="BD26" s="88">
        <f t="shared" si="1"/>
        <v>0.29652964754216521</v>
      </c>
      <c r="BE26" s="88">
        <f t="shared" si="2"/>
        <v>0.29652964754216521</v>
      </c>
      <c r="BF26" s="88">
        <f t="shared" si="3"/>
        <v>0.29652964754216521</v>
      </c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</row>
    <row r="27" spans="1:189" s="23" customFormat="1" ht="13.5" hidden="1" customHeight="1" x14ac:dyDescent="0.25">
      <c r="A27" s="75" t="s">
        <v>41</v>
      </c>
      <c r="B27" s="76"/>
      <c r="C27" s="75" t="s">
        <v>52</v>
      </c>
      <c r="D27" s="76"/>
      <c r="E27" s="75" t="s">
        <v>52</v>
      </c>
      <c r="F27" s="76"/>
      <c r="G27" s="75" t="s">
        <v>87</v>
      </c>
      <c r="H27" s="76"/>
      <c r="I27" s="75" t="s">
        <v>56</v>
      </c>
      <c r="J27" s="77"/>
      <c r="K27" s="76"/>
      <c r="L27" s="75" t="s">
        <v>80</v>
      </c>
      <c r="M27" s="77"/>
      <c r="N27" s="76"/>
      <c r="O27" s="75"/>
      <c r="P27" s="76"/>
      <c r="Q27" s="75"/>
      <c r="R27" s="76"/>
      <c r="S27" s="78" t="s">
        <v>91</v>
      </c>
      <c r="T27" s="79"/>
      <c r="U27" s="79"/>
      <c r="V27" s="79"/>
      <c r="W27" s="79"/>
      <c r="X27" s="79"/>
      <c r="Y27" s="79"/>
      <c r="Z27" s="80"/>
      <c r="AA27" s="75" t="s">
        <v>42</v>
      </c>
      <c r="AB27" s="77"/>
      <c r="AC27" s="77"/>
      <c r="AD27" s="77"/>
      <c r="AE27" s="76"/>
      <c r="AF27" s="75" t="s">
        <v>43</v>
      </c>
      <c r="AG27" s="77"/>
      <c r="AH27" s="76"/>
      <c r="AI27" s="81" t="s">
        <v>44</v>
      </c>
      <c r="AJ27" s="82" t="s">
        <v>45</v>
      </c>
      <c r="AK27" s="83"/>
      <c r="AL27" s="83"/>
      <c r="AM27" s="83"/>
      <c r="AN27" s="83"/>
      <c r="AO27" s="84"/>
      <c r="AP27" s="85">
        <v>28536115</v>
      </c>
      <c r="AQ27" s="85">
        <v>25777279</v>
      </c>
      <c r="AR27" s="85">
        <v>2758836</v>
      </c>
      <c r="AS27" s="86">
        <v>0</v>
      </c>
      <c r="AT27" s="85">
        <v>25777279</v>
      </c>
      <c r="AU27" s="87">
        <v>0</v>
      </c>
      <c r="AV27" s="85">
        <v>25777279</v>
      </c>
      <c r="AW27" s="87">
        <v>0</v>
      </c>
      <c r="AX27" s="85">
        <v>25777279</v>
      </c>
      <c r="AY27" s="87">
        <v>0</v>
      </c>
      <c r="AZ27" s="85">
        <v>21748248</v>
      </c>
      <c r="BA27" s="85">
        <v>4029031</v>
      </c>
      <c r="BB27" s="87">
        <v>0</v>
      </c>
      <c r="BC27" s="88">
        <f t="shared" si="0"/>
        <v>0.90332124747885267</v>
      </c>
      <c r="BD27" s="88">
        <f t="shared" si="1"/>
        <v>0.90332124747885267</v>
      </c>
      <c r="BE27" s="88">
        <f t="shared" si="2"/>
        <v>0.90332124747885267</v>
      </c>
      <c r="BF27" s="88">
        <f t="shared" si="3"/>
        <v>0.76213065443561601</v>
      </c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</row>
    <row r="28" spans="1:189" s="23" customFormat="1" ht="13.5" hidden="1" customHeight="1" x14ac:dyDescent="0.25">
      <c r="A28" s="75" t="s">
        <v>41</v>
      </c>
      <c r="B28" s="76"/>
      <c r="C28" s="75" t="s">
        <v>52</v>
      </c>
      <c r="D28" s="76"/>
      <c r="E28" s="75" t="s">
        <v>52</v>
      </c>
      <c r="F28" s="76"/>
      <c r="G28" s="75" t="s">
        <v>87</v>
      </c>
      <c r="H28" s="76"/>
      <c r="I28" s="75" t="s">
        <v>56</v>
      </c>
      <c r="J28" s="77"/>
      <c r="K28" s="76"/>
      <c r="L28" s="75" t="s">
        <v>59</v>
      </c>
      <c r="M28" s="77"/>
      <c r="N28" s="76"/>
      <c r="O28" s="75"/>
      <c r="P28" s="76"/>
      <c r="Q28" s="75"/>
      <c r="R28" s="76"/>
      <c r="S28" s="78" t="s">
        <v>92</v>
      </c>
      <c r="T28" s="79"/>
      <c r="U28" s="79"/>
      <c r="V28" s="79"/>
      <c r="W28" s="79"/>
      <c r="X28" s="79"/>
      <c r="Y28" s="79"/>
      <c r="Z28" s="80"/>
      <c r="AA28" s="75" t="s">
        <v>42</v>
      </c>
      <c r="AB28" s="77"/>
      <c r="AC28" s="77"/>
      <c r="AD28" s="77"/>
      <c r="AE28" s="76"/>
      <c r="AF28" s="75" t="s">
        <v>43</v>
      </c>
      <c r="AG28" s="77"/>
      <c r="AH28" s="76"/>
      <c r="AI28" s="81" t="s">
        <v>44</v>
      </c>
      <c r="AJ28" s="82" t="s">
        <v>45</v>
      </c>
      <c r="AK28" s="83"/>
      <c r="AL28" s="83"/>
      <c r="AM28" s="83"/>
      <c r="AN28" s="83"/>
      <c r="AO28" s="84"/>
      <c r="AP28" s="85">
        <v>13089503</v>
      </c>
      <c r="AQ28" s="85">
        <v>5007200</v>
      </c>
      <c r="AR28" s="85">
        <v>8082303</v>
      </c>
      <c r="AS28" s="86">
        <v>0</v>
      </c>
      <c r="AT28" s="85">
        <v>5007200</v>
      </c>
      <c r="AU28" s="87">
        <v>0</v>
      </c>
      <c r="AV28" s="85">
        <v>5007200</v>
      </c>
      <c r="AW28" s="87">
        <v>0</v>
      </c>
      <c r="AX28" s="85">
        <v>5007200</v>
      </c>
      <c r="AY28" s="87">
        <v>0</v>
      </c>
      <c r="AZ28" s="85">
        <v>4822101</v>
      </c>
      <c r="BA28" s="85">
        <v>185099</v>
      </c>
      <c r="BB28" s="87">
        <v>0</v>
      </c>
      <c r="BC28" s="88">
        <f t="shared" si="0"/>
        <v>0.38253553247972821</v>
      </c>
      <c r="BD28" s="88">
        <f t="shared" si="1"/>
        <v>0.38253553247972821</v>
      </c>
      <c r="BE28" s="88">
        <f t="shared" si="2"/>
        <v>0.38253553247972821</v>
      </c>
      <c r="BF28" s="88">
        <f t="shared" si="3"/>
        <v>0.36839450665162765</v>
      </c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</row>
    <row r="29" spans="1:189" s="23" customFormat="1" ht="13.5" hidden="1" customHeight="1" x14ac:dyDescent="0.25">
      <c r="A29" s="75" t="s">
        <v>41</v>
      </c>
      <c r="B29" s="76"/>
      <c r="C29" s="75" t="s">
        <v>52</v>
      </c>
      <c r="D29" s="76"/>
      <c r="E29" s="75" t="s">
        <v>52</v>
      </c>
      <c r="F29" s="76"/>
      <c r="G29" s="75" t="s">
        <v>87</v>
      </c>
      <c r="H29" s="76"/>
      <c r="I29" s="75" t="s">
        <v>80</v>
      </c>
      <c r="J29" s="77"/>
      <c r="K29" s="76"/>
      <c r="L29" s="75"/>
      <c r="M29" s="77"/>
      <c r="N29" s="76"/>
      <c r="O29" s="75"/>
      <c r="P29" s="76"/>
      <c r="Q29" s="75"/>
      <c r="R29" s="76"/>
      <c r="S29" s="78" t="s">
        <v>93</v>
      </c>
      <c r="T29" s="79"/>
      <c r="U29" s="79"/>
      <c r="V29" s="79"/>
      <c r="W29" s="79"/>
      <c r="X29" s="79"/>
      <c r="Y29" s="79"/>
      <c r="Z29" s="80"/>
      <c r="AA29" s="75" t="s">
        <v>42</v>
      </c>
      <c r="AB29" s="77"/>
      <c r="AC29" s="77"/>
      <c r="AD29" s="77"/>
      <c r="AE29" s="76"/>
      <c r="AF29" s="75" t="s">
        <v>43</v>
      </c>
      <c r="AG29" s="77"/>
      <c r="AH29" s="76"/>
      <c r="AI29" s="81" t="s">
        <v>44</v>
      </c>
      <c r="AJ29" s="82" t="s">
        <v>45</v>
      </c>
      <c r="AK29" s="83"/>
      <c r="AL29" s="83"/>
      <c r="AM29" s="83"/>
      <c r="AN29" s="83"/>
      <c r="AO29" s="84"/>
      <c r="AP29" s="85">
        <v>122744602</v>
      </c>
      <c r="AQ29" s="85">
        <v>112999089</v>
      </c>
      <c r="AR29" s="85">
        <v>9745513</v>
      </c>
      <c r="AS29" s="86">
        <v>0</v>
      </c>
      <c r="AT29" s="85">
        <v>112999089</v>
      </c>
      <c r="AU29" s="87">
        <v>0</v>
      </c>
      <c r="AV29" s="85">
        <v>112999089</v>
      </c>
      <c r="AW29" s="87">
        <v>0</v>
      </c>
      <c r="AX29" s="85">
        <v>112999089</v>
      </c>
      <c r="AY29" s="87">
        <v>0</v>
      </c>
      <c r="AZ29" s="85">
        <v>112999089</v>
      </c>
      <c r="BA29" s="87">
        <v>0</v>
      </c>
      <c r="BB29" s="87">
        <v>0</v>
      </c>
      <c r="BC29" s="88">
        <f t="shared" si="0"/>
        <v>0.92060332722411697</v>
      </c>
      <c r="BD29" s="88">
        <f t="shared" si="1"/>
        <v>0.92060332722411697</v>
      </c>
      <c r="BE29" s="88">
        <f t="shared" si="2"/>
        <v>0.92060332722411697</v>
      </c>
      <c r="BF29" s="88">
        <f t="shared" si="3"/>
        <v>0.92060332722411697</v>
      </c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</row>
    <row r="30" spans="1:189" s="23" customFormat="1" ht="13.5" hidden="1" customHeight="1" x14ac:dyDescent="0.25">
      <c r="A30" s="75" t="s">
        <v>41</v>
      </c>
      <c r="B30" s="76"/>
      <c r="C30" s="75" t="s">
        <v>52</v>
      </c>
      <c r="D30" s="76"/>
      <c r="E30" s="75" t="s">
        <v>52</v>
      </c>
      <c r="F30" s="76"/>
      <c r="G30" s="75" t="s">
        <v>87</v>
      </c>
      <c r="H30" s="76"/>
      <c r="I30" s="75" t="s">
        <v>94</v>
      </c>
      <c r="J30" s="77"/>
      <c r="K30" s="76"/>
      <c r="L30" s="75"/>
      <c r="M30" s="77"/>
      <c r="N30" s="76"/>
      <c r="O30" s="75"/>
      <c r="P30" s="76"/>
      <c r="Q30" s="75"/>
      <c r="R30" s="76"/>
      <c r="S30" s="78" t="s">
        <v>95</v>
      </c>
      <c r="T30" s="79"/>
      <c r="U30" s="79"/>
      <c r="V30" s="79"/>
      <c r="W30" s="79"/>
      <c r="X30" s="79"/>
      <c r="Y30" s="79"/>
      <c r="Z30" s="80"/>
      <c r="AA30" s="75" t="s">
        <v>42</v>
      </c>
      <c r="AB30" s="77"/>
      <c r="AC30" s="77"/>
      <c r="AD30" s="77"/>
      <c r="AE30" s="76"/>
      <c r="AF30" s="75" t="s">
        <v>43</v>
      </c>
      <c r="AG30" s="77"/>
      <c r="AH30" s="76"/>
      <c r="AI30" s="81" t="s">
        <v>44</v>
      </c>
      <c r="AJ30" s="82" t="s">
        <v>45</v>
      </c>
      <c r="AK30" s="83"/>
      <c r="AL30" s="83"/>
      <c r="AM30" s="83"/>
      <c r="AN30" s="83"/>
      <c r="AO30" s="84"/>
      <c r="AP30" s="85">
        <v>54180399</v>
      </c>
      <c r="AQ30" s="85">
        <v>45107013</v>
      </c>
      <c r="AR30" s="85">
        <v>9073386</v>
      </c>
      <c r="AS30" s="86">
        <v>0</v>
      </c>
      <c r="AT30" s="85">
        <v>45107013</v>
      </c>
      <c r="AU30" s="87">
        <v>0</v>
      </c>
      <c r="AV30" s="85">
        <v>45107013</v>
      </c>
      <c r="AW30" s="87">
        <v>0</v>
      </c>
      <c r="AX30" s="85">
        <v>45107013</v>
      </c>
      <c r="AY30" s="87">
        <v>0</v>
      </c>
      <c r="AZ30" s="85">
        <v>45107013</v>
      </c>
      <c r="BA30" s="87">
        <v>0</v>
      </c>
      <c r="BB30" s="85">
        <v>3825109</v>
      </c>
      <c r="BC30" s="88">
        <f t="shared" si="0"/>
        <v>0.83253379141781514</v>
      </c>
      <c r="BD30" s="88">
        <f t="shared" si="1"/>
        <v>0.83253379141781514</v>
      </c>
      <c r="BE30" s="88">
        <f t="shared" si="2"/>
        <v>0.83253379141781514</v>
      </c>
      <c r="BF30" s="88">
        <f t="shared" si="3"/>
        <v>0.83253379141781514</v>
      </c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</row>
    <row r="31" spans="1:189" s="23" customFormat="1" ht="13.5" hidden="1" customHeight="1" x14ac:dyDescent="0.25">
      <c r="A31" s="75" t="s">
        <v>41</v>
      </c>
      <c r="B31" s="76"/>
      <c r="C31" s="75" t="s">
        <v>52</v>
      </c>
      <c r="D31" s="76"/>
      <c r="E31" s="75" t="s">
        <v>52</v>
      </c>
      <c r="F31" s="76"/>
      <c r="G31" s="75" t="s">
        <v>87</v>
      </c>
      <c r="H31" s="76"/>
      <c r="I31" s="75" t="s">
        <v>96</v>
      </c>
      <c r="J31" s="77"/>
      <c r="K31" s="76"/>
      <c r="L31" s="75"/>
      <c r="M31" s="77"/>
      <c r="N31" s="76"/>
      <c r="O31" s="75"/>
      <c r="P31" s="76"/>
      <c r="Q31" s="75"/>
      <c r="R31" s="76"/>
      <c r="S31" s="78" t="s">
        <v>97</v>
      </c>
      <c r="T31" s="79"/>
      <c r="U31" s="79"/>
      <c r="V31" s="79"/>
      <c r="W31" s="79"/>
      <c r="X31" s="79"/>
      <c r="Y31" s="79"/>
      <c r="Z31" s="80"/>
      <c r="AA31" s="75" t="s">
        <v>42</v>
      </c>
      <c r="AB31" s="77"/>
      <c r="AC31" s="77"/>
      <c r="AD31" s="77"/>
      <c r="AE31" s="76"/>
      <c r="AF31" s="75" t="s">
        <v>43</v>
      </c>
      <c r="AG31" s="77"/>
      <c r="AH31" s="76"/>
      <c r="AI31" s="81" t="s">
        <v>44</v>
      </c>
      <c r="AJ31" s="82" t="s">
        <v>45</v>
      </c>
      <c r="AK31" s="83"/>
      <c r="AL31" s="83"/>
      <c r="AM31" s="83"/>
      <c r="AN31" s="83"/>
      <c r="AO31" s="84"/>
      <c r="AP31" s="85">
        <v>53839623</v>
      </c>
      <c r="AQ31" s="85">
        <v>30579777</v>
      </c>
      <c r="AR31" s="85">
        <v>23259846</v>
      </c>
      <c r="AS31" s="86">
        <v>0</v>
      </c>
      <c r="AT31" s="85">
        <v>30579777</v>
      </c>
      <c r="AU31" s="87">
        <v>0</v>
      </c>
      <c r="AV31" s="85">
        <v>30579777</v>
      </c>
      <c r="AW31" s="87">
        <v>0</v>
      </c>
      <c r="AX31" s="85">
        <v>30579777</v>
      </c>
      <c r="AY31" s="87">
        <v>0</v>
      </c>
      <c r="AZ31" s="85">
        <v>30579777</v>
      </c>
      <c r="BA31" s="87">
        <v>0</v>
      </c>
      <c r="BB31" s="87">
        <v>0</v>
      </c>
      <c r="BC31" s="88">
        <f t="shared" si="0"/>
        <v>0.56797903283981022</v>
      </c>
      <c r="BD31" s="88">
        <f t="shared" si="1"/>
        <v>0.56797903283981022</v>
      </c>
      <c r="BE31" s="88">
        <f t="shared" si="2"/>
        <v>0.56797903283981022</v>
      </c>
      <c r="BF31" s="88">
        <f t="shared" si="3"/>
        <v>0.56797903283981022</v>
      </c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</row>
    <row r="32" spans="1:189" s="10" customFormat="1" ht="13.5" hidden="1" customHeight="1" x14ac:dyDescent="0.3">
      <c r="A32" s="105" t="s">
        <v>180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7"/>
      <c r="AP32" s="108">
        <f>+AP24+AP16+AP4</f>
        <v>4879427471</v>
      </c>
      <c r="AQ32" s="108">
        <f t="shared" ref="AQ32:BB32" si="4">+AQ24+AQ16+AQ4</f>
        <v>3238250621</v>
      </c>
      <c r="AR32" s="108">
        <f t="shared" si="4"/>
        <v>1641176850</v>
      </c>
      <c r="AS32" s="108">
        <f t="shared" si="4"/>
        <v>0</v>
      </c>
      <c r="AT32" s="108">
        <f t="shared" si="4"/>
        <v>3169607225</v>
      </c>
      <c r="AU32" s="108">
        <f t="shared" si="4"/>
        <v>68643396</v>
      </c>
      <c r="AV32" s="108">
        <f t="shared" si="4"/>
        <v>3169607225</v>
      </c>
      <c r="AW32" s="108">
        <f t="shared" si="4"/>
        <v>0</v>
      </c>
      <c r="AX32" s="108">
        <f t="shared" si="4"/>
        <v>3149762671</v>
      </c>
      <c r="AY32" s="108">
        <f t="shared" si="4"/>
        <v>19844554</v>
      </c>
      <c r="AZ32" s="108">
        <f t="shared" si="4"/>
        <v>3140363640</v>
      </c>
      <c r="BA32" s="108">
        <f t="shared" si="4"/>
        <v>9399031</v>
      </c>
      <c r="BB32" s="108">
        <f t="shared" si="4"/>
        <v>6008409</v>
      </c>
      <c r="BC32" s="109">
        <f t="shared" si="0"/>
        <v>0.66365380779732053</v>
      </c>
      <c r="BD32" s="109">
        <f t="shared" si="1"/>
        <v>0.64958588765546588</v>
      </c>
      <c r="BE32" s="109">
        <f t="shared" si="2"/>
        <v>0.64958588765546588</v>
      </c>
      <c r="BF32" s="109">
        <f t="shared" si="3"/>
        <v>0.64359264660950222</v>
      </c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9"/>
    </row>
    <row r="33" spans="1:91" s="23" customFormat="1" ht="13.5" hidden="1" customHeight="1" x14ac:dyDescent="0.25">
      <c r="A33" s="75" t="s">
        <v>41</v>
      </c>
      <c r="B33" s="76"/>
      <c r="C33" s="75" t="s">
        <v>77</v>
      </c>
      <c r="D33" s="76"/>
      <c r="E33" s="75" t="s">
        <v>52</v>
      </c>
      <c r="F33" s="76"/>
      <c r="G33" s="75"/>
      <c r="H33" s="76"/>
      <c r="I33" s="75"/>
      <c r="J33" s="77"/>
      <c r="K33" s="76"/>
      <c r="L33" s="75"/>
      <c r="M33" s="77"/>
      <c r="N33" s="76"/>
      <c r="O33" s="75"/>
      <c r="P33" s="76"/>
      <c r="Q33" s="75"/>
      <c r="R33" s="76"/>
      <c r="S33" s="78" t="s">
        <v>98</v>
      </c>
      <c r="T33" s="79"/>
      <c r="U33" s="79"/>
      <c r="V33" s="79"/>
      <c r="W33" s="79"/>
      <c r="X33" s="79"/>
      <c r="Y33" s="79"/>
      <c r="Z33" s="80"/>
      <c r="AA33" s="75" t="s">
        <v>49</v>
      </c>
      <c r="AB33" s="77"/>
      <c r="AC33" s="77"/>
      <c r="AD33" s="77"/>
      <c r="AE33" s="76"/>
      <c r="AF33" s="75" t="s">
        <v>43</v>
      </c>
      <c r="AG33" s="77"/>
      <c r="AH33" s="76"/>
      <c r="AI33" s="81" t="s">
        <v>50</v>
      </c>
      <c r="AJ33" s="82" t="s">
        <v>51</v>
      </c>
      <c r="AK33" s="83"/>
      <c r="AL33" s="83"/>
      <c r="AM33" s="83"/>
      <c r="AN33" s="83"/>
      <c r="AO33" s="84"/>
      <c r="AP33" s="87">
        <v>0</v>
      </c>
      <c r="AQ33" s="87">
        <v>0</v>
      </c>
      <c r="AR33" s="87">
        <v>0</v>
      </c>
      <c r="AS33" s="86">
        <v>0</v>
      </c>
      <c r="AT33" s="87"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v>0</v>
      </c>
      <c r="BA33" s="87">
        <v>0</v>
      </c>
      <c r="BB33" s="87">
        <v>0</v>
      </c>
      <c r="BC33" s="88">
        <v>0</v>
      </c>
      <c r="BD33" s="88">
        <v>0</v>
      </c>
      <c r="BE33" s="88">
        <v>0</v>
      </c>
      <c r="BF33" s="88">
        <v>0</v>
      </c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</row>
    <row r="34" spans="1:91" s="7" customFormat="1" ht="13.5" hidden="1" customHeight="1" x14ac:dyDescent="0.25">
      <c r="A34" s="90" t="s">
        <v>41</v>
      </c>
      <c r="B34" s="91"/>
      <c r="C34" s="90" t="s">
        <v>77</v>
      </c>
      <c r="D34" s="91"/>
      <c r="E34" s="90" t="s">
        <v>52</v>
      </c>
      <c r="F34" s="91"/>
      <c r="G34" s="90" t="s">
        <v>52</v>
      </c>
      <c r="H34" s="91"/>
      <c r="I34" s="90"/>
      <c r="J34" s="92"/>
      <c r="K34" s="91"/>
      <c r="L34" s="90"/>
      <c r="M34" s="92"/>
      <c r="N34" s="91"/>
      <c r="O34" s="90"/>
      <c r="P34" s="91"/>
      <c r="Q34" s="90"/>
      <c r="R34" s="91"/>
      <c r="S34" s="93" t="s">
        <v>99</v>
      </c>
      <c r="T34" s="94"/>
      <c r="U34" s="94"/>
      <c r="V34" s="94"/>
      <c r="W34" s="94"/>
      <c r="X34" s="94"/>
      <c r="Y34" s="94"/>
      <c r="Z34" s="95"/>
      <c r="AA34" s="90" t="s">
        <v>49</v>
      </c>
      <c r="AB34" s="92"/>
      <c r="AC34" s="92"/>
      <c r="AD34" s="92"/>
      <c r="AE34" s="91"/>
      <c r="AF34" s="90" t="s">
        <v>43</v>
      </c>
      <c r="AG34" s="92"/>
      <c r="AH34" s="91"/>
      <c r="AI34" s="96" t="s">
        <v>50</v>
      </c>
      <c r="AJ34" s="97" t="s">
        <v>51</v>
      </c>
      <c r="AK34" s="98"/>
      <c r="AL34" s="98"/>
      <c r="AM34" s="98"/>
      <c r="AN34" s="98"/>
      <c r="AO34" s="99"/>
      <c r="AP34" s="102">
        <v>0</v>
      </c>
      <c r="AQ34" s="102">
        <v>0</v>
      </c>
      <c r="AR34" s="102">
        <v>0</v>
      </c>
      <c r="AS34" s="101">
        <v>0</v>
      </c>
      <c r="AT34" s="102">
        <v>0</v>
      </c>
      <c r="AU34" s="102">
        <v>0</v>
      </c>
      <c r="AV34" s="102">
        <v>0</v>
      </c>
      <c r="AW34" s="102">
        <v>0</v>
      </c>
      <c r="AX34" s="102">
        <v>0</v>
      </c>
      <c r="AY34" s="102">
        <v>0</v>
      </c>
      <c r="AZ34" s="102">
        <v>0</v>
      </c>
      <c r="BA34" s="102">
        <v>0</v>
      </c>
      <c r="BB34" s="102">
        <v>0</v>
      </c>
      <c r="BC34" s="103">
        <v>0</v>
      </c>
      <c r="BD34" s="103">
        <v>0</v>
      </c>
      <c r="BE34" s="103">
        <v>0</v>
      </c>
      <c r="BF34" s="103">
        <v>0</v>
      </c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</row>
    <row r="35" spans="1:91" s="23" customFormat="1" ht="13.5" hidden="1" customHeight="1" x14ac:dyDescent="0.25">
      <c r="A35" s="75" t="s">
        <v>41</v>
      </c>
      <c r="B35" s="76"/>
      <c r="C35" s="75" t="s">
        <v>77</v>
      </c>
      <c r="D35" s="76"/>
      <c r="E35" s="75" t="s">
        <v>52</v>
      </c>
      <c r="F35" s="76"/>
      <c r="G35" s="75" t="s">
        <v>52</v>
      </c>
      <c r="H35" s="76"/>
      <c r="I35" s="75" t="s">
        <v>59</v>
      </c>
      <c r="J35" s="77"/>
      <c r="K35" s="76"/>
      <c r="L35" s="75"/>
      <c r="M35" s="77"/>
      <c r="N35" s="76"/>
      <c r="O35" s="75"/>
      <c r="P35" s="76"/>
      <c r="Q35" s="75"/>
      <c r="R35" s="76"/>
      <c r="S35" s="78" t="s">
        <v>100</v>
      </c>
      <c r="T35" s="79"/>
      <c r="U35" s="79"/>
      <c r="V35" s="79"/>
      <c r="W35" s="79"/>
      <c r="X35" s="79"/>
      <c r="Y35" s="79"/>
      <c r="Z35" s="80"/>
      <c r="AA35" s="75" t="s">
        <v>49</v>
      </c>
      <c r="AB35" s="77"/>
      <c r="AC35" s="77"/>
      <c r="AD35" s="77"/>
      <c r="AE35" s="76"/>
      <c r="AF35" s="75" t="s">
        <v>43</v>
      </c>
      <c r="AG35" s="77"/>
      <c r="AH35" s="76"/>
      <c r="AI35" s="81" t="s">
        <v>50</v>
      </c>
      <c r="AJ35" s="82" t="s">
        <v>51</v>
      </c>
      <c r="AK35" s="83"/>
      <c r="AL35" s="83"/>
      <c r="AM35" s="83"/>
      <c r="AN35" s="83"/>
      <c r="AO35" s="84"/>
      <c r="AP35" s="87">
        <v>0</v>
      </c>
      <c r="AQ35" s="87">
        <v>0</v>
      </c>
      <c r="AR35" s="87">
        <v>0</v>
      </c>
      <c r="AS35" s="86">
        <v>0</v>
      </c>
      <c r="AT35" s="87"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v>0</v>
      </c>
      <c r="BA35" s="87">
        <v>0</v>
      </c>
      <c r="BB35" s="87">
        <v>0</v>
      </c>
      <c r="BC35" s="88">
        <v>0</v>
      </c>
      <c r="BD35" s="88">
        <v>0</v>
      </c>
      <c r="BE35" s="88">
        <v>0</v>
      </c>
      <c r="BF35" s="88">
        <v>0</v>
      </c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</row>
    <row r="36" spans="1:91" s="23" customFormat="1" ht="13.5" hidden="1" customHeight="1" x14ac:dyDescent="0.25">
      <c r="A36" s="75" t="s">
        <v>41</v>
      </c>
      <c r="B36" s="76"/>
      <c r="C36" s="75" t="s">
        <v>77</v>
      </c>
      <c r="D36" s="76"/>
      <c r="E36" s="75" t="s">
        <v>52</v>
      </c>
      <c r="F36" s="76"/>
      <c r="G36" s="75" t="s">
        <v>52</v>
      </c>
      <c r="H36" s="76"/>
      <c r="I36" s="75" t="s">
        <v>59</v>
      </c>
      <c r="J36" s="77"/>
      <c r="K36" s="76"/>
      <c r="L36" s="75" t="s">
        <v>69</v>
      </c>
      <c r="M36" s="77"/>
      <c r="N36" s="76"/>
      <c r="O36" s="75"/>
      <c r="P36" s="76"/>
      <c r="Q36" s="75"/>
      <c r="R36" s="76"/>
      <c r="S36" s="78" t="s">
        <v>101</v>
      </c>
      <c r="T36" s="79"/>
      <c r="U36" s="79"/>
      <c r="V36" s="79"/>
      <c r="W36" s="79"/>
      <c r="X36" s="79"/>
      <c r="Y36" s="79"/>
      <c r="Z36" s="80"/>
      <c r="AA36" s="75" t="s">
        <v>49</v>
      </c>
      <c r="AB36" s="77"/>
      <c r="AC36" s="77"/>
      <c r="AD36" s="77"/>
      <c r="AE36" s="76"/>
      <c r="AF36" s="75" t="s">
        <v>43</v>
      </c>
      <c r="AG36" s="77"/>
      <c r="AH36" s="76"/>
      <c r="AI36" s="81" t="s">
        <v>50</v>
      </c>
      <c r="AJ36" s="82" t="s">
        <v>51</v>
      </c>
      <c r="AK36" s="83"/>
      <c r="AL36" s="83"/>
      <c r="AM36" s="83"/>
      <c r="AN36" s="83"/>
      <c r="AO36" s="84"/>
      <c r="AP36" s="87">
        <v>0</v>
      </c>
      <c r="AQ36" s="87">
        <v>0</v>
      </c>
      <c r="AR36" s="87">
        <v>0</v>
      </c>
      <c r="AS36" s="86">
        <v>0</v>
      </c>
      <c r="AT36" s="87"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v>0</v>
      </c>
      <c r="BA36" s="87">
        <v>0</v>
      </c>
      <c r="BB36" s="87">
        <v>0</v>
      </c>
      <c r="BC36" s="88">
        <v>0</v>
      </c>
      <c r="BD36" s="88">
        <v>0</v>
      </c>
      <c r="BE36" s="88">
        <v>0</v>
      </c>
      <c r="BF36" s="88">
        <v>0</v>
      </c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</row>
    <row r="37" spans="1:91" s="23" customFormat="1" ht="13.5" hidden="1" customHeight="1" x14ac:dyDescent="0.25">
      <c r="A37" s="75" t="s">
        <v>41</v>
      </c>
      <c r="B37" s="76"/>
      <c r="C37" s="75" t="s">
        <v>77</v>
      </c>
      <c r="D37" s="76"/>
      <c r="E37" s="75" t="s">
        <v>77</v>
      </c>
      <c r="F37" s="76"/>
      <c r="G37" s="75"/>
      <c r="H37" s="76"/>
      <c r="I37" s="75"/>
      <c r="J37" s="77"/>
      <c r="K37" s="76"/>
      <c r="L37" s="75"/>
      <c r="M37" s="77"/>
      <c r="N37" s="76"/>
      <c r="O37" s="75"/>
      <c r="P37" s="76"/>
      <c r="Q37" s="75"/>
      <c r="R37" s="76"/>
      <c r="S37" s="78" t="s">
        <v>102</v>
      </c>
      <c r="T37" s="79"/>
      <c r="U37" s="79"/>
      <c r="V37" s="79"/>
      <c r="W37" s="79"/>
      <c r="X37" s="79"/>
      <c r="Y37" s="79"/>
      <c r="Z37" s="80"/>
      <c r="AA37" s="75" t="s">
        <v>42</v>
      </c>
      <c r="AB37" s="77"/>
      <c r="AC37" s="77"/>
      <c r="AD37" s="77"/>
      <c r="AE37" s="76"/>
      <c r="AF37" s="75" t="s">
        <v>43</v>
      </c>
      <c r="AG37" s="77"/>
      <c r="AH37" s="76"/>
      <c r="AI37" s="81" t="s">
        <v>44</v>
      </c>
      <c r="AJ37" s="82" t="s">
        <v>45</v>
      </c>
      <c r="AK37" s="83"/>
      <c r="AL37" s="83"/>
      <c r="AM37" s="83"/>
      <c r="AN37" s="83"/>
      <c r="AO37" s="84"/>
      <c r="AP37" s="85">
        <v>381100000</v>
      </c>
      <c r="AQ37" s="85">
        <v>378683298.81</v>
      </c>
      <c r="AR37" s="85">
        <v>2416701.19</v>
      </c>
      <c r="AS37" s="86">
        <v>0</v>
      </c>
      <c r="AT37" s="85">
        <v>376496280.81</v>
      </c>
      <c r="AU37" s="85">
        <v>2187018</v>
      </c>
      <c r="AV37" s="85">
        <v>209212675.05000001</v>
      </c>
      <c r="AW37" s="85">
        <v>167283605.75999999</v>
      </c>
      <c r="AX37" s="85">
        <v>209212675.05000001</v>
      </c>
      <c r="AY37" s="87">
        <v>0</v>
      </c>
      <c r="AZ37" s="85">
        <v>209212675.05000001</v>
      </c>
      <c r="BA37" s="87">
        <v>0</v>
      </c>
      <c r="BB37" s="87">
        <v>0</v>
      </c>
      <c r="BC37" s="88">
        <f t="shared" si="0"/>
        <v>0.99365861666229338</v>
      </c>
      <c r="BD37" s="88">
        <f t="shared" si="1"/>
        <v>0.98791991815796376</v>
      </c>
      <c r="BE37" s="88">
        <f t="shared" si="2"/>
        <v>0.54897054591970618</v>
      </c>
      <c r="BF37" s="88">
        <f t="shared" si="3"/>
        <v>0.54897054591970618</v>
      </c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</row>
    <row r="38" spans="1:91" s="23" customFormat="1" ht="13.5" hidden="1" customHeight="1" x14ac:dyDescent="0.25">
      <c r="A38" s="75" t="s">
        <v>41</v>
      </c>
      <c r="B38" s="76"/>
      <c r="C38" s="75" t="s">
        <v>77</v>
      </c>
      <c r="D38" s="76"/>
      <c r="E38" s="75" t="s">
        <v>77</v>
      </c>
      <c r="F38" s="76"/>
      <c r="G38" s="75"/>
      <c r="H38" s="76"/>
      <c r="I38" s="75"/>
      <c r="J38" s="77"/>
      <c r="K38" s="76"/>
      <c r="L38" s="75"/>
      <c r="M38" s="77"/>
      <c r="N38" s="76"/>
      <c r="O38" s="75"/>
      <c r="P38" s="76"/>
      <c r="Q38" s="75"/>
      <c r="R38" s="76"/>
      <c r="S38" s="78" t="s">
        <v>102</v>
      </c>
      <c r="T38" s="79"/>
      <c r="U38" s="79"/>
      <c r="V38" s="79"/>
      <c r="W38" s="79"/>
      <c r="X38" s="79"/>
      <c r="Y38" s="79"/>
      <c r="Z38" s="80"/>
      <c r="AA38" s="75" t="s">
        <v>49</v>
      </c>
      <c r="AB38" s="77"/>
      <c r="AC38" s="77"/>
      <c r="AD38" s="77"/>
      <c r="AE38" s="76"/>
      <c r="AF38" s="75" t="s">
        <v>43</v>
      </c>
      <c r="AG38" s="77"/>
      <c r="AH38" s="76"/>
      <c r="AI38" s="81" t="s">
        <v>50</v>
      </c>
      <c r="AJ38" s="82" t="s">
        <v>51</v>
      </c>
      <c r="AK38" s="83"/>
      <c r="AL38" s="83"/>
      <c r="AM38" s="83"/>
      <c r="AN38" s="83"/>
      <c r="AO38" s="84"/>
      <c r="AP38" s="85">
        <v>382921266</v>
      </c>
      <c r="AQ38" s="85">
        <v>335882999.81999999</v>
      </c>
      <c r="AR38" s="85">
        <v>47038266.18</v>
      </c>
      <c r="AS38" s="86">
        <v>0</v>
      </c>
      <c r="AT38" s="85">
        <v>328606137.81999999</v>
      </c>
      <c r="AU38" s="85">
        <v>7276862</v>
      </c>
      <c r="AV38" s="85">
        <v>136812849.53</v>
      </c>
      <c r="AW38" s="85">
        <v>191793288.28999999</v>
      </c>
      <c r="AX38" s="85">
        <v>136812849.53</v>
      </c>
      <c r="AY38" s="87">
        <v>0</v>
      </c>
      <c r="AZ38" s="85">
        <v>136812849.53</v>
      </c>
      <c r="BA38" s="87">
        <v>0</v>
      </c>
      <c r="BB38" s="87">
        <v>0</v>
      </c>
      <c r="BC38" s="88">
        <f t="shared" si="0"/>
        <v>0.87715943104606786</v>
      </c>
      <c r="BD38" s="88">
        <f t="shared" si="1"/>
        <v>0.8581558847661388</v>
      </c>
      <c r="BE38" s="88">
        <f t="shared" si="2"/>
        <v>0.35728715450867649</v>
      </c>
      <c r="BF38" s="88">
        <f t="shared" si="3"/>
        <v>0.35728715450867649</v>
      </c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</row>
    <row r="39" spans="1:91" s="7" customFormat="1" ht="13.5" hidden="1" customHeight="1" x14ac:dyDescent="0.25">
      <c r="A39" s="90" t="s">
        <v>41</v>
      </c>
      <c r="B39" s="91"/>
      <c r="C39" s="90" t="s">
        <v>77</v>
      </c>
      <c r="D39" s="91"/>
      <c r="E39" s="90" t="s">
        <v>77</v>
      </c>
      <c r="F39" s="91"/>
      <c r="G39" s="90" t="s">
        <v>52</v>
      </c>
      <c r="H39" s="91"/>
      <c r="I39" s="90"/>
      <c r="J39" s="92"/>
      <c r="K39" s="91"/>
      <c r="L39" s="90"/>
      <c r="M39" s="92"/>
      <c r="N39" s="91"/>
      <c r="O39" s="90"/>
      <c r="P39" s="91"/>
      <c r="Q39" s="90"/>
      <c r="R39" s="91"/>
      <c r="S39" s="93" t="s">
        <v>103</v>
      </c>
      <c r="T39" s="94"/>
      <c r="U39" s="94"/>
      <c r="V39" s="94"/>
      <c r="W39" s="94"/>
      <c r="X39" s="94"/>
      <c r="Y39" s="94"/>
      <c r="Z39" s="95"/>
      <c r="AA39" s="90" t="s">
        <v>42</v>
      </c>
      <c r="AB39" s="92"/>
      <c r="AC39" s="92"/>
      <c r="AD39" s="92"/>
      <c r="AE39" s="91"/>
      <c r="AF39" s="90" t="s">
        <v>43</v>
      </c>
      <c r="AG39" s="92"/>
      <c r="AH39" s="91"/>
      <c r="AI39" s="96" t="s">
        <v>44</v>
      </c>
      <c r="AJ39" s="97" t="s">
        <v>45</v>
      </c>
      <c r="AK39" s="98"/>
      <c r="AL39" s="98"/>
      <c r="AM39" s="98"/>
      <c r="AN39" s="98"/>
      <c r="AO39" s="99"/>
      <c r="AP39" s="100">
        <v>22880019.129999999</v>
      </c>
      <c r="AQ39" s="100">
        <v>22460018.440000001</v>
      </c>
      <c r="AR39" s="100">
        <v>420000.69</v>
      </c>
      <c r="AS39" s="101">
        <v>0</v>
      </c>
      <c r="AT39" s="100">
        <v>20273000.440000001</v>
      </c>
      <c r="AU39" s="100">
        <v>2187018</v>
      </c>
      <c r="AV39" s="100">
        <v>1539609.08</v>
      </c>
      <c r="AW39" s="100">
        <v>18733391.359999999</v>
      </c>
      <c r="AX39" s="100">
        <v>1539609.08</v>
      </c>
      <c r="AY39" s="102">
        <v>0</v>
      </c>
      <c r="AZ39" s="100">
        <v>1539609.08</v>
      </c>
      <c r="BA39" s="102">
        <v>0</v>
      </c>
      <c r="BB39" s="102">
        <v>0</v>
      </c>
      <c r="BC39" s="103">
        <f t="shared" si="0"/>
        <v>0.98164334183404167</v>
      </c>
      <c r="BD39" s="103">
        <f t="shared" si="1"/>
        <v>0.88605697070498923</v>
      </c>
      <c r="BE39" s="103">
        <f t="shared" si="2"/>
        <v>6.7290550381633368E-2</v>
      </c>
      <c r="BF39" s="103">
        <f t="shared" si="3"/>
        <v>6.7290550381633368E-2</v>
      </c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</row>
    <row r="40" spans="1:91" s="7" customFormat="1" ht="13.5" hidden="1" customHeight="1" x14ac:dyDescent="0.25">
      <c r="A40" s="90" t="s">
        <v>41</v>
      </c>
      <c r="B40" s="91"/>
      <c r="C40" s="90" t="s">
        <v>77</v>
      </c>
      <c r="D40" s="91"/>
      <c r="E40" s="90" t="s">
        <v>77</v>
      </c>
      <c r="F40" s="91"/>
      <c r="G40" s="90" t="s">
        <v>52</v>
      </c>
      <c r="H40" s="91"/>
      <c r="I40" s="90"/>
      <c r="J40" s="92"/>
      <c r="K40" s="91"/>
      <c r="L40" s="90"/>
      <c r="M40" s="92"/>
      <c r="N40" s="91"/>
      <c r="O40" s="90"/>
      <c r="P40" s="91"/>
      <c r="Q40" s="90"/>
      <c r="R40" s="91"/>
      <c r="S40" s="93" t="s">
        <v>103</v>
      </c>
      <c r="T40" s="94"/>
      <c r="U40" s="94"/>
      <c r="V40" s="94"/>
      <c r="W40" s="94"/>
      <c r="X40" s="94"/>
      <c r="Y40" s="94"/>
      <c r="Z40" s="95"/>
      <c r="AA40" s="90" t="s">
        <v>49</v>
      </c>
      <c r="AB40" s="92"/>
      <c r="AC40" s="92"/>
      <c r="AD40" s="92"/>
      <c r="AE40" s="91"/>
      <c r="AF40" s="90" t="s">
        <v>43</v>
      </c>
      <c r="AG40" s="92"/>
      <c r="AH40" s="91"/>
      <c r="AI40" s="96" t="s">
        <v>50</v>
      </c>
      <c r="AJ40" s="97" t="s">
        <v>51</v>
      </c>
      <c r="AK40" s="98"/>
      <c r="AL40" s="98"/>
      <c r="AM40" s="98"/>
      <c r="AN40" s="98"/>
      <c r="AO40" s="99"/>
      <c r="AP40" s="100">
        <v>27797620.100000001</v>
      </c>
      <c r="AQ40" s="100">
        <v>27488220.100000001</v>
      </c>
      <c r="AR40" s="100">
        <v>309400</v>
      </c>
      <c r="AS40" s="101">
        <v>0</v>
      </c>
      <c r="AT40" s="100">
        <v>26658820.100000001</v>
      </c>
      <c r="AU40" s="100">
        <v>829400</v>
      </c>
      <c r="AV40" s="100">
        <v>14381931.470000001</v>
      </c>
      <c r="AW40" s="100">
        <v>12276888.630000001</v>
      </c>
      <c r="AX40" s="100">
        <v>14381931.470000001</v>
      </c>
      <c r="AY40" s="102">
        <v>0</v>
      </c>
      <c r="AZ40" s="100">
        <v>14381931.470000001</v>
      </c>
      <c r="BA40" s="102">
        <v>0</v>
      </c>
      <c r="BB40" s="102">
        <v>0</v>
      </c>
      <c r="BC40" s="103">
        <f t="shared" si="0"/>
        <v>0.9888695507425832</v>
      </c>
      <c r="BD40" s="103">
        <f t="shared" si="1"/>
        <v>0.95903246407774312</v>
      </c>
      <c r="BE40" s="103">
        <f t="shared" si="2"/>
        <v>0.5173799562071143</v>
      </c>
      <c r="BF40" s="103">
        <f t="shared" si="3"/>
        <v>0.5173799562071143</v>
      </c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</row>
    <row r="41" spans="1:91" s="23" customFormat="1" ht="13.5" hidden="1" customHeight="1" x14ac:dyDescent="0.25">
      <c r="A41" s="75" t="s">
        <v>41</v>
      </c>
      <c r="B41" s="76"/>
      <c r="C41" s="75" t="s">
        <v>77</v>
      </c>
      <c r="D41" s="76"/>
      <c r="E41" s="75" t="s">
        <v>77</v>
      </c>
      <c r="F41" s="76"/>
      <c r="G41" s="75" t="s">
        <v>52</v>
      </c>
      <c r="H41" s="76"/>
      <c r="I41" s="75" t="s">
        <v>104</v>
      </c>
      <c r="J41" s="77"/>
      <c r="K41" s="76"/>
      <c r="L41" s="75" t="s">
        <v>56</v>
      </c>
      <c r="M41" s="77"/>
      <c r="N41" s="76"/>
      <c r="O41" s="75"/>
      <c r="P41" s="76"/>
      <c r="Q41" s="75"/>
      <c r="R41" s="76"/>
      <c r="S41" s="78" t="s">
        <v>105</v>
      </c>
      <c r="T41" s="79"/>
      <c r="U41" s="79"/>
      <c r="V41" s="79"/>
      <c r="W41" s="79"/>
      <c r="X41" s="79"/>
      <c r="Y41" s="79"/>
      <c r="Z41" s="80"/>
      <c r="AA41" s="75" t="s">
        <v>49</v>
      </c>
      <c r="AB41" s="77"/>
      <c r="AC41" s="77"/>
      <c r="AD41" s="77"/>
      <c r="AE41" s="76"/>
      <c r="AF41" s="75" t="s">
        <v>43</v>
      </c>
      <c r="AG41" s="77"/>
      <c r="AH41" s="76"/>
      <c r="AI41" s="81" t="s">
        <v>50</v>
      </c>
      <c r="AJ41" s="82" t="s">
        <v>51</v>
      </c>
      <c r="AK41" s="83"/>
      <c r="AL41" s="83"/>
      <c r="AM41" s="83"/>
      <c r="AN41" s="83"/>
      <c r="AO41" s="84"/>
      <c r="AP41" s="85">
        <v>86490.33</v>
      </c>
      <c r="AQ41" s="85">
        <v>86490.33</v>
      </c>
      <c r="AR41" s="87">
        <v>0</v>
      </c>
      <c r="AS41" s="86">
        <v>0</v>
      </c>
      <c r="AT41" s="85">
        <v>86490.33</v>
      </c>
      <c r="AU41" s="87">
        <v>0</v>
      </c>
      <c r="AV41" s="87">
        <v>0</v>
      </c>
      <c r="AW41" s="85">
        <v>86490.33</v>
      </c>
      <c r="AX41" s="87">
        <v>0</v>
      </c>
      <c r="AY41" s="87">
        <v>0</v>
      </c>
      <c r="AZ41" s="87">
        <v>0</v>
      </c>
      <c r="BA41" s="87">
        <v>0</v>
      </c>
      <c r="BB41" s="87">
        <v>0</v>
      </c>
      <c r="BC41" s="88">
        <f t="shared" si="0"/>
        <v>1</v>
      </c>
      <c r="BD41" s="88">
        <f t="shared" si="1"/>
        <v>1</v>
      </c>
      <c r="BE41" s="88">
        <f t="shared" si="2"/>
        <v>0</v>
      </c>
      <c r="BF41" s="88">
        <f t="shared" si="3"/>
        <v>0</v>
      </c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</row>
    <row r="42" spans="1:91" s="23" customFormat="1" ht="13.5" hidden="1" customHeight="1" x14ac:dyDescent="0.25">
      <c r="A42" s="75" t="s">
        <v>41</v>
      </c>
      <c r="B42" s="76"/>
      <c r="C42" s="75" t="s">
        <v>77</v>
      </c>
      <c r="D42" s="76"/>
      <c r="E42" s="75" t="s">
        <v>77</v>
      </c>
      <c r="F42" s="76"/>
      <c r="G42" s="75" t="s">
        <v>52</v>
      </c>
      <c r="H42" s="76"/>
      <c r="I42" s="75" t="s">
        <v>80</v>
      </c>
      <c r="J42" s="77"/>
      <c r="K42" s="76"/>
      <c r="L42" s="75" t="s">
        <v>59</v>
      </c>
      <c r="M42" s="77"/>
      <c r="N42" s="76"/>
      <c r="O42" s="75"/>
      <c r="P42" s="76"/>
      <c r="Q42" s="75"/>
      <c r="R42" s="76"/>
      <c r="S42" s="78" t="s">
        <v>106</v>
      </c>
      <c r="T42" s="79"/>
      <c r="U42" s="79"/>
      <c r="V42" s="79"/>
      <c r="W42" s="79"/>
      <c r="X42" s="79"/>
      <c r="Y42" s="79"/>
      <c r="Z42" s="80"/>
      <c r="AA42" s="75" t="s">
        <v>42</v>
      </c>
      <c r="AB42" s="77"/>
      <c r="AC42" s="77"/>
      <c r="AD42" s="77"/>
      <c r="AE42" s="76"/>
      <c r="AF42" s="75" t="s">
        <v>43</v>
      </c>
      <c r="AG42" s="77"/>
      <c r="AH42" s="76"/>
      <c r="AI42" s="81" t="s">
        <v>44</v>
      </c>
      <c r="AJ42" s="82" t="s">
        <v>45</v>
      </c>
      <c r="AK42" s="83"/>
      <c r="AL42" s="83"/>
      <c r="AM42" s="83"/>
      <c r="AN42" s="83"/>
      <c r="AO42" s="84"/>
      <c r="AP42" s="85">
        <v>200000</v>
      </c>
      <c r="AQ42" s="85">
        <v>50000</v>
      </c>
      <c r="AR42" s="85">
        <v>150000</v>
      </c>
      <c r="AS42" s="86">
        <v>0</v>
      </c>
      <c r="AT42" s="85">
        <v>50000</v>
      </c>
      <c r="AU42" s="87">
        <v>0</v>
      </c>
      <c r="AV42" s="85">
        <v>50000</v>
      </c>
      <c r="AW42" s="87">
        <v>0</v>
      </c>
      <c r="AX42" s="85">
        <v>50000</v>
      </c>
      <c r="AY42" s="87">
        <v>0</v>
      </c>
      <c r="AZ42" s="85">
        <v>50000</v>
      </c>
      <c r="BA42" s="87">
        <v>0</v>
      </c>
      <c r="BB42" s="87">
        <v>0</v>
      </c>
      <c r="BC42" s="88">
        <f t="shared" si="0"/>
        <v>0.25</v>
      </c>
      <c r="BD42" s="88">
        <f t="shared" si="1"/>
        <v>0.25</v>
      </c>
      <c r="BE42" s="88">
        <f t="shared" si="2"/>
        <v>0.25</v>
      </c>
      <c r="BF42" s="88">
        <f t="shared" si="3"/>
        <v>0.25</v>
      </c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</row>
    <row r="43" spans="1:91" s="23" customFormat="1" ht="13.5" hidden="1" customHeight="1" x14ac:dyDescent="0.25">
      <c r="A43" s="75" t="s">
        <v>41</v>
      </c>
      <c r="B43" s="76"/>
      <c r="C43" s="75" t="s">
        <v>77</v>
      </c>
      <c r="D43" s="76"/>
      <c r="E43" s="75" t="s">
        <v>77</v>
      </c>
      <c r="F43" s="76"/>
      <c r="G43" s="75" t="s">
        <v>52</v>
      </c>
      <c r="H43" s="76"/>
      <c r="I43" s="75" t="s">
        <v>80</v>
      </c>
      <c r="J43" s="77"/>
      <c r="K43" s="76"/>
      <c r="L43" s="75" t="s">
        <v>59</v>
      </c>
      <c r="M43" s="77"/>
      <c r="N43" s="76"/>
      <c r="O43" s="75"/>
      <c r="P43" s="76"/>
      <c r="Q43" s="75"/>
      <c r="R43" s="76"/>
      <c r="S43" s="78" t="s">
        <v>106</v>
      </c>
      <c r="T43" s="79"/>
      <c r="U43" s="79"/>
      <c r="V43" s="79"/>
      <c r="W43" s="79"/>
      <c r="X43" s="79"/>
      <c r="Y43" s="79"/>
      <c r="Z43" s="80"/>
      <c r="AA43" s="75" t="s">
        <v>49</v>
      </c>
      <c r="AB43" s="77"/>
      <c r="AC43" s="77"/>
      <c r="AD43" s="77"/>
      <c r="AE43" s="76"/>
      <c r="AF43" s="75" t="s">
        <v>43</v>
      </c>
      <c r="AG43" s="77"/>
      <c r="AH43" s="76"/>
      <c r="AI43" s="81" t="s">
        <v>50</v>
      </c>
      <c r="AJ43" s="82" t="s">
        <v>51</v>
      </c>
      <c r="AK43" s="83"/>
      <c r="AL43" s="83"/>
      <c r="AM43" s="83"/>
      <c r="AN43" s="83"/>
      <c r="AO43" s="84"/>
      <c r="AP43" s="85">
        <v>1094546.48</v>
      </c>
      <c r="AQ43" s="85">
        <v>1094546.48</v>
      </c>
      <c r="AR43" s="87">
        <v>0</v>
      </c>
      <c r="AS43" s="86">
        <v>0</v>
      </c>
      <c r="AT43" s="85">
        <v>1094546.48</v>
      </c>
      <c r="AU43" s="87">
        <v>0</v>
      </c>
      <c r="AV43" s="85">
        <v>216896.74</v>
      </c>
      <c r="AW43" s="85">
        <v>877649.74</v>
      </c>
      <c r="AX43" s="85">
        <v>216896.74</v>
      </c>
      <c r="AY43" s="87">
        <v>0</v>
      </c>
      <c r="AZ43" s="85">
        <v>216896.74</v>
      </c>
      <c r="BA43" s="87">
        <v>0</v>
      </c>
      <c r="BB43" s="87">
        <v>0</v>
      </c>
      <c r="BC43" s="88">
        <f t="shared" si="0"/>
        <v>1</v>
      </c>
      <c r="BD43" s="88">
        <f t="shared" si="1"/>
        <v>1</v>
      </c>
      <c r="BE43" s="88">
        <f t="shared" si="2"/>
        <v>0.19816128776915895</v>
      </c>
      <c r="BF43" s="88">
        <f t="shared" si="3"/>
        <v>0.19816128776915895</v>
      </c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</row>
    <row r="44" spans="1:91" s="23" customFormat="1" ht="13.5" hidden="1" customHeight="1" x14ac:dyDescent="0.25">
      <c r="A44" s="75" t="s">
        <v>41</v>
      </c>
      <c r="B44" s="76"/>
      <c r="C44" s="75" t="s">
        <v>77</v>
      </c>
      <c r="D44" s="76"/>
      <c r="E44" s="75" t="s">
        <v>77</v>
      </c>
      <c r="F44" s="76"/>
      <c r="G44" s="75" t="s">
        <v>52</v>
      </c>
      <c r="H44" s="76"/>
      <c r="I44" s="75" t="s">
        <v>80</v>
      </c>
      <c r="J44" s="77"/>
      <c r="K44" s="76"/>
      <c r="L44" s="75" t="s">
        <v>67</v>
      </c>
      <c r="M44" s="77"/>
      <c r="N44" s="76"/>
      <c r="O44" s="75"/>
      <c r="P44" s="76"/>
      <c r="Q44" s="75"/>
      <c r="R44" s="76"/>
      <c r="S44" s="78" t="s">
        <v>107</v>
      </c>
      <c r="T44" s="79"/>
      <c r="U44" s="79"/>
      <c r="V44" s="79"/>
      <c r="W44" s="79"/>
      <c r="X44" s="79"/>
      <c r="Y44" s="79"/>
      <c r="Z44" s="80"/>
      <c r="AA44" s="75" t="s">
        <v>49</v>
      </c>
      <c r="AB44" s="77"/>
      <c r="AC44" s="77"/>
      <c r="AD44" s="77"/>
      <c r="AE44" s="76"/>
      <c r="AF44" s="75" t="s">
        <v>43</v>
      </c>
      <c r="AG44" s="77"/>
      <c r="AH44" s="76"/>
      <c r="AI44" s="81" t="s">
        <v>50</v>
      </c>
      <c r="AJ44" s="82" t="s">
        <v>51</v>
      </c>
      <c r="AK44" s="83"/>
      <c r="AL44" s="83"/>
      <c r="AM44" s="83"/>
      <c r="AN44" s="83"/>
      <c r="AO44" s="84"/>
      <c r="AP44" s="85">
        <v>4599240</v>
      </c>
      <c r="AQ44" s="85">
        <v>4299240</v>
      </c>
      <c r="AR44" s="85">
        <v>300000</v>
      </c>
      <c r="AS44" s="86">
        <v>0</v>
      </c>
      <c r="AT44" s="85">
        <v>3469840</v>
      </c>
      <c r="AU44" s="85">
        <v>829400</v>
      </c>
      <c r="AV44" s="85">
        <v>3469840</v>
      </c>
      <c r="AW44" s="87">
        <v>0</v>
      </c>
      <c r="AX44" s="85">
        <v>3469840</v>
      </c>
      <c r="AY44" s="87">
        <v>0</v>
      </c>
      <c r="AZ44" s="85">
        <v>3469840</v>
      </c>
      <c r="BA44" s="87">
        <v>0</v>
      </c>
      <c r="BB44" s="87">
        <v>0</v>
      </c>
      <c r="BC44" s="88">
        <f t="shared" si="0"/>
        <v>0.93477183186787383</v>
      </c>
      <c r="BD44" s="88">
        <f t="shared" si="1"/>
        <v>0.7544376897052556</v>
      </c>
      <c r="BE44" s="88">
        <f t="shared" si="2"/>
        <v>0.7544376897052556</v>
      </c>
      <c r="BF44" s="88">
        <f t="shared" si="3"/>
        <v>0.7544376897052556</v>
      </c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</row>
    <row r="45" spans="1:91" s="23" customFormat="1" ht="13.5" hidden="1" customHeight="1" x14ac:dyDescent="0.25">
      <c r="A45" s="75" t="s">
        <v>41</v>
      </c>
      <c r="B45" s="76"/>
      <c r="C45" s="75" t="s">
        <v>77</v>
      </c>
      <c r="D45" s="76"/>
      <c r="E45" s="75" t="s">
        <v>77</v>
      </c>
      <c r="F45" s="76"/>
      <c r="G45" s="75" t="s">
        <v>52</v>
      </c>
      <c r="H45" s="76"/>
      <c r="I45" s="75" t="s">
        <v>80</v>
      </c>
      <c r="J45" s="77"/>
      <c r="K45" s="76"/>
      <c r="L45" s="75" t="s">
        <v>69</v>
      </c>
      <c r="M45" s="77"/>
      <c r="N45" s="76"/>
      <c r="O45" s="75"/>
      <c r="P45" s="76"/>
      <c r="Q45" s="75"/>
      <c r="R45" s="76"/>
      <c r="S45" s="78" t="s">
        <v>108</v>
      </c>
      <c r="T45" s="79"/>
      <c r="U45" s="79"/>
      <c r="V45" s="79"/>
      <c r="W45" s="79"/>
      <c r="X45" s="79"/>
      <c r="Y45" s="79"/>
      <c r="Z45" s="80"/>
      <c r="AA45" s="75" t="s">
        <v>42</v>
      </c>
      <c r="AB45" s="77"/>
      <c r="AC45" s="77"/>
      <c r="AD45" s="77"/>
      <c r="AE45" s="76"/>
      <c r="AF45" s="75" t="s">
        <v>43</v>
      </c>
      <c r="AG45" s="77"/>
      <c r="AH45" s="76"/>
      <c r="AI45" s="81" t="s">
        <v>44</v>
      </c>
      <c r="AJ45" s="82" t="s">
        <v>45</v>
      </c>
      <c r="AK45" s="83"/>
      <c r="AL45" s="83"/>
      <c r="AM45" s="83"/>
      <c r="AN45" s="83"/>
      <c r="AO45" s="84"/>
      <c r="AP45" s="85">
        <v>17450000</v>
      </c>
      <c r="AQ45" s="85">
        <v>17450000</v>
      </c>
      <c r="AR45" s="87">
        <v>0</v>
      </c>
      <c r="AS45" s="86">
        <v>0</v>
      </c>
      <c r="AT45" s="85">
        <v>17450000</v>
      </c>
      <c r="AU45" s="87">
        <v>0</v>
      </c>
      <c r="AV45" s="87">
        <v>0</v>
      </c>
      <c r="AW45" s="85">
        <v>17450000</v>
      </c>
      <c r="AX45" s="87">
        <v>0</v>
      </c>
      <c r="AY45" s="87">
        <v>0</v>
      </c>
      <c r="AZ45" s="87">
        <v>0</v>
      </c>
      <c r="BA45" s="87">
        <v>0</v>
      </c>
      <c r="BB45" s="87">
        <v>0</v>
      </c>
      <c r="BC45" s="88">
        <f t="shared" si="0"/>
        <v>1</v>
      </c>
      <c r="BD45" s="88">
        <f t="shared" si="1"/>
        <v>1</v>
      </c>
      <c r="BE45" s="88">
        <f t="shared" si="2"/>
        <v>0</v>
      </c>
      <c r="BF45" s="88">
        <f t="shared" si="3"/>
        <v>0</v>
      </c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</row>
    <row r="46" spans="1:91" s="23" customFormat="1" ht="13.5" hidden="1" customHeight="1" x14ac:dyDescent="0.25">
      <c r="A46" s="75" t="s">
        <v>41</v>
      </c>
      <c r="B46" s="76"/>
      <c r="C46" s="75" t="s">
        <v>77</v>
      </c>
      <c r="D46" s="76"/>
      <c r="E46" s="75" t="s">
        <v>77</v>
      </c>
      <c r="F46" s="76"/>
      <c r="G46" s="75" t="s">
        <v>52</v>
      </c>
      <c r="H46" s="76"/>
      <c r="I46" s="75" t="s">
        <v>80</v>
      </c>
      <c r="J46" s="77"/>
      <c r="K46" s="76"/>
      <c r="L46" s="75" t="s">
        <v>69</v>
      </c>
      <c r="M46" s="77"/>
      <c r="N46" s="76"/>
      <c r="O46" s="75"/>
      <c r="P46" s="76"/>
      <c r="Q46" s="75"/>
      <c r="R46" s="76"/>
      <c r="S46" s="78" t="s">
        <v>108</v>
      </c>
      <c r="T46" s="79"/>
      <c r="U46" s="79"/>
      <c r="V46" s="79"/>
      <c r="W46" s="79"/>
      <c r="X46" s="79"/>
      <c r="Y46" s="79"/>
      <c r="Z46" s="80"/>
      <c r="AA46" s="75" t="s">
        <v>49</v>
      </c>
      <c r="AB46" s="77"/>
      <c r="AC46" s="77"/>
      <c r="AD46" s="77"/>
      <c r="AE46" s="76"/>
      <c r="AF46" s="75" t="s">
        <v>43</v>
      </c>
      <c r="AG46" s="77"/>
      <c r="AH46" s="76"/>
      <c r="AI46" s="81" t="s">
        <v>50</v>
      </c>
      <c r="AJ46" s="82" t="s">
        <v>51</v>
      </c>
      <c r="AK46" s="83"/>
      <c r="AL46" s="83"/>
      <c r="AM46" s="83"/>
      <c r="AN46" s="83"/>
      <c r="AO46" s="84"/>
      <c r="AP46" s="85">
        <v>550000</v>
      </c>
      <c r="AQ46" s="85">
        <v>550000</v>
      </c>
      <c r="AR46" s="87">
        <v>0</v>
      </c>
      <c r="AS46" s="86">
        <v>0</v>
      </c>
      <c r="AT46" s="85">
        <v>550000</v>
      </c>
      <c r="AU46" s="87">
        <v>0</v>
      </c>
      <c r="AV46" s="87">
        <v>0</v>
      </c>
      <c r="AW46" s="85">
        <v>550000</v>
      </c>
      <c r="AX46" s="87">
        <v>0</v>
      </c>
      <c r="AY46" s="87">
        <v>0</v>
      </c>
      <c r="AZ46" s="87">
        <v>0</v>
      </c>
      <c r="BA46" s="87">
        <v>0</v>
      </c>
      <c r="BB46" s="87">
        <v>0</v>
      </c>
      <c r="BC46" s="88">
        <f t="shared" si="0"/>
        <v>1</v>
      </c>
      <c r="BD46" s="88">
        <f t="shared" si="1"/>
        <v>1</v>
      </c>
      <c r="BE46" s="88">
        <f t="shared" si="2"/>
        <v>0</v>
      </c>
      <c r="BF46" s="88">
        <f t="shared" si="3"/>
        <v>0</v>
      </c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</row>
    <row r="47" spans="1:91" s="23" customFormat="1" ht="13.5" hidden="1" customHeight="1" x14ac:dyDescent="0.25">
      <c r="A47" s="75" t="s">
        <v>41</v>
      </c>
      <c r="B47" s="76"/>
      <c r="C47" s="75" t="s">
        <v>77</v>
      </c>
      <c r="D47" s="76"/>
      <c r="E47" s="75" t="s">
        <v>77</v>
      </c>
      <c r="F47" s="76"/>
      <c r="G47" s="75" t="s">
        <v>52</v>
      </c>
      <c r="H47" s="76"/>
      <c r="I47" s="75" t="s">
        <v>59</v>
      </c>
      <c r="J47" s="77"/>
      <c r="K47" s="76"/>
      <c r="L47" s="75" t="s">
        <v>80</v>
      </c>
      <c r="M47" s="77"/>
      <c r="N47" s="76"/>
      <c r="O47" s="75"/>
      <c r="P47" s="76"/>
      <c r="Q47" s="75"/>
      <c r="R47" s="76"/>
      <c r="S47" s="78" t="s">
        <v>109</v>
      </c>
      <c r="T47" s="79"/>
      <c r="U47" s="79"/>
      <c r="V47" s="79"/>
      <c r="W47" s="79"/>
      <c r="X47" s="79"/>
      <c r="Y47" s="79"/>
      <c r="Z47" s="80"/>
      <c r="AA47" s="75" t="s">
        <v>42</v>
      </c>
      <c r="AB47" s="77"/>
      <c r="AC47" s="77"/>
      <c r="AD47" s="77"/>
      <c r="AE47" s="76"/>
      <c r="AF47" s="75" t="s">
        <v>43</v>
      </c>
      <c r="AG47" s="77"/>
      <c r="AH47" s="76"/>
      <c r="AI47" s="81" t="s">
        <v>44</v>
      </c>
      <c r="AJ47" s="82" t="s">
        <v>45</v>
      </c>
      <c r="AK47" s="83"/>
      <c r="AL47" s="83"/>
      <c r="AM47" s="83"/>
      <c r="AN47" s="83"/>
      <c r="AO47" s="84"/>
      <c r="AP47" s="85">
        <v>409801</v>
      </c>
      <c r="AQ47" s="85">
        <v>139800.31</v>
      </c>
      <c r="AR47" s="85">
        <v>270000.69</v>
      </c>
      <c r="AS47" s="86">
        <v>0</v>
      </c>
      <c r="AT47" s="85">
        <v>139800.31</v>
      </c>
      <c r="AU47" s="87">
        <v>0</v>
      </c>
      <c r="AV47" s="85">
        <v>139800.31</v>
      </c>
      <c r="AW47" s="87">
        <v>0</v>
      </c>
      <c r="AX47" s="85">
        <v>139800.31</v>
      </c>
      <c r="AY47" s="87">
        <v>0</v>
      </c>
      <c r="AZ47" s="85">
        <v>139800.31</v>
      </c>
      <c r="BA47" s="87">
        <v>0</v>
      </c>
      <c r="BB47" s="87">
        <v>0</v>
      </c>
      <c r="BC47" s="88">
        <f t="shared" si="0"/>
        <v>0.34114194450477181</v>
      </c>
      <c r="BD47" s="88">
        <f t="shared" si="1"/>
        <v>0.34114194450477181</v>
      </c>
      <c r="BE47" s="88">
        <f t="shared" si="2"/>
        <v>0.34114194450477181</v>
      </c>
      <c r="BF47" s="88">
        <f t="shared" si="3"/>
        <v>0.34114194450477181</v>
      </c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</row>
    <row r="48" spans="1:91" s="23" customFormat="1" ht="13.5" hidden="1" customHeight="1" x14ac:dyDescent="0.25">
      <c r="A48" s="75" t="s">
        <v>41</v>
      </c>
      <c r="B48" s="76"/>
      <c r="C48" s="75" t="s">
        <v>77</v>
      </c>
      <c r="D48" s="76"/>
      <c r="E48" s="75" t="s">
        <v>77</v>
      </c>
      <c r="F48" s="76"/>
      <c r="G48" s="75" t="s">
        <v>52</v>
      </c>
      <c r="H48" s="76"/>
      <c r="I48" s="75" t="s">
        <v>59</v>
      </c>
      <c r="J48" s="77"/>
      <c r="K48" s="76"/>
      <c r="L48" s="75" t="s">
        <v>80</v>
      </c>
      <c r="M48" s="77"/>
      <c r="N48" s="76"/>
      <c r="O48" s="75"/>
      <c r="P48" s="76"/>
      <c r="Q48" s="75"/>
      <c r="R48" s="76"/>
      <c r="S48" s="78" t="s">
        <v>109</v>
      </c>
      <c r="T48" s="79"/>
      <c r="U48" s="79"/>
      <c r="V48" s="79"/>
      <c r="W48" s="79"/>
      <c r="X48" s="79"/>
      <c r="Y48" s="79"/>
      <c r="Z48" s="80"/>
      <c r="AA48" s="75" t="s">
        <v>49</v>
      </c>
      <c r="AB48" s="77"/>
      <c r="AC48" s="77"/>
      <c r="AD48" s="77"/>
      <c r="AE48" s="76"/>
      <c r="AF48" s="75" t="s">
        <v>43</v>
      </c>
      <c r="AG48" s="77"/>
      <c r="AH48" s="76"/>
      <c r="AI48" s="81" t="s">
        <v>50</v>
      </c>
      <c r="AJ48" s="82" t="s">
        <v>51</v>
      </c>
      <c r="AK48" s="83"/>
      <c r="AL48" s="83"/>
      <c r="AM48" s="83"/>
      <c r="AN48" s="83"/>
      <c r="AO48" s="84"/>
      <c r="AP48" s="85">
        <v>7070998.5700000003</v>
      </c>
      <c r="AQ48" s="85">
        <v>7070998.5700000003</v>
      </c>
      <c r="AR48" s="87">
        <v>0</v>
      </c>
      <c r="AS48" s="86">
        <v>0</v>
      </c>
      <c r="AT48" s="85">
        <v>7070998.5700000003</v>
      </c>
      <c r="AU48" s="87">
        <v>0</v>
      </c>
      <c r="AV48" s="85">
        <v>4133015.07</v>
      </c>
      <c r="AW48" s="85">
        <v>2937983.5</v>
      </c>
      <c r="AX48" s="85">
        <v>4133015.07</v>
      </c>
      <c r="AY48" s="87">
        <v>0</v>
      </c>
      <c r="AZ48" s="85">
        <v>4133015.07</v>
      </c>
      <c r="BA48" s="87">
        <v>0</v>
      </c>
      <c r="BB48" s="87">
        <v>0</v>
      </c>
      <c r="BC48" s="88">
        <f t="shared" si="0"/>
        <v>1</v>
      </c>
      <c r="BD48" s="88">
        <f t="shared" si="1"/>
        <v>1</v>
      </c>
      <c r="BE48" s="88">
        <f t="shared" si="2"/>
        <v>0.58450232015815551</v>
      </c>
      <c r="BF48" s="88">
        <f t="shared" si="3"/>
        <v>0.58450232015815551</v>
      </c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</row>
    <row r="49" spans="1:91" s="23" customFormat="1" ht="13.5" hidden="1" customHeight="1" x14ac:dyDescent="0.25">
      <c r="A49" s="75" t="s">
        <v>41</v>
      </c>
      <c r="B49" s="76"/>
      <c r="C49" s="75" t="s">
        <v>77</v>
      </c>
      <c r="D49" s="76"/>
      <c r="E49" s="75" t="s">
        <v>77</v>
      </c>
      <c r="F49" s="76"/>
      <c r="G49" s="75" t="s">
        <v>52</v>
      </c>
      <c r="H49" s="76"/>
      <c r="I49" s="75" t="s">
        <v>59</v>
      </c>
      <c r="J49" s="77"/>
      <c r="K49" s="76"/>
      <c r="L49" s="75" t="s">
        <v>59</v>
      </c>
      <c r="M49" s="77"/>
      <c r="N49" s="76"/>
      <c r="O49" s="75"/>
      <c r="P49" s="76"/>
      <c r="Q49" s="75"/>
      <c r="R49" s="76"/>
      <c r="S49" s="78" t="s">
        <v>110</v>
      </c>
      <c r="T49" s="79"/>
      <c r="U49" s="79"/>
      <c r="V49" s="79"/>
      <c r="W49" s="79"/>
      <c r="X49" s="79"/>
      <c r="Y49" s="79"/>
      <c r="Z49" s="80"/>
      <c r="AA49" s="75" t="s">
        <v>49</v>
      </c>
      <c r="AB49" s="77"/>
      <c r="AC49" s="77"/>
      <c r="AD49" s="77"/>
      <c r="AE49" s="76"/>
      <c r="AF49" s="75" t="s">
        <v>43</v>
      </c>
      <c r="AG49" s="77"/>
      <c r="AH49" s="76"/>
      <c r="AI49" s="81" t="s">
        <v>50</v>
      </c>
      <c r="AJ49" s="82" t="s">
        <v>51</v>
      </c>
      <c r="AK49" s="83"/>
      <c r="AL49" s="83"/>
      <c r="AM49" s="83"/>
      <c r="AN49" s="83"/>
      <c r="AO49" s="84"/>
      <c r="AP49" s="85">
        <v>3990105</v>
      </c>
      <c r="AQ49" s="85">
        <v>3990105</v>
      </c>
      <c r="AR49" s="87">
        <v>0</v>
      </c>
      <c r="AS49" s="86">
        <v>0</v>
      </c>
      <c r="AT49" s="85">
        <v>3990105</v>
      </c>
      <c r="AU49" s="87">
        <v>0</v>
      </c>
      <c r="AV49" s="85">
        <v>555830</v>
      </c>
      <c r="AW49" s="85">
        <v>3434275</v>
      </c>
      <c r="AX49" s="85">
        <v>555830</v>
      </c>
      <c r="AY49" s="87">
        <v>0</v>
      </c>
      <c r="AZ49" s="85">
        <v>555830</v>
      </c>
      <c r="BA49" s="87">
        <v>0</v>
      </c>
      <c r="BB49" s="87">
        <v>0</v>
      </c>
      <c r="BC49" s="88">
        <f t="shared" si="0"/>
        <v>1</v>
      </c>
      <c r="BD49" s="88">
        <f t="shared" si="1"/>
        <v>1</v>
      </c>
      <c r="BE49" s="88">
        <f t="shared" si="2"/>
        <v>0.13930209856632844</v>
      </c>
      <c r="BF49" s="88">
        <f t="shared" si="3"/>
        <v>0.13930209856632844</v>
      </c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</row>
    <row r="50" spans="1:91" s="23" customFormat="1" ht="13.5" hidden="1" customHeight="1" x14ac:dyDescent="0.25">
      <c r="A50" s="75" t="s">
        <v>41</v>
      </c>
      <c r="B50" s="76"/>
      <c r="C50" s="75" t="s">
        <v>77</v>
      </c>
      <c r="D50" s="76"/>
      <c r="E50" s="75" t="s">
        <v>77</v>
      </c>
      <c r="F50" s="76"/>
      <c r="G50" s="75" t="s">
        <v>52</v>
      </c>
      <c r="H50" s="76"/>
      <c r="I50" s="75" t="s">
        <v>59</v>
      </c>
      <c r="J50" s="77"/>
      <c r="K50" s="76"/>
      <c r="L50" s="75" t="s">
        <v>63</v>
      </c>
      <c r="M50" s="77"/>
      <c r="N50" s="76"/>
      <c r="O50" s="75"/>
      <c r="P50" s="76"/>
      <c r="Q50" s="75"/>
      <c r="R50" s="76"/>
      <c r="S50" s="78" t="s">
        <v>111</v>
      </c>
      <c r="T50" s="79"/>
      <c r="U50" s="79"/>
      <c r="V50" s="79"/>
      <c r="W50" s="79"/>
      <c r="X50" s="79"/>
      <c r="Y50" s="79"/>
      <c r="Z50" s="80"/>
      <c r="AA50" s="75" t="s">
        <v>42</v>
      </c>
      <c r="AB50" s="77"/>
      <c r="AC50" s="77"/>
      <c r="AD50" s="77"/>
      <c r="AE50" s="76"/>
      <c r="AF50" s="75" t="s">
        <v>43</v>
      </c>
      <c r="AG50" s="77"/>
      <c r="AH50" s="76"/>
      <c r="AI50" s="81" t="s">
        <v>44</v>
      </c>
      <c r="AJ50" s="82" t="s">
        <v>45</v>
      </c>
      <c r="AK50" s="83"/>
      <c r="AL50" s="83"/>
      <c r="AM50" s="83"/>
      <c r="AN50" s="83"/>
      <c r="AO50" s="84"/>
      <c r="AP50" s="85">
        <v>487899.13</v>
      </c>
      <c r="AQ50" s="85">
        <v>487899.13</v>
      </c>
      <c r="AR50" s="87">
        <v>0</v>
      </c>
      <c r="AS50" s="86">
        <v>0</v>
      </c>
      <c r="AT50" s="85">
        <v>487899.13</v>
      </c>
      <c r="AU50" s="87">
        <v>0</v>
      </c>
      <c r="AV50" s="85">
        <v>12041.77</v>
      </c>
      <c r="AW50" s="85">
        <v>475857.36</v>
      </c>
      <c r="AX50" s="85">
        <v>12041.77</v>
      </c>
      <c r="AY50" s="87">
        <v>0</v>
      </c>
      <c r="AZ50" s="85">
        <v>12041.77</v>
      </c>
      <c r="BA50" s="87">
        <v>0</v>
      </c>
      <c r="BB50" s="87">
        <v>0</v>
      </c>
      <c r="BC50" s="88">
        <f t="shared" si="0"/>
        <v>1</v>
      </c>
      <c r="BD50" s="88">
        <f t="shared" si="1"/>
        <v>1</v>
      </c>
      <c r="BE50" s="88">
        <f t="shared" si="2"/>
        <v>2.4680859750661987E-2</v>
      </c>
      <c r="BF50" s="88">
        <f t="shared" si="3"/>
        <v>2.4680859750661987E-2</v>
      </c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</row>
    <row r="51" spans="1:91" s="23" customFormat="1" ht="13.5" hidden="1" customHeight="1" x14ac:dyDescent="0.25">
      <c r="A51" s="75" t="s">
        <v>41</v>
      </c>
      <c r="B51" s="76"/>
      <c r="C51" s="75" t="s">
        <v>77</v>
      </c>
      <c r="D51" s="76"/>
      <c r="E51" s="75" t="s">
        <v>77</v>
      </c>
      <c r="F51" s="76"/>
      <c r="G51" s="75" t="s">
        <v>52</v>
      </c>
      <c r="H51" s="76"/>
      <c r="I51" s="75" t="s">
        <v>59</v>
      </c>
      <c r="J51" s="77"/>
      <c r="K51" s="76"/>
      <c r="L51" s="75" t="s">
        <v>63</v>
      </c>
      <c r="M51" s="77"/>
      <c r="N51" s="76"/>
      <c r="O51" s="75"/>
      <c r="P51" s="76"/>
      <c r="Q51" s="75"/>
      <c r="R51" s="76"/>
      <c r="S51" s="78" t="s">
        <v>111</v>
      </c>
      <c r="T51" s="79"/>
      <c r="U51" s="79"/>
      <c r="V51" s="79"/>
      <c r="W51" s="79"/>
      <c r="X51" s="79"/>
      <c r="Y51" s="79"/>
      <c r="Z51" s="80"/>
      <c r="AA51" s="75" t="s">
        <v>49</v>
      </c>
      <c r="AB51" s="77"/>
      <c r="AC51" s="77"/>
      <c r="AD51" s="77"/>
      <c r="AE51" s="76"/>
      <c r="AF51" s="75" t="s">
        <v>43</v>
      </c>
      <c r="AG51" s="77"/>
      <c r="AH51" s="76"/>
      <c r="AI51" s="81" t="s">
        <v>50</v>
      </c>
      <c r="AJ51" s="82" t="s">
        <v>51</v>
      </c>
      <c r="AK51" s="83"/>
      <c r="AL51" s="83"/>
      <c r="AM51" s="83"/>
      <c r="AN51" s="83"/>
      <c r="AO51" s="84"/>
      <c r="AP51" s="85">
        <v>6066035.3600000003</v>
      </c>
      <c r="AQ51" s="85">
        <v>6066035.3600000003</v>
      </c>
      <c r="AR51" s="87">
        <v>0</v>
      </c>
      <c r="AS51" s="86">
        <v>0</v>
      </c>
      <c r="AT51" s="85">
        <v>6066035.3600000003</v>
      </c>
      <c r="AU51" s="87">
        <v>0</v>
      </c>
      <c r="AV51" s="85">
        <v>5872368.9299999997</v>
      </c>
      <c r="AW51" s="85">
        <v>193666.43</v>
      </c>
      <c r="AX51" s="85">
        <v>5872368.9299999997</v>
      </c>
      <c r="AY51" s="87">
        <v>0</v>
      </c>
      <c r="AZ51" s="85">
        <v>5872368.9299999997</v>
      </c>
      <c r="BA51" s="87">
        <v>0</v>
      </c>
      <c r="BB51" s="87">
        <v>0</v>
      </c>
      <c r="BC51" s="88">
        <f t="shared" si="0"/>
        <v>1</v>
      </c>
      <c r="BD51" s="88">
        <f t="shared" si="1"/>
        <v>1</v>
      </c>
      <c r="BE51" s="88">
        <f t="shared" si="2"/>
        <v>0.96807363978175021</v>
      </c>
      <c r="BF51" s="88">
        <f t="shared" si="3"/>
        <v>0.96807363978175021</v>
      </c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</row>
    <row r="52" spans="1:91" s="23" customFormat="1" ht="13.5" hidden="1" customHeight="1" x14ac:dyDescent="0.25">
      <c r="A52" s="75" t="s">
        <v>41</v>
      </c>
      <c r="B52" s="76"/>
      <c r="C52" s="75" t="s">
        <v>77</v>
      </c>
      <c r="D52" s="76"/>
      <c r="E52" s="75" t="s">
        <v>77</v>
      </c>
      <c r="F52" s="76"/>
      <c r="G52" s="75" t="s">
        <v>52</v>
      </c>
      <c r="H52" s="76"/>
      <c r="I52" s="75" t="s">
        <v>59</v>
      </c>
      <c r="J52" s="77"/>
      <c r="K52" s="76"/>
      <c r="L52" s="75" t="s">
        <v>65</v>
      </c>
      <c r="M52" s="77"/>
      <c r="N52" s="76"/>
      <c r="O52" s="75"/>
      <c r="P52" s="76"/>
      <c r="Q52" s="75"/>
      <c r="R52" s="76"/>
      <c r="S52" s="78" t="s">
        <v>112</v>
      </c>
      <c r="T52" s="79"/>
      <c r="U52" s="79"/>
      <c r="V52" s="79"/>
      <c r="W52" s="79"/>
      <c r="X52" s="79"/>
      <c r="Y52" s="79"/>
      <c r="Z52" s="80"/>
      <c r="AA52" s="75" t="s">
        <v>42</v>
      </c>
      <c r="AB52" s="77"/>
      <c r="AC52" s="77"/>
      <c r="AD52" s="77"/>
      <c r="AE52" s="76"/>
      <c r="AF52" s="75" t="s">
        <v>43</v>
      </c>
      <c r="AG52" s="77"/>
      <c r="AH52" s="76"/>
      <c r="AI52" s="81" t="s">
        <v>44</v>
      </c>
      <c r="AJ52" s="82" t="s">
        <v>45</v>
      </c>
      <c r="AK52" s="83"/>
      <c r="AL52" s="83"/>
      <c r="AM52" s="83"/>
      <c r="AN52" s="83"/>
      <c r="AO52" s="84"/>
      <c r="AP52" s="85">
        <v>1337767</v>
      </c>
      <c r="AQ52" s="85">
        <v>1337767</v>
      </c>
      <c r="AR52" s="87">
        <v>0</v>
      </c>
      <c r="AS52" s="86">
        <v>0</v>
      </c>
      <c r="AT52" s="85">
        <v>1337767</v>
      </c>
      <c r="AU52" s="87">
        <v>0</v>
      </c>
      <c r="AV52" s="85">
        <v>1337767</v>
      </c>
      <c r="AW52" s="87">
        <v>0</v>
      </c>
      <c r="AX52" s="85">
        <v>1337767</v>
      </c>
      <c r="AY52" s="87">
        <v>0</v>
      </c>
      <c r="AZ52" s="85">
        <v>1337767</v>
      </c>
      <c r="BA52" s="87">
        <v>0</v>
      </c>
      <c r="BB52" s="87">
        <v>0</v>
      </c>
      <c r="BC52" s="88">
        <f t="shared" si="0"/>
        <v>1</v>
      </c>
      <c r="BD52" s="88">
        <f t="shared" si="1"/>
        <v>1</v>
      </c>
      <c r="BE52" s="88">
        <f t="shared" si="2"/>
        <v>1</v>
      </c>
      <c r="BF52" s="88">
        <f t="shared" si="3"/>
        <v>1</v>
      </c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</row>
    <row r="53" spans="1:91" s="23" customFormat="1" ht="13.5" hidden="1" customHeight="1" x14ac:dyDescent="0.25">
      <c r="A53" s="75" t="s">
        <v>41</v>
      </c>
      <c r="B53" s="76"/>
      <c r="C53" s="75" t="s">
        <v>77</v>
      </c>
      <c r="D53" s="76"/>
      <c r="E53" s="75" t="s">
        <v>77</v>
      </c>
      <c r="F53" s="76"/>
      <c r="G53" s="75" t="s">
        <v>52</v>
      </c>
      <c r="H53" s="76"/>
      <c r="I53" s="75" t="s">
        <v>59</v>
      </c>
      <c r="J53" s="77"/>
      <c r="K53" s="76"/>
      <c r="L53" s="75" t="s">
        <v>65</v>
      </c>
      <c r="M53" s="77"/>
      <c r="N53" s="76"/>
      <c r="O53" s="75"/>
      <c r="P53" s="76"/>
      <c r="Q53" s="75"/>
      <c r="R53" s="76"/>
      <c r="S53" s="78" t="s">
        <v>112</v>
      </c>
      <c r="T53" s="79"/>
      <c r="U53" s="79"/>
      <c r="V53" s="79"/>
      <c r="W53" s="79"/>
      <c r="X53" s="79"/>
      <c r="Y53" s="79"/>
      <c r="Z53" s="80"/>
      <c r="AA53" s="75" t="s">
        <v>49</v>
      </c>
      <c r="AB53" s="77"/>
      <c r="AC53" s="77"/>
      <c r="AD53" s="77"/>
      <c r="AE53" s="76"/>
      <c r="AF53" s="75" t="s">
        <v>43</v>
      </c>
      <c r="AG53" s="77"/>
      <c r="AH53" s="76"/>
      <c r="AI53" s="81" t="s">
        <v>50</v>
      </c>
      <c r="AJ53" s="82" t="s">
        <v>51</v>
      </c>
      <c r="AK53" s="83"/>
      <c r="AL53" s="83"/>
      <c r="AM53" s="83"/>
      <c r="AN53" s="83"/>
      <c r="AO53" s="84"/>
      <c r="AP53" s="85">
        <v>290204.36</v>
      </c>
      <c r="AQ53" s="85">
        <v>290204.36</v>
      </c>
      <c r="AR53" s="87">
        <v>0</v>
      </c>
      <c r="AS53" s="86">
        <v>0</v>
      </c>
      <c r="AT53" s="85">
        <v>290204.36</v>
      </c>
      <c r="AU53" s="87">
        <v>0</v>
      </c>
      <c r="AV53" s="85">
        <v>133980.73000000001</v>
      </c>
      <c r="AW53" s="85">
        <v>156223.63</v>
      </c>
      <c r="AX53" s="85">
        <v>133980.73000000001</v>
      </c>
      <c r="AY53" s="87">
        <v>0</v>
      </c>
      <c r="AZ53" s="85">
        <v>133980.73000000001</v>
      </c>
      <c r="BA53" s="87">
        <v>0</v>
      </c>
      <c r="BB53" s="87">
        <v>0</v>
      </c>
      <c r="BC53" s="88">
        <f t="shared" si="0"/>
        <v>1</v>
      </c>
      <c r="BD53" s="88">
        <f t="shared" si="1"/>
        <v>1</v>
      </c>
      <c r="BE53" s="88">
        <f t="shared" si="2"/>
        <v>0.46167717810993608</v>
      </c>
      <c r="BF53" s="88">
        <f t="shared" si="3"/>
        <v>0.46167717810993608</v>
      </c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</row>
    <row r="54" spans="1:91" s="23" customFormat="1" ht="13.5" hidden="1" customHeight="1" x14ac:dyDescent="0.25">
      <c r="A54" s="75" t="s">
        <v>41</v>
      </c>
      <c r="B54" s="76"/>
      <c r="C54" s="75" t="s">
        <v>77</v>
      </c>
      <c r="D54" s="76"/>
      <c r="E54" s="75" t="s">
        <v>77</v>
      </c>
      <c r="F54" s="76"/>
      <c r="G54" s="75" t="s">
        <v>52</v>
      </c>
      <c r="H54" s="76"/>
      <c r="I54" s="75" t="s">
        <v>61</v>
      </c>
      <c r="J54" s="77"/>
      <c r="K54" s="76"/>
      <c r="L54" s="75" t="s">
        <v>65</v>
      </c>
      <c r="M54" s="77"/>
      <c r="N54" s="76"/>
      <c r="O54" s="75"/>
      <c r="P54" s="76"/>
      <c r="Q54" s="75"/>
      <c r="R54" s="76"/>
      <c r="S54" s="78" t="s">
        <v>113</v>
      </c>
      <c r="T54" s="79"/>
      <c r="U54" s="79"/>
      <c r="V54" s="79"/>
      <c r="W54" s="79"/>
      <c r="X54" s="79"/>
      <c r="Y54" s="79"/>
      <c r="Z54" s="80"/>
      <c r="AA54" s="75" t="s">
        <v>49</v>
      </c>
      <c r="AB54" s="77"/>
      <c r="AC54" s="77"/>
      <c r="AD54" s="77"/>
      <c r="AE54" s="76"/>
      <c r="AF54" s="75" t="s">
        <v>43</v>
      </c>
      <c r="AG54" s="77"/>
      <c r="AH54" s="76"/>
      <c r="AI54" s="81" t="s">
        <v>50</v>
      </c>
      <c r="AJ54" s="82" t="s">
        <v>51</v>
      </c>
      <c r="AK54" s="83"/>
      <c r="AL54" s="83"/>
      <c r="AM54" s="83"/>
      <c r="AN54" s="83"/>
      <c r="AO54" s="84"/>
      <c r="AP54" s="85">
        <v>4050000</v>
      </c>
      <c r="AQ54" s="85">
        <v>4040600</v>
      </c>
      <c r="AR54" s="85">
        <v>9400</v>
      </c>
      <c r="AS54" s="86">
        <v>0</v>
      </c>
      <c r="AT54" s="85">
        <v>4040600</v>
      </c>
      <c r="AU54" s="87">
        <v>0</v>
      </c>
      <c r="AV54" s="87">
        <v>0</v>
      </c>
      <c r="AW54" s="85">
        <v>4040600</v>
      </c>
      <c r="AX54" s="87">
        <v>0</v>
      </c>
      <c r="AY54" s="87">
        <v>0</v>
      </c>
      <c r="AZ54" s="87">
        <v>0</v>
      </c>
      <c r="BA54" s="87">
        <v>0</v>
      </c>
      <c r="BB54" s="87">
        <v>0</v>
      </c>
      <c r="BC54" s="88">
        <f t="shared" si="0"/>
        <v>0.99767901234567902</v>
      </c>
      <c r="BD54" s="88">
        <f t="shared" si="1"/>
        <v>0.99767901234567902</v>
      </c>
      <c r="BE54" s="88">
        <f t="shared" si="2"/>
        <v>0</v>
      </c>
      <c r="BF54" s="88">
        <f t="shared" si="3"/>
        <v>0</v>
      </c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</row>
    <row r="55" spans="1:91" s="23" customFormat="1" ht="13.5" hidden="1" customHeight="1" x14ac:dyDescent="0.25">
      <c r="A55" s="75" t="s">
        <v>41</v>
      </c>
      <c r="B55" s="76"/>
      <c r="C55" s="75" t="s">
        <v>77</v>
      </c>
      <c r="D55" s="76"/>
      <c r="E55" s="75" t="s">
        <v>77</v>
      </c>
      <c r="F55" s="76"/>
      <c r="G55" s="75" t="s">
        <v>52</v>
      </c>
      <c r="H55" s="76"/>
      <c r="I55" s="75" t="s">
        <v>61</v>
      </c>
      <c r="J55" s="77"/>
      <c r="K55" s="76"/>
      <c r="L55" s="75" t="s">
        <v>67</v>
      </c>
      <c r="M55" s="77"/>
      <c r="N55" s="76"/>
      <c r="O55" s="75"/>
      <c r="P55" s="76"/>
      <c r="Q55" s="75"/>
      <c r="R55" s="76"/>
      <c r="S55" s="78" t="s">
        <v>114</v>
      </c>
      <c r="T55" s="79"/>
      <c r="U55" s="79"/>
      <c r="V55" s="79"/>
      <c r="W55" s="79"/>
      <c r="X55" s="79"/>
      <c r="Y55" s="79"/>
      <c r="Z55" s="80"/>
      <c r="AA55" s="75" t="s">
        <v>42</v>
      </c>
      <c r="AB55" s="77"/>
      <c r="AC55" s="77"/>
      <c r="AD55" s="77"/>
      <c r="AE55" s="76"/>
      <c r="AF55" s="75" t="s">
        <v>43</v>
      </c>
      <c r="AG55" s="77"/>
      <c r="AH55" s="76"/>
      <c r="AI55" s="81" t="s">
        <v>44</v>
      </c>
      <c r="AJ55" s="82" t="s">
        <v>45</v>
      </c>
      <c r="AK55" s="83"/>
      <c r="AL55" s="83"/>
      <c r="AM55" s="83"/>
      <c r="AN55" s="83"/>
      <c r="AO55" s="84"/>
      <c r="AP55" s="85">
        <v>2994552</v>
      </c>
      <c r="AQ55" s="85">
        <v>2994552</v>
      </c>
      <c r="AR55" s="87">
        <v>0</v>
      </c>
      <c r="AS55" s="86">
        <v>0</v>
      </c>
      <c r="AT55" s="85">
        <v>807534</v>
      </c>
      <c r="AU55" s="85">
        <v>2187018</v>
      </c>
      <c r="AV55" s="87">
        <v>0</v>
      </c>
      <c r="AW55" s="85">
        <v>807534</v>
      </c>
      <c r="AX55" s="87">
        <v>0</v>
      </c>
      <c r="AY55" s="87">
        <v>0</v>
      </c>
      <c r="AZ55" s="87">
        <v>0</v>
      </c>
      <c r="BA55" s="87">
        <v>0</v>
      </c>
      <c r="BB55" s="87">
        <v>0</v>
      </c>
      <c r="BC55" s="88">
        <f t="shared" si="0"/>
        <v>1</v>
      </c>
      <c r="BD55" s="88">
        <f t="shared" si="1"/>
        <v>0.26966771657329713</v>
      </c>
      <c r="BE55" s="88">
        <f t="shared" si="2"/>
        <v>0</v>
      </c>
      <c r="BF55" s="88">
        <f t="shared" si="3"/>
        <v>0</v>
      </c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</row>
    <row r="56" spans="1:91" s="7" customFormat="1" ht="13.5" hidden="1" customHeight="1" x14ac:dyDescent="0.25">
      <c r="A56" s="90" t="s">
        <v>41</v>
      </c>
      <c r="B56" s="91"/>
      <c r="C56" s="90" t="s">
        <v>77</v>
      </c>
      <c r="D56" s="91"/>
      <c r="E56" s="90" t="s">
        <v>77</v>
      </c>
      <c r="F56" s="91"/>
      <c r="G56" s="90" t="s">
        <v>77</v>
      </c>
      <c r="H56" s="91"/>
      <c r="I56" s="90"/>
      <c r="J56" s="92"/>
      <c r="K56" s="91"/>
      <c r="L56" s="90"/>
      <c r="M56" s="92"/>
      <c r="N56" s="91"/>
      <c r="O56" s="90"/>
      <c r="P56" s="91"/>
      <c r="Q56" s="90"/>
      <c r="R56" s="91"/>
      <c r="S56" s="93" t="s">
        <v>115</v>
      </c>
      <c r="T56" s="94"/>
      <c r="U56" s="94"/>
      <c r="V56" s="94"/>
      <c r="W56" s="94"/>
      <c r="X56" s="94"/>
      <c r="Y56" s="94"/>
      <c r="Z56" s="95"/>
      <c r="AA56" s="90" t="s">
        <v>42</v>
      </c>
      <c r="AB56" s="92"/>
      <c r="AC56" s="92"/>
      <c r="AD56" s="92"/>
      <c r="AE56" s="91"/>
      <c r="AF56" s="90" t="s">
        <v>43</v>
      </c>
      <c r="AG56" s="92"/>
      <c r="AH56" s="91"/>
      <c r="AI56" s="96" t="s">
        <v>44</v>
      </c>
      <c r="AJ56" s="97" t="s">
        <v>45</v>
      </c>
      <c r="AK56" s="98"/>
      <c r="AL56" s="98"/>
      <c r="AM56" s="98"/>
      <c r="AN56" s="98"/>
      <c r="AO56" s="99"/>
      <c r="AP56" s="100">
        <v>358219980.87</v>
      </c>
      <c r="AQ56" s="100">
        <v>356223280.37</v>
      </c>
      <c r="AR56" s="100">
        <v>1996700.5</v>
      </c>
      <c r="AS56" s="101">
        <v>0</v>
      </c>
      <c r="AT56" s="100">
        <v>356223280.37</v>
      </c>
      <c r="AU56" s="102">
        <v>0</v>
      </c>
      <c r="AV56" s="100">
        <v>207673065.97</v>
      </c>
      <c r="AW56" s="100">
        <v>148550214.40000001</v>
      </c>
      <c r="AX56" s="100">
        <v>207673065.97</v>
      </c>
      <c r="AY56" s="102">
        <v>0</v>
      </c>
      <c r="AZ56" s="100">
        <v>207673065.97</v>
      </c>
      <c r="BA56" s="102">
        <v>0</v>
      </c>
      <c r="BB56" s="102">
        <v>0</v>
      </c>
      <c r="BC56" s="103">
        <f t="shared" si="0"/>
        <v>0.99442604933663759</v>
      </c>
      <c r="BD56" s="103">
        <f t="shared" si="1"/>
        <v>0.99442604933663759</v>
      </c>
      <c r="BE56" s="103">
        <f t="shared" si="2"/>
        <v>0.57973613159609227</v>
      </c>
      <c r="BF56" s="103">
        <f t="shared" si="3"/>
        <v>0.57973613159609227</v>
      </c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</row>
    <row r="57" spans="1:91" s="7" customFormat="1" ht="13.5" hidden="1" customHeight="1" x14ac:dyDescent="0.25">
      <c r="A57" s="90" t="s">
        <v>41</v>
      </c>
      <c r="B57" s="91"/>
      <c r="C57" s="90" t="s">
        <v>77</v>
      </c>
      <c r="D57" s="91"/>
      <c r="E57" s="90" t="s">
        <v>77</v>
      </c>
      <c r="F57" s="91"/>
      <c r="G57" s="90" t="s">
        <v>77</v>
      </c>
      <c r="H57" s="91"/>
      <c r="I57" s="90"/>
      <c r="J57" s="92"/>
      <c r="K57" s="91"/>
      <c r="L57" s="90"/>
      <c r="M57" s="92"/>
      <c r="N57" s="91"/>
      <c r="O57" s="90"/>
      <c r="P57" s="91"/>
      <c r="Q57" s="90"/>
      <c r="R57" s="91"/>
      <c r="S57" s="93" t="s">
        <v>115</v>
      </c>
      <c r="T57" s="94"/>
      <c r="U57" s="94"/>
      <c r="V57" s="94"/>
      <c r="W57" s="94"/>
      <c r="X57" s="94"/>
      <c r="Y57" s="94"/>
      <c r="Z57" s="95"/>
      <c r="AA57" s="90" t="s">
        <v>49</v>
      </c>
      <c r="AB57" s="92"/>
      <c r="AC57" s="92"/>
      <c r="AD57" s="92"/>
      <c r="AE57" s="91"/>
      <c r="AF57" s="90" t="s">
        <v>43</v>
      </c>
      <c r="AG57" s="92"/>
      <c r="AH57" s="91"/>
      <c r="AI57" s="96" t="s">
        <v>50</v>
      </c>
      <c r="AJ57" s="97" t="s">
        <v>51</v>
      </c>
      <c r="AK57" s="98"/>
      <c r="AL57" s="98"/>
      <c r="AM57" s="98"/>
      <c r="AN57" s="98"/>
      <c r="AO57" s="99"/>
      <c r="AP57" s="100">
        <v>355123645.89999998</v>
      </c>
      <c r="AQ57" s="100">
        <v>308394779.72000003</v>
      </c>
      <c r="AR57" s="100">
        <v>46728866.18</v>
      </c>
      <c r="AS57" s="101">
        <v>0</v>
      </c>
      <c r="AT57" s="100">
        <v>301947317.72000003</v>
      </c>
      <c r="AU57" s="100">
        <v>6447462</v>
      </c>
      <c r="AV57" s="100">
        <v>122430918.06</v>
      </c>
      <c r="AW57" s="100">
        <v>179516399.66</v>
      </c>
      <c r="AX57" s="100">
        <v>122430918.06</v>
      </c>
      <c r="AY57" s="102">
        <v>0</v>
      </c>
      <c r="AZ57" s="100">
        <v>122430918.06</v>
      </c>
      <c r="BA57" s="102">
        <v>0</v>
      </c>
      <c r="BB57" s="102">
        <v>0</v>
      </c>
      <c r="BC57" s="103">
        <f t="shared" si="0"/>
        <v>0.8684152217981046</v>
      </c>
      <c r="BD57" s="103">
        <f t="shared" si="1"/>
        <v>0.85025968055370216</v>
      </c>
      <c r="BE57" s="103">
        <f t="shared" si="2"/>
        <v>0.34475574767689671</v>
      </c>
      <c r="BF57" s="103">
        <f t="shared" si="3"/>
        <v>0.34475574767689671</v>
      </c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</row>
    <row r="58" spans="1:91" s="23" customFormat="1" ht="13.5" hidden="1" customHeight="1" x14ac:dyDescent="0.25">
      <c r="A58" s="75" t="s">
        <v>41</v>
      </c>
      <c r="B58" s="76"/>
      <c r="C58" s="75" t="s">
        <v>77</v>
      </c>
      <c r="D58" s="76"/>
      <c r="E58" s="75" t="s">
        <v>77</v>
      </c>
      <c r="F58" s="76"/>
      <c r="G58" s="75" t="s">
        <v>77</v>
      </c>
      <c r="H58" s="76"/>
      <c r="I58" s="75" t="s">
        <v>63</v>
      </c>
      <c r="J58" s="77"/>
      <c r="K58" s="76"/>
      <c r="L58" s="75" t="s">
        <v>61</v>
      </c>
      <c r="M58" s="77"/>
      <c r="N58" s="76"/>
      <c r="O58" s="75"/>
      <c r="P58" s="76"/>
      <c r="Q58" s="75"/>
      <c r="R58" s="76"/>
      <c r="S58" s="78" t="s">
        <v>116</v>
      </c>
      <c r="T58" s="79"/>
      <c r="U58" s="79"/>
      <c r="V58" s="79"/>
      <c r="W58" s="79"/>
      <c r="X58" s="79"/>
      <c r="Y58" s="79"/>
      <c r="Z58" s="80"/>
      <c r="AA58" s="75" t="s">
        <v>42</v>
      </c>
      <c r="AB58" s="77"/>
      <c r="AC58" s="77"/>
      <c r="AD58" s="77"/>
      <c r="AE58" s="76"/>
      <c r="AF58" s="75" t="s">
        <v>43</v>
      </c>
      <c r="AG58" s="77"/>
      <c r="AH58" s="76"/>
      <c r="AI58" s="81" t="s">
        <v>44</v>
      </c>
      <c r="AJ58" s="82" t="s">
        <v>45</v>
      </c>
      <c r="AK58" s="83"/>
      <c r="AL58" s="83"/>
      <c r="AM58" s="83"/>
      <c r="AN58" s="83"/>
      <c r="AO58" s="84"/>
      <c r="AP58" s="85">
        <v>66888436.869999997</v>
      </c>
      <c r="AQ58" s="85">
        <v>66888436.869999997</v>
      </c>
      <c r="AR58" s="87">
        <v>0</v>
      </c>
      <c r="AS58" s="86">
        <v>0</v>
      </c>
      <c r="AT58" s="85">
        <v>66888436.869999997</v>
      </c>
      <c r="AU58" s="87">
        <v>0</v>
      </c>
      <c r="AV58" s="87">
        <v>0</v>
      </c>
      <c r="AW58" s="85">
        <v>66888436.869999997</v>
      </c>
      <c r="AX58" s="87">
        <v>0</v>
      </c>
      <c r="AY58" s="87">
        <v>0</v>
      </c>
      <c r="AZ58" s="87">
        <v>0</v>
      </c>
      <c r="BA58" s="87">
        <v>0</v>
      </c>
      <c r="BB58" s="87">
        <v>0</v>
      </c>
      <c r="BC58" s="88">
        <f t="shared" si="0"/>
        <v>1</v>
      </c>
      <c r="BD58" s="88">
        <f t="shared" si="1"/>
        <v>1</v>
      </c>
      <c r="BE58" s="88">
        <f t="shared" si="2"/>
        <v>0</v>
      </c>
      <c r="BF58" s="88">
        <f t="shared" si="3"/>
        <v>0</v>
      </c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</row>
    <row r="59" spans="1:91" s="23" customFormat="1" ht="13.5" hidden="1" customHeight="1" x14ac:dyDescent="0.25">
      <c r="A59" s="75" t="s">
        <v>41</v>
      </c>
      <c r="B59" s="76"/>
      <c r="C59" s="75" t="s">
        <v>77</v>
      </c>
      <c r="D59" s="76"/>
      <c r="E59" s="75" t="s">
        <v>77</v>
      </c>
      <c r="F59" s="76"/>
      <c r="G59" s="75" t="s">
        <v>77</v>
      </c>
      <c r="H59" s="76"/>
      <c r="I59" s="75" t="s">
        <v>63</v>
      </c>
      <c r="J59" s="77"/>
      <c r="K59" s="76"/>
      <c r="L59" s="75" t="s">
        <v>61</v>
      </c>
      <c r="M59" s="77"/>
      <c r="N59" s="76"/>
      <c r="O59" s="75"/>
      <c r="P59" s="76"/>
      <c r="Q59" s="75"/>
      <c r="R59" s="76"/>
      <c r="S59" s="78" t="s">
        <v>116</v>
      </c>
      <c r="T59" s="79"/>
      <c r="U59" s="79"/>
      <c r="V59" s="79"/>
      <c r="W59" s="79"/>
      <c r="X59" s="79"/>
      <c r="Y59" s="79"/>
      <c r="Z59" s="80"/>
      <c r="AA59" s="75" t="s">
        <v>49</v>
      </c>
      <c r="AB59" s="77"/>
      <c r="AC59" s="77"/>
      <c r="AD59" s="77"/>
      <c r="AE59" s="76"/>
      <c r="AF59" s="75" t="s">
        <v>43</v>
      </c>
      <c r="AG59" s="77"/>
      <c r="AH59" s="76"/>
      <c r="AI59" s="81" t="s">
        <v>50</v>
      </c>
      <c r="AJ59" s="82" t="s">
        <v>51</v>
      </c>
      <c r="AK59" s="83"/>
      <c r="AL59" s="83"/>
      <c r="AM59" s="83"/>
      <c r="AN59" s="83"/>
      <c r="AO59" s="84"/>
      <c r="AP59" s="85">
        <v>45916563.979999997</v>
      </c>
      <c r="AQ59" s="85">
        <v>38630952.130000003</v>
      </c>
      <c r="AR59" s="85">
        <v>7285611.8499999996</v>
      </c>
      <c r="AS59" s="86">
        <v>0</v>
      </c>
      <c r="AT59" s="85">
        <v>38630952.130000003</v>
      </c>
      <c r="AU59" s="87">
        <v>0</v>
      </c>
      <c r="AV59" s="87">
        <v>0</v>
      </c>
      <c r="AW59" s="85">
        <v>38630952.130000003</v>
      </c>
      <c r="AX59" s="87">
        <v>0</v>
      </c>
      <c r="AY59" s="87">
        <v>0</v>
      </c>
      <c r="AZ59" s="87">
        <v>0</v>
      </c>
      <c r="BA59" s="87">
        <v>0</v>
      </c>
      <c r="BB59" s="87">
        <v>0</v>
      </c>
      <c r="BC59" s="88">
        <f t="shared" si="0"/>
        <v>0.84132933263095633</v>
      </c>
      <c r="BD59" s="88">
        <f t="shared" si="1"/>
        <v>0.84132933263095633</v>
      </c>
      <c r="BE59" s="88">
        <f t="shared" si="2"/>
        <v>0</v>
      </c>
      <c r="BF59" s="88">
        <f t="shared" si="3"/>
        <v>0</v>
      </c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</row>
    <row r="60" spans="1:91" s="23" customFormat="1" ht="13.5" hidden="1" customHeight="1" x14ac:dyDescent="0.25">
      <c r="A60" s="75" t="s">
        <v>41</v>
      </c>
      <c r="B60" s="76"/>
      <c r="C60" s="75" t="s">
        <v>77</v>
      </c>
      <c r="D60" s="76"/>
      <c r="E60" s="75" t="s">
        <v>77</v>
      </c>
      <c r="F60" s="76"/>
      <c r="G60" s="75" t="s">
        <v>77</v>
      </c>
      <c r="H60" s="76"/>
      <c r="I60" s="75" t="s">
        <v>65</v>
      </c>
      <c r="J60" s="77"/>
      <c r="K60" s="76"/>
      <c r="L60" s="75" t="s">
        <v>61</v>
      </c>
      <c r="M60" s="77"/>
      <c r="N60" s="76"/>
      <c r="O60" s="75"/>
      <c r="P60" s="76"/>
      <c r="Q60" s="75"/>
      <c r="R60" s="76"/>
      <c r="S60" s="78" t="s">
        <v>117</v>
      </c>
      <c r="T60" s="79"/>
      <c r="U60" s="79"/>
      <c r="V60" s="79"/>
      <c r="W60" s="79"/>
      <c r="X60" s="79"/>
      <c r="Y60" s="79"/>
      <c r="Z60" s="80"/>
      <c r="AA60" s="75" t="s">
        <v>42</v>
      </c>
      <c r="AB60" s="77"/>
      <c r="AC60" s="77"/>
      <c r="AD60" s="77"/>
      <c r="AE60" s="76"/>
      <c r="AF60" s="75" t="s">
        <v>43</v>
      </c>
      <c r="AG60" s="77"/>
      <c r="AH60" s="76"/>
      <c r="AI60" s="81" t="s">
        <v>44</v>
      </c>
      <c r="AJ60" s="82" t="s">
        <v>45</v>
      </c>
      <c r="AK60" s="83"/>
      <c r="AL60" s="83"/>
      <c r="AM60" s="83"/>
      <c r="AN60" s="83"/>
      <c r="AO60" s="84"/>
      <c r="AP60" s="85">
        <v>1142500</v>
      </c>
      <c r="AQ60" s="85">
        <v>482500</v>
      </c>
      <c r="AR60" s="85">
        <v>660000</v>
      </c>
      <c r="AS60" s="86">
        <v>0</v>
      </c>
      <c r="AT60" s="85">
        <v>482500</v>
      </c>
      <c r="AU60" s="87">
        <v>0</v>
      </c>
      <c r="AV60" s="85">
        <v>482500</v>
      </c>
      <c r="AW60" s="87">
        <v>0</v>
      </c>
      <c r="AX60" s="85">
        <v>482500</v>
      </c>
      <c r="AY60" s="87">
        <v>0</v>
      </c>
      <c r="AZ60" s="85">
        <v>482500</v>
      </c>
      <c r="BA60" s="87">
        <v>0</v>
      </c>
      <c r="BB60" s="87">
        <v>0</v>
      </c>
      <c r="BC60" s="88">
        <f t="shared" si="0"/>
        <v>0.42231947483588622</v>
      </c>
      <c r="BD60" s="88">
        <f t="shared" si="1"/>
        <v>0.42231947483588622</v>
      </c>
      <c r="BE60" s="88">
        <f t="shared" si="2"/>
        <v>0.42231947483588622</v>
      </c>
      <c r="BF60" s="88">
        <f t="shared" si="3"/>
        <v>0.42231947483588622</v>
      </c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</row>
    <row r="61" spans="1:91" s="23" customFormat="1" ht="13.5" hidden="1" customHeight="1" x14ac:dyDescent="0.25">
      <c r="A61" s="75" t="s">
        <v>41</v>
      </c>
      <c r="B61" s="76"/>
      <c r="C61" s="75" t="s">
        <v>77</v>
      </c>
      <c r="D61" s="76"/>
      <c r="E61" s="75" t="s">
        <v>77</v>
      </c>
      <c r="F61" s="76"/>
      <c r="G61" s="75" t="s">
        <v>77</v>
      </c>
      <c r="H61" s="76"/>
      <c r="I61" s="75" t="s">
        <v>65</v>
      </c>
      <c r="J61" s="77"/>
      <c r="K61" s="76"/>
      <c r="L61" s="75" t="s">
        <v>71</v>
      </c>
      <c r="M61" s="77"/>
      <c r="N61" s="76"/>
      <c r="O61" s="75"/>
      <c r="P61" s="76"/>
      <c r="Q61" s="75"/>
      <c r="R61" s="76"/>
      <c r="S61" s="78" t="s">
        <v>118</v>
      </c>
      <c r="T61" s="79"/>
      <c r="U61" s="79"/>
      <c r="V61" s="79"/>
      <c r="W61" s="79"/>
      <c r="X61" s="79"/>
      <c r="Y61" s="79"/>
      <c r="Z61" s="80"/>
      <c r="AA61" s="75" t="s">
        <v>49</v>
      </c>
      <c r="AB61" s="77"/>
      <c r="AC61" s="77"/>
      <c r="AD61" s="77"/>
      <c r="AE61" s="76"/>
      <c r="AF61" s="75" t="s">
        <v>43</v>
      </c>
      <c r="AG61" s="77"/>
      <c r="AH61" s="76"/>
      <c r="AI61" s="81" t="s">
        <v>50</v>
      </c>
      <c r="AJ61" s="82" t="s">
        <v>51</v>
      </c>
      <c r="AK61" s="83"/>
      <c r="AL61" s="83"/>
      <c r="AM61" s="83"/>
      <c r="AN61" s="83"/>
      <c r="AO61" s="84"/>
      <c r="AP61" s="85">
        <v>40700000</v>
      </c>
      <c r="AQ61" s="85">
        <v>18816945</v>
      </c>
      <c r="AR61" s="85">
        <v>21883055</v>
      </c>
      <c r="AS61" s="86">
        <v>0</v>
      </c>
      <c r="AT61" s="85">
        <v>18816945</v>
      </c>
      <c r="AU61" s="87">
        <v>0</v>
      </c>
      <c r="AV61" s="85">
        <v>18816945</v>
      </c>
      <c r="AW61" s="87">
        <v>0</v>
      </c>
      <c r="AX61" s="85">
        <v>18816945</v>
      </c>
      <c r="AY61" s="87">
        <v>0</v>
      </c>
      <c r="AZ61" s="85">
        <v>18816945</v>
      </c>
      <c r="BA61" s="87">
        <v>0</v>
      </c>
      <c r="BB61" s="87">
        <v>0</v>
      </c>
      <c r="BC61" s="88">
        <f t="shared" si="0"/>
        <v>0.462332800982801</v>
      </c>
      <c r="BD61" s="88">
        <f t="shared" si="1"/>
        <v>0.462332800982801</v>
      </c>
      <c r="BE61" s="88">
        <f t="shared" si="2"/>
        <v>0.462332800982801</v>
      </c>
      <c r="BF61" s="88">
        <f t="shared" si="3"/>
        <v>0.462332800982801</v>
      </c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</row>
    <row r="62" spans="1:91" s="23" customFormat="1" ht="13.5" hidden="1" customHeight="1" x14ac:dyDescent="0.25">
      <c r="A62" s="75" t="s">
        <v>41</v>
      </c>
      <c r="B62" s="76"/>
      <c r="C62" s="75" t="s">
        <v>77</v>
      </c>
      <c r="D62" s="76"/>
      <c r="E62" s="75" t="s">
        <v>77</v>
      </c>
      <c r="F62" s="76"/>
      <c r="G62" s="75" t="s">
        <v>77</v>
      </c>
      <c r="H62" s="76"/>
      <c r="I62" s="75" t="s">
        <v>67</v>
      </c>
      <c r="J62" s="77"/>
      <c r="K62" s="76"/>
      <c r="L62" s="75" t="s">
        <v>56</v>
      </c>
      <c r="M62" s="77"/>
      <c r="N62" s="76"/>
      <c r="O62" s="75"/>
      <c r="P62" s="76"/>
      <c r="Q62" s="75"/>
      <c r="R62" s="76"/>
      <c r="S62" s="78" t="s">
        <v>119</v>
      </c>
      <c r="T62" s="79"/>
      <c r="U62" s="79"/>
      <c r="V62" s="79"/>
      <c r="W62" s="79"/>
      <c r="X62" s="79"/>
      <c r="Y62" s="79"/>
      <c r="Z62" s="80"/>
      <c r="AA62" s="75" t="s">
        <v>42</v>
      </c>
      <c r="AB62" s="77"/>
      <c r="AC62" s="77"/>
      <c r="AD62" s="77"/>
      <c r="AE62" s="76"/>
      <c r="AF62" s="75" t="s">
        <v>43</v>
      </c>
      <c r="AG62" s="77"/>
      <c r="AH62" s="76"/>
      <c r="AI62" s="81" t="s">
        <v>44</v>
      </c>
      <c r="AJ62" s="82" t="s">
        <v>45</v>
      </c>
      <c r="AK62" s="83"/>
      <c r="AL62" s="83"/>
      <c r="AM62" s="83"/>
      <c r="AN62" s="83"/>
      <c r="AO62" s="84"/>
      <c r="AP62" s="85">
        <v>21305678</v>
      </c>
      <c r="AQ62" s="85">
        <v>21305678</v>
      </c>
      <c r="AR62" s="87">
        <v>0</v>
      </c>
      <c r="AS62" s="86">
        <v>0</v>
      </c>
      <c r="AT62" s="85">
        <v>21305678</v>
      </c>
      <c r="AU62" s="87">
        <v>0</v>
      </c>
      <c r="AV62" s="85">
        <v>20705677.989999998</v>
      </c>
      <c r="AW62" s="85">
        <v>600000.01</v>
      </c>
      <c r="AX62" s="85">
        <v>20705677.989999998</v>
      </c>
      <c r="AY62" s="87">
        <v>0</v>
      </c>
      <c r="AZ62" s="85">
        <v>20705677.989999998</v>
      </c>
      <c r="BA62" s="87">
        <v>0</v>
      </c>
      <c r="BB62" s="87">
        <v>0</v>
      </c>
      <c r="BC62" s="88">
        <f t="shared" si="0"/>
        <v>1</v>
      </c>
      <c r="BD62" s="88">
        <f t="shared" si="1"/>
        <v>1</v>
      </c>
      <c r="BE62" s="88">
        <f t="shared" si="2"/>
        <v>0.97183849253705978</v>
      </c>
      <c r="BF62" s="88">
        <f t="shared" si="3"/>
        <v>0.97183849253705978</v>
      </c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</row>
    <row r="63" spans="1:91" s="23" customFormat="1" ht="13.5" hidden="1" customHeight="1" x14ac:dyDescent="0.25">
      <c r="A63" s="75" t="s">
        <v>41</v>
      </c>
      <c r="B63" s="76"/>
      <c r="C63" s="75" t="s">
        <v>77</v>
      </c>
      <c r="D63" s="76"/>
      <c r="E63" s="75" t="s">
        <v>77</v>
      </c>
      <c r="F63" s="76"/>
      <c r="G63" s="75" t="s">
        <v>77</v>
      </c>
      <c r="H63" s="76"/>
      <c r="I63" s="75" t="s">
        <v>67</v>
      </c>
      <c r="J63" s="77"/>
      <c r="K63" s="76"/>
      <c r="L63" s="75" t="s">
        <v>56</v>
      </c>
      <c r="M63" s="77"/>
      <c r="N63" s="76"/>
      <c r="O63" s="75"/>
      <c r="P63" s="76"/>
      <c r="Q63" s="75"/>
      <c r="R63" s="76"/>
      <c r="S63" s="78" t="s">
        <v>119</v>
      </c>
      <c r="T63" s="79"/>
      <c r="U63" s="79"/>
      <c r="V63" s="79"/>
      <c r="W63" s="79"/>
      <c r="X63" s="79"/>
      <c r="Y63" s="79"/>
      <c r="Z63" s="80"/>
      <c r="AA63" s="75" t="s">
        <v>49</v>
      </c>
      <c r="AB63" s="77"/>
      <c r="AC63" s="77"/>
      <c r="AD63" s="77"/>
      <c r="AE63" s="76"/>
      <c r="AF63" s="75" t="s">
        <v>43</v>
      </c>
      <c r="AG63" s="77"/>
      <c r="AH63" s="76"/>
      <c r="AI63" s="81" t="s">
        <v>50</v>
      </c>
      <c r="AJ63" s="82" t="s">
        <v>51</v>
      </c>
      <c r="AK63" s="83"/>
      <c r="AL63" s="83"/>
      <c r="AM63" s="83"/>
      <c r="AN63" s="83"/>
      <c r="AO63" s="84"/>
      <c r="AP63" s="85">
        <v>25921608.190000001</v>
      </c>
      <c r="AQ63" s="85">
        <v>22473921</v>
      </c>
      <c r="AR63" s="85">
        <v>3447687.19</v>
      </c>
      <c r="AS63" s="86">
        <v>0</v>
      </c>
      <c r="AT63" s="85">
        <v>22473921</v>
      </c>
      <c r="AU63" s="87">
        <v>0</v>
      </c>
      <c r="AV63" s="85">
        <v>6579674</v>
      </c>
      <c r="AW63" s="85">
        <v>15894247</v>
      </c>
      <c r="AX63" s="85">
        <v>6579674</v>
      </c>
      <c r="AY63" s="87">
        <v>0</v>
      </c>
      <c r="AZ63" s="85">
        <v>6579674</v>
      </c>
      <c r="BA63" s="87">
        <v>0</v>
      </c>
      <c r="BB63" s="87">
        <v>0</v>
      </c>
      <c r="BC63" s="88">
        <f t="shared" si="0"/>
        <v>0.86699562910105077</v>
      </c>
      <c r="BD63" s="88">
        <f t="shared" si="1"/>
        <v>0.86699562910105077</v>
      </c>
      <c r="BE63" s="88">
        <f t="shared" si="2"/>
        <v>0.25382969882780254</v>
      </c>
      <c r="BF63" s="88">
        <f t="shared" si="3"/>
        <v>0.25382969882780254</v>
      </c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</row>
    <row r="64" spans="1:91" s="23" customFormat="1" ht="13.5" hidden="1" customHeight="1" x14ac:dyDescent="0.25">
      <c r="A64" s="75" t="s">
        <v>41</v>
      </c>
      <c r="B64" s="76"/>
      <c r="C64" s="75" t="s">
        <v>77</v>
      </c>
      <c r="D64" s="76"/>
      <c r="E64" s="75" t="s">
        <v>77</v>
      </c>
      <c r="F64" s="76"/>
      <c r="G64" s="75" t="s">
        <v>77</v>
      </c>
      <c r="H64" s="76"/>
      <c r="I64" s="75" t="s">
        <v>69</v>
      </c>
      <c r="J64" s="77"/>
      <c r="K64" s="76"/>
      <c r="L64" s="75" t="s">
        <v>80</v>
      </c>
      <c r="M64" s="77"/>
      <c r="N64" s="76"/>
      <c r="O64" s="75"/>
      <c r="P64" s="76"/>
      <c r="Q64" s="75"/>
      <c r="R64" s="76"/>
      <c r="S64" s="78" t="s">
        <v>120</v>
      </c>
      <c r="T64" s="79"/>
      <c r="U64" s="79"/>
      <c r="V64" s="79"/>
      <c r="W64" s="79"/>
      <c r="X64" s="79"/>
      <c r="Y64" s="79"/>
      <c r="Z64" s="80"/>
      <c r="AA64" s="75" t="s">
        <v>42</v>
      </c>
      <c r="AB64" s="77"/>
      <c r="AC64" s="77"/>
      <c r="AD64" s="77"/>
      <c r="AE64" s="76"/>
      <c r="AF64" s="75" t="s">
        <v>43</v>
      </c>
      <c r="AG64" s="77"/>
      <c r="AH64" s="76"/>
      <c r="AI64" s="81" t="s">
        <v>44</v>
      </c>
      <c r="AJ64" s="82" t="s">
        <v>45</v>
      </c>
      <c r="AK64" s="83"/>
      <c r="AL64" s="83"/>
      <c r="AM64" s="83"/>
      <c r="AN64" s="83"/>
      <c r="AO64" s="84"/>
      <c r="AP64" s="85">
        <v>140000</v>
      </c>
      <c r="AQ64" s="85">
        <v>35000</v>
      </c>
      <c r="AR64" s="85">
        <v>105000</v>
      </c>
      <c r="AS64" s="86">
        <v>0</v>
      </c>
      <c r="AT64" s="85">
        <v>35000</v>
      </c>
      <c r="AU64" s="87">
        <v>0</v>
      </c>
      <c r="AV64" s="85">
        <v>35000</v>
      </c>
      <c r="AW64" s="87">
        <v>0</v>
      </c>
      <c r="AX64" s="85">
        <v>35000</v>
      </c>
      <c r="AY64" s="87">
        <v>0</v>
      </c>
      <c r="AZ64" s="85">
        <v>35000</v>
      </c>
      <c r="BA64" s="87">
        <v>0</v>
      </c>
      <c r="BB64" s="87">
        <v>0</v>
      </c>
      <c r="BC64" s="88">
        <f t="shared" si="0"/>
        <v>0.25</v>
      </c>
      <c r="BD64" s="88">
        <f t="shared" si="1"/>
        <v>0.25</v>
      </c>
      <c r="BE64" s="88">
        <f t="shared" si="2"/>
        <v>0.25</v>
      </c>
      <c r="BF64" s="88">
        <f t="shared" si="3"/>
        <v>0.25</v>
      </c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</row>
    <row r="65" spans="1:189" s="23" customFormat="1" ht="13.5" hidden="1" customHeight="1" x14ac:dyDescent="0.25">
      <c r="A65" s="75" t="s">
        <v>41</v>
      </c>
      <c r="B65" s="76"/>
      <c r="C65" s="75" t="s">
        <v>77</v>
      </c>
      <c r="D65" s="76"/>
      <c r="E65" s="75" t="s">
        <v>77</v>
      </c>
      <c r="F65" s="76"/>
      <c r="G65" s="75" t="s">
        <v>77</v>
      </c>
      <c r="H65" s="76"/>
      <c r="I65" s="75" t="s">
        <v>69</v>
      </c>
      <c r="J65" s="77"/>
      <c r="K65" s="76"/>
      <c r="L65" s="75" t="s">
        <v>59</v>
      </c>
      <c r="M65" s="77"/>
      <c r="N65" s="76"/>
      <c r="O65" s="75"/>
      <c r="P65" s="76"/>
      <c r="Q65" s="75"/>
      <c r="R65" s="76"/>
      <c r="S65" s="78" t="s">
        <v>121</v>
      </c>
      <c r="T65" s="79"/>
      <c r="U65" s="79"/>
      <c r="V65" s="79"/>
      <c r="W65" s="79"/>
      <c r="X65" s="79"/>
      <c r="Y65" s="79"/>
      <c r="Z65" s="80"/>
      <c r="AA65" s="75" t="s">
        <v>42</v>
      </c>
      <c r="AB65" s="77"/>
      <c r="AC65" s="77"/>
      <c r="AD65" s="77"/>
      <c r="AE65" s="76"/>
      <c r="AF65" s="75" t="s">
        <v>43</v>
      </c>
      <c r="AG65" s="77"/>
      <c r="AH65" s="76"/>
      <c r="AI65" s="81" t="s">
        <v>44</v>
      </c>
      <c r="AJ65" s="82" t="s">
        <v>45</v>
      </c>
      <c r="AK65" s="83"/>
      <c r="AL65" s="83"/>
      <c r="AM65" s="83"/>
      <c r="AN65" s="83"/>
      <c r="AO65" s="84"/>
      <c r="AP65" s="85">
        <v>207367324</v>
      </c>
      <c r="AQ65" s="85">
        <v>207367314</v>
      </c>
      <c r="AR65" s="87">
        <v>10</v>
      </c>
      <c r="AS65" s="86">
        <v>0</v>
      </c>
      <c r="AT65" s="85">
        <v>207367314</v>
      </c>
      <c r="AU65" s="87">
        <v>0</v>
      </c>
      <c r="AV65" s="85">
        <v>130714139</v>
      </c>
      <c r="AW65" s="85">
        <v>76653175</v>
      </c>
      <c r="AX65" s="85">
        <v>130714139</v>
      </c>
      <c r="AY65" s="87">
        <v>0</v>
      </c>
      <c r="AZ65" s="85">
        <v>130714139</v>
      </c>
      <c r="BA65" s="87">
        <v>0</v>
      </c>
      <c r="BB65" s="87">
        <v>0</v>
      </c>
      <c r="BC65" s="88">
        <f t="shared" si="0"/>
        <v>0.99999995177639467</v>
      </c>
      <c r="BD65" s="88">
        <f t="shared" si="1"/>
        <v>0.99999995177639467</v>
      </c>
      <c r="BE65" s="88">
        <f t="shared" si="2"/>
        <v>0.63035070559139783</v>
      </c>
      <c r="BF65" s="88">
        <f t="shared" si="3"/>
        <v>0.63035070559139783</v>
      </c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</row>
    <row r="66" spans="1:189" s="23" customFormat="1" ht="13.5" hidden="1" customHeight="1" x14ac:dyDescent="0.25">
      <c r="A66" s="75" t="s">
        <v>41</v>
      </c>
      <c r="B66" s="76"/>
      <c r="C66" s="75" t="s">
        <v>77</v>
      </c>
      <c r="D66" s="76"/>
      <c r="E66" s="75" t="s">
        <v>77</v>
      </c>
      <c r="F66" s="76"/>
      <c r="G66" s="75" t="s">
        <v>77</v>
      </c>
      <c r="H66" s="76"/>
      <c r="I66" s="75" t="s">
        <v>69</v>
      </c>
      <c r="J66" s="77"/>
      <c r="K66" s="76"/>
      <c r="L66" s="75" t="s">
        <v>59</v>
      </c>
      <c r="M66" s="77"/>
      <c r="N66" s="76"/>
      <c r="O66" s="75"/>
      <c r="P66" s="76"/>
      <c r="Q66" s="75"/>
      <c r="R66" s="76"/>
      <c r="S66" s="78" t="s">
        <v>121</v>
      </c>
      <c r="T66" s="79"/>
      <c r="U66" s="79"/>
      <c r="V66" s="79"/>
      <c r="W66" s="79"/>
      <c r="X66" s="79"/>
      <c r="Y66" s="79"/>
      <c r="Z66" s="80"/>
      <c r="AA66" s="75" t="s">
        <v>49</v>
      </c>
      <c r="AB66" s="77"/>
      <c r="AC66" s="77"/>
      <c r="AD66" s="77"/>
      <c r="AE66" s="76"/>
      <c r="AF66" s="75" t="s">
        <v>43</v>
      </c>
      <c r="AG66" s="77"/>
      <c r="AH66" s="76"/>
      <c r="AI66" s="81" t="s">
        <v>50</v>
      </c>
      <c r="AJ66" s="82" t="s">
        <v>51</v>
      </c>
      <c r="AK66" s="83"/>
      <c r="AL66" s="83"/>
      <c r="AM66" s="83"/>
      <c r="AN66" s="83"/>
      <c r="AO66" s="84"/>
      <c r="AP66" s="85">
        <v>52860000</v>
      </c>
      <c r="AQ66" s="85">
        <v>49860000</v>
      </c>
      <c r="AR66" s="85">
        <v>3000000</v>
      </c>
      <c r="AS66" s="86">
        <v>0</v>
      </c>
      <c r="AT66" s="85">
        <v>44742174</v>
      </c>
      <c r="AU66" s="85">
        <v>5117826</v>
      </c>
      <c r="AV66" s="85">
        <v>19242174</v>
      </c>
      <c r="AW66" s="85">
        <v>25500000</v>
      </c>
      <c r="AX66" s="85">
        <v>19242174</v>
      </c>
      <c r="AY66" s="87">
        <v>0</v>
      </c>
      <c r="AZ66" s="85">
        <v>19242174</v>
      </c>
      <c r="BA66" s="87">
        <v>0</v>
      </c>
      <c r="BB66" s="87">
        <v>0</v>
      </c>
      <c r="BC66" s="88">
        <f t="shared" si="0"/>
        <v>0.94324631101021561</v>
      </c>
      <c r="BD66" s="88">
        <f t="shared" si="1"/>
        <v>0.84642780930760497</v>
      </c>
      <c r="BE66" s="88">
        <f t="shared" si="2"/>
        <v>0.36402145289443816</v>
      </c>
      <c r="BF66" s="88">
        <f t="shared" si="3"/>
        <v>0.36402145289443816</v>
      </c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</row>
    <row r="67" spans="1:189" s="23" customFormat="1" ht="13.5" hidden="1" customHeight="1" x14ac:dyDescent="0.25">
      <c r="A67" s="75" t="s">
        <v>41</v>
      </c>
      <c r="B67" s="76"/>
      <c r="C67" s="75" t="s">
        <v>77</v>
      </c>
      <c r="D67" s="76"/>
      <c r="E67" s="75" t="s">
        <v>77</v>
      </c>
      <c r="F67" s="76"/>
      <c r="G67" s="75" t="s">
        <v>77</v>
      </c>
      <c r="H67" s="76"/>
      <c r="I67" s="75" t="s">
        <v>69</v>
      </c>
      <c r="J67" s="77"/>
      <c r="K67" s="76"/>
      <c r="L67" s="75" t="s">
        <v>61</v>
      </c>
      <c r="M67" s="77"/>
      <c r="N67" s="76"/>
      <c r="O67" s="75"/>
      <c r="P67" s="76"/>
      <c r="Q67" s="75"/>
      <c r="R67" s="76"/>
      <c r="S67" s="78" t="s">
        <v>122</v>
      </c>
      <c r="T67" s="79"/>
      <c r="U67" s="79"/>
      <c r="V67" s="79"/>
      <c r="W67" s="79"/>
      <c r="X67" s="79"/>
      <c r="Y67" s="79"/>
      <c r="Z67" s="80"/>
      <c r="AA67" s="75" t="s">
        <v>42</v>
      </c>
      <c r="AB67" s="77"/>
      <c r="AC67" s="77"/>
      <c r="AD67" s="77"/>
      <c r="AE67" s="76"/>
      <c r="AF67" s="75" t="s">
        <v>43</v>
      </c>
      <c r="AG67" s="77"/>
      <c r="AH67" s="76"/>
      <c r="AI67" s="81" t="s">
        <v>44</v>
      </c>
      <c r="AJ67" s="82" t="s">
        <v>45</v>
      </c>
      <c r="AK67" s="83"/>
      <c r="AL67" s="83"/>
      <c r="AM67" s="83"/>
      <c r="AN67" s="83"/>
      <c r="AO67" s="84"/>
      <c r="AP67" s="85">
        <v>5200000</v>
      </c>
      <c r="AQ67" s="85">
        <v>5018309.5</v>
      </c>
      <c r="AR67" s="85">
        <v>181690.5</v>
      </c>
      <c r="AS67" s="86">
        <v>0</v>
      </c>
      <c r="AT67" s="85">
        <v>5018309.5</v>
      </c>
      <c r="AU67" s="87">
        <v>0</v>
      </c>
      <c r="AV67" s="85">
        <v>2927084.5</v>
      </c>
      <c r="AW67" s="85">
        <v>2091225</v>
      </c>
      <c r="AX67" s="85">
        <v>2927084.5</v>
      </c>
      <c r="AY67" s="87">
        <v>0</v>
      </c>
      <c r="AZ67" s="85">
        <v>2927084.5</v>
      </c>
      <c r="BA67" s="87">
        <v>0</v>
      </c>
      <c r="BB67" s="87">
        <v>0</v>
      </c>
      <c r="BC67" s="88">
        <f t="shared" ref="BC67:BC127" si="5">+AQ67/AP67</f>
        <v>0.96505951923076927</v>
      </c>
      <c r="BD67" s="88">
        <f t="shared" ref="BD67:BD127" si="6">+AT67/AP67</f>
        <v>0.96505951923076927</v>
      </c>
      <c r="BE67" s="88">
        <f t="shared" ref="BE67:BE127" si="7">+AV67/AP67</f>
        <v>0.56290086538461537</v>
      </c>
      <c r="BF67" s="88">
        <f t="shared" ref="BF67:BF127" si="8">+AZ67/AP67</f>
        <v>0.56290086538461537</v>
      </c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</row>
    <row r="68" spans="1:189" s="23" customFormat="1" ht="13.5" hidden="1" customHeight="1" x14ac:dyDescent="0.25">
      <c r="A68" s="75" t="s">
        <v>41</v>
      </c>
      <c r="B68" s="76"/>
      <c r="C68" s="75" t="s">
        <v>77</v>
      </c>
      <c r="D68" s="76"/>
      <c r="E68" s="75" t="s">
        <v>77</v>
      </c>
      <c r="F68" s="76"/>
      <c r="G68" s="75" t="s">
        <v>77</v>
      </c>
      <c r="H68" s="76"/>
      <c r="I68" s="75" t="s">
        <v>69</v>
      </c>
      <c r="J68" s="77"/>
      <c r="K68" s="76"/>
      <c r="L68" s="75" t="s">
        <v>61</v>
      </c>
      <c r="M68" s="77"/>
      <c r="N68" s="76"/>
      <c r="O68" s="75"/>
      <c r="P68" s="76"/>
      <c r="Q68" s="75"/>
      <c r="R68" s="76"/>
      <c r="S68" s="78" t="s">
        <v>122</v>
      </c>
      <c r="T68" s="79"/>
      <c r="U68" s="79"/>
      <c r="V68" s="79"/>
      <c r="W68" s="79"/>
      <c r="X68" s="79"/>
      <c r="Y68" s="79"/>
      <c r="Z68" s="80"/>
      <c r="AA68" s="75" t="s">
        <v>49</v>
      </c>
      <c r="AB68" s="77"/>
      <c r="AC68" s="77"/>
      <c r="AD68" s="77"/>
      <c r="AE68" s="76"/>
      <c r="AF68" s="75" t="s">
        <v>43</v>
      </c>
      <c r="AG68" s="77"/>
      <c r="AH68" s="76"/>
      <c r="AI68" s="81" t="s">
        <v>50</v>
      </c>
      <c r="AJ68" s="82" t="s">
        <v>51</v>
      </c>
      <c r="AK68" s="83"/>
      <c r="AL68" s="83"/>
      <c r="AM68" s="83"/>
      <c r="AN68" s="83"/>
      <c r="AO68" s="84"/>
      <c r="AP68" s="85">
        <v>17160000</v>
      </c>
      <c r="AQ68" s="85">
        <v>11386059.9</v>
      </c>
      <c r="AR68" s="85">
        <v>5773940.0999999996</v>
      </c>
      <c r="AS68" s="86">
        <v>0</v>
      </c>
      <c r="AT68" s="85">
        <v>11386059.9</v>
      </c>
      <c r="AU68" s="87">
        <v>0</v>
      </c>
      <c r="AV68" s="85">
        <v>11386059.9</v>
      </c>
      <c r="AW68" s="87">
        <v>0</v>
      </c>
      <c r="AX68" s="85">
        <v>11386059.9</v>
      </c>
      <c r="AY68" s="87">
        <v>0</v>
      </c>
      <c r="AZ68" s="85">
        <v>11386059.9</v>
      </c>
      <c r="BA68" s="87">
        <v>0</v>
      </c>
      <c r="BB68" s="87">
        <v>0</v>
      </c>
      <c r="BC68" s="88">
        <f t="shared" si="5"/>
        <v>0.66352330419580419</v>
      </c>
      <c r="BD68" s="88">
        <f t="shared" si="6"/>
        <v>0.66352330419580419</v>
      </c>
      <c r="BE68" s="88">
        <f t="shared" si="7"/>
        <v>0.66352330419580419</v>
      </c>
      <c r="BF68" s="88">
        <f t="shared" si="8"/>
        <v>0.66352330419580419</v>
      </c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</row>
    <row r="69" spans="1:189" s="23" customFormat="1" ht="13.5" hidden="1" customHeight="1" x14ac:dyDescent="0.25">
      <c r="A69" s="75" t="s">
        <v>41</v>
      </c>
      <c r="B69" s="76"/>
      <c r="C69" s="75" t="s">
        <v>77</v>
      </c>
      <c r="D69" s="76"/>
      <c r="E69" s="75" t="s">
        <v>77</v>
      </c>
      <c r="F69" s="76"/>
      <c r="G69" s="75" t="s">
        <v>77</v>
      </c>
      <c r="H69" s="76"/>
      <c r="I69" s="75" t="s">
        <v>69</v>
      </c>
      <c r="J69" s="77"/>
      <c r="K69" s="76"/>
      <c r="L69" s="75" t="s">
        <v>63</v>
      </c>
      <c r="M69" s="77"/>
      <c r="N69" s="76"/>
      <c r="O69" s="75"/>
      <c r="P69" s="76"/>
      <c r="Q69" s="75"/>
      <c r="R69" s="76"/>
      <c r="S69" s="78" t="s">
        <v>123</v>
      </c>
      <c r="T69" s="79"/>
      <c r="U69" s="79"/>
      <c r="V69" s="79"/>
      <c r="W69" s="79"/>
      <c r="X69" s="79"/>
      <c r="Y69" s="79"/>
      <c r="Z69" s="80"/>
      <c r="AA69" s="75" t="s">
        <v>42</v>
      </c>
      <c r="AB69" s="77"/>
      <c r="AC69" s="77"/>
      <c r="AD69" s="77"/>
      <c r="AE69" s="76"/>
      <c r="AF69" s="75" t="s">
        <v>43</v>
      </c>
      <c r="AG69" s="77"/>
      <c r="AH69" s="76"/>
      <c r="AI69" s="81" t="s">
        <v>44</v>
      </c>
      <c r="AJ69" s="82" t="s">
        <v>45</v>
      </c>
      <c r="AK69" s="83"/>
      <c r="AL69" s="83"/>
      <c r="AM69" s="83"/>
      <c r="AN69" s="83"/>
      <c r="AO69" s="84"/>
      <c r="AP69" s="85">
        <v>52290133</v>
      </c>
      <c r="AQ69" s="85">
        <v>52290133</v>
      </c>
      <c r="AR69" s="87">
        <v>0</v>
      </c>
      <c r="AS69" s="86">
        <v>0</v>
      </c>
      <c r="AT69" s="85">
        <v>52290133</v>
      </c>
      <c r="AU69" s="87">
        <v>0</v>
      </c>
      <c r="AV69" s="85">
        <v>49994440.549999997</v>
      </c>
      <c r="AW69" s="85">
        <v>2295692.4500000002</v>
      </c>
      <c r="AX69" s="85">
        <v>49994440.549999997</v>
      </c>
      <c r="AY69" s="87">
        <v>0</v>
      </c>
      <c r="AZ69" s="85">
        <v>49994440.549999997</v>
      </c>
      <c r="BA69" s="87">
        <v>0</v>
      </c>
      <c r="BB69" s="87">
        <v>0</v>
      </c>
      <c r="BC69" s="88">
        <f t="shared" si="5"/>
        <v>1</v>
      </c>
      <c r="BD69" s="88">
        <f t="shared" si="6"/>
        <v>1</v>
      </c>
      <c r="BE69" s="88">
        <f t="shared" si="7"/>
        <v>0.95609702407909336</v>
      </c>
      <c r="BF69" s="88">
        <f t="shared" si="8"/>
        <v>0.95609702407909336</v>
      </c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</row>
    <row r="70" spans="1:189" s="23" customFormat="1" ht="13.5" hidden="1" customHeight="1" x14ac:dyDescent="0.25">
      <c r="A70" s="75" t="s">
        <v>41</v>
      </c>
      <c r="B70" s="76"/>
      <c r="C70" s="75" t="s">
        <v>77</v>
      </c>
      <c r="D70" s="76"/>
      <c r="E70" s="75" t="s">
        <v>77</v>
      </c>
      <c r="F70" s="76"/>
      <c r="G70" s="75" t="s">
        <v>77</v>
      </c>
      <c r="H70" s="76"/>
      <c r="I70" s="75" t="s">
        <v>69</v>
      </c>
      <c r="J70" s="77"/>
      <c r="K70" s="76"/>
      <c r="L70" s="75" t="s">
        <v>63</v>
      </c>
      <c r="M70" s="77"/>
      <c r="N70" s="76"/>
      <c r="O70" s="75"/>
      <c r="P70" s="76"/>
      <c r="Q70" s="75"/>
      <c r="R70" s="76"/>
      <c r="S70" s="78" t="s">
        <v>123</v>
      </c>
      <c r="T70" s="79"/>
      <c r="U70" s="79"/>
      <c r="V70" s="79"/>
      <c r="W70" s="79"/>
      <c r="X70" s="79"/>
      <c r="Y70" s="79"/>
      <c r="Z70" s="80"/>
      <c r="AA70" s="75" t="s">
        <v>49</v>
      </c>
      <c r="AB70" s="77"/>
      <c r="AC70" s="77"/>
      <c r="AD70" s="77"/>
      <c r="AE70" s="76"/>
      <c r="AF70" s="75" t="s">
        <v>43</v>
      </c>
      <c r="AG70" s="77"/>
      <c r="AH70" s="76"/>
      <c r="AI70" s="81" t="s">
        <v>50</v>
      </c>
      <c r="AJ70" s="82" t="s">
        <v>51</v>
      </c>
      <c r="AK70" s="83"/>
      <c r="AL70" s="83"/>
      <c r="AM70" s="83"/>
      <c r="AN70" s="83"/>
      <c r="AO70" s="84"/>
      <c r="AP70" s="85">
        <v>106972676.39</v>
      </c>
      <c r="AQ70" s="85">
        <v>106972676.39</v>
      </c>
      <c r="AR70" s="87">
        <v>0</v>
      </c>
      <c r="AS70" s="86">
        <v>0</v>
      </c>
      <c r="AT70" s="85">
        <v>106972676.39</v>
      </c>
      <c r="AU70" s="87">
        <v>0</v>
      </c>
      <c r="AV70" s="85">
        <v>55198312.240000002</v>
      </c>
      <c r="AW70" s="85">
        <v>51774364.149999999</v>
      </c>
      <c r="AX70" s="85">
        <v>55198312.240000002</v>
      </c>
      <c r="AY70" s="87">
        <v>0</v>
      </c>
      <c r="AZ70" s="85">
        <v>55198312.240000002</v>
      </c>
      <c r="BA70" s="87">
        <v>0</v>
      </c>
      <c r="BB70" s="87">
        <v>0</v>
      </c>
      <c r="BC70" s="88">
        <f t="shared" si="5"/>
        <v>1</v>
      </c>
      <c r="BD70" s="88">
        <f t="shared" si="6"/>
        <v>1</v>
      </c>
      <c r="BE70" s="88">
        <f t="shared" si="7"/>
        <v>0.51600384418501877</v>
      </c>
      <c r="BF70" s="88">
        <f t="shared" si="8"/>
        <v>0.51600384418501877</v>
      </c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</row>
    <row r="71" spans="1:189" s="23" customFormat="1" ht="13.5" hidden="1" customHeight="1" x14ac:dyDescent="0.25">
      <c r="A71" s="75" t="s">
        <v>41</v>
      </c>
      <c r="B71" s="76"/>
      <c r="C71" s="75" t="s">
        <v>77</v>
      </c>
      <c r="D71" s="76"/>
      <c r="E71" s="75" t="s">
        <v>77</v>
      </c>
      <c r="F71" s="76"/>
      <c r="G71" s="75" t="s">
        <v>77</v>
      </c>
      <c r="H71" s="76"/>
      <c r="I71" s="75" t="s">
        <v>69</v>
      </c>
      <c r="J71" s="77"/>
      <c r="K71" s="76"/>
      <c r="L71" s="75" t="s">
        <v>67</v>
      </c>
      <c r="M71" s="77"/>
      <c r="N71" s="76"/>
      <c r="O71" s="75"/>
      <c r="P71" s="76"/>
      <c r="Q71" s="75"/>
      <c r="R71" s="76"/>
      <c r="S71" s="78" t="s">
        <v>124</v>
      </c>
      <c r="T71" s="79"/>
      <c r="U71" s="79"/>
      <c r="V71" s="79"/>
      <c r="W71" s="79"/>
      <c r="X71" s="79"/>
      <c r="Y71" s="79"/>
      <c r="Z71" s="80"/>
      <c r="AA71" s="75" t="s">
        <v>42</v>
      </c>
      <c r="AB71" s="77"/>
      <c r="AC71" s="77"/>
      <c r="AD71" s="77"/>
      <c r="AE71" s="76"/>
      <c r="AF71" s="75" t="s">
        <v>43</v>
      </c>
      <c r="AG71" s="77"/>
      <c r="AH71" s="76"/>
      <c r="AI71" s="81" t="s">
        <v>44</v>
      </c>
      <c r="AJ71" s="82" t="s">
        <v>45</v>
      </c>
      <c r="AK71" s="83"/>
      <c r="AL71" s="83"/>
      <c r="AM71" s="83"/>
      <c r="AN71" s="83"/>
      <c r="AO71" s="84"/>
      <c r="AP71" s="85">
        <v>3362310</v>
      </c>
      <c r="AQ71" s="85">
        <v>2312310</v>
      </c>
      <c r="AR71" s="85">
        <v>1050000</v>
      </c>
      <c r="AS71" s="86">
        <v>0</v>
      </c>
      <c r="AT71" s="85">
        <v>2312310</v>
      </c>
      <c r="AU71" s="87">
        <v>0</v>
      </c>
      <c r="AV71" s="85">
        <v>2312310</v>
      </c>
      <c r="AW71" s="87">
        <v>0</v>
      </c>
      <c r="AX71" s="85">
        <v>2312310</v>
      </c>
      <c r="AY71" s="87">
        <v>0</v>
      </c>
      <c r="AZ71" s="85">
        <v>2312310</v>
      </c>
      <c r="BA71" s="87">
        <v>0</v>
      </c>
      <c r="BB71" s="87">
        <v>0</v>
      </c>
      <c r="BC71" s="88">
        <f t="shared" si="5"/>
        <v>0.68771469614639935</v>
      </c>
      <c r="BD71" s="88">
        <f t="shared" si="6"/>
        <v>0.68771469614639935</v>
      </c>
      <c r="BE71" s="88">
        <f t="shared" si="7"/>
        <v>0.68771469614639935</v>
      </c>
      <c r="BF71" s="88">
        <f t="shared" si="8"/>
        <v>0.68771469614639935</v>
      </c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</row>
    <row r="72" spans="1:189" s="23" customFormat="1" ht="13.5" hidden="1" customHeight="1" x14ac:dyDescent="0.25">
      <c r="A72" s="75" t="s">
        <v>41</v>
      </c>
      <c r="B72" s="76"/>
      <c r="C72" s="75" t="s">
        <v>77</v>
      </c>
      <c r="D72" s="76"/>
      <c r="E72" s="75" t="s">
        <v>77</v>
      </c>
      <c r="F72" s="76"/>
      <c r="G72" s="75" t="s">
        <v>77</v>
      </c>
      <c r="H72" s="76"/>
      <c r="I72" s="75" t="s">
        <v>69</v>
      </c>
      <c r="J72" s="77"/>
      <c r="K72" s="76"/>
      <c r="L72" s="75" t="s">
        <v>67</v>
      </c>
      <c r="M72" s="77"/>
      <c r="N72" s="76"/>
      <c r="O72" s="75"/>
      <c r="P72" s="76"/>
      <c r="Q72" s="75"/>
      <c r="R72" s="76"/>
      <c r="S72" s="78" t="s">
        <v>124</v>
      </c>
      <c r="T72" s="79"/>
      <c r="U72" s="79"/>
      <c r="V72" s="79"/>
      <c r="W72" s="79"/>
      <c r="X72" s="79"/>
      <c r="Y72" s="79"/>
      <c r="Z72" s="80"/>
      <c r="AA72" s="75" t="s">
        <v>49</v>
      </c>
      <c r="AB72" s="77"/>
      <c r="AC72" s="77"/>
      <c r="AD72" s="77"/>
      <c r="AE72" s="76"/>
      <c r="AF72" s="75" t="s">
        <v>43</v>
      </c>
      <c r="AG72" s="77"/>
      <c r="AH72" s="76"/>
      <c r="AI72" s="81" t="s">
        <v>50</v>
      </c>
      <c r="AJ72" s="82" t="s">
        <v>51</v>
      </c>
      <c r="AK72" s="83"/>
      <c r="AL72" s="83"/>
      <c r="AM72" s="83"/>
      <c r="AN72" s="83"/>
      <c r="AO72" s="84"/>
      <c r="AP72" s="85">
        <v>45470724</v>
      </c>
      <c r="AQ72" s="85">
        <v>43093989</v>
      </c>
      <c r="AR72" s="85">
        <v>2376735</v>
      </c>
      <c r="AS72" s="86">
        <v>0</v>
      </c>
      <c r="AT72" s="85">
        <v>41764353</v>
      </c>
      <c r="AU72" s="85">
        <v>1329636</v>
      </c>
      <c r="AV72" s="85">
        <v>8939189.9600000009</v>
      </c>
      <c r="AW72" s="85">
        <v>32825163.039999999</v>
      </c>
      <c r="AX72" s="85">
        <v>8939189.9600000009</v>
      </c>
      <c r="AY72" s="87">
        <v>0</v>
      </c>
      <c r="AZ72" s="85">
        <v>8939189.9600000009</v>
      </c>
      <c r="BA72" s="87">
        <v>0</v>
      </c>
      <c r="BB72" s="87">
        <v>0</v>
      </c>
      <c r="BC72" s="88">
        <f t="shared" si="5"/>
        <v>0.9477304342020153</v>
      </c>
      <c r="BD72" s="88">
        <f t="shared" si="6"/>
        <v>0.91848885010056136</v>
      </c>
      <c r="BE72" s="88">
        <f t="shared" si="7"/>
        <v>0.19659220644914299</v>
      </c>
      <c r="BF72" s="88">
        <f t="shared" si="8"/>
        <v>0.19659220644914299</v>
      </c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</row>
    <row r="73" spans="1:189" s="23" customFormat="1" ht="13.5" hidden="1" customHeight="1" x14ac:dyDescent="0.25">
      <c r="A73" s="75" t="s">
        <v>41</v>
      </c>
      <c r="B73" s="76"/>
      <c r="C73" s="75" t="s">
        <v>77</v>
      </c>
      <c r="D73" s="76"/>
      <c r="E73" s="75" t="s">
        <v>77</v>
      </c>
      <c r="F73" s="76"/>
      <c r="G73" s="75" t="s">
        <v>77</v>
      </c>
      <c r="H73" s="76"/>
      <c r="I73" s="75" t="s">
        <v>71</v>
      </c>
      <c r="J73" s="77"/>
      <c r="K73" s="76"/>
      <c r="L73" s="75" t="s">
        <v>61</v>
      </c>
      <c r="M73" s="77"/>
      <c r="N73" s="76"/>
      <c r="O73" s="75"/>
      <c r="P73" s="76"/>
      <c r="Q73" s="75"/>
      <c r="R73" s="76"/>
      <c r="S73" s="78" t="s">
        <v>125</v>
      </c>
      <c r="T73" s="79"/>
      <c r="U73" s="79"/>
      <c r="V73" s="79"/>
      <c r="W73" s="79"/>
      <c r="X73" s="79"/>
      <c r="Y73" s="79"/>
      <c r="Z73" s="80"/>
      <c r="AA73" s="75" t="s">
        <v>42</v>
      </c>
      <c r="AB73" s="77"/>
      <c r="AC73" s="77"/>
      <c r="AD73" s="77"/>
      <c r="AE73" s="76"/>
      <c r="AF73" s="75" t="s">
        <v>43</v>
      </c>
      <c r="AG73" s="77"/>
      <c r="AH73" s="76"/>
      <c r="AI73" s="81" t="s">
        <v>44</v>
      </c>
      <c r="AJ73" s="82" t="s">
        <v>45</v>
      </c>
      <c r="AK73" s="83"/>
      <c r="AL73" s="83"/>
      <c r="AM73" s="83"/>
      <c r="AN73" s="83"/>
      <c r="AO73" s="84"/>
      <c r="AP73" s="85">
        <v>523599</v>
      </c>
      <c r="AQ73" s="85">
        <v>523599</v>
      </c>
      <c r="AR73" s="87">
        <v>0</v>
      </c>
      <c r="AS73" s="86">
        <v>0</v>
      </c>
      <c r="AT73" s="85">
        <v>523599</v>
      </c>
      <c r="AU73" s="87">
        <v>0</v>
      </c>
      <c r="AV73" s="85">
        <v>501913.93</v>
      </c>
      <c r="AW73" s="85">
        <v>21685.07</v>
      </c>
      <c r="AX73" s="85">
        <v>501913.93</v>
      </c>
      <c r="AY73" s="87">
        <v>0</v>
      </c>
      <c r="AZ73" s="85">
        <v>501913.93</v>
      </c>
      <c r="BA73" s="87">
        <v>0</v>
      </c>
      <c r="BB73" s="87">
        <v>0</v>
      </c>
      <c r="BC73" s="88">
        <f t="shared" si="5"/>
        <v>1</v>
      </c>
      <c r="BD73" s="88">
        <f t="shared" si="6"/>
        <v>1</v>
      </c>
      <c r="BE73" s="88">
        <f t="shared" si="7"/>
        <v>0.95858458476811448</v>
      </c>
      <c r="BF73" s="88">
        <f t="shared" si="8"/>
        <v>0.95858458476811448</v>
      </c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</row>
    <row r="74" spans="1:189" s="23" customFormat="1" ht="13.5" hidden="1" customHeight="1" x14ac:dyDescent="0.25">
      <c r="A74" s="75" t="s">
        <v>41</v>
      </c>
      <c r="B74" s="76"/>
      <c r="C74" s="75" t="s">
        <v>77</v>
      </c>
      <c r="D74" s="76"/>
      <c r="E74" s="75" t="s">
        <v>77</v>
      </c>
      <c r="F74" s="76"/>
      <c r="G74" s="75" t="s">
        <v>77</v>
      </c>
      <c r="H74" s="76"/>
      <c r="I74" s="75" t="s">
        <v>71</v>
      </c>
      <c r="J74" s="77"/>
      <c r="K74" s="76"/>
      <c r="L74" s="75" t="s">
        <v>61</v>
      </c>
      <c r="M74" s="77"/>
      <c r="N74" s="76"/>
      <c r="O74" s="75"/>
      <c r="P74" s="76"/>
      <c r="Q74" s="75"/>
      <c r="R74" s="76"/>
      <c r="S74" s="78" t="s">
        <v>125</v>
      </c>
      <c r="T74" s="79"/>
      <c r="U74" s="79"/>
      <c r="V74" s="79"/>
      <c r="W74" s="79"/>
      <c r="X74" s="79"/>
      <c r="Y74" s="79"/>
      <c r="Z74" s="80"/>
      <c r="AA74" s="75" t="s">
        <v>49</v>
      </c>
      <c r="AB74" s="77"/>
      <c r="AC74" s="77"/>
      <c r="AD74" s="77"/>
      <c r="AE74" s="76"/>
      <c r="AF74" s="75" t="s">
        <v>43</v>
      </c>
      <c r="AG74" s="77"/>
      <c r="AH74" s="76"/>
      <c r="AI74" s="81" t="s">
        <v>50</v>
      </c>
      <c r="AJ74" s="82" t="s">
        <v>51</v>
      </c>
      <c r="AK74" s="83"/>
      <c r="AL74" s="83"/>
      <c r="AM74" s="83"/>
      <c r="AN74" s="83"/>
      <c r="AO74" s="84"/>
      <c r="AP74" s="85">
        <v>5275441.34</v>
      </c>
      <c r="AQ74" s="85">
        <v>2344004.2999999998</v>
      </c>
      <c r="AR74" s="85">
        <v>2931437.04</v>
      </c>
      <c r="AS74" s="86">
        <v>0</v>
      </c>
      <c r="AT74" s="85">
        <v>2344004.2999999998</v>
      </c>
      <c r="AU74" s="87">
        <v>0</v>
      </c>
      <c r="AV74" s="85">
        <v>2268562.96</v>
      </c>
      <c r="AW74" s="85">
        <v>75441.34</v>
      </c>
      <c r="AX74" s="85">
        <v>2268562.96</v>
      </c>
      <c r="AY74" s="87">
        <v>0</v>
      </c>
      <c r="AZ74" s="85">
        <v>2268562.96</v>
      </c>
      <c r="BA74" s="87">
        <v>0</v>
      </c>
      <c r="BB74" s="87">
        <v>0</v>
      </c>
      <c r="BC74" s="88">
        <f t="shared" si="5"/>
        <v>0.44432382978596441</v>
      </c>
      <c r="BD74" s="88">
        <f t="shared" si="6"/>
        <v>0.44432382978596441</v>
      </c>
      <c r="BE74" s="88">
        <f t="shared" si="7"/>
        <v>0.43002335042550205</v>
      </c>
      <c r="BF74" s="88">
        <f t="shared" si="8"/>
        <v>0.43002335042550205</v>
      </c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</row>
    <row r="75" spans="1:189" s="23" customFormat="1" ht="13.5" hidden="1" customHeight="1" x14ac:dyDescent="0.25">
      <c r="A75" s="75" t="s">
        <v>41</v>
      </c>
      <c r="B75" s="76"/>
      <c r="C75" s="75" t="s">
        <v>77</v>
      </c>
      <c r="D75" s="76"/>
      <c r="E75" s="75" t="s">
        <v>77</v>
      </c>
      <c r="F75" s="76"/>
      <c r="G75" s="75" t="s">
        <v>77</v>
      </c>
      <c r="H75" s="76"/>
      <c r="I75" s="75" t="s">
        <v>71</v>
      </c>
      <c r="J75" s="77"/>
      <c r="K75" s="76"/>
      <c r="L75" s="75" t="s">
        <v>65</v>
      </c>
      <c r="M75" s="77"/>
      <c r="N75" s="76"/>
      <c r="O75" s="75"/>
      <c r="P75" s="76"/>
      <c r="Q75" s="75"/>
      <c r="R75" s="76"/>
      <c r="S75" s="78" t="s">
        <v>126</v>
      </c>
      <c r="T75" s="79"/>
      <c r="U75" s="79"/>
      <c r="V75" s="79"/>
      <c r="W75" s="79"/>
      <c r="X75" s="79"/>
      <c r="Y75" s="79"/>
      <c r="Z75" s="80"/>
      <c r="AA75" s="75" t="s">
        <v>49</v>
      </c>
      <c r="AB75" s="77"/>
      <c r="AC75" s="77"/>
      <c r="AD75" s="77"/>
      <c r="AE75" s="76"/>
      <c r="AF75" s="75" t="s">
        <v>43</v>
      </c>
      <c r="AG75" s="77"/>
      <c r="AH75" s="76"/>
      <c r="AI75" s="81" t="s">
        <v>50</v>
      </c>
      <c r="AJ75" s="82" t="s">
        <v>51</v>
      </c>
      <c r="AK75" s="83"/>
      <c r="AL75" s="83"/>
      <c r="AM75" s="83"/>
      <c r="AN75" s="83"/>
      <c r="AO75" s="84"/>
      <c r="AP75" s="85">
        <v>10000000</v>
      </c>
      <c r="AQ75" s="85">
        <v>9969600</v>
      </c>
      <c r="AR75" s="85">
        <v>30400</v>
      </c>
      <c r="AS75" s="86">
        <v>0</v>
      </c>
      <c r="AT75" s="85">
        <v>9969600</v>
      </c>
      <c r="AU75" s="87">
        <v>0</v>
      </c>
      <c r="AV75" s="87">
        <v>0</v>
      </c>
      <c r="AW75" s="85">
        <v>9969600</v>
      </c>
      <c r="AX75" s="87">
        <v>0</v>
      </c>
      <c r="AY75" s="87">
        <v>0</v>
      </c>
      <c r="AZ75" s="87">
        <v>0</v>
      </c>
      <c r="BA75" s="87">
        <v>0</v>
      </c>
      <c r="BB75" s="87">
        <v>0</v>
      </c>
      <c r="BC75" s="88">
        <f t="shared" si="5"/>
        <v>0.99695999999999996</v>
      </c>
      <c r="BD75" s="88">
        <f t="shared" si="6"/>
        <v>0.99695999999999996</v>
      </c>
      <c r="BE75" s="88">
        <f t="shared" si="7"/>
        <v>0</v>
      </c>
      <c r="BF75" s="88">
        <f t="shared" si="8"/>
        <v>0</v>
      </c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</row>
    <row r="76" spans="1:189" s="23" customFormat="1" ht="13.5" hidden="1" customHeight="1" x14ac:dyDescent="0.25">
      <c r="A76" s="75" t="s">
        <v>41</v>
      </c>
      <c r="B76" s="76"/>
      <c r="C76" s="75" t="s">
        <v>77</v>
      </c>
      <c r="D76" s="76"/>
      <c r="E76" s="75" t="s">
        <v>77</v>
      </c>
      <c r="F76" s="76"/>
      <c r="G76" s="75" t="s">
        <v>77</v>
      </c>
      <c r="H76" s="76"/>
      <c r="I76" s="75" t="s">
        <v>71</v>
      </c>
      <c r="J76" s="77"/>
      <c r="K76" s="76"/>
      <c r="L76" s="75" t="s">
        <v>67</v>
      </c>
      <c r="M76" s="77"/>
      <c r="N76" s="76"/>
      <c r="O76" s="75"/>
      <c r="P76" s="76"/>
      <c r="Q76" s="75"/>
      <c r="R76" s="76"/>
      <c r="S76" s="78" t="s">
        <v>127</v>
      </c>
      <c r="T76" s="79"/>
      <c r="U76" s="79"/>
      <c r="V76" s="79"/>
      <c r="W76" s="79"/>
      <c r="X76" s="79"/>
      <c r="Y76" s="79"/>
      <c r="Z76" s="80"/>
      <c r="AA76" s="75" t="s">
        <v>49</v>
      </c>
      <c r="AB76" s="77"/>
      <c r="AC76" s="77"/>
      <c r="AD76" s="77"/>
      <c r="AE76" s="76"/>
      <c r="AF76" s="75" t="s">
        <v>43</v>
      </c>
      <c r="AG76" s="77"/>
      <c r="AH76" s="76"/>
      <c r="AI76" s="81" t="s">
        <v>50</v>
      </c>
      <c r="AJ76" s="82" t="s">
        <v>51</v>
      </c>
      <c r="AK76" s="83"/>
      <c r="AL76" s="83"/>
      <c r="AM76" s="83"/>
      <c r="AN76" s="83"/>
      <c r="AO76" s="84"/>
      <c r="AP76" s="85">
        <v>4846632</v>
      </c>
      <c r="AQ76" s="85">
        <v>4846632</v>
      </c>
      <c r="AR76" s="87">
        <v>0</v>
      </c>
      <c r="AS76" s="86">
        <v>0</v>
      </c>
      <c r="AT76" s="85">
        <v>4846632</v>
      </c>
      <c r="AU76" s="87">
        <v>0</v>
      </c>
      <c r="AV76" s="87">
        <v>0</v>
      </c>
      <c r="AW76" s="85">
        <v>4846632</v>
      </c>
      <c r="AX76" s="87">
        <v>0</v>
      </c>
      <c r="AY76" s="87">
        <v>0</v>
      </c>
      <c r="AZ76" s="87">
        <v>0</v>
      </c>
      <c r="BA76" s="87">
        <v>0</v>
      </c>
      <c r="BB76" s="87">
        <v>0</v>
      </c>
      <c r="BC76" s="88">
        <f t="shared" si="5"/>
        <v>1</v>
      </c>
      <c r="BD76" s="88">
        <f t="shared" si="6"/>
        <v>1</v>
      </c>
      <c r="BE76" s="88">
        <f t="shared" si="7"/>
        <v>0</v>
      </c>
      <c r="BF76" s="88">
        <f t="shared" si="8"/>
        <v>0</v>
      </c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</row>
    <row r="77" spans="1:189" s="13" customFormat="1" ht="13.5" hidden="1" customHeight="1" x14ac:dyDescent="0.3">
      <c r="A77" s="113" t="s">
        <v>181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5"/>
      <c r="AP77" s="108">
        <f>AP34+AP39+AP40+AP56+AP57</f>
        <v>764021266</v>
      </c>
      <c r="AQ77" s="108">
        <f t="shared" ref="AQ77:BB77" si="9">AQ34+AQ39+AQ40+AQ56+AQ57</f>
        <v>714566298.63000011</v>
      </c>
      <c r="AR77" s="108">
        <f t="shared" si="9"/>
        <v>49454967.369999997</v>
      </c>
      <c r="AS77" s="108">
        <f t="shared" si="9"/>
        <v>0</v>
      </c>
      <c r="AT77" s="108">
        <f t="shared" si="9"/>
        <v>705102418.63000011</v>
      </c>
      <c r="AU77" s="108">
        <f t="shared" si="9"/>
        <v>9463880</v>
      </c>
      <c r="AV77" s="108">
        <f t="shared" si="9"/>
        <v>346025524.58000004</v>
      </c>
      <c r="AW77" s="108">
        <f t="shared" si="9"/>
        <v>359076894.05000001</v>
      </c>
      <c r="AX77" s="108">
        <f t="shared" si="9"/>
        <v>346025524.58000004</v>
      </c>
      <c r="AY77" s="108">
        <f t="shared" si="9"/>
        <v>0</v>
      </c>
      <c r="AZ77" s="108">
        <f t="shared" si="9"/>
        <v>346025524.58000004</v>
      </c>
      <c r="BA77" s="108">
        <f t="shared" si="9"/>
        <v>0</v>
      </c>
      <c r="BB77" s="108">
        <f t="shared" si="9"/>
        <v>0</v>
      </c>
      <c r="BC77" s="109">
        <f t="shared" si="5"/>
        <v>0.93527016907668137</v>
      </c>
      <c r="BD77" s="109">
        <f t="shared" si="6"/>
        <v>0.92288323638101466</v>
      </c>
      <c r="BE77" s="109">
        <f t="shared" si="7"/>
        <v>0.45290038377020786</v>
      </c>
      <c r="BF77" s="109">
        <f t="shared" si="8"/>
        <v>0.45290038377020786</v>
      </c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2"/>
    </row>
    <row r="78" spans="1:189" s="23" customFormat="1" ht="13.5" hidden="1" customHeight="1" x14ac:dyDescent="0.25">
      <c r="A78" s="75" t="s">
        <v>41</v>
      </c>
      <c r="B78" s="76"/>
      <c r="C78" s="75" t="s">
        <v>87</v>
      </c>
      <c r="D78" s="76"/>
      <c r="E78" s="75" t="s">
        <v>128</v>
      </c>
      <c r="F78" s="76"/>
      <c r="G78" s="75"/>
      <c r="H78" s="76"/>
      <c r="I78" s="75"/>
      <c r="J78" s="77"/>
      <c r="K78" s="76"/>
      <c r="L78" s="75"/>
      <c r="M78" s="77"/>
      <c r="N78" s="76"/>
      <c r="O78" s="75"/>
      <c r="P78" s="76"/>
      <c r="Q78" s="75"/>
      <c r="R78" s="76"/>
      <c r="S78" s="78" t="s">
        <v>129</v>
      </c>
      <c r="T78" s="79"/>
      <c r="U78" s="79"/>
      <c r="V78" s="79"/>
      <c r="W78" s="79"/>
      <c r="X78" s="79"/>
      <c r="Y78" s="79"/>
      <c r="Z78" s="80"/>
      <c r="AA78" s="75" t="s">
        <v>42</v>
      </c>
      <c r="AB78" s="77"/>
      <c r="AC78" s="77"/>
      <c r="AD78" s="77"/>
      <c r="AE78" s="76"/>
      <c r="AF78" s="75" t="s">
        <v>43</v>
      </c>
      <c r="AG78" s="77"/>
      <c r="AH78" s="76"/>
      <c r="AI78" s="81" t="s">
        <v>44</v>
      </c>
      <c r="AJ78" s="82" t="s">
        <v>45</v>
      </c>
      <c r="AK78" s="83"/>
      <c r="AL78" s="83"/>
      <c r="AM78" s="83"/>
      <c r="AN78" s="83"/>
      <c r="AO78" s="84"/>
      <c r="AP78" s="85">
        <v>18035300</v>
      </c>
      <c r="AQ78" s="85">
        <v>2969474</v>
      </c>
      <c r="AR78" s="85">
        <v>15065826</v>
      </c>
      <c r="AS78" s="86">
        <v>0</v>
      </c>
      <c r="AT78" s="85">
        <v>2969474</v>
      </c>
      <c r="AU78" s="87">
        <v>0</v>
      </c>
      <c r="AV78" s="85">
        <v>2969474</v>
      </c>
      <c r="AW78" s="87">
        <v>0</v>
      </c>
      <c r="AX78" s="85">
        <v>2969474</v>
      </c>
      <c r="AY78" s="87">
        <v>0</v>
      </c>
      <c r="AZ78" s="85">
        <v>2969474</v>
      </c>
      <c r="BA78" s="87">
        <v>0</v>
      </c>
      <c r="BB78" s="87">
        <v>0</v>
      </c>
      <c r="BC78" s="88">
        <f t="shared" si="5"/>
        <v>0.16464788498112035</v>
      </c>
      <c r="BD78" s="88">
        <f t="shared" si="6"/>
        <v>0.16464788498112035</v>
      </c>
      <c r="BE78" s="88">
        <f t="shared" si="7"/>
        <v>0.16464788498112035</v>
      </c>
      <c r="BF78" s="88">
        <f t="shared" si="8"/>
        <v>0.16464788498112035</v>
      </c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</row>
    <row r="79" spans="1:189" s="23" customFormat="1" ht="13.5" hidden="1" customHeight="1" x14ac:dyDescent="0.25">
      <c r="A79" s="75" t="s">
        <v>41</v>
      </c>
      <c r="B79" s="76"/>
      <c r="C79" s="75" t="s">
        <v>87</v>
      </c>
      <c r="D79" s="76"/>
      <c r="E79" s="75" t="s">
        <v>128</v>
      </c>
      <c r="F79" s="76"/>
      <c r="G79" s="75" t="s">
        <v>77</v>
      </c>
      <c r="H79" s="76"/>
      <c r="I79" s="75"/>
      <c r="J79" s="77"/>
      <c r="K79" s="76"/>
      <c r="L79" s="75"/>
      <c r="M79" s="77"/>
      <c r="N79" s="76"/>
      <c r="O79" s="75"/>
      <c r="P79" s="76"/>
      <c r="Q79" s="75"/>
      <c r="R79" s="76"/>
      <c r="S79" s="78" t="s">
        <v>130</v>
      </c>
      <c r="T79" s="79"/>
      <c r="U79" s="79"/>
      <c r="V79" s="79"/>
      <c r="W79" s="79"/>
      <c r="X79" s="79"/>
      <c r="Y79" s="79"/>
      <c r="Z79" s="80"/>
      <c r="AA79" s="75" t="s">
        <v>42</v>
      </c>
      <c r="AB79" s="77"/>
      <c r="AC79" s="77"/>
      <c r="AD79" s="77"/>
      <c r="AE79" s="76"/>
      <c r="AF79" s="75" t="s">
        <v>43</v>
      </c>
      <c r="AG79" s="77"/>
      <c r="AH79" s="76"/>
      <c r="AI79" s="81" t="s">
        <v>44</v>
      </c>
      <c r="AJ79" s="82" t="s">
        <v>45</v>
      </c>
      <c r="AK79" s="83"/>
      <c r="AL79" s="83"/>
      <c r="AM79" s="83"/>
      <c r="AN79" s="83"/>
      <c r="AO79" s="84"/>
      <c r="AP79" s="85">
        <v>18035300</v>
      </c>
      <c r="AQ79" s="85">
        <v>2969474</v>
      </c>
      <c r="AR79" s="85">
        <v>15065826</v>
      </c>
      <c r="AS79" s="86">
        <v>0</v>
      </c>
      <c r="AT79" s="85">
        <v>2969474</v>
      </c>
      <c r="AU79" s="87">
        <v>0</v>
      </c>
      <c r="AV79" s="85">
        <v>2969474</v>
      </c>
      <c r="AW79" s="87">
        <v>0</v>
      </c>
      <c r="AX79" s="85">
        <v>2969474</v>
      </c>
      <c r="AY79" s="87">
        <v>0</v>
      </c>
      <c r="AZ79" s="85">
        <v>2969474</v>
      </c>
      <c r="BA79" s="87">
        <v>0</v>
      </c>
      <c r="BB79" s="87">
        <v>0</v>
      </c>
      <c r="BC79" s="88">
        <f t="shared" si="5"/>
        <v>0.16464788498112035</v>
      </c>
      <c r="BD79" s="88">
        <f t="shared" si="6"/>
        <v>0.16464788498112035</v>
      </c>
      <c r="BE79" s="88">
        <f t="shared" si="7"/>
        <v>0.16464788498112035</v>
      </c>
      <c r="BF79" s="88">
        <f t="shared" si="8"/>
        <v>0.16464788498112035</v>
      </c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</row>
    <row r="80" spans="1:189" s="7" customFormat="1" ht="13.5" hidden="1" customHeight="1" x14ac:dyDescent="0.25">
      <c r="A80" s="90" t="s">
        <v>41</v>
      </c>
      <c r="B80" s="91"/>
      <c r="C80" s="90" t="s">
        <v>87</v>
      </c>
      <c r="D80" s="91"/>
      <c r="E80" s="90" t="s">
        <v>128</v>
      </c>
      <c r="F80" s="91"/>
      <c r="G80" s="90" t="s">
        <v>77</v>
      </c>
      <c r="H80" s="91"/>
      <c r="I80" s="90" t="s">
        <v>75</v>
      </c>
      <c r="J80" s="92"/>
      <c r="K80" s="91"/>
      <c r="L80" s="90"/>
      <c r="M80" s="92"/>
      <c r="N80" s="91"/>
      <c r="O80" s="90"/>
      <c r="P80" s="91"/>
      <c r="Q80" s="90"/>
      <c r="R80" s="91"/>
      <c r="S80" s="93" t="s">
        <v>131</v>
      </c>
      <c r="T80" s="94"/>
      <c r="U80" s="94"/>
      <c r="V80" s="94"/>
      <c r="W80" s="94"/>
      <c r="X80" s="94"/>
      <c r="Y80" s="94"/>
      <c r="Z80" s="95"/>
      <c r="AA80" s="90" t="s">
        <v>42</v>
      </c>
      <c r="AB80" s="92"/>
      <c r="AC80" s="92"/>
      <c r="AD80" s="92"/>
      <c r="AE80" s="91"/>
      <c r="AF80" s="90" t="s">
        <v>43</v>
      </c>
      <c r="AG80" s="92"/>
      <c r="AH80" s="91"/>
      <c r="AI80" s="96" t="s">
        <v>44</v>
      </c>
      <c r="AJ80" s="97" t="s">
        <v>45</v>
      </c>
      <c r="AK80" s="98"/>
      <c r="AL80" s="98"/>
      <c r="AM80" s="98"/>
      <c r="AN80" s="98"/>
      <c r="AO80" s="99"/>
      <c r="AP80" s="100">
        <v>18035300</v>
      </c>
      <c r="AQ80" s="100">
        <v>2969474</v>
      </c>
      <c r="AR80" s="100">
        <v>15065826</v>
      </c>
      <c r="AS80" s="101">
        <v>0</v>
      </c>
      <c r="AT80" s="100">
        <v>2969474</v>
      </c>
      <c r="AU80" s="102">
        <v>0</v>
      </c>
      <c r="AV80" s="100">
        <v>2969474</v>
      </c>
      <c r="AW80" s="102">
        <v>0</v>
      </c>
      <c r="AX80" s="100">
        <v>2969474</v>
      </c>
      <c r="AY80" s="102">
        <v>0</v>
      </c>
      <c r="AZ80" s="100">
        <v>2969474</v>
      </c>
      <c r="BA80" s="102">
        <v>0</v>
      </c>
      <c r="BB80" s="102">
        <v>0</v>
      </c>
      <c r="BC80" s="103">
        <f t="shared" si="5"/>
        <v>0.16464788498112035</v>
      </c>
      <c r="BD80" s="103">
        <f t="shared" si="6"/>
        <v>0.16464788498112035</v>
      </c>
      <c r="BE80" s="103">
        <f t="shared" si="7"/>
        <v>0.16464788498112035</v>
      </c>
      <c r="BF80" s="103">
        <f t="shared" si="8"/>
        <v>0.16464788498112035</v>
      </c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</row>
    <row r="81" spans="1:189" s="23" customFormat="1" ht="13.5" hidden="1" customHeight="1" x14ac:dyDescent="0.25">
      <c r="A81" s="75" t="s">
        <v>41</v>
      </c>
      <c r="B81" s="76"/>
      <c r="C81" s="75" t="s">
        <v>87</v>
      </c>
      <c r="D81" s="76"/>
      <c r="E81" s="75" t="s">
        <v>128</v>
      </c>
      <c r="F81" s="76"/>
      <c r="G81" s="75" t="s">
        <v>77</v>
      </c>
      <c r="H81" s="76"/>
      <c r="I81" s="75" t="s">
        <v>75</v>
      </c>
      <c r="J81" s="77"/>
      <c r="K81" s="76"/>
      <c r="L81" s="75" t="s">
        <v>56</v>
      </c>
      <c r="M81" s="77"/>
      <c r="N81" s="76"/>
      <c r="O81" s="75"/>
      <c r="P81" s="76"/>
      <c r="Q81" s="75"/>
      <c r="R81" s="76"/>
      <c r="S81" s="78" t="s">
        <v>132</v>
      </c>
      <c r="T81" s="79"/>
      <c r="U81" s="79"/>
      <c r="V81" s="79"/>
      <c r="W81" s="79"/>
      <c r="X81" s="79"/>
      <c r="Y81" s="79"/>
      <c r="Z81" s="80"/>
      <c r="AA81" s="75" t="s">
        <v>42</v>
      </c>
      <c r="AB81" s="77"/>
      <c r="AC81" s="77"/>
      <c r="AD81" s="77"/>
      <c r="AE81" s="76"/>
      <c r="AF81" s="75" t="s">
        <v>43</v>
      </c>
      <c r="AG81" s="77"/>
      <c r="AH81" s="76"/>
      <c r="AI81" s="81" t="s">
        <v>44</v>
      </c>
      <c r="AJ81" s="82" t="s">
        <v>45</v>
      </c>
      <c r="AK81" s="83"/>
      <c r="AL81" s="83"/>
      <c r="AM81" s="83"/>
      <c r="AN81" s="83"/>
      <c r="AO81" s="84"/>
      <c r="AP81" s="85">
        <v>12730800</v>
      </c>
      <c r="AQ81" s="85">
        <v>2969474</v>
      </c>
      <c r="AR81" s="85">
        <v>9761326</v>
      </c>
      <c r="AS81" s="86">
        <v>0</v>
      </c>
      <c r="AT81" s="85">
        <v>2969474</v>
      </c>
      <c r="AU81" s="87">
        <v>0</v>
      </c>
      <c r="AV81" s="85">
        <v>2969474</v>
      </c>
      <c r="AW81" s="87">
        <v>0</v>
      </c>
      <c r="AX81" s="85">
        <v>2969474</v>
      </c>
      <c r="AY81" s="87">
        <v>0</v>
      </c>
      <c r="AZ81" s="85">
        <v>2969474</v>
      </c>
      <c r="BA81" s="87">
        <v>0</v>
      </c>
      <c r="BB81" s="87">
        <v>0</v>
      </c>
      <c r="BC81" s="88">
        <f t="shared" si="5"/>
        <v>0.23325117038992052</v>
      </c>
      <c r="BD81" s="88">
        <f t="shared" si="6"/>
        <v>0.23325117038992052</v>
      </c>
      <c r="BE81" s="88">
        <f t="shared" si="7"/>
        <v>0.23325117038992052</v>
      </c>
      <c r="BF81" s="88">
        <f t="shared" si="8"/>
        <v>0.23325117038992052</v>
      </c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</row>
    <row r="82" spans="1:189" s="23" customFormat="1" ht="13.5" hidden="1" customHeight="1" x14ac:dyDescent="0.25">
      <c r="A82" s="75" t="s">
        <v>41</v>
      </c>
      <c r="B82" s="76"/>
      <c r="C82" s="75" t="s">
        <v>87</v>
      </c>
      <c r="D82" s="76"/>
      <c r="E82" s="75" t="s">
        <v>128</v>
      </c>
      <c r="F82" s="76"/>
      <c r="G82" s="75" t="s">
        <v>77</v>
      </c>
      <c r="H82" s="76"/>
      <c r="I82" s="75" t="s">
        <v>75</v>
      </c>
      <c r="J82" s="77"/>
      <c r="K82" s="76"/>
      <c r="L82" s="75" t="s">
        <v>80</v>
      </c>
      <c r="M82" s="77"/>
      <c r="N82" s="76"/>
      <c r="O82" s="75"/>
      <c r="P82" s="76"/>
      <c r="Q82" s="75"/>
      <c r="R82" s="76"/>
      <c r="S82" s="78" t="s">
        <v>133</v>
      </c>
      <c r="T82" s="79"/>
      <c r="U82" s="79"/>
      <c r="V82" s="79"/>
      <c r="W82" s="79"/>
      <c r="X82" s="79"/>
      <c r="Y82" s="79"/>
      <c r="Z82" s="80"/>
      <c r="AA82" s="75" t="s">
        <v>42</v>
      </c>
      <c r="AB82" s="77"/>
      <c r="AC82" s="77"/>
      <c r="AD82" s="77"/>
      <c r="AE82" s="76"/>
      <c r="AF82" s="75" t="s">
        <v>43</v>
      </c>
      <c r="AG82" s="77"/>
      <c r="AH82" s="76"/>
      <c r="AI82" s="81" t="s">
        <v>44</v>
      </c>
      <c r="AJ82" s="82" t="s">
        <v>45</v>
      </c>
      <c r="AK82" s="83"/>
      <c r="AL82" s="83"/>
      <c r="AM82" s="83"/>
      <c r="AN82" s="83"/>
      <c r="AO82" s="84"/>
      <c r="AP82" s="85">
        <v>5304500</v>
      </c>
      <c r="AQ82" s="87">
        <v>0</v>
      </c>
      <c r="AR82" s="85">
        <v>5304500</v>
      </c>
      <c r="AS82" s="86">
        <v>0</v>
      </c>
      <c r="AT82" s="87">
        <v>0</v>
      </c>
      <c r="AU82" s="87">
        <v>0</v>
      </c>
      <c r="AV82" s="87">
        <v>0</v>
      </c>
      <c r="AW82" s="87">
        <v>0</v>
      </c>
      <c r="AX82" s="87">
        <v>0</v>
      </c>
      <c r="AY82" s="87">
        <v>0</v>
      </c>
      <c r="AZ82" s="87">
        <v>0</v>
      </c>
      <c r="BA82" s="87">
        <v>0</v>
      </c>
      <c r="BB82" s="87">
        <v>0</v>
      </c>
      <c r="BC82" s="88">
        <f t="shared" si="5"/>
        <v>0</v>
      </c>
      <c r="BD82" s="88">
        <f t="shared" si="6"/>
        <v>0</v>
      </c>
      <c r="BE82" s="88">
        <f t="shared" si="7"/>
        <v>0</v>
      </c>
      <c r="BF82" s="88">
        <f t="shared" si="8"/>
        <v>0</v>
      </c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</row>
    <row r="83" spans="1:189" s="7" customFormat="1" ht="13.5" hidden="1" customHeight="1" x14ac:dyDescent="0.25">
      <c r="A83" s="90" t="s">
        <v>41</v>
      </c>
      <c r="B83" s="91"/>
      <c r="C83" s="90" t="s">
        <v>87</v>
      </c>
      <c r="D83" s="91"/>
      <c r="E83" s="90" t="s">
        <v>44</v>
      </c>
      <c r="F83" s="91"/>
      <c r="G83" s="90"/>
      <c r="H83" s="91"/>
      <c r="I83" s="90"/>
      <c r="J83" s="92"/>
      <c r="K83" s="91"/>
      <c r="L83" s="90"/>
      <c r="M83" s="92"/>
      <c r="N83" s="91"/>
      <c r="O83" s="90"/>
      <c r="P83" s="91"/>
      <c r="Q83" s="90"/>
      <c r="R83" s="91"/>
      <c r="S83" s="93" t="s">
        <v>134</v>
      </c>
      <c r="T83" s="94"/>
      <c r="U83" s="94"/>
      <c r="V83" s="94"/>
      <c r="W83" s="94"/>
      <c r="X83" s="94"/>
      <c r="Y83" s="94"/>
      <c r="Z83" s="95"/>
      <c r="AA83" s="90" t="s">
        <v>42</v>
      </c>
      <c r="AB83" s="92"/>
      <c r="AC83" s="92"/>
      <c r="AD83" s="92"/>
      <c r="AE83" s="91"/>
      <c r="AF83" s="90" t="s">
        <v>43</v>
      </c>
      <c r="AG83" s="92"/>
      <c r="AH83" s="91"/>
      <c r="AI83" s="96" t="s">
        <v>44</v>
      </c>
      <c r="AJ83" s="97" t="s">
        <v>45</v>
      </c>
      <c r="AK83" s="98"/>
      <c r="AL83" s="98"/>
      <c r="AM83" s="98"/>
      <c r="AN83" s="98"/>
      <c r="AO83" s="99"/>
      <c r="AP83" s="100">
        <v>496287877</v>
      </c>
      <c r="AQ83" s="100">
        <v>7320000</v>
      </c>
      <c r="AR83" s="100">
        <v>488967877</v>
      </c>
      <c r="AS83" s="101">
        <v>0</v>
      </c>
      <c r="AT83" s="100">
        <v>7320000</v>
      </c>
      <c r="AU83" s="102">
        <v>0</v>
      </c>
      <c r="AV83" s="100">
        <v>7320000</v>
      </c>
      <c r="AW83" s="102">
        <v>0</v>
      </c>
      <c r="AX83" s="100">
        <v>7320000</v>
      </c>
      <c r="AY83" s="102">
        <v>0</v>
      </c>
      <c r="AZ83" s="100">
        <v>7320000</v>
      </c>
      <c r="BA83" s="102">
        <v>0</v>
      </c>
      <c r="BB83" s="102">
        <v>0</v>
      </c>
      <c r="BC83" s="103">
        <f t="shared" si="5"/>
        <v>1.4749503945670629E-2</v>
      </c>
      <c r="BD83" s="103">
        <f t="shared" si="6"/>
        <v>1.4749503945670629E-2</v>
      </c>
      <c r="BE83" s="103">
        <f t="shared" si="7"/>
        <v>1.4749503945670629E-2</v>
      </c>
      <c r="BF83" s="103">
        <f t="shared" si="8"/>
        <v>1.4749503945670629E-2</v>
      </c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</row>
    <row r="84" spans="1:189" s="23" customFormat="1" ht="13.5" hidden="1" customHeight="1" x14ac:dyDescent="0.25">
      <c r="A84" s="75" t="s">
        <v>41</v>
      </c>
      <c r="B84" s="76"/>
      <c r="C84" s="75" t="s">
        <v>87</v>
      </c>
      <c r="D84" s="76"/>
      <c r="E84" s="75" t="s">
        <v>44</v>
      </c>
      <c r="F84" s="76"/>
      <c r="G84" s="75" t="s">
        <v>52</v>
      </c>
      <c r="H84" s="76"/>
      <c r="I84" s="75"/>
      <c r="J84" s="77"/>
      <c r="K84" s="76"/>
      <c r="L84" s="75"/>
      <c r="M84" s="77"/>
      <c r="N84" s="76"/>
      <c r="O84" s="75"/>
      <c r="P84" s="76"/>
      <c r="Q84" s="75"/>
      <c r="R84" s="76"/>
      <c r="S84" s="78" t="s">
        <v>135</v>
      </c>
      <c r="T84" s="79"/>
      <c r="U84" s="79"/>
      <c r="V84" s="79"/>
      <c r="W84" s="79"/>
      <c r="X84" s="79"/>
      <c r="Y84" s="79"/>
      <c r="Z84" s="80"/>
      <c r="AA84" s="75" t="s">
        <v>42</v>
      </c>
      <c r="AB84" s="77"/>
      <c r="AC84" s="77"/>
      <c r="AD84" s="77"/>
      <c r="AE84" s="76"/>
      <c r="AF84" s="75" t="s">
        <v>43</v>
      </c>
      <c r="AG84" s="77"/>
      <c r="AH84" s="76"/>
      <c r="AI84" s="81" t="s">
        <v>44</v>
      </c>
      <c r="AJ84" s="82" t="s">
        <v>45</v>
      </c>
      <c r="AK84" s="83"/>
      <c r="AL84" s="83"/>
      <c r="AM84" s="83"/>
      <c r="AN84" s="83"/>
      <c r="AO84" s="84"/>
      <c r="AP84" s="85">
        <v>496287877</v>
      </c>
      <c r="AQ84" s="85">
        <v>7320000</v>
      </c>
      <c r="AR84" s="85">
        <v>488967877</v>
      </c>
      <c r="AS84" s="86">
        <v>0</v>
      </c>
      <c r="AT84" s="85">
        <v>7320000</v>
      </c>
      <c r="AU84" s="87">
        <v>0</v>
      </c>
      <c r="AV84" s="85">
        <v>7320000</v>
      </c>
      <c r="AW84" s="87">
        <v>0</v>
      </c>
      <c r="AX84" s="85">
        <v>7320000</v>
      </c>
      <c r="AY84" s="87">
        <v>0</v>
      </c>
      <c r="AZ84" s="85">
        <v>7320000</v>
      </c>
      <c r="BA84" s="87">
        <v>0</v>
      </c>
      <c r="BB84" s="87">
        <v>0</v>
      </c>
      <c r="BC84" s="88">
        <f t="shared" si="5"/>
        <v>1.4749503945670629E-2</v>
      </c>
      <c r="BD84" s="88">
        <f t="shared" si="6"/>
        <v>1.4749503945670629E-2</v>
      </c>
      <c r="BE84" s="88">
        <f t="shared" si="7"/>
        <v>1.4749503945670629E-2</v>
      </c>
      <c r="BF84" s="88">
        <f t="shared" si="8"/>
        <v>1.4749503945670629E-2</v>
      </c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</row>
    <row r="85" spans="1:189" s="23" customFormat="1" ht="13.5" hidden="1" customHeight="1" x14ac:dyDescent="0.25">
      <c r="A85" s="75" t="s">
        <v>41</v>
      </c>
      <c r="B85" s="76"/>
      <c r="C85" s="75" t="s">
        <v>87</v>
      </c>
      <c r="D85" s="76"/>
      <c r="E85" s="75" t="s">
        <v>44</v>
      </c>
      <c r="F85" s="76"/>
      <c r="G85" s="75" t="s">
        <v>52</v>
      </c>
      <c r="H85" s="76"/>
      <c r="I85" s="75" t="s">
        <v>56</v>
      </c>
      <c r="J85" s="77"/>
      <c r="K85" s="76"/>
      <c r="L85" s="75"/>
      <c r="M85" s="77"/>
      <c r="N85" s="76"/>
      <c r="O85" s="75"/>
      <c r="P85" s="76"/>
      <c r="Q85" s="75"/>
      <c r="R85" s="76"/>
      <c r="S85" s="78" t="s">
        <v>136</v>
      </c>
      <c r="T85" s="79"/>
      <c r="U85" s="79"/>
      <c r="V85" s="79"/>
      <c r="W85" s="79"/>
      <c r="X85" s="79"/>
      <c r="Y85" s="79"/>
      <c r="Z85" s="80"/>
      <c r="AA85" s="75" t="s">
        <v>42</v>
      </c>
      <c r="AB85" s="77"/>
      <c r="AC85" s="77"/>
      <c r="AD85" s="77"/>
      <c r="AE85" s="76"/>
      <c r="AF85" s="75" t="s">
        <v>43</v>
      </c>
      <c r="AG85" s="77"/>
      <c r="AH85" s="76"/>
      <c r="AI85" s="81" t="s">
        <v>44</v>
      </c>
      <c r="AJ85" s="82" t="s">
        <v>45</v>
      </c>
      <c r="AK85" s="83"/>
      <c r="AL85" s="83"/>
      <c r="AM85" s="83"/>
      <c r="AN85" s="83"/>
      <c r="AO85" s="84"/>
      <c r="AP85" s="85">
        <v>496287877</v>
      </c>
      <c r="AQ85" s="85">
        <v>7320000</v>
      </c>
      <c r="AR85" s="85">
        <v>488967877</v>
      </c>
      <c r="AS85" s="86">
        <v>0</v>
      </c>
      <c r="AT85" s="85">
        <v>7320000</v>
      </c>
      <c r="AU85" s="87">
        <v>0</v>
      </c>
      <c r="AV85" s="85">
        <v>7320000</v>
      </c>
      <c r="AW85" s="87">
        <v>0</v>
      </c>
      <c r="AX85" s="85">
        <v>7320000</v>
      </c>
      <c r="AY85" s="87">
        <v>0</v>
      </c>
      <c r="AZ85" s="85">
        <v>7320000</v>
      </c>
      <c r="BA85" s="87">
        <v>0</v>
      </c>
      <c r="BB85" s="87">
        <v>0</v>
      </c>
      <c r="BC85" s="88">
        <f t="shared" si="5"/>
        <v>1.4749503945670629E-2</v>
      </c>
      <c r="BD85" s="88">
        <f t="shared" si="6"/>
        <v>1.4749503945670629E-2</v>
      </c>
      <c r="BE85" s="88">
        <f t="shared" si="7"/>
        <v>1.4749503945670629E-2</v>
      </c>
      <c r="BF85" s="88">
        <f t="shared" si="8"/>
        <v>1.4749503945670629E-2</v>
      </c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</row>
    <row r="86" spans="1:189" s="7" customFormat="1" ht="13.5" hidden="1" customHeight="1" x14ac:dyDescent="0.25">
      <c r="A86" s="90" t="s">
        <v>41</v>
      </c>
      <c r="B86" s="91"/>
      <c r="C86" s="90" t="s">
        <v>137</v>
      </c>
      <c r="D86" s="91"/>
      <c r="E86" s="90" t="s">
        <v>52</v>
      </c>
      <c r="F86" s="91"/>
      <c r="G86" s="90"/>
      <c r="H86" s="91"/>
      <c r="I86" s="90"/>
      <c r="J86" s="92"/>
      <c r="K86" s="91"/>
      <c r="L86" s="90"/>
      <c r="M86" s="92"/>
      <c r="N86" s="91"/>
      <c r="O86" s="90"/>
      <c r="P86" s="91"/>
      <c r="Q86" s="90"/>
      <c r="R86" s="91"/>
      <c r="S86" s="93" t="s">
        <v>138</v>
      </c>
      <c r="T86" s="94"/>
      <c r="U86" s="94"/>
      <c r="V86" s="94"/>
      <c r="W86" s="94"/>
      <c r="X86" s="94"/>
      <c r="Y86" s="94"/>
      <c r="Z86" s="95"/>
      <c r="AA86" s="90" t="s">
        <v>42</v>
      </c>
      <c r="AB86" s="92"/>
      <c r="AC86" s="92"/>
      <c r="AD86" s="92"/>
      <c r="AE86" s="91"/>
      <c r="AF86" s="90" t="s">
        <v>43</v>
      </c>
      <c r="AG86" s="92"/>
      <c r="AH86" s="91"/>
      <c r="AI86" s="96" t="s">
        <v>44</v>
      </c>
      <c r="AJ86" s="97" t="s">
        <v>45</v>
      </c>
      <c r="AK86" s="98"/>
      <c r="AL86" s="98"/>
      <c r="AM86" s="98"/>
      <c r="AN86" s="98"/>
      <c r="AO86" s="99"/>
      <c r="AP86" s="100">
        <v>20157100</v>
      </c>
      <c r="AQ86" s="100">
        <v>20151100</v>
      </c>
      <c r="AR86" s="100">
        <v>6000</v>
      </c>
      <c r="AS86" s="101">
        <v>0</v>
      </c>
      <c r="AT86" s="100">
        <v>20151100</v>
      </c>
      <c r="AU86" s="102">
        <v>0</v>
      </c>
      <c r="AV86" s="100">
        <v>20151100</v>
      </c>
      <c r="AW86" s="102">
        <v>0</v>
      </c>
      <c r="AX86" s="100">
        <v>20151100</v>
      </c>
      <c r="AY86" s="102">
        <v>0</v>
      </c>
      <c r="AZ86" s="100">
        <v>20151100</v>
      </c>
      <c r="BA86" s="102">
        <v>0</v>
      </c>
      <c r="BB86" s="102">
        <v>0</v>
      </c>
      <c r="BC86" s="103">
        <f t="shared" si="5"/>
        <v>0.99970233813395781</v>
      </c>
      <c r="BD86" s="103">
        <f t="shared" si="6"/>
        <v>0.99970233813395781</v>
      </c>
      <c r="BE86" s="103">
        <f t="shared" si="7"/>
        <v>0.99970233813395781</v>
      </c>
      <c r="BF86" s="103">
        <f t="shared" si="8"/>
        <v>0.99970233813395781</v>
      </c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</row>
    <row r="87" spans="1:189" s="7" customFormat="1" ht="13.5" hidden="1" customHeight="1" x14ac:dyDescent="0.25">
      <c r="A87" s="90" t="s">
        <v>41</v>
      </c>
      <c r="B87" s="91"/>
      <c r="C87" s="90" t="s">
        <v>137</v>
      </c>
      <c r="D87" s="91"/>
      <c r="E87" s="90" t="s">
        <v>52</v>
      </c>
      <c r="F87" s="91"/>
      <c r="G87" s="90"/>
      <c r="H87" s="91"/>
      <c r="I87" s="90"/>
      <c r="J87" s="92"/>
      <c r="K87" s="91"/>
      <c r="L87" s="90"/>
      <c r="M87" s="92"/>
      <c r="N87" s="91"/>
      <c r="O87" s="90"/>
      <c r="P87" s="91"/>
      <c r="Q87" s="90"/>
      <c r="R87" s="91"/>
      <c r="S87" s="93" t="s">
        <v>138</v>
      </c>
      <c r="T87" s="94"/>
      <c r="U87" s="94"/>
      <c r="V87" s="94"/>
      <c r="W87" s="94"/>
      <c r="X87" s="94"/>
      <c r="Y87" s="94"/>
      <c r="Z87" s="95"/>
      <c r="AA87" s="90" t="s">
        <v>49</v>
      </c>
      <c r="AB87" s="92"/>
      <c r="AC87" s="92"/>
      <c r="AD87" s="92"/>
      <c r="AE87" s="91"/>
      <c r="AF87" s="90" t="s">
        <v>43</v>
      </c>
      <c r="AG87" s="92"/>
      <c r="AH87" s="91"/>
      <c r="AI87" s="96" t="s">
        <v>50</v>
      </c>
      <c r="AJ87" s="97" t="s">
        <v>51</v>
      </c>
      <c r="AK87" s="98"/>
      <c r="AL87" s="98"/>
      <c r="AM87" s="98"/>
      <c r="AN87" s="98"/>
      <c r="AO87" s="99"/>
      <c r="AP87" s="100">
        <v>2354133</v>
      </c>
      <c r="AQ87" s="100">
        <v>2354133</v>
      </c>
      <c r="AR87" s="102">
        <v>0</v>
      </c>
      <c r="AS87" s="101">
        <v>0</v>
      </c>
      <c r="AT87" s="100">
        <v>2354133</v>
      </c>
      <c r="AU87" s="102">
        <v>0</v>
      </c>
      <c r="AV87" s="100">
        <v>2354133</v>
      </c>
      <c r="AW87" s="102">
        <v>0</v>
      </c>
      <c r="AX87" s="100">
        <v>2354133</v>
      </c>
      <c r="AY87" s="102">
        <v>0</v>
      </c>
      <c r="AZ87" s="100">
        <v>2354133</v>
      </c>
      <c r="BA87" s="102">
        <v>0</v>
      </c>
      <c r="BB87" s="102">
        <v>0</v>
      </c>
      <c r="BC87" s="103">
        <f t="shared" si="5"/>
        <v>1</v>
      </c>
      <c r="BD87" s="103">
        <f t="shared" si="6"/>
        <v>1</v>
      </c>
      <c r="BE87" s="103">
        <f t="shared" si="7"/>
        <v>1</v>
      </c>
      <c r="BF87" s="103">
        <f t="shared" si="8"/>
        <v>1</v>
      </c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</row>
    <row r="88" spans="1:189" s="23" customFormat="1" ht="13.5" hidden="1" customHeight="1" x14ac:dyDescent="0.25">
      <c r="A88" s="75" t="s">
        <v>41</v>
      </c>
      <c r="B88" s="76"/>
      <c r="C88" s="75" t="s">
        <v>137</v>
      </c>
      <c r="D88" s="76"/>
      <c r="E88" s="75" t="s">
        <v>52</v>
      </c>
      <c r="F88" s="76"/>
      <c r="G88" s="75" t="s">
        <v>77</v>
      </c>
      <c r="H88" s="76"/>
      <c r="I88" s="75"/>
      <c r="J88" s="77"/>
      <c r="K88" s="76"/>
      <c r="L88" s="75"/>
      <c r="M88" s="77"/>
      <c r="N88" s="76"/>
      <c r="O88" s="75"/>
      <c r="P88" s="76"/>
      <c r="Q88" s="75"/>
      <c r="R88" s="76"/>
      <c r="S88" s="78" t="s">
        <v>139</v>
      </c>
      <c r="T88" s="79"/>
      <c r="U88" s="79"/>
      <c r="V88" s="79"/>
      <c r="W88" s="79"/>
      <c r="X88" s="79"/>
      <c r="Y88" s="79"/>
      <c r="Z88" s="80"/>
      <c r="AA88" s="75" t="s">
        <v>42</v>
      </c>
      <c r="AB88" s="77"/>
      <c r="AC88" s="77"/>
      <c r="AD88" s="77"/>
      <c r="AE88" s="76"/>
      <c r="AF88" s="75" t="s">
        <v>43</v>
      </c>
      <c r="AG88" s="77"/>
      <c r="AH88" s="76"/>
      <c r="AI88" s="81" t="s">
        <v>44</v>
      </c>
      <c r="AJ88" s="82" t="s">
        <v>45</v>
      </c>
      <c r="AK88" s="83"/>
      <c r="AL88" s="83"/>
      <c r="AM88" s="83"/>
      <c r="AN88" s="83"/>
      <c r="AO88" s="84"/>
      <c r="AP88" s="85">
        <v>20157100</v>
      </c>
      <c r="AQ88" s="85">
        <v>20151100</v>
      </c>
      <c r="AR88" s="85">
        <v>6000</v>
      </c>
      <c r="AS88" s="86">
        <v>0</v>
      </c>
      <c r="AT88" s="85">
        <v>20151100</v>
      </c>
      <c r="AU88" s="87">
        <v>0</v>
      </c>
      <c r="AV88" s="85">
        <v>20151100</v>
      </c>
      <c r="AW88" s="87">
        <v>0</v>
      </c>
      <c r="AX88" s="85">
        <v>20151100</v>
      </c>
      <c r="AY88" s="87">
        <v>0</v>
      </c>
      <c r="AZ88" s="85">
        <v>20151100</v>
      </c>
      <c r="BA88" s="87">
        <v>0</v>
      </c>
      <c r="BB88" s="87">
        <v>0</v>
      </c>
      <c r="BC88" s="88">
        <f t="shared" si="5"/>
        <v>0.99970233813395781</v>
      </c>
      <c r="BD88" s="88">
        <f t="shared" si="6"/>
        <v>0.99970233813395781</v>
      </c>
      <c r="BE88" s="88">
        <f t="shared" si="7"/>
        <v>0.99970233813395781</v>
      </c>
      <c r="BF88" s="88">
        <f t="shared" si="8"/>
        <v>0.99970233813395781</v>
      </c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</row>
    <row r="89" spans="1:189" s="23" customFormat="1" ht="13.5" hidden="1" customHeight="1" x14ac:dyDescent="0.25">
      <c r="A89" s="75" t="s">
        <v>41</v>
      </c>
      <c r="B89" s="76"/>
      <c r="C89" s="75" t="s">
        <v>137</v>
      </c>
      <c r="D89" s="76"/>
      <c r="E89" s="75" t="s">
        <v>52</v>
      </c>
      <c r="F89" s="76"/>
      <c r="G89" s="75" t="s">
        <v>77</v>
      </c>
      <c r="H89" s="76"/>
      <c r="I89" s="75"/>
      <c r="J89" s="77"/>
      <c r="K89" s="76"/>
      <c r="L89" s="75"/>
      <c r="M89" s="77"/>
      <c r="N89" s="76"/>
      <c r="O89" s="75"/>
      <c r="P89" s="76"/>
      <c r="Q89" s="75"/>
      <c r="R89" s="76"/>
      <c r="S89" s="78" t="s">
        <v>139</v>
      </c>
      <c r="T89" s="79"/>
      <c r="U89" s="79"/>
      <c r="V89" s="79"/>
      <c r="W89" s="79"/>
      <c r="X89" s="79"/>
      <c r="Y89" s="79"/>
      <c r="Z89" s="80"/>
      <c r="AA89" s="75" t="s">
        <v>49</v>
      </c>
      <c r="AB89" s="77"/>
      <c r="AC89" s="77"/>
      <c r="AD89" s="77"/>
      <c r="AE89" s="76"/>
      <c r="AF89" s="75" t="s">
        <v>43</v>
      </c>
      <c r="AG89" s="77"/>
      <c r="AH89" s="76"/>
      <c r="AI89" s="81" t="s">
        <v>50</v>
      </c>
      <c r="AJ89" s="82" t="s">
        <v>51</v>
      </c>
      <c r="AK89" s="83"/>
      <c r="AL89" s="83"/>
      <c r="AM89" s="83"/>
      <c r="AN89" s="83"/>
      <c r="AO89" s="84"/>
      <c r="AP89" s="85">
        <v>2354133</v>
      </c>
      <c r="AQ89" s="85">
        <v>2354133</v>
      </c>
      <c r="AR89" s="87">
        <v>0</v>
      </c>
      <c r="AS89" s="86">
        <v>0</v>
      </c>
      <c r="AT89" s="85">
        <v>2354133</v>
      </c>
      <c r="AU89" s="87">
        <v>0</v>
      </c>
      <c r="AV89" s="85">
        <v>2354133</v>
      </c>
      <c r="AW89" s="87">
        <v>0</v>
      </c>
      <c r="AX89" s="85">
        <v>2354133</v>
      </c>
      <c r="AY89" s="87">
        <v>0</v>
      </c>
      <c r="AZ89" s="85">
        <v>2354133</v>
      </c>
      <c r="BA89" s="87">
        <v>0</v>
      </c>
      <c r="BB89" s="87">
        <v>0</v>
      </c>
      <c r="BC89" s="88">
        <f t="shared" si="5"/>
        <v>1</v>
      </c>
      <c r="BD89" s="88">
        <f t="shared" si="6"/>
        <v>1</v>
      </c>
      <c r="BE89" s="88">
        <f t="shared" si="7"/>
        <v>1</v>
      </c>
      <c r="BF89" s="88">
        <f t="shared" si="8"/>
        <v>1</v>
      </c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</row>
    <row r="90" spans="1:189" s="23" customFormat="1" ht="13.5" hidden="1" customHeight="1" x14ac:dyDescent="0.25">
      <c r="A90" s="75" t="s">
        <v>41</v>
      </c>
      <c r="B90" s="76"/>
      <c r="C90" s="75" t="s">
        <v>137</v>
      </c>
      <c r="D90" s="76"/>
      <c r="E90" s="75" t="s">
        <v>52</v>
      </c>
      <c r="F90" s="76"/>
      <c r="G90" s="75" t="s">
        <v>77</v>
      </c>
      <c r="H90" s="76"/>
      <c r="I90" s="75" t="s">
        <v>56</v>
      </c>
      <c r="J90" s="77"/>
      <c r="K90" s="76"/>
      <c r="L90" s="75"/>
      <c r="M90" s="77"/>
      <c r="N90" s="76"/>
      <c r="O90" s="75"/>
      <c r="P90" s="76"/>
      <c r="Q90" s="75"/>
      <c r="R90" s="76"/>
      <c r="S90" s="78" t="s">
        <v>140</v>
      </c>
      <c r="T90" s="79"/>
      <c r="U90" s="79"/>
      <c r="V90" s="79"/>
      <c r="W90" s="79"/>
      <c r="X90" s="79"/>
      <c r="Y90" s="79"/>
      <c r="Z90" s="80"/>
      <c r="AA90" s="75" t="s">
        <v>42</v>
      </c>
      <c r="AB90" s="77"/>
      <c r="AC90" s="77"/>
      <c r="AD90" s="77"/>
      <c r="AE90" s="76"/>
      <c r="AF90" s="75" t="s">
        <v>43</v>
      </c>
      <c r="AG90" s="77"/>
      <c r="AH90" s="76"/>
      <c r="AI90" s="81" t="s">
        <v>44</v>
      </c>
      <c r="AJ90" s="82" t="s">
        <v>45</v>
      </c>
      <c r="AK90" s="83"/>
      <c r="AL90" s="83"/>
      <c r="AM90" s="83"/>
      <c r="AN90" s="83"/>
      <c r="AO90" s="84"/>
      <c r="AP90" s="85">
        <v>20090100</v>
      </c>
      <c r="AQ90" s="85">
        <v>20090100</v>
      </c>
      <c r="AR90" s="87">
        <v>0</v>
      </c>
      <c r="AS90" s="86">
        <v>0</v>
      </c>
      <c r="AT90" s="85">
        <v>20090100</v>
      </c>
      <c r="AU90" s="87">
        <v>0</v>
      </c>
      <c r="AV90" s="85">
        <v>20090100</v>
      </c>
      <c r="AW90" s="87">
        <v>0</v>
      </c>
      <c r="AX90" s="85">
        <v>20090100</v>
      </c>
      <c r="AY90" s="87">
        <v>0</v>
      </c>
      <c r="AZ90" s="85">
        <v>20090100</v>
      </c>
      <c r="BA90" s="87">
        <v>0</v>
      </c>
      <c r="BB90" s="87">
        <v>0</v>
      </c>
      <c r="BC90" s="88">
        <f t="shared" si="5"/>
        <v>1</v>
      </c>
      <c r="BD90" s="88">
        <f t="shared" si="6"/>
        <v>1</v>
      </c>
      <c r="BE90" s="88">
        <f t="shared" si="7"/>
        <v>1</v>
      </c>
      <c r="BF90" s="88">
        <f t="shared" si="8"/>
        <v>1</v>
      </c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</row>
    <row r="91" spans="1:189" s="23" customFormat="1" ht="13.5" hidden="1" customHeight="1" x14ac:dyDescent="0.25">
      <c r="A91" s="75" t="s">
        <v>41</v>
      </c>
      <c r="B91" s="76"/>
      <c r="C91" s="75" t="s">
        <v>137</v>
      </c>
      <c r="D91" s="76"/>
      <c r="E91" s="75" t="s">
        <v>52</v>
      </c>
      <c r="F91" s="76"/>
      <c r="G91" s="75" t="s">
        <v>77</v>
      </c>
      <c r="H91" s="76"/>
      <c r="I91" s="75" t="s">
        <v>56</v>
      </c>
      <c r="J91" s="77"/>
      <c r="K91" s="76"/>
      <c r="L91" s="75"/>
      <c r="M91" s="77"/>
      <c r="N91" s="76"/>
      <c r="O91" s="75"/>
      <c r="P91" s="76"/>
      <c r="Q91" s="75"/>
      <c r="R91" s="76"/>
      <c r="S91" s="78" t="s">
        <v>140</v>
      </c>
      <c r="T91" s="79"/>
      <c r="U91" s="79"/>
      <c r="V91" s="79"/>
      <c r="W91" s="79"/>
      <c r="X91" s="79"/>
      <c r="Y91" s="79"/>
      <c r="Z91" s="80"/>
      <c r="AA91" s="75" t="s">
        <v>49</v>
      </c>
      <c r="AB91" s="77"/>
      <c r="AC91" s="77"/>
      <c r="AD91" s="77"/>
      <c r="AE91" s="76"/>
      <c r="AF91" s="75" t="s">
        <v>43</v>
      </c>
      <c r="AG91" s="77"/>
      <c r="AH91" s="76"/>
      <c r="AI91" s="81" t="s">
        <v>50</v>
      </c>
      <c r="AJ91" s="82" t="s">
        <v>51</v>
      </c>
      <c r="AK91" s="83"/>
      <c r="AL91" s="83"/>
      <c r="AM91" s="83"/>
      <c r="AN91" s="83"/>
      <c r="AO91" s="84"/>
      <c r="AP91" s="85">
        <v>2354133</v>
      </c>
      <c r="AQ91" s="85">
        <v>2354133</v>
      </c>
      <c r="AR91" s="87">
        <v>0</v>
      </c>
      <c r="AS91" s="86">
        <v>0</v>
      </c>
      <c r="AT91" s="85">
        <v>2354133</v>
      </c>
      <c r="AU91" s="87">
        <v>0</v>
      </c>
      <c r="AV91" s="85">
        <v>2354133</v>
      </c>
      <c r="AW91" s="87">
        <v>0</v>
      </c>
      <c r="AX91" s="85">
        <v>2354133</v>
      </c>
      <c r="AY91" s="87">
        <v>0</v>
      </c>
      <c r="AZ91" s="85">
        <v>2354133</v>
      </c>
      <c r="BA91" s="87">
        <v>0</v>
      </c>
      <c r="BB91" s="87">
        <v>0</v>
      </c>
      <c r="BC91" s="88">
        <f t="shared" si="5"/>
        <v>1</v>
      </c>
      <c r="BD91" s="88">
        <f t="shared" si="6"/>
        <v>1</v>
      </c>
      <c r="BE91" s="88">
        <f t="shared" si="7"/>
        <v>1</v>
      </c>
      <c r="BF91" s="88">
        <f t="shared" si="8"/>
        <v>1</v>
      </c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</row>
    <row r="92" spans="1:189" s="23" customFormat="1" ht="13.5" hidden="1" customHeight="1" x14ac:dyDescent="0.25">
      <c r="A92" s="75" t="s">
        <v>41</v>
      </c>
      <c r="B92" s="76"/>
      <c r="C92" s="75" t="s">
        <v>137</v>
      </c>
      <c r="D92" s="76"/>
      <c r="E92" s="75" t="s">
        <v>52</v>
      </c>
      <c r="F92" s="76"/>
      <c r="G92" s="75" t="s">
        <v>77</v>
      </c>
      <c r="H92" s="76"/>
      <c r="I92" s="75" t="s">
        <v>65</v>
      </c>
      <c r="J92" s="77"/>
      <c r="K92" s="76"/>
      <c r="L92" s="75"/>
      <c r="M92" s="77"/>
      <c r="N92" s="76"/>
      <c r="O92" s="75"/>
      <c r="P92" s="76"/>
      <c r="Q92" s="75"/>
      <c r="R92" s="76"/>
      <c r="S92" s="78" t="s">
        <v>141</v>
      </c>
      <c r="T92" s="79"/>
      <c r="U92" s="79"/>
      <c r="V92" s="79"/>
      <c r="W92" s="79"/>
      <c r="X92" s="79"/>
      <c r="Y92" s="79"/>
      <c r="Z92" s="80"/>
      <c r="AA92" s="75" t="s">
        <v>42</v>
      </c>
      <c r="AB92" s="77"/>
      <c r="AC92" s="77"/>
      <c r="AD92" s="77"/>
      <c r="AE92" s="76"/>
      <c r="AF92" s="75" t="s">
        <v>43</v>
      </c>
      <c r="AG92" s="77"/>
      <c r="AH92" s="76"/>
      <c r="AI92" s="81" t="s">
        <v>44</v>
      </c>
      <c r="AJ92" s="82" t="s">
        <v>45</v>
      </c>
      <c r="AK92" s="83"/>
      <c r="AL92" s="83"/>
      <c r="AM92" s="83"/>
      <c r="AN92" s="83"/>
      <c r="AO92" s="84"/>
      <c r="AP92" s="85">
        <v>67000</v>
      </c>
      <c r="AQ92" s="85">
        <v>61000</v>
      </c>
      <c r="AR92" s="85">
        <v>6000</v>
      </c>
      <c r="AS92" s="86">
        <v>0</v>
      </c>
      <c r="AT92" s="85">
        <v>61000</v>
      </c>
      <c r="AU92" s="87">
        <v>0</v>
      </c>
      <c r="AV92" s="85">
        <v>61000</v>
      </c>
      <c r="AW92" s="87">
        <v>0</v>
      </c>
      <c r="AX92" s="85">
        <v>61000</v>
      </c>
      <c r="AY92" s="87">
        <v>0</v>
      </c>
      <c r="AZ92" s="85">
        <v>61000</v>
      </c>
      <c r="BA92" s="87">
        <v>0</v>
      </c>
      <c r="BB92" s="87">
        <v>0</v>
      </c>
      <c r="BC92" s="88">
        <f t="shared" si="5"/>
        <v>0.91044776119402981</v>
      </c>
      <c r="BD92" s="88">
        <f t="shared" si="6"/>
        <v>0.91044776119402981</v>
      </c>
      <c r="BE92" s="88">
        <f t="shared" si="7"/>
        <v>0.91044776119402981</v>
      </c>
      <c r="BF92" s="88">
        <f t="shared" si="8"/>
        <v>0.91044776119402981</v>
      </c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</row>
    <row r="93" spans="1:189" s="7" customFormat="1" ht="13.5" hidden="1" customHeight="1" x14ac:dyDescent="0.25">
      <c r="A93" s="90" t="s">
        <v>41</v>
      </c>
      <c r="B93" s="91"/>
      <c r="C93" s="90" t="s">
        <v>137</v>
      </c>
      <c r="D93" s="91"/>
      <c r="E93" s="90" t="s">
        <v>128</v>
      </c>
      <c r="F93" s="91"/>
      <c r="G93" s="90"/>
      <c r="H93" s="91"/>
      <c r="I93" s="90"/>
      <c r="J93" s="92"/>
      <c r="K93" s="91"/>
      <c r="L93" s="90"/>
      <c r="M93" s="92"/>
      <c r="N93" s="91"/>
      <c r="O93" s="90"/>
      <c r="P93" s="91"/>
      <c r="Q93" s="90"/>
      <c r="R93" s="91"/>
      <c r="S93" s="93" t="s">
        <v>142</v>
      </c>
      <c r="T93" s="94"/>
      <c r="U93" s="94"/>
      <c r="V93" s="94"/>
      <c r="W93" s="94"/>
      <c r="X93" s="94"/>
      <c r="Y93" s="94"/>
      <c r="Z93" s="95"/>
      <c r="AA93" s="90" t="s">
        <v>42</v>
      </c>
      <c r="AB93" s="92"/>
      <c r="AC93" s="92"/>
      <c r="AD93" s="92"/>
      <c r="AE93" s="91"/>
      <c r="AF93" s="90" t="s">
        <v>46</v>
      </c>
      <c r="AG93" s="92"/>
      <c r="AH93" s="91"/>
      <c r="AI93" s="96" t="s">
        <v>47</v>
      </c>
      <c r="AJ93" s="97" t="s">
        <v>48</v>
      </c>
      <c r="AK93" s="98"/>
      <c r="AL93" s="98"/>
      <c r="AM93" s="98"/>
      <c r="AN93" s="98"/>
      <c r="AO93" s="99"/>
      <c r="AP93" s="100">
        <v>16480000</v>
      </c>
      <c r="AQ93" s="102">
        <v>0</v>
      </c>
      <c r="AR93" s="100">
        <v>16480000</v>
      </c>
      <c r="AS93" s="101">
        <v>0</v>
      </c>
      <c r="AT93" s="102">
        <v>0</v>
      </c>
      <c r="AU93" s="102">
        <v>0</v>
      </c>
      <c r="AV93" s="102">
        <v>0</v>
      </c>
      <c r="AW93" s="102">
        <v>0</v>
      </c>
      <c r="AX93" s="102">
        <v>0</v>
      </c>
      <c r="AY93" s="102">
        <v>0</v>
      </c>
      <c r="AZ93" s="102">
        <v>0</v>
      </c>
      <c r="BA93" s="102">
        <v>0</v>
      </c>
      <c r="BB93" s="102">
        <v>0</v>
      </c>
      <c r="BC93" s="103">
        <f t="shared" si="5"/>
        <v>0</v>
      </c>
      <c r="BD93" s="103">
        <f t="shared" si="6"/>
        <v>0</v>
      </c>
      <c r="BE93" s="103">
        <f t="shared" si="7"/>
        <v>0</v>
      </c>
      <c r="BF93" s="103">
        <f t="shared" si="8"/>
        <v>0</v>
      </c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</row>
    <row r="94" spans="1:189" s="23" customFormat="1" ht="13.5" hidden="1" customHeight="1" x14ac:dyDescent="0.25">
      <c r="A94" s="75" t="s">
        <v>41</v>
      </c>
      <c r="B94" s="76"/>
      <c r="C94" s="75" t="s">
        <v>137</v>
      </c>
      <c r="D94" s="76"/>
      <c r="E94" s="75" t="s">
        <v>128</v>
      </c>
      <c r="F94" s="76"/>
      <c r="G94" s="75" t="s">
        <v>52</v>
      </c>
      <c r="H94" s="76"/>
      <c r="I94" s="75"/>
      <c r="J94" s="77"/>
      <c r="K94" s="76"/>
      <c r="L94" s="75"/>
      <c r="M94" s="77"/>
      <c r="N94" s="76"/>
      <c r="O94" s="75"/>
      <c r="P94" s="76"/>
      <c r="Q94" s="75"/>
      <c r="R94" s="76"/>
      <c r="S94" s="78" t="s">
        <v>143</v>
      </c>
      <c r="T94" s="79"/>
      <c r="U94" s="79"/>
      <c r="V94" s="79"/>
      <c r="W94" s="79"/>
      <c r="X94" s="79"/>
      <c r="Y94" s="79"/>
      <c r="Z94" s="80"/>
      <c r="AA94" s="75" t="s">
        <v>42</v>
      </c>
      <c r="AB94" s="77"/>
      <c r="AC94" s="77"/>
      <c r="AD94" s="77"/>
      <c r="AE94" s="76"/>
      <c r="AF94" s="75" t="s">
        <v>46</v>
      </c>
      <c r="AG94" s="77"/>
      <c r="AH94" s="76"/>
      <c r="AI94" s="81" t="s">
        <v>47</v>
      </c>
      <c r="AJ94" s="82" t="s">
        <v>48</v>
      </c>
      <c r="AK94" s="83"/>
      <c r="AL94" s="83"/>
      <c r="AM94" s="83"/>
      <c r="AN94" s="83"/>
      <c r="AO94" s="84"/>
      <c r="AP94" s="85">
        <v>16480000</v>
      </c>
      <c r="AQ94" s="87">
        <v>0</v>
      </c>
      <c r="AR94" s="85">
        <v>16480000</v>
      </c>
      <c r="AS94" s="86">
        <v>0</v>
      </c>
      <c r="AT94" s="87">
        <v>0</v>
      </c>
      <c r="AU94" s="87">
        <v>0</v>
      </c>
      <c r="AV94" s="87">
        <v>0</v>
      </c>
      <c r="AW94" s="87">
        <v>0</v>
      </c>
      <c r="AX94" s="87">
        <v>0</v>
      </c>
      <c r="AY94" s="87">
        <v>0</v>
      </c>
      <c r="AZ94" s="87">
        <v>0</v>
      </c>
      <c r="BA94" s="87">
        <v>0</v>
      </c>
      <c r="BB94" s="87">
        <v>0</v>
      </c>
      <c r="BC94" s="88">
        <f t="shared" si="5"/>
        <v>0</v>
      </c>
      <c r="BD94" s="88">
        <f t="shared" si="6"/>
        <v>0</v>
      </c>
      <c r="BE94" s="88">
        <f t="shared" si="7"/>
        <v>0</v>
      </c>
      <c r="BF94" s="88">
        <f t="shared" si="8"/>
        <v>0</v>
      </c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</row>
    <row r="95" spans="1:189" s="10" customFormat="1" ht="13.5" hidden="1" customHeight="1" x14ac:dyDescent="0.3">
      <c r="A95" s="119" t="s">
        <v>182</v>
      </c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1"/>
      <c r="AP95" s="108">
        <f>+AP93+AP87+AP86+AP83+AP80</f>
        <v>553314410</v>
      </c>
      <c r="AQ95" s="108">
        <f t="shared" ref="AQ95:BB95" si="10">+AQ93+AQ87+AQ86+AQ83+AQ80</f>
        <v>32794707</v>
      </c>
      <c r="AR95" s="108">
        <f t="shared" si="10"/>
        <v>520519703</v>
      </c>
      <c r="AS95" s="108">
        <f t="shared" si="10"/>
        <v>0</v>
      </c>
      <c r="AT95" s="108">
        <f t="shared" si="10"/>
        <v>32794707</v>
      </c>
      <c r="AU95" s="108">
        <f t="shared" si="10"/>
        <v>0</v>
      </c>
      <c r="AV95" s="108">
        <f t="shared" si="10"/>
        <v>32794707</v>
      </c>
      <c r="AW95" s="108">
        <f t="shared" si="10"/>
        <v>0</v>
      </c>
      <c r="AX95" s="108">
        <f t="shared" si="10"/>
        <v>32794707</v>
      </c>
      <c r="AY95" s="108">
        <f t="shared" si="10"/>
        <v>0</v>
      </c>
      <c r="AZ95" s="108">
        <f t="shared" si="10"/>
        <v>32794707</v>
      </c>
      <c r="BA95" s="108">
        <f t="shared" si="10"/>
        <v>0</v>
      </c>
      <c r="BB95" s="108">
        <f t="shared" si="10"/>
        <v>0</v>
      </c>
      <c r="BC95" s="109">
        <f t="shared" si="5"/>
        <v>5.9269569718959608E-2</v>
      </c>
      <c r="BD95" s="109">
        <f t="shared" si="6"/>
        <v>5.9269569718959608E-2</v>
      </c>
      <c r="BE95" s="109">
        <f t="shared" si="7"/>
        <v>5.9269569718959608E-2</v>
      </c>
      <c r="BF95" s="109">
        <f t="shared" si="8"/>
        <v>5.9269569718959608E-2</v>
      </c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9"/>
    </row>
    <row r="96" spans="1:189" s="10" customFormat="1" ht="13.5" customHeight="1" x14ac:dyDescent="0.3">
      <c r="A96" s="139" t="s">
        <v>183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1"/>
      <c r="AP96" s="142">
        <f>+AP95+AP77+AP32</f>
        <v>6196763147</v>
      </c>
      <c r="AQ96" s="142">
        <f t="shared" ref="AQ96:BB96" si="11">+AQ95+AQ77+AQ32</f>
        <v>3985611626.6300001</v>
      </c>
      <c r="AR96" s="142">
        <f t="shared" si="11"/>
        <v>2211151520.3699999</v>
      </c>
      <c r="AS96" s="142">
        <f t="shared" si="11"/>
        <v>0</v>
      </c>
      <c r="AT96" s="142">
        <f t="shared" si="11"/>
        <v>3907504350.6300001</v>
      </c>
      <c r="AU96" s="142">
        <f t="shared" si="11"/>
        <v>78107276</v>
      </c>
      <c r="AV96" s="142">
        <f t="shared" si="11"/>
        <v>3548427456.5799999</v>
      </c>
      <c r="AW96" s="142">
        <f t="shared" si="11"/>
        <v>359076894.05000001</v>
      </c>
      <c r="AX96" s="142">
        <f t="shared" si="11"/>
        <v>3528582902.5799999</v>
      </c>
      <c r="AY96" s="142">
        <f t="shared" si="11"/>
        <v>19844554</v>
      </c>
      <c r="AZ96" s="142">
        <f t="shared" si="11"/>
        <v>3519183871.5799999</v>
      </c>
      <c r="BA96" s="142">
        <f t="shared" si="11"/>
        <v>9399031</v>
      </c>
      <c r="BB96" s="142">
        <f t="shared" si="11"/>
        <v>6008409</v>
      </c>
      <c r="BC96" s="143">
        <f t="shared" si="5"/>
        <v>0.64317636999883221</v>
      </c>
      <c r="BD96" s="143">
        <f t="shared" si="6"/>
        <v>0.6305718417722187</v>
      </c>
      <c r="BE96" s="143">
        <f t="shared" si="7"/>
        <v>0.5726259617164613</v>
      </c>
      <c r="BF96" s="143">
        <f t="shared" si="8"/>
        <v>0.56790679070632555</v>
      </c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9"/>
    </row>
    <row r="97" spans="1:91" s="7" customFormat="1" ht="13.5" hidden="1" customHeight="1" x14ac:dyDescent="0.25">
      <c r="A97" s="144" t="s">
        <v>144</v>
      </c>
      <c r="B97" s="145"/>
      <c r="C97" s="144" t="s">
        <v>147</v>
      </c>
      <c r="D97" s="145"/>
      <c r="E97" s="144" t="s">
        <v>148</v>
      </c>
      <c r="F97" s="145"/>
      <c r="G97" s="144" t="s">
        <v>149</v>
      </c>
      <c r="H97" s="145"/>
      <c r="I97" s="144" t="s">
        <v>151</v>
      </c>
      <c r="J97" s="146"/>
      <c r="K97" s="145"/>
      <c r="L97" s="144"/>
      <c r="M97" s="146"/>
      <c r="N97" s="145"/>
      <c r="O97" s="144"/>
      <c r="P97" s="145"/>
      <c r="Q97" s="144"/>
      <c r="R97" s="145"/>
      <c r="S97" s="147" t="s">
        <v>150</v>
      </c>
      <c r="T97" s="148"/>
      <c r="U97" s="148"/>
      <c r="V97" s="148"/>
      <c r="W97" s="148"/>
      <c r="X97" s="148"/>
      <c r="Y97" s="148"/>
      <c r="Z97" s="149"/>
      <c r="AA97" s="144" t="s">
        <v>42</v>
      </c>
      <c r="AB97" s="146"/>
      <c r="AC97" s="146"/>
      <c r="AD97" s="146"/>
      <c r="AE97" s="145"/>
      <c r="AF97" s="144" t="s">
        <v>43</v>
      </c>
      <c r="AG97" s="146"/>
      <c r="AH97" s="145"/>
      <c r="AI97" s="150" t="s">
        <v>44</v>
      </c>
      <c r="AJ97" s="151" t="s">
        <v>45</v>
      </c>
      <c r="AK97" s="152"/>
      <c r="AL97" s="152"/>
      <c r="AM97" s="152"/>
      <c r="AN97" s="152"/>
      <c r="AO97" s="153"/>
      <c r="AP97" s="154">
        <v>1157138558</v>
      </c>
      <c r="AQ97" s="154">
        <v>1113889309.9000001</v>
      </c>
      <c r="AR97" s="154">
        <v>43249248.100000001</v>
      </c>
      <c r="AS97" s="155">
        <v>0</v>
      </c>
      <c r="AT97" s="154">
        <v>1062850213.9</v>
      </c>
      <c r="AU97" s="154">
        <v>51039096</v>
      </c>
      <c r="AV97" s="154">
        <v>494291646</v>
      </c>
      <c r="AW97" s="154">
        <v>568558567.89999998</v>
      </c>
      <c r="AX97" s="154">
        <v>494291646</v>
      </c>
      <c r="AY97" s="156">
        <v>0</v>
      </c>
      <c r="AZ97" s="154">
        <v>494291646</v>
      </c>
      <c r="BA97" s="156">
        <v>0</v>
      </c>
      <c r="BB97" s="156">
        <v>0</v>
      </c>
      <c r="BC97" s="143">
        <f t="shared" si="5"/>
        <v>0.96262396771675129</v>
      </c>
      <c r="BD97" s="143">
        <f t="shared" si="6"/>
        <v>0.91851594310108542</v>
      </c>
      <c r="BE97" s="143">
        <f t="shared" si="7"/>
        <v>0.42716720705801597</v>
      </c>
      <c r="BF97" s="143">
        <f t="shared" si="8"/>
        <v>0.42716720705801597</v>
      </c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</row>
    <row r="98" spans="1:91" s="23" customFormat="1" ht="13.5" hidden="1" customHeight="1" x14ac:dyDescent="0.25">
      <c r="A98" s="157" t="s">
        <v>144</v>
      </c>
      <c r="B98" s="158"/>
      <c r="C98" s="157" t="s">
        <v>147</v>
      </c>
      <c r="D98" s="158"/>
      <c r="E98" s="157" t="s">
        <v>148</v>
      </c>
      <c r="F98" s="158"/>
      <c r="G98" s="157" t="s">
        <v>149</v>
      </c>
      <c r="H98" s="158"/>
      <c r="I98" s="157" t="s">
        <v>151</v>
      </c>
      <c r="J98" s="159"/>
      <c r="K98" s="158"/>
      <c r="L98" s="157" t="s">
        <v>152</v>
      </c>
      <c r="M98" s="159"/>
      <c r="N98" s="158"/>
      <c r="O98" s="157"/>
      <c r="P98" s="158"/>
      <c r="Q98" s="157"/>
      <c r="R98" s="158"/>
      <c r="S98" s="160" t="s">
        <v>153</v>
      </c>
      <c r="T98" s="161"/>
      <c r="U98" s="161"/>
      <c r="V98" s="161"/>
      <c r="W98" s="161"/>
      <c r="X98" s="161"/>
      <c r="Y98" s="161"/>
      <c r="Z98" s="162"/>
      <c r="AA98" s="157" t="s">
        <v>42</v>
      </c>
      <c r="AB98" s="159"/>
      <c r="AC98" s="159"/>
      <c r="AD98" s="159"/>
      <c r="AE98" s="158"/>
      <c r="AF98" s="157" t="s">
        <v>43</v>
      </c>
      <c r="AG98" s="159"/>
      <c r="AH98" s="158"/>
      <c r="AI98" s="163" t="s">
        <v>44</v>
      </c>
      <c r="AJ98" s="164" t="s">
        <v>45</v>
      </c>
      <c r="AK98" s="165"/>
      <c r="AL98" s="165"/>
      <c r="AM98" s="165"/>
      <c r="AN98" s="165"/>
      <c r="AO98" s="166"/>
      <c r="AP98" s="167">
        <v>128093198</v>
      </c>
      <c r="AQ98" s="167">
        <v>100846582</v>
      </c>
      <c r="AR98" s="167">
        <v>27246616</v>
      </c>
      <c r="AS98" s="168">
        <v>0</v>
      </c>
      <c r="AT98" s="167">
        <v>84591658</v>
      </c>
      <c r="AU98" s="167">
        <v>16254924</v>
      </c>
      <c r="AV98" s="167">
        <v>52349674</v>
      </c>
      <c r="AW98" s="167">
        <v>32241984</v>
      </c>
      <c r="AX98" s="167">
        <v>52349674</v>
      </c>
      <c r="AY98" s="169">
        <v>0</v>
      </c>
      <c r="AZ98" s="167">
        <v>52349674</v>
      </c>
      <c r="BA98" s="169">
        <v>0</v>
      </c>
      <c r="BB98" s="169">
        <v>0</v>
      </c>
      <c r="BC98" s="170">
        <f t="shared" si="5"/>
        <v>0.78729068814411207</v>
      </c>
      <c r="BD98" s="170">
        <f t="shared" si="6"/>
        <v>0.66039149088931326</v>
      </c>
      <c r="BE98" s="170">
        <f t="shared" si="7"/>
        <v>0.40868426128294494</v>
      </c>
      <c r="BF98" s="170">
        <f t="shared" si="8"/>
        <v>0.40868426128294494</v>
      </c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</row>
    <row r="99" spans="1:91" s="23" customFormat="1" ht="13.5" hidden="1" customHeight="1" x14ac:dyDescent="0.25">
      <c r="A99" s="157" t="s">
        <v>144</v>
      </c>
      <c r="B99" s="158"/>
      <c r="C99" s="157" t="s">
        <v>147</v>
      </c>
      <c r="D99" s="158"/>
      <c r="E99" s="157" t="s">
        <v>148</v>
      </c>
      <c r="F99" s="158"/>
      <c r="G99" s="157" t="s">
        <v>149</v>
      </c>
      <c r="H99" s="158"/>
      <c r="I99" s="157" t="s">
        <v>151</v>
      </c>
      <c r="J99" s="159"/>
      <c r="K99" s="158"/>
      <c r="L99" s="157" t="s">
        <v>152</v>
      </c>
      <c r="M99" s="159"/>
      <c r="N99" s="158"/>
      <c r="O99" s="157" t="s">
        <v>77</v>
      </c>
      <c r="P99" s="158"/>
      <c r="Q99" s="157"/>
      <c r="R99" s="158"/>
      <c r="S99" s="160" t="s">
        <v>158</v>
      </c>
      <c r="T99" s="161"/>
      <c r="U99" s="161"/>
      <c r="V99" s="161"/>
      <c r="W99" s="161"/>
      <c r="X99" s="161"/>
      <c r="Y99" s="161"/>
      <c r="Z99" s="162"/>
      <c r="AA99" s="157" t="s">
        <v>42</v>
      </c>
      <c r="AB99" s="159"/>
      <c r="AC99" s="159"/>
      <c r="AD99" s="159"/>
      <c r="AE99" s="158"/>
      <c r="AF99" s="157" t="s">
        <v>43</v>
      </c>
      <c r="AG99" s="159"/>
      <c r="AH99" s="158"/>
      <c r="AI99" s="163" t="s">
        <v>44</v>
      </c>
      <c r="AJ99" s="164" t="s">
        <v>45</v>
      </c>
      <c r="AK99" s="165"/>
      <c r="AL99" s="165"/>
      <c r="AM99" s="165"/>
      <c r="AN99" s="165"/>
      <c r="AO99" s="166"/>
      <c r="AP99" s="167">
        <v>128093198</v>
      </c>
      <c r="AQ99" s="167">
        <v>100846582</v>
      </c>
      <c r="AR99" s="167">
        <v>27246616</v>
      </c>
      <c r="AS99" s="168">
        <v>0</v>
      </c>
      <c r="AT99" s="167">
        <v>84591658</v>
      </c>
      <c r="AU99" s="167">
        <v>16254924</v>
      </c>
      <c r="AV99" s="167">
        <v>52349674</v>
      </c>
      <c r="AW99" s="167">
        <v>32241984</v>
      </c>
      <c r="AX99" s="167">
        <v>52349674</v>
      </c>
      <c r="AY99" s="169">
        <v>0</v>
      </c>
      <c r="AZ99" s="167">
        <v>52349674</v>
      </c>
      <c r="BA99" s="169">
        <v>0</v>
      </c>
      <c r="BB99" s="169">
        <v>0</v>
      </c>
      <c r="BC99" s="170">
        <f t="shared" si="5"/>
        <v>0.78729068814411207</v>
      </c>
      <c r="BD99" s="170">
        <f t="shared" si="6"/>
        <v>0.66039149088931326</v>
      </c>
      <c r="BE99" s="170">
        <f t="shared" si="7"/>
        <v>0.40868426128294494</v>
      </c>
      <c r="BF99" s="170">
        <f t="shared" si="8"/>
        <v>0.40868426128294494</v>
      </c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</row>
    <row r="100" spans="1:91" s="23" customFormat="1" ht="13.5" hidden="1" customHeight="1" x14ac:dyDescent="0.25">
      <c r="A100" s="157" t="s">
        <v>144</v>
      </c>
      <c r="B100" s="158"/>
      <c r="C100" s="157" t="s">
        <v>147</v>
      </c>
      <c r="D100" s="158"/>
      <c r="E100" s="157" t="s">
        <v>148</v>
      </c>
      <c r="F100" s="158"/>
      <c r="G100" s="157" t="s">
        <v>149</v>
      </c>
      <c r="H100" s="158"/>
      <c r="I100" s="157" t="s">
        <v>151</v>
      </c>
      <c r="J100" s="159"/>
      <c r="K100" s="158"/>
      <c r="L100" s="157" t="s">
        <v>154</v>
      </c>
      <c r="M100" s="159"/>
      <c r="N100" s="158"/>
      <c r="O100" s="157"/>
      <c r="P100" s="158"/>
      <c r="Q100" s="157"/>
      <c r="R100" s="158"/>
      <c r="S100" s="160" t="s">
        <v>155</v>
      </c>
      <c r="T100" s="161"/>
      <c r="U100" s="161"/>
      <c r="V100" s="161"/>
      <c r="W100" s="161"/>
      <c r="X100" s="161"/>
      <c r="Y100" s="161"/>
      <c r="Z100" s="162"/>
      <c r="AA100" s="157" t="s">
        <v>42</v>
      </c>
      <c r="AB100" s="159"/>
      <c r="AC100" s="159"/>
      <c r="AD100" s="159"/>
      <c r="AE100" s="158"/>
      <c r="AF100" s="157" t="s">
        <v>43</v>
      </c>
      <c r="AG100" s="159"/>
      <c r="AH100" s="158"/>
      <c r="AI100" s="163" t="s">
        <v>44</v>
      </c>
      <c r="AJ100" s="164" t="s">
        <v>45</v>
      </c>
      <c r="AK100" s="165"/>
      <c r="AL100" s="165"/>
      <c r="AM100" s="165"/>
      <c r="AN100" s="165"/>
      <c r="AO100" s="166"/>
      <c r="AP100" s="167">
        <v>688974319</v>
      </c>
      <c r="AQ100" s="167">
        <v>679328287.89999998</v>
      </c>
      <c r="AR100" s="167">
        <v>9646031.0999999996</v>
      </c>
      <c r="AS100" s="168">
        <v>0</v>
      </c>
      <c r="AT100" s="167">
        <v>645518004.89999998</v>
      </c>
      <c r="AU100" s="167">
        <v>33810283</v>
      </c>
      <c r="AV100" s="167">
        <v>256484973</v>
      </c>
      <c r="AW100" s="167">
        <v>389033031.89999998</v>
      </c>
      <c r="AX100" s="167">
        <v>256484973</v>
      </c>
      <c r="AY100" s="169">
        <v>0</v>
      </c>
      <c r="AZ100" s="167">
        <v>256484973</v>
      </c>
      <c r="BA100" s="169">
        <v>0</v>
      </c>
      <c r="BB100" s="169">
        <v>0</v>
      </c>
      <c r="BC100" s="170">
        <f t="shared" si="5"/>
        <v>0.98599943302095705</v>
      </c>
      <c r="BD100" s="170">
        <f t="shared" si="6"/>
        <v>0.9369260756147284</v>
      </c>
      <c r="BE100" s="170">
        <f t="shared" si="7"/>
        <v>0.37227073045664566</v>
      </c>
      <c r="BF100" s="170">
        <f t="shared" si="8"/>
        <v>0.37227073045664566</v>
      </c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</row>
    <row r="101" spans="1:91" s="23" customFormat="1" ht="13.5" hidden="1" customHeight="1" x14ac:dyDescent="0.25">
      <c r="A101" s="157" t="s">
        <v>144</v>
      </c>
      <c r="B101" s="158"/>
      <c r="C101" s="157" t="s">
        <v>147</v>
      </c>
      <c r="D101" s="158"/>
      <c r="E101" s="157" t="s">
        <v>148</v>
      </c>
      <c r="F101" s="158"/>
      <c r="G101" s="157" t="s">
        <v>149</v>
      </c>
      <c r="H101" s="158"/>
      <c r="I101" s="157" t="s">
        <v>151</v>
      </c>
      <c r="J101" s="159"/>
      <c r="K101" s="158"/>
      <c r="L101" s="157" t="s">
        <v>154</v>
      </c>
      <c r="M101" s="159"/>
      <c r="N101" s="158"/>
      <c r="O101" s="157" t="s">
        <v>77</v>
      </c>
      <c r="P101" s="158"/>
      <c r="Q101" s="157"/>
      <c r="R101" s="158"/>
      <c r="S101" s="160" t="s">
        <v>159</v>
      </c>
      <c r="T101" s="161"/>
      <c r="U101" s="161"/>
      <c r="V101" s="161"/>
      <c r="W101" s="161"/>
      <c r="X101" s="161"/>
      <c r="Y101" s="161"/>
      <c r="Z101" s="162"/>
      <c r="AA101" s="157" t="s">
        <v>42</v>
      </c>
      <c r="AB101" s="159"/>
      <c r="AC101" s="159"/>
      <c r="AD101" s="159"/>
      <c r="AE101" s="158"/>
      <c r="AF101" s="157" t="s">
        <v>43</v>
      </c>
      <c r="AG101" s="159"/>
      <c r="AH101" s="158"/>
      <c r="AI101" s="163" t="s">
        <v>44</v>
      </c>
      <c r="AJ101" s="164" t="s">
        <v>45</v>
      </c>
      <c r="AK101" s="165"/>
      <c r="AL101" s="165"/>
      <c r="AM101" s="165"/>
      <c r="AN101" s="165"/>
      <c r="AO101" s="166"/>
      <c r="AP101" s="167">
        <v>688974319</v>
      </c>
      <c r="AQ101" s="167">
        <v>679328287.89999998</v>
      </c>
      <c r="AR101" s="167">
        <v>9646031.0999999996</v>
      </c>
      <c r="AS101" s="168">
        <v>0</v>
      </c>
      <c r="AT101" s="167">
        <v>645518004.89999998</v>
      </c>
      <c r="AU101" s="167">
        <v>33810283</v>
      </c>
      <c r="AV101" s="167">
        <v>256484973</v>
      </c>
      <c r="AW101" s="167">
        <v>389033031.89999998</v>
      </c>
      <c r="AX101" s="167">
        <v>256484973</v>
      </c>
      <c r="AY101" s="169">
        <v>0</v>
      </c>
      <c r="AZ101" s="167">
        <v>256484973</v>
      </c>
      <c r="BA101" s="169">
        <v>0</v>
      </c>
      <c r="BB101" s="169">
        <v>0</v>
      </c>
      <c r="BC101" s="170">
        <f t="shared" si="5"/>
        <v>0.98599943302095705</v>
      </c>
      <c r="BD101" s="170">
        <f t="shared" si="6"/>
        <v>0.9369260756147284</v>
      </c>
      <c r="BE101" s="170">
        <f t="shared" si="7"/>
        <v>0.37227073045664566</v>
      </c>
      <c r="BF101" s="170">
        <f t="shared" si="8"/>
        <v>0.37227073045664566</v>
      </c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</row>
    <row r="102" spans="1:91" s="23" customFormat="1" ht="13.5" hidden="1" customHeight="1" x14ac:dyDescent="0.25">
      <c r="A102" s="157" t="s">
        <v>144</v>
      </c>
      <c r="B102" s="158"/>
      <c r="C102" s="157" t="s">
        <v>147</v>
      </c>
      <c r="D102" s="158"/>
      <c r="E102" s="157" t="s">
        <v>148</v>
      </c>
      <c r="F102" s="158"/>
      <c r="G102" s="157" t="s">
        <v>149</v>
      </c>
      <c r="H102" s="158"/>
      <c r="I102" s="157" t="s">
        <v>151</v>
      </c>
      <c r="J102" s="159"/>
      <c r="K102" s="158"/>
      <c r="L102" s="157" t="s">
        <v>156</v>
      </c>
      <c r="M102" s="159"/>
      <c r="N102" s="158"/>
      <c r="O102" s="157" t="s">
        <v>11</v>
      </c>
      <c r="P102" s="158"/>
      <c r="Q102" s="157" t="s">
        <v>11</v>
      </c>
      <c r="R102" s="158"/>
      <c r="S102" s="160" t="s">
        <v>157</v>
      </c>
      <c r="T102" s="161"/>
      <c r="U102" s="161"/>
      <c r="V102" s="161"/>
      <c r="W102" s="161"/>
      <c r="X102" s="161"/>
      <c r="Y102" s="161"/>
      <c r="Z102" s="162"/>
      <c r="AA102" s="157" t="s">
        <v>42</v>
      </c>
      <c r="AB102" s="159"/>
      <c r="AC102" s="159"/>
      <c r="AD102" s="159"/>
      <c r="AE102" s="158"/>
      <c r="AF102" s="157" t="s">
        <v>43</v>
      </c>
      <c r="AG102" s="159"/>
      <c r="AH102" s="158"/>
      <c r="AI102" s="163" t="s">
        <v>44</v>
      </c>
      <c r="AJ102" s="164" t="s">
        <v>45</v>
      </c>
      <c r="AK102" s="165"/>
      <c r="AL102" s="165"/>
      <c r="AM102" s="165"/>
      <c r="AN102" s="165"/>
      <c r="AO102" s="166"/>
      <c r="AP102" s="167">
        <v>340071041</v>
      </c>
      <c r="AQ102" s="167">
        <v>333714440</v>
      </c>
      <c r="AR102" s="167">
        <v>6356601</v>
      </c>
      <c r="AS102" s="168">
        <v>0</v>
      </c>
      <c r="AT102" s="167">
        <v>332740551</v>
      </c>
      <c r="AU102" s="167">
        <v>973889</v>
      </c>
      <c r="AV102" s="167">
        <v>185456999</v>
      </c>
      <c r="AW102" s="167">
        <v>147283552</v>
      </c>
      <c r="AX102" s="167">
        <v>185456999</v>
      </c>
      <c r="AY102" s="169">
        <v>0</v>
      </c>
      <c r="AZ102" s="167">
        <v>185456999</v>
      </c>
      <c r="BA102" s="169">
        <v>0</v>
      </c>
      <c r="BB102" s="169">
        <v>0</v>
      </c>
      <c r="BC102" s="170">
        <f t="shared" si="5"/>
        <v>0.98130802028509101</v>
      </c>
      <c r="BD102" s="170">
        <f t="shared" si="6"/>
        <v>0.97844423924352908</v>
      </c>
      <c r="BE102" s="170">
        <f t="shared" si="7"/>
        <v>0.5453478145467846</v>
      </c>
      <c r="BF102" s="170">
        <f t="shared" si="8"/>
        <v>0.5453478145467846</v>
      </c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</row>
    <row r="103" spans="1:91" s="23" customFormat="1" ht="13.5" hidden="1" customHeight="1" x14ac:dyDescent="0.25">
      <c r="A103" s="157" t="s">
        <v>144</v>
      </c>
      <c r="B103" s="158"/>
      <c r="C103" s="157" t="s">
        <v>147</v>
      </c>
      <c r="D103" s="158"/>
      <c r="E103" s="157" t="s">
        <v>148</v>
      </c>
      <c r="F103" s="158"/>
      <c r="G103" s="157" t="s">
        <v>149</v>
      </c>
      <c r="H103" s="158"/>
      <c r="I103" s="157" t="s">
        <v>151</v>
      </c>
      <c r="J103" s="159"/>
      <c r="K103" s="158"/>
      <c r="L103" s="157" t="s">
        <v>156</v>
      </c>
      <c r="M103" s="159"/>
      <c r="N103" s="158"/>
      <c r="O103" s="157" t="s">
        <v>77</v>
      </c>
      <c r="P103" s="158"/>
      <c r="Q103" s="157" t="s">
        <v>11</v>
      </c>
      <c r="R103" s="158"/>
      <c r="S103" s="160" t="s">
        <v>160</v>
      </c>
      <c r="T103" s="161"/>
      <c r="U103" s="161"/>
      <c r="V103" s="161"/>
      <c r="W103" s="161"/>
      <c r="X103" s="161"/>
      <c r="Y103" s="161"/>
      <c r="Z103" s="162"/>
      <c r="AA103" s="157" t="s">
        <v>42</v>
      </c>
      <c r="AB103" s="159"/>
      <c r="AC103" s="159"/>
      <c r="AD103" s="159"/>
      <c r="AE103" s="158"/>
      <c r="AF103" s="157" t="s">
        <v>43</v>
      </c>
      <c r="AG103" s="159"/>
      <c r="AH103" s="158"/>
      <c r="AI103" s="163" t="s">
        <v>44</v>
      </c>
      <c r="AJ103" s="164" t="s">
        <v>45</v>
      </c>
      <c r="AK103" s="165"/>
      <c r="AL103" s="165"/>
      <c r="AM103" s="165"/>
      <c r="AN103" s="165"/>
      <c r="AO103" s="166"/>
      <c r="AP103" s="167">
        <v>340071041</v>
      </c>
      <c r="AQ103" s="167">
        <v>333714440</v>
      </c>
      <c r="AR103" s="167">
        <v>6356601</v>
      </c>
      <c r="AS103" s="168">
        <v>0</v>
      </c>
      <c r="AT103" s="167">
        <v>332740551</v>
      </c>
      <c r="AU103" s="167">
        <v>973889</v>
      </c>
      <c r="AV103" s="167">
        <v>185456999</v>
      </c>
      <c r="AW103" s="167">
        <v>147283552</v>
      </c>
      <c r="AX103" s="167">
        <v>185456999</v>
      </c>
      <c r="AY103" s="169">
        <v>0</v>
      </c>
      <c r="AZ103" s="167">
        <v>185456999</v>
      </c>
      <c r="BA103" s="169">
        <v>0</v>
      </c>
      <c r="BB103" s="169">
        <v>0</v>
      </c>
      <c r="BC103" s="170">
        <f t="shared" si="5"/>
        <v>0.98130802028509101</v>
      </c>
      <c r="BD103" s="170">
        <f t="shared" si="6"/>
        <v>0.97844423924352908</v>
      </c>
      <c r="BE103" s="170">
        <f t="shared" si="7"/>
        <v>0.5453478145467846</v>
      </c>
      <c r="BF103" s="170">
        <f t="shared" si="8"/>
        <v>0.5453478145467846</v>
      </c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</row>
    <row r="104" spans="1:91" s="7" customFormat="1" ht="13.5" hidden="1" customHeight="1" x14ac:dyDescent="0.25">
      <c r="A104" s="144" t="s">
        <v>144</v>
      </c>
      <c r="B104" s="145"/>
      <c r="C104" s="144" t="s">
        <v>147</v>
      </c>
      <c r="D104" s="145"/>
      <c r="E104" s="144" t="s">
        <v>148</v>
      </c>
      <c r="F104" s="145"/>
      <c r="G104" s="144" t="s">
        <v>149</v>
      </c>
      <c r="H104" s="145"/>
      <c r="I104" s="144" t="s">
        <v>151</v>
      </c>
      <c r="J104" s="146"/>
      <c r="K104" s="145"/>
      <c r="L104" s="144"/>
      <c r="M104" s="146"/>
      <c r="N104" s="145"/>
      <c r="O104" s="144"/>
      <c r="P104" s="145"/>
      <c r="Q104" s="144"/>
      <c r="R104" s="145"/>
      <c r="S104" s="147" t="s">
        <v>150</v>
      </c>
      <c r="T104" s="148"/>
      <c r="U104" s="148"/>
      <c r="V104" s="148"/>
      <c r="W104" s="148"/>
      <c r="X104" s="148"/>
      <c r="Y104" s="148"/>
      <c r="Z104" s="149"/>
      <c r="AA104" s="144" t="s">
        <v>49</v>
      </c>
      <c r="AB104" s="146"/>
      <c r="AC104" s="146"/>
      <c r="AD104" s="146"/>
      <c r="AE104" s="145"/>
      <c r="AF104" s="144" t="s">
        <v>43</v>
      </c>
      <c r="AG104" s="146"/>
      <c r="AH104" s="145"/>
      <c r="AI104" s="150" t="s">
        <v>50</v>
      </c>
      <c r="AJ104" s="151" t="s">
        <v>51</v>
      </c>
      <c r="AK104" s="152"/>
      <c r="AL104" s="152"/>
      <c r="AM104" s="152"/>
      <c r="AN104" s="152"/>
      <c r="AO104" s="153"/>
      <c r="AP104" s="154">
        <v>52094336</v>
      </c>
      <c r="AQ104" s="154">
        <v>22094336</v>
      </c>
      <c r="AR104" s="154">
        <v>30000000</v>
      </c>
      <c r="AS104" s="155">
        <v>0</v>
      </c>
      <c r="AT104" s="154">
        <v>10000000</v>
      </c>
      <c r="AU104" s="154">
        <v>12094336</v>
      </c>
      <c r="AV104" s="156">
        <v>0</v>
      </c>
      <c r="AW104" s="154">
        <v>10000000</v>
      </c>
      <c r="AX104" s="156">
        <v>0</v>
      </c>
      <c r="AY104" s="156">
        <v>0</v>
      </c>
      <c r="AZ104" s="156">
        <v>0</v>
      </c>
      <c r="BA104" s="156">
        <v>0</v>
      </c>
      <c r="BB104" s="156">
        <v>0</v>
      </c>
      <c r="BC104" s="143">
        <f t="shared" si="5"/>
        <v>0.42412165499143706</v>
      </c>
      <c r="BD104" s="143">
        <f t="shared" si="6"/>
        <v>0.19195944833618764</v>
      </c>
      <c r="BE104" s="143">
        <f t="shared" si="7"/>
        <v>0</v>
      </c>
      <c r="BF104" s="143">
        <f t="shared" si="8"/>
        <v>0</v>
      </c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</row>
    <row r="105" spans="1:91" s="23" customFormat="1" ht="13.5" hidden="1" customHeight="1" x14ac:dyDescent="0.25">
      <c r="A105" s="157" t="s">
        <v>144</v>
      </c>
      <c r="B105" s="158"/>
      <c r="C105" s="157" t="s">
        <v>147</v>
      </c>
      <c r="D105" s="158"/>
      <c r="E105" s="157" t="s">
        <v>148</v>
      </c>
      <c r="F105" s="158"/>
      <c r="G105" s="157" t="s">
        <v>149</v>
      </c>
      <c r="H105" s="158"/>
      <c r="I105" s="157" t="s">
        <v>151</v>
      </c>
      <c r="J105" s="159"/>
      <c r="K105" s="158"/>
      <c r="L105" s="157" t="s">
        <v>152</v>
      </c>
      <c r="M105" s="159"/>
      <c r="N105" s="158"/>
      <c r="O105" s="157"/>
      <c r="P105" s="158"/>
      <c r="Q105" s="157"/>
      <c r="R105" s="158"/>
      <c r="S105" s="160" t="s">
        <v>153</v>
      </c>
      <c r="T105" s="161"/>
      <c r="U105" s="161"/>
      <c r="V105" s="161"/>
      <c r="W105" s="161"/>
      <c r="X105" s="161"/>
      <c r="Y105" s="161"/>
      <c r="Z105" s="162"/>
      <c r="AA105" s="157" t="s">
        <v>49</v>
      </c>
      <c r="AB105" s="159"/>
      <c r="AC105" s="159"/>
      <c r="AD105" s="159"/>
      <c r="AE105" s="158"/>
      <c r="AF105" s="157" t="s">
        <v>43</v>
      </c>
      <c r="AG105" s="159"/>
      <c r="AH105" s="158"/>
      <c r="AI105" s="163" t="s">
        <v>50</v>
      </c>
      <c r="AJ105" s="164" t="s">
        <v>51</v>
      </c>
      <c r="AK105" s="165"/>
      <c r="AL105" s="165"/>
      <c r="AM105" s="165"/>
      <c r="AN105" s="165"/>
      <c r="AO105" s="166"/>
      <c r="AP105" s="167">
        <v>5000000</v>
      </c>
      <c r="AQ105" s="167">
        <v>5000000</v>
      </c>
      <c r="AR105" s="169">
        <v>0</v>
      </c>
      <c r="AS105" s="168">
        <v>0</v>
      </c>
      <c r="AT105" s="169">
        <v>0</v>
      </c>
      <c r="AU105" s="167">
        <v>5000000</v>
      </c>
      <c r="AV105" s="169">
        <v>0</v>
      </c>
      <c r="AW105" s="169">
        <v>0</v>
      </c>
      <c r="AX105" s="169">
        <v>0</v>
      </c>
      <c r="AY105" s="169">
        <v>0</v>
      </c>
      <c r="AZ105" s="169">
        <v>0</v>
      </c>
      <c r="BA105" s="169">
        <v>0</v>
      </c>
      <c r="BB105" s="169">
        <v>0</v>
      </c>
      <c r="BC105" s="170">
        <f t="shared" si="5"/>
        <v>1</v>
      </c>
      <c r="BD105" s="170">
        <f t="shared" si="6"/>
        <v>0</v>
      </c>
      <c r="BE105" s="170">
        <f t="shared" si="7"/>
        <v>0</v>
      </c>
      <c r="BF105" s="170">
        <f t="shared" si="8"/>
        <v>0</v>
      </c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</row>
    <row r="106" spans="1:91" s="23" customFormat="1" ht="13.5" hidden="1" customHeight="1" x14ac:dyDescent="0.25">
      <c r="A106" s="157" t="s">
        <v>144</v>
      </c>
      <c r="B106" s="158"/>
      <c r="C106" s="157" t="s">
        <v>147</v>
      </c>
      <c r="D106" s="158"/>
      <c r="E106" s="157" t="s">
        <v>148</v>
      </c>
      <c r="F106" s="158"/>
      <c r="G106" s="157" t="s">
        <v>149</v>
      </c>
      <c r="H106" s="158"/>
      <c r="I106" s="157" t="s">
        <v>151</v>
      </c>
      <c r="J106" s="159"/>
      <c r="K106" s="158"/>
      <c r="L106" s="157" t="s">
        <v>152</v>
      </c>
      <c r="M106" s="159"/>
      <c r="N106" s="158"/>
      <c r="O106" s="157" t="s">
        <v>77</v>
      </c>
      <c r="P106" s="158"/>
      <c r="Q106" s="157"/>
      <c r="R106" s="158"/>
      <c r="S106" s="160" t="s">
        <v>158</v>
      </c>
      <c r="T106" s="161"/>
      <c r="U106" s="161"/>
      <c r="V106" s="161"/>
      <c r="W106" s="161"/>
      <c r="X106" s="161"/>
      <c r="Y106" s="161"/>
      <c r="Z106" s="162"/>
      <c r="AA106" s="157" t="s">
        <v>49</v>
      </c>
      <c r="AB106" s="159"/>
      <c r="AC106" s="159"/>
      <c r="AD106" s="159"/>
      <c r="AE106" s="158"/>
      <c r="AF106" s="157" t="s">
        <v>43</v>
      </c>
      <c r="AG106" s="159"/>
      <c r="AH106" s="158"/>
      <c r="AI106" s="163" t="s">
        <v>50</v>
      </c>
      <c r="AJ106" s="164" t="s">
        <v>51</v>
      </c>
      <c r="AK106" s="165"/>
      <c r="AL106" s="165"/>
      <c r="AM106" s="165"/>
      <c r="AN106" s="165"/>
      <c r="AO106" s="166"/>
      <c r="AP106" s="167">
        <v>5000000</v>
      </c>
      <c r="AQ106" s="167">
        <v>5000000</v>
      </c>
      <c r="AR106" s="169">
        <v>0</v>
      </c>
      <c r="AS106" s="168">
        <v>0</v>
      </c>
      <c r="AT106" s="169">
        <v>0</v>
      </c>
      <c r="AU106" s="167">
        <v>5000000</v>
      </c>
      <c r="AV106" s="169">
        <v>0</v>
      </c>
      <c r="AW106" s="169">
        <v>0</v>
      </c>
      <c r="AX106" s="169">
        <v>0</v>
      </c>
      <c r="AY106" s="169">
        <v>0</v>
      </c>
      <c r="AZ106" s="169">
        <v>0</v>
      </c>
      <c r="BA106" s="169">
        <v>0</v>
      </c>
      <c r="BB106" s="169">
        <v>0</v>
      </c>
      <c r="BC106" s="170">
        <f t="shared" si="5"/>
        <v>1</v>
      </c>
      <c r="BD106" s="170">
        <f t="shared" si="6"/>
        <v>0</v>
      </c>
      <c r="BE106" s="170">
        <f t="shared" si="7"/>
        <v>0</v>
      </c>
      <c r="BF106" s="170">
        <f t="shared" si="8"/>
        <v>0</v>
      </c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</row>
    <row r="107" spans="1:91" s="23" customFormat="1" ht="13.5" hidden="1" customHeight="1" x14ac:dyDescent="0.25">
      <c r="A107" s="157" t="s">
        <v>144</v>
      </c>
      <c r="B107" s="158"/>
      <c r="C107" s="157" t="s">
        <v>147</v>
      </c>
      <c r="D107" s="158"/>
      <c r="E107" s="157" t="s">
        <v>148</v>
      </c>
      <c r="F107" s="158"/>
      <c r="G107" s="157" t="s">
        <v>149</v>
      </c>
      <c r="H107" s="158"/>
      <c r="I107" s="157" t="s">
        <v>151</v>
      </c>
      <c r="J107" s="159"/>
      <c r="K107" s="158"/>
      <c r="L107" s="157" t="s">
        <v>154</v>
      </c>
      <c r="M107" s="159"/>
      <c r="N107" s="158"/>
      <c r="O107" s="157"/>
      <c r="P107" s="158"/>
      <c r="Q107" s="157"/>
      <c r="R107" s="158"/>
      <c r="S107" s="160" t="s">
        <v>155</v>
      </c>
      <c r="T107" s="161"/>
      <c r="U107" s="161"/>
      <c r="V107" s="161"/>
      <c r="W107" s="161"/>
      <c r="X107" s="161"/>
      <c r="Y107" s="161"/>
      <c r="Z107" s="162"/>
      <c r="AA107" s="157" t="s">
        <v>49</v>
      </c>
      <c r="AB107" s="159"/>
      <c r="AC107" s="159"/>
      <c r="AD107" s="159"/>
      <c r="AE107" s="158"/>
      <c r="AF107" s="157" t="s">
        <v>43</v>
      </c>
      <c r="AG107" s="159"/>
      <c r="AH107" s="158"/>
      <c r="AI107" s="163" t="s">
        <v>50</v>
      </c>
      <c r="AJ107" s="164" t="s">
        <v>51</v>
      </c>
      <c r="AK107" s="165"/>
      <c r="AL107" s="165"/>
      <c r="AM107" s="165"/>
      <c r="AN107" s="165"/>
      <c r="AO107" s="166"/>
      <c r="AP107" s="167">
        <v>47094336</v>
      </c>
      <c r="AQ107" s="167">
        <v>17094336</v>
      </c>
      <c r="AR107" s="167">
        <v>30000000</v>
      </c>
      <c r="AS107" s="168">
        <v>0</v>
      </c>
      <c r="AT107" s="167">
        <v>10000000</v>
      </c>
      <c r="AU107" s="167">
        <v>7094336</v>
      </c>
      <c r="AV107" s="169">
        <v>0</v>
      </c>
      <c r="AW107" s="167">
        <v>10000000</v>
      </c>
      <c r="AX107" s="169">
        <v>0</v>
      </c>
      <c r="AY107" s="169">
        <v>0</v>
      </c>
      <c r="AZ107" s="169">
        <v>0</v>
      </c>
      <c r="BA107" s="169">
        <v>0</v>
      </c>
      <c r="BB107" s="169">
        <v>0</v>
      </c>
      <c r="BC107" s="170">
        <f t="shared" si="5"/>
        <v>0.36298072022928618</v>
      </c>
      <c r="BD107" s="170">
        <f t="shared" si="6"/>
        <v>0.21233975992357126</v>
      </c>
      <c r="BE107" s="170">
        <f t="shared" si="7"/>
        <v>0</v>
      </c>
      <c r="BF107" s="170">
        <f t="shared" si="8"/>
        <v>0</v>
      </c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</row>
    <row r="108" spans="1:91" s="23" customFormat="1" ht="13.5" hidden="1" customHeight="1" x14ac:dyDescent="0.25">
      <c r="A108" s="157" t="s">
        <v>144</v>
      </c>
      <c r="B108" s="158"/>
      <c r="C108" s="157" t="s">
        <v>147</v>
      </c>
      <c r="D108" s="158"/>
      <c r="E108" s="157" t="s">
        <v>148</v>
      </c>
      <c r="F108" s="158"/>
      <c r="G108" s="157" t="s">
        <v>149</v>
      </c>
      <c r="H108" s="158"/>
      <c r="I108" s="157" t="s">
        <v>151</v>
      </c>
      <c r="J108" s="159"/>
      <c r="K108" s="158"/>
      <c r="L108" s="157" t="s">
        <v>154</v>
      </c>
      <c r="M108" s="159"/>
      <c r="N108" s="158"/>
      <c r="O108" s="157" t="s">
        <v>77</v>
      </c>
      <c r="P108" s="158"/>
      <c r="Q108" s="157"/>
      <c r="R108" s="158"/>
      <c r="S108" s="160" t="s">
        <v>159</v>
      </c>
      <c r="T108" s="161"/>
      <c r="U108" s="161"/>
      <c r="V108" s="161"/>
      <c r="W108" s="161"/>
      <c r="X108" s="161"/>
      <c r="Y108" s="161"/>
      <c r="Z108" s="162"/>
      <c r="AA108" s="157" t="s">
        <v>49</v>
      </c>
      <c r="AB108" s="159"/>
      <c r="AC108" s="159"/>
      <c r="AD108" s="159"/>
      <c r="AE108" s="158"/>
      <c r="AF108" s="157" t="s">
        <v>43</v>
      </c>
      <c r="AG108" s="159"/>
      <c r="AH108" s="158"/>
      <c r="AI108" s="163" t="s">
        <v>50</v>
      </c>
      <c r="AJ108" s="164" t="s">
        <v>51</v>
      </c>
      <c r="AK108" s="165"/>
      <c r="AL108" s="165"/>
      <c r="AM108" s="165"/>
      <c r="AN108" s="165"/>
      <c r="AO108" s="166"/>
      <c r="AP108" s="167">
        <v>47094336</v>
      </c>
      <c r="AQ108" s="167">
        <v>17094336</v>
      </c>
      <c r="AR108" s="167">
        <v>30000000</v>
      </c>
      <c r="AS108" s="168">
        <v>0</v>
      </c>
      <c r="AT108" s="167">
        <v>10000000</v>
      </c>
      <c r="AU108" s="167">
        <v>7094336</v>
      </c>
      <c r="AV108" s="169">
        <v>0</v>
      </c>
      <c r="AW108" s="167">
        <v>10000000</v>
      </c>
      <c r="AX108" s="169">
        <v>0</v>
      </c>
      <c r="AY108" s="169">
        <v>0</v>
      </c>
      <c r="AZ108" s="169">
        <v>0</v>
      </c>
      <c r="BA108" s="169">
        <v>0</v>
      </c>
      <c r="BB108" s="169">
        <v>0</v>
      </c>
      <c r="BC108" s="170">
        <f t="shared" si="5"/>
        <v>0.36298072022928618</v>
      </c>
      <c r="BD108" s="170">
        <f t="shared" si="6"/>
        <v>0.21233975992357126</v>
      </c>
      <c r="BE108" s="170">
        <f t="shared" si="7"/>
        <v>0</v>
      </c>
      <c r="BF108" s="170">
        <f t="shared" si="8"/>
        <v>0</v>
      </c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</row>
    <row r="109" spans="1:91" s="7" customFormat="1" ht="13.5" hidden="1" customHeight="1" x14ac:dyDescent="0.25">
      <c r="A109" s="144" t="s">
        <v>144</v>
      </c>
      <c r="B109" s="145"/>
      <c r="C109" s="144" t="s">
        <v>161</v>
      </c>
      <c r="D109" s="145"/>
      <c r="E109" s="144" t="s">
        <v>148</v>
      </c>
      <c r="F109" s="145"/>
      <c r="G109" s="144" t="s">
        <v>162</v>
      </c>
      <c r="H109" s="145"/>
      <c r="I109" s="144" t="s">
        <v>151</v>
      </c>
      <c r="J109" s="146"/>
      <c r="K109" s="145"/>
      <c r="L109" s="144"/>
      <c r="M109" s="146"/>
      <c r="N109" s="145"/>
      <c r="O109" s="144"/>
      <c r="P109" s="145"/>
      <c r="Q109" s="144"/>
      <c r="R109" s="145"/>
      <c r="S109" s="147" t="s">
        <v>163</v>
      </c>
      <c r="T109" s="148"/>
      <c r="U109" s="148"/>
      <c r="V109" s="148"/>
      <c r="W109" s="148"/>
      <c r="X109" s="148"/>
      <c r="Y109" s="148"/>
      <c r="Z109" s="149"/>
      <c r="AA109" s="144" t="s">
        <v>42</v>
      </c>
      <c r="AB109" s="146"/>
      <c r="AC109" s="146"/>
      <c r="AD109" s="146"/>
      <c r="AE109" s="145"/>
      <c r="AF109" s="144" t="s">
        <v>43</v>
      </c>
      <c r="AG109" s="146"/>
      <c r="AH109" s="145"/>
      <c r="AI109" s="150" t="s">
        <v>44</v>
      </c>
      <c r="AJ109" s="151" t="s">
        <v>45</v>
      </c>
      <c r="AK109" s="152"/>
      <c r="AL109" s="152"/>
      <c r="AM109" s="152"/>
      <c r="AN109" s="152"/>
      <c r="AO109" s="153"/>
      <c r="AP109" s="154">
        <v>480987132</v>
      </c>
      <c r="AQ109" s="154">
        <v>455738802</v>
      </c>
      <c r="AR109" s="154">
        <v>25248330</v>
      </c>
      <c r="AS109" s="155">
        <v>0</v>
      </c>
      <c r="AT109" s="154">
        <v>454020644</v>
      </c>
      <c r="AU109" s="154">
        <v>1718158</v>
      </c>
      <c r="AV109" s="154">
        <v>209239583.78999999</v>
      </c>
      <c r="AW109" s="154">
        <v>244781060.21000001</v>
      </c>
      <c r="AX109" s="154">
        <v>209239583.78999999</v>
      </c>
      <c r="AY109" s="156">
        <v>0</v>
      </c>
      <c r="AZ109" s="154">
        <v>209239583.78999999</v>
      </c>
      <c r="BA109" s="156">
        <v>0</v>
      </c>
      <c r="BB109" s="156">
        <v>0</v>
      </c>
      <c r="BC109" s="143">
        <f t="shared" si="5"/>
        <v>0.94750726512159578</v>
      </c>
      <c r="BD109" s="143">
        <f t="shared" si="6"/>
        <v>0.94393511550325637</v>
      </c>
      <c r="BE109" s="143">
        <f t="shared" si="7"/>
        <v>0.43502116765568688</v>
      </c>
      <c r="BF109" s="143">
        <f t="shared" si="8"/>
        <v>0.43502116765568688</v>
      </c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</row>
    <row r="110" spans="1:91" s="23" customFormat="1" ht="13.5" hidden="1" customHeight="1" x14ac:dyDescent="0.25">
      <c r="A110" s="157" t="s">
        <v>144</v>
      </c>
      <c r="B110" s="158"/>
      <c r="C110" s="157" t="s">
        <v>161</v>
      </c>
      <c r="D110" s="158"/>
      <c r="E110" s="157" t="s">
        <v>148</v>
      </c>
      <c r="F110" s="158"/>
      <c r="G110" s="157" t="s">
        <v>162</v>
      </c>
      <c r="H110" s="158"/>
      <c r="I110" s="157" t="s">
        <v>151</v>
      </c>
      <c r="J110" s="159"/>
      <c r="K110" s="158"/>
      <c r="L110" s="157" t="s">
        <v>164</v>
      </c>
      <c r="M110" s="159"/>
      <c r="N110" s="158"/>
      <c r="O110" s="157"/>
      <c r="P110" s="158"/>
      <c r="Q110" s="157"/>
      <c r="R110" s="158"/>
      <c r="S110" s="160" t="s">
        <v>165</v>
      </c>
      <c r="T110" s="161"/>
      <c r="U110" s="161"/>
      <c r="V110" s="161"/>
      <c r="W110" s="161"/>
      <c r="X110" s="161"/>
      <c r="Y110" s="161"/>
      <c r="Z110" s="162"/>
      <c r="AA110" s="157" t="s">
        <v>42</v>
      </c>
      <c r="AB110" s="159"/>
      <c r="AC110" s="159"/>
      <c r="AD110" s="159"/>
      <c r="AE110" s="158"/>
      <c r="AF110" s="157" t="s">
        <v>43</v>
      </c>
      <c r="AG110" s="159"/>
      <c r="AH110" s="158"/>
      <c r="AI110" s="163" t="s">
        <v>44</v>
      </c>
      <c r="AJ110" s="164" t="s">
        <v>45</v>
      </c>
      <c r="AK110" s="165"/>
      <c r="AL110" s="165"/>
      <c r="AM110" s="165"/>
      <c r="AN110" s="165"/>
      <c r="AO110" s="166"/>
      <c r="AP110" s="167">
        <v>83850307</v>
      </c>
      <c r="AQ110" s="167">
        <v>82713590</v>
      </c>
      <c r="AR110" s="167">
        <v>1136717</v>
      </c>
      <c r="AS110" s="168">
        <v>0</v>
      </c>
      <c r="AT110" s="167">
        <v>81465432</v>
      </c>
      <c r="AU110" s="167">
        <v>1248158</v>
      </c>
      <c r="AV110" s="167">
        <v>34029970</v>
      </c>
      <c r="AW110" s="167">
        <v>47435462</v>
      </c>
      <c r="AX110" s="167">
        <v>34029970</v>
      </c>
      <c r="AY110" s="169">
        <v>0</v>
      </c>
      <c r="AZ110" s="167">
        <v>34029970</v>
      </c>
      <c r="BA110" s="169">
        <v>0</v>
      </c>
      <c r="BB110" s="169">
        <v>0</v>
      </c>
      <c r="BC110" s="170">
        <f t="shared" si="5"/>
        <v>0.9864434962653148</v>
      </c>
      <c r="BD110" s="170">
        <f t="shared" si="6"/>
        <v>0.9715579455183152</v>
      </c>
      <c r="BE110" s="170">
        <f t="shared" si="7"/>
        <v>0.40584192494369759</v>
      </c>
      <c r="BF110" s="170">
        <f t="shared" si="8"/>
        <v>0.40584192494369759</v>
      </c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</row>
    <row r="111" spans="1:91" s="23" customFormat="1" ht="13.5" hidden="1" customHeight="1" x14ac:dyDescent="0.25">
      <c r="A111" s="157" t="s">
        <v>144</v>
      </c>
      <c r="B111" s="158"/>
      <c r="C111" s="157" t="s">
        <v>161</v>
      </c>
      <c r="D111" s="158"/>
      <c r="E111" s="157" t="s">
        <v>148</v>
      </c>
      <c r="F111" s="158"/>
      <c r="G111" s="157" t="s">
        <v>162</v>
      </c>
      <c r="H111" s="158"/>
      <c r="I111" s="157" t="s">
        <v>151</v>
      </c>
      <c r="J111" s="159"/>
      <c r="K111" s="158"/>
      <c r="L111" s="157" t="s">
        <v>164</v>
      </c>
      <c r="M111" s="159"/>
      <c r="N111" s="158"/>
      <c r="O111" s="157" t="s">
        <v>77</v>
      </c>
      <c r="P111" s="158"/>
      <c r="Q111" s="157"/>
      <c r="R111" s="158"/>
      <c r="S111" s="160" t="s">
        <v>172</v>
      </c>
      <c r="T111" s="161"/>
      <c r="U111" s="161"/>
      <c r="V111" s="161"/>
      <c r="W111" s="161"/>
      <c r="X111" s="161"/>
      <c r="Y111" s="161"/>
      <c r="Z111" s="162"/>
      <c r="AA111" s="157" t="s">
        <v>42</v>
      </c>
      <c r="AB111" s="159"/>
      <c r="AC111" s="159"/>
      <c r="AD111" s="159"/>
      <c r="AE111" s="158"/>
      <c r="AF111" s="157" t="s">
        <v>43</v>
      </c>
      <c r="AG111" s="159"/>
      <c r="AH111" s="158"/>
      <c r="AI111" s="163" t="s">
        <v>44</v>
      </c>
      <c r="AJ111" s="164" t="s">
        <v>45</v>
      </c>
      <c r="AK111" s="165"/>
      <c r="AL111" s="165"/>
      <c r="AM111" s="165"/>
      <c r="AN111" s="165"/>
      <c r="AO111" s="166"/>
      <c r="AP111" s="167">
        <v>83850307</v>
      </c>
      <c r="AQ111" s="167">
        <v>82713590</v>
      </c>
      <c r="AR111" s="167">
        <v>1136717</v>
      </c>
      <c r="AS111" s="168">
        <v>0</v>
      </c>
      <c r="AT111" s="167">
        <v>81465432</v>
      </c>
      <c r="AU111" s="167">
        <v>1248158</v>
      </c>
      <c r="AV111" s="167">
        <v>34029970</v>
      </c>
      <c r="AW111" s="167">
        <v>47435462</v>
      </c>
      <c r="AX111" s="167">
        <v>34029970</v>
      </c>
      <c r="AY111" s="169">
        <v>0</v>
      </c>
      <c r="AZ111" s="167">
        <v>34029970</v>
      </c>
      <c r="BA111" s="169">
        <v>0</v>
      </c>
      <c r="BB111" s="169">
        <v>0</v>
      </c>
      <c r="BC111" s="170">
        <f t="shared" si="5"/>
        <v>0.9864434962653148</v>
      </c>
      <c r="BD111" s="170">
        <f t="shared" si="6"/>
        <v>0.9715579455183152</v>
      </c>
      <c r="BE111" s="170">
        <f t="shared" si="7"/>
        <v>0.40584192494369759</v>
      </c>
      <c r="BF111" s="170">
        <f t="shared" si="8"/>
        <v>0.40584192494369759</v>
      </c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</row>
    <row r="112" spans="1:91" s="23" customFormat="1" ht="13.5" hidden="1" customHeight="1" x14ac:dyDescent="0.25">
      <c r="A112" s="157" t="s">
        <v>144</v>
      </c>
      <c r="B112" s="158"/>
      <c r="C112" s="157" t="s">
        <v>161</v>
      </c>
      <c r="D112" s="158"/>
      <c r="E112" s="157" t="s">
        <v>148</v>
      </c>
      <c r="F112" s="158"/>
      <c r="G112" s="157" t="s">
        <v>162</v>
      </c>
      <c r="H112" s="158"/>
      <c r="I112" s="157" t="s">
        <v>151</v>
      </c>
      <c r="J112" s="159"/>
      <c r="K112" s="158"/>
      <c r="L112" s="157" t="s">
        <v>166</v>
      </c>
      <c r="M112" s="159"/>
      <c r="N112" s="158"/>
      <c r="O112" s="157"/>
      <c r="P112" s="158"/>
      <c r="Q112" s="157"/>
      <c r="R112" s="158"/>
      <c r="S112" s="160" t="s">
        <v>167</v>
      </c>
      <c r="T112" s="161"/>
      <c r="U112" s="161"/>
      <c r="V112" s="161"/>
      <c r="W112" s="161"/>
      <c r="X112" s="161"/>
      <c r="Y112" s="161"/>
      <c r="Z112" s="162"/>
      <c r="AA112" s="157" t="s">
        <v>42</v>
      </c>
      <c r="AB112" s="159"/>
      <c r="AC112" s="159"/>
      <c r="AD112" s="159"/>
      <c r="AE112" s="158"/>
      <c r="AF112" s="157" t="s">
        <v>43</v>
      </c>
      <c r="AG112" s="159"/>
      <c r="AH112" s="158"/>
      <c r="AI112" s="163" t="s">
        <v>44</v>
      </c>
      <c r="AJ112" s="164" t="s">
        <v>45</v>
      </c>
      <c r="AK112" s="165"/>
      <c r="AL112" s="165"/>
      <c r="AM112" s="165"/>
      <c r="AN112" s="165"/>
      <c r="AO112" s="166"/>
      <c r="AP112" s="167">
        <v>109644022</v>
      </c>
      <c r="AQ112" s="167">
        <v>109644022</v>
      </c>
      <c r="AR112" s="169">
        <v>0</v>
      </c>
      <c r="AS112" s="168">
        <v>0</v>
      </c>
      <c r="AT112" s="167">
        <v>109644022</v>
      </c>
      <c r="AU112" s="169">
        <v>0</v>
      </c>
      <c r="AV112" s="167">
        <v>51904867</v>
      </c>
      <c r="AW112" s="167">
        <v>57739155</v>
      </c>
      <c r="AX112" s="167">
        <v>51904867</v>
      </c>
      <c r="AY112" s="169">
        <v>0</v>
      </c>
      <c r="AZ112" s="167">
        <v>51904867</v>
      </c>
      <c r="BA112" s="169">
        <v>0</v>
      </c>
      <c r="BB112" s="169">
        <v>0</v>
      </c>
      <c r="BC112" s="170">
        <f t="shared" si="5"/>
        <v>1</v>
      </c>
      <c r="BD112" s="170">
        <f t="shared" si="6"/>
        <v>1</v>
      </c>
      <c r="BE112" s="170">
        <f t="shared" si="7"/>
        <v>0.47339440904493635</v>
      </c>
      <c r="BF112" s="170">
        <f t="shared" si="8"/>
        <v>0.47339440904493635</v>
      </c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</row>
    <row r="113" spans="1:189" s="23" customFormat="1" ht="13.5" hidden="1" customHeight="1" x14ac:dyDescent="0.25">
      <c r="A113" s="157" t="s">
        <v>144</v>
      </c>
      <c r="B113" s="158"/>
      <c r="C113" s="157" t="s">
        <v>161</v>
      </c>
      <c r="D113" s="158"/>
      <c r="E113" s="157" t="s">
        <v>148</v>
      </c>
      <c r="F113" s="158"/>
      <c r="G113" s="157" t="s">
        <v>162</v>
      </c>
      <c r="H113" s="158"/>
      <c r="I113" s="157" t="s">
        <v>151</v>
      </c>
      <c r="J113" s="159"/>
      <c r="K113" s="158"/>
      <c r="L113" s="157" t="s">
        <v>166</v>
      </c>
      <c r="M113" s="159"/>
      <c r="N113" s="158"/>
      <c r="O113" s="157" t="s">
        <v>77</v>
      </c>
      <c r="P113" s="158"/>
      <c r="Q113" s="157"/>
      <c r="R113" s="158"/>
      <c r="S113" s="160" t="s">
        <v>173</v>
      </c>
      <c r="T113" s="161"/>
      <c r="U113" s="161"/>
      <c r="V113" s="161"/>
      <c r="W113" s="161"/>
      <c r="X113" s="161"/>
      <c r="Y113" s="161"/>
      <c r="Z113" s="162"/>
      <c r="AA113" s="157" t="s">
        <v>42</v>
      </c>
      <c r="AB113" s="159"/>
      <c r="AC113" s="159"/>
      <c r="AD113" s="159"/>
      <c r="AE113" s="158"/>
      <c r="AF113" s="157" t="s">
        <v>43</v>
      </c>
      <c r="AG113" s="159"/>
      <c r="AH113" s="158"/>
      <c r="AI113" s="163" t="s">
        <v>44</v>
      </c>
      <c r="AJ113" s="164" t="s">
        <v>45</v>
      </c>
      <c r="AK113" s="165"/>
      <c r="AL113" s="165"/>
      <c r="AM113" s="165"/>
      <c r="AN113" s="165"/>
      <c r="AO113" s="166"/>
      <c r="AP113" s="167">
        <v>109644022</v>
      </c>
      <c r="AQ113" s="167">
        <v>109644022</v>
      </c>
      <c r="AR113" s="169">
        <v>0</v>
      </c>
      <c r="AS113" s="168">
        <v>0</v>
      </c>
      <c r="AT113" s="167">
        <v>109644022</v>
      </c>
      <c r="AU113" s="169">
        <v>0</v>
      </c>
      <c r="AV113" s="167">
        <v>51904867</v>
      </c>
      <c r="AW113" s="167">
        <v>57739155</v>
      </c>
      <c r="AX113" s="167">
        <v>51904867</v>
      </c>
      <c r="AY113" s="169">
        <v>0</v>
      </c>
      <c r="AZ113" s="167">
        <v>51904867</v>
      </c>
      <c r="BA113" s="169">
        <v>0</v>
      </c>
      <c r="BB113" s="169">
        <v>0</v>
      </c>
      <c r="BC113" s="170">
        <f t="shared" si="5"/>
        <v>1</v>
      </c>
      <c r="BD113" s="170">
        <f t="shared" si="6"/>
        <v>1</v>
      </c>
      <c r="BE113" s="170">
        <f t="shared" si="7"/>
        <v>0.47339440904493635</v>
      </c>
      <c r="BF113" s="170">
        <f t="shared" si="8"/>
        <v>0.47339440904493635</v>
      </c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</row>
    <row r="114" spans="1:189" s="23" customFormat="1" ht="13.5" hidden="1" customHeight="1" x14ac:dyDescent="0.25">
      <c r="A114" s="157" t="s">
        <v>144</v>
      </c>
      <c r="B114" s="158"/>
      <c r="C114" s="157" t="s">
        <v>161</v>
      </c>
      <c r="D114" s="158"/>
      <c r="E114" s="157" t="s">
        <v>148</v>
      </c>
      <c r="F114" s="158"/>
      <c r="G114" s="157" t="s">
        <v>162</v>
      </c>
      <c r="H114" s="158"/>
      <c r="I114" s="157" t="s">
        <v>151</v>
      </c>
      <c r="J114" s="159"/>
      <c r="K114" s="158"/>
      <c r="L114" s="157" t="s">
        <v>168</v>
      </c>
      <c r="M114" s="159"/>
      <c r="N114" s="158"/>
      <c r="O114" s="157"/>
      <c r="P114" s="158"/>
      <c r="Q114" s="157"/>
      <c r="R114" s="158"/>
      <c r="S114" s="160" t="s">
        <v>169</v>
      </c>
      <c r="T114" s="161"/>
      <c r="U114" s="161"/>
      <c r="V114" s="161"/>
      <c r="W114" s="161"/>
      <c r="X114" s="161"/>
      <c r="Y114" s="161"/>
      <c r="Z114" s="162"/>
      <c r="AA114" s="157" t="s">
        <v>42</v>
      </c>
      <c r="AB114" s="159"/>
      <c r="AC114" s="159"/>
      <c r="AD114" s="159"/>
      <c r="AE114" s="158"/>
      <c r="AF114" s="157" t="s">
        <v>43</v>
      </c>
      <c r="AG114" s="159"/>
      <c r="AH114" s="158"/>
      <c r="AI114" s="163" t="s">
        <v>44</v>
      </c>
      <c r="AJ114" s="164" t="s">
        <v>45</v>
      </c>
      <c r="AK114" s="165"/>
      <c r="AL114" s="165"/>
      <c r="AM114" s="165"/>
      <c r="AN114" s="165"/>
      <c r="AO114" s="166"/>
      <c r="AP114" s="167">
        <v>287492803</v>
      </c>
      <c r="AQ114" s="167">
        <v>263381190</v>
      </c>
      <c r="AR114" s="167">
        <v>24111613</v>
      </c>
      <c r="AS114" s="168">
        <v>0</v>
      </c>
      <c r="AT114" s="167">
        <v>262911190</v>
      </c>
      <c r="AU114" s="167">
        <v>470000</v>
      </c>
      <c r="AV114" s="167">
        <v>123304746.79000001</v>
      </c>
      <c r="AW114" s="167">
        <v>139606443.21000001</v>
      </c>
      <c r="AX114" s="167">
        <v>123304746.79000001</v>
      </c>
      <c r="AY114" s="169">
        <v>0</v>
      </c>
      <c r="AZ114" s="167">
        <v>123304746.79000001</v>
      </c>
      <c r="BA114" s="169">
        <v>0</v>
      </c>
      <c r="BB114" s="169">
        <v>0</v>
      </c>
      <c r="BC114" s="170">
        <f t="shared" si="5"/>
        <v>0.91613142051420327</v>
      </c>
      <c r="BD114" s="170">
        <f t="shared" si="6"/>
        <v>0.91449659698089902</v>
      </c>
      <c r="BE114" s="170">
        <f t="shared" si="7"/>
        <v>0.42889681238385646</v>
      </c>
      <c r="BF114" s="170">
        <f t="shared" si="8"/>
        <v>0.42889681238385646</v>
      </c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</row>
    <row r="115" spans="1:189" s="23" customFormat="1" ht="13.5" hidden="1" customHeight="1" x14ac:dyDescent="0.25">
      <c r="A115" s="157" t="s">
        <v>144</v>
      </c>
      <c r="B115" s="158"/>
      <c r="C115" s="157" t="s">
        <v>161</v>
      </c>
      <c r="D115" s="158"/>
      <c r="E115" s="157" t="s">
        <v>148</v>
      </c>
      <c r="F115" s="158"/>
      <c r="G115" s="157" t="s">
        <v>162</v>
      </c>
      <c r="H115" s="158"/>
      <c r="I115" s="157" t="s">
        <v>151</v>
      </c>
      <c r="J115" s="159"/>
      <c r="K115" s="158"/>
      <c r="L115" s="157" t="s">
        <v>168</v>
      </c>
      <c r="M115" s="159"/>
      <c r="N115" s="158"/>
      <c r="O115" s="157" t="s">
        <v>77</v>
      </c>
      <c r="P115" s="158"/>
      <c r="Q115" s="157"/>
      <c r="R115" s="158"/>
      <c r="S115" s="160" t="s">
        <v>174</v>
      </c>
      <c r="T115" s="161"/>
      <c r="U115" s="161"/>
      <c r="V115" s="161"/>
      <c r="W115" s="161"/>
      <c r="X115" s="161"/>
      <c r="Y115" s="161"/>
      <c r="Z115" s="162"/>
      <c r="AA115" s="157" t="s">
        <v>42</v>
      </c>
      <c r="AB115" s="159"/>
      <c r="AC115" s="159"/>
      <c r="AD115" s="159"/>
      <c r="AE115" s="158"/>
      <c r="AF115" s="157" t="s">
        <v>43</v>
      </c>
      <c r="AG115" s="159"/>
      <c r="AH115" s="158"/>
      <c r="AI115" s="163" t="s">
        <v>44</v>
      </c>
      <c r="AJ115" s="164" t="s">
        <v>45</v>
      </c>
      <c r="AK115" s="165"/>
      <c r="AL115" s="165"/>
      <c r="AM115" s="165"/>
      <c r="AN115" s="165"/>
      <c r="AO115" s="166"/>
      <c r="AP115" s="167">
        <v>287492803</v>
      </c>
      <c r="AQ115" s="167">
        <v>263381190</v>
      </c>
      <c r="AR115" s="167">
        <v>24111613</v>
      </c>
      <c r="AS115" s="168">
        <v>0</v>
      </c>
      <c r="AT115" s="167">
        <v>262911190</v>
      </c>
      <c r="AU115" s="167">
        <v>470000</v>
      </c>
      <c r="AV115" s="167">
        <v>123304746.79000001</v>
      </c>
      <c r="AW115" s="167">
        <v>139606443.21000001</v>
      </c>
      <c r="AX115" s="167">
        <v>123304746.79000001</v>
      </c>
      <c r="AY115" s="169">
        <v>0</v>
      </c>
      <c r="AZ115" s="167">
        <v>123304746.79000001</v>
      </c>
      <c r="BA115" s="169">
        <v>0</v>
      </c>
      <c r="BB115" s="169">
        <v>0</v>
      </c>
      <c r="BC115" s="170">
        <f t="shared" si="5"/>
        <v>0.91613142051420327</v>
      </c>
      <c r="BD115" s="170">
        <f t="shared" si="6"/>
        <v>0.91449659698089902</v>
      </c>
      <c r="BE115" s="170">
        <f t="shared" si="7"/>
        <v>0.42889681238385646</v>
      </c>
      <c r="BF115" s="170">
        <f t="shared" si="8"/>
        <v>0.42889681238385646</v>
      </c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</row>
    <row r="116" spans="1:189" s="7" customFormat="1" ht="13.5" hidden="1" customHeight="1" x14ac:dyDescent="0.25">
      <c r="A116" s="144" t="s">
        <v>144</v>
      </c>
      <c r="B116" s="145"/>
      <c r="C116" s="144" t="s">
        <v>161</v>
      </c>
      <c r="D116" s="145"/>
      <c r="E116" s="144" t="s">
        <v>148</v>
      </c>
      <c r="F116" s="145"/>
      <c r="G116" s="144" t="s">
        <v>162</v>
      </c>
      <c r="H116" s="145"/>
      <c r="I116" s="144" t="s">
        <v>151</v>
      </c>
      <c r="J116" s="146"/>
      <c r="K116" s="145"/>
      <c r="L116" s="144"/>
      <c r="M116" s="146"/>
      <c r="N116" s="145"/>
      <c r="O116" s="144"/>
      <c r="P116" s="145"/>
      <c r="Q116" s="144"/>
      <c r="R116" s="145"/>
      <c r="S116" s="147" t="s">
        <v>163</v>
      </c>
      <c r="T116" s="148"/>
      <c r="U116" s="148"/>
      <c r="V116" s="148"/>
      <c r="W116" s="148"/>
      <c r="X116" s="148"/>
      <c r="Y116" s="148"/>
      <c r="Z116" s="149"/>
      <c r="AA116" s="144" t="s">
        <v>49</v>
      </c>
      <c r="AB116" s="146"/>
      <c r="AC116" s="146"/>
      <c r="AD116" s="146"/>
      <c r="AE116" s="145"/>
      <c r="AF116" s="144" t="s">
        <v>43</v>
      </c>
      <c r="AG116" s="146"/>
      <c r="AH116" s="145"/>
      <c r="AI116" s="150" t="s">
        <v>50</v>
      </c>
      <c r="AJ116" s="151" t="s">
        <v>51</v>
      </c>
      <c r="AK116" s="152"/>
      <c r="AL116" s="152"/>
      <c r="AM116" s="152"/>
      <c r="AN116" s="152"/>
      <c r="AO116" s="153"/>
      <c r="AP116" s="154">
        <v>60630265</v>
      </c>
      <c r="AQ116" s="154">
        <v>55158136.799999997</v>
      </c>
      <c r="AR116" s="154">
        <v>5472128.2000000002</v>
      </c>
      <c r="AS116" s="155">
        <v>0</v>
      </c>
      <c r="AT116" s="154">
        <v>55158136.799999997</v>
      </c>
      <c r="AU116" s="156">
        <v>0</v>
      </c>
      <c r="AV116" s="156">
        <v>0</v>
      </c>
      <c r="AW116" s="154">
        <v>55158136.799999997</v>
      </c>
      <c r="AX116" s="156">
        <v>0</v>
      </c>
      <c r="AY116" s="156">
        <v>0</v>
      </c>
      <c r="AZ116" s="156">
        <v>0</v>
      </c>
      <c r="BA116" s="156">
        <v>0</v>
      </c>
      <c r="BB116" s="156">
        <v>0</v>
      </c>
      <c r="BC116" s="143">
        <f t="shared" si="5"/>
        <v>0.90974592969369339</v>
      </c>
      <c r="BD116" s="143">
        <f t="shared" si="6"/>
        <v>0.90974592969369339</v>
      </c>
      <c r="BE116" s="143">
        <f t="shared" si="7"/>
        <v>0</v>
      </c>
      <c r="BF116" s="143">
        <f t="shared" si="8"/>
        <v>0</v>
      </c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</row>
    <row r="117" spans="1:189" s="7" customFormat="1" ht="13.5" hidden="1" customHeight="1" x14ac:dyDescent="0.25">
      <c r="A117" s="144" t="s">
        <v>144</v>
      </c>
      <c r="B117" s="145"/>
      <c r="C117" s="144" t="s">
        <v>161</v>
      </c>
      <c r="D117" s="145"/>
      <c r="E117" s="144" t="s">
        <v>148</v>
      </c>
      <c r="F117" s="145"/>
      <c r="G117" s="144" t="s">
        <v>162</v>
      </c>
      <c r="H117" s="145"/>
      <c r="I117" s="144" t="s">
        <v>151</v>
      </c>
      <c r="J117" s="146"/>
      <c r="K117" s="145"/>
      <c r="L117" s="144"/>
      <c r="M117" s="146"/>
      <c r="N117" s="145"/>
      <c r="O117" s="144"/>
      <c r="P117" s="145"/>
      <c r="Q117" s="144"/>
      <c r="R117" s="145"/>
      <c r="S117" s="147" t="s">
        <v>163</v>
      </c>
      <c r="T117" s="148"/>
      <c r="U117" s="148"/>
      <c r="V117" s="148"/>
      <c r="W117" s="148"/>
      <c r="X117" s="148"/>
      <c r="Y117" s="148"/>
      <c r="Z117" s="149"/>
      <c r="AA117" s="144" t="s">
        <v>49</v>
      </c>
      <c r="AB117" s="146"/>
      <c r="AC117" s="146"/>
      <c r="AD117" s="146"/>
      <c r="AE117" s="145"/>
      <c r="AF117" s="144" t="s">
        <v>43</v>
      </c>
      <c r="AG117" s="146"/>
      <c r="AH117" s="145"/>
      <c r="AI117" s="150" t="s">
        <v>145</v>
      </c>
      <c r="AJ117" s="151" t="s">
        <v>146</v>
      </c>
      <c r="AK117" s="152"/>
      <c r="AL117" s="152"/>
      <c r="AM117" s="152"/>
      <c r="AN117" s="152"/>
      <c r="AO117" s="153"/>
      <c r="AP117" s="154">
        <v>14369735</v>
      </c>
      <c r="AQ117" s="154">
        <v>14369735</v>
      </c>
      <c r="AR117" s="156">
        <v>0</v>
      </c>
      <c r="AS117" s="155">
        <v>0</v>
      </c>
      <c r="AT117" s="154">
        <v>10040209</v>
      </c>
      <c r="AU117" s="154">
        <v>4329526</v>
      </c>
      <c r="AV117" s="154">
        <v>10040209</v>
      </c>
      <c r="AW117" s="156">
        <v>0</v>
      </c>
      <c r="AX117" s="154">
        <v>10040209</v>
      </c>
      <c r="AY117" s="156">
        <v>0</v>
      </c>
      <c r="AZ117" s="154">
        <v>10040209</v>
      </c>
      <c r="BA117" s="156">
        <v>0</v>
      </c>
      <c r="BB117" s="156">
        <v>0</v>
      </c>
      <c r="BC117" s="143">
        <f t="shared" si="5"/>
        <v>1</v>
      </c>
      <c r="BD117" s="143">
        <f t="shared" si="6"/>
        <v>0.69870523012428554</v>
      </c>
      <c r="BE117" s="143">
        <f t="shared" si="7"/>
        <v>0.69870523012428554</v>
      </c>
      <c r="BF117" s="143">
        <f t="shared" si="8"/>
        <v>0.69870523012428554</v>
      </c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</row>
    <row r="118" spans="1:189" s="23" customFormat="1" ht="13.5" hidden="1" customHeight="1" x14ac:dyDescent="0.25">
      <c r="A118" s="157" t="s">
        <v>144</v>
      </c>
      <c r="B118" s="158"/>
      <c r="C118" s="157" t="s">
        <v>161</v>
      </c>
      <c r="D118" s="158"/>
      <c r="E118" s="157" t="s">
        <v>148</v>
      </c>
      <c r="F118" s="158"/>
      <c r="G118" s="157" t="s">
        <v>162</v>
      </c>
      <c r="H118" s="158"/>
      <c r="I118" s="157" t="s">
        <v>151</v>
      </c>
      <c r="J118" s="159"/>
      <c r="K118" s="158"/>
      <c r="L118" s="157" t="s">
        <v>170</v>
      </c>
      <c r="M118" s="159"/>
      <c r="N118" s="158"/>
      <c r="O118" s="157"/>
      <c r="P118" s="158"/>
      <c r="Q118" s="157"/>
      <c r="R118" s="158"/>
      <c r="S118" s="160" t="s">
        <v>171</v>
      </c>
      <c r="T118" s="161"/>
      <c r="U118" s="161"/>
      <c r="V118" s="161"/>
      <c r="W118" s="161"/>
      <c r="X118" s="161"/>
      <c r="Y118" s="161"/>
      <c r="Z118" s="162"/>
      <c r="AA118" s="157" t="s">
        <v>49</v>
      </c>
      <c r="AB118" s="159"/>
      <c r="AC118" s="159"/>
      <c r="AD118" s="159"/>
      <c r="AE118" s="158"/>
      <c r="AF118" s="157" t="s">
        <v>43</v>
      </c>
      <c r="AG118" s="159"/>
      <c r="AH118" s="158"/>
      <c r="AI118" s="163" t="s">
        <v>50</v>
      </c>
      <c r="AJ118" s="164" t="s">
        <v>51</v>
      </c>
      <c r="AK118" s="165"/>
      <c r="AL118" s="165"/>
      <c r="AM118" s="165"/>
      <c r="AN118" s="165"/>
      <c r="AO118" s="166"/>
      <c r="AP118" s="167">
        <v>21609525</v>
      </c>
      <c r="AQ118" s="167">
        <v>21596250</v>
      </c>
      <c r="AR118" s="167">
        <v>13275</v>
      </c>
      <c r="AS118" s="168">
        <v>0</v>
      </c>
      <c r="AT118" s="167">
        <v>21596250</v>
      </c>
      <c r="AU118" s="169">
        <v>0</v>
      </c>
      <c r="AV118" s="169">
        <v>0</v>
      </c>
      <c r="AW118" s="167">
        <v>21596250</v>
      </c>
      <c r="AX118" s="169">
        <v>0</v>
      </c>
      <c r="AY118" s="169">
        <v>0</v>
      </c>
      <c r="AZ118" s="169">
        <v>0</v>
      </c>
      <c r="BA118" s="169">
        <v>0</v>
      </c>
      <c r="BB118" s="169">
        <v>0</v>
      </c>
      <c r="BC118" s="170">
        <f t="shared" si="5"/>
        <v>0.9993856875613879</v>
      </c>
      <c r="BD118" s="170">
        <f t="shared" si="6"/>
        <v>0.9993856875613879</v>
      </c>
      <c r="BE118" s="170">
        <f t="shared" si="7"/>
        <v>0</v>
      </c>
      <c r="BF118" s="170">
        <f t="shared" si="8"/>
        <v>0</v>
      </c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</row>
    <row r="119" spans="1:189" s="23" customFormat="1" ht="13.5" hidden="1" customHeight="1" x14ac:dyDescent="0.25">
      <c r="A119" s="157" t="s">
        <v>144</v>
      </c>
      <c r="B119" s="158"/>
      <c r="C119" s="157" t="s">
        <v>161</v>
      </c>
      <c r="D119" s="158"/>
      <c r="E119" s="157" t="s">
        <v>148</v>
      </c>
      <c r="F119" s="158"/>
      <c r="G119" s="157" t="s">
        <v>162</v>
      </c>
      <c r="H119" s="158"/>
      <c r="I119" s="157" t="s">
        <v>151</v>
      </c>
      <c r="J119" s="159"/>
      <c r="K119" s="158"/>
      <c r="L119" s="157" t="s">
        <v>170</v>
      </c>
      <c r="M119" s="159"/>
      <c r="N119" s="158"/>
      <c r="O119" s="157" t="s">
        <v>77</v>
      </c>
      <c r="P119" s="158"/>
      <c r="Q119" s="157"/>
      <c r="R119" s="158"/>
      <c r="S119" s="160" t="s">
        <v>175</v>
      </c>
      <c r="T119" s="161"/>
      <c r="U119" s="161"/>
      <c r="V119" s="161"/>
      <c r="W119" s="161"/>
      <c r="X119" s="161"/>
      <c r="Y119" s="161"/>
      <c r="Z119" s="162"/>
      <c r="AA119" s="157" t="s">
        <v>49</v>
      </c>
      <c r="AB119" s="159"/>
      <c r="AC119" s="159"/>
      <c r="AD119" s="159"/>
      <c r="AE119" s="158"/>
      <c r="AF119" s="157" t="s">
        <v>43</v>
      </c>
      <c r="AG119" s="159"/>
      <c r="AH119" s="158"/>
      <c r="AI119" s="163" t="s">
        <v>50</v>
      </c>
      <c r="AJ119" s="164" t="s">
        <v>51</v>
      </c>
      <c r="AK119" s="165"/>
      <c r="AL119" s="165"/>
      <c r="AM119" s="165"/>
      <c r="AN119" s="165"/>
      <c r="AO119" s="166"/>
      <c r="AP119" s="167">
        <v>21609525</v>
      </c>
      <c r="AQ119" s="167">
        <v>21596250</v>
      </c>
      <c r="AR119" s="167">
        <v>13275</v>
      </c>
      <c r="AS119" s="168">
        <v>0</v>
      </c>
      <c r="AT119" s="167">
        <v>21596250</v>
      </c>
      <c r="AU119" s="169">
        <v>0</v>
      </c>
      <c r="AV119" s="169">
        <v>0</v>
      </c>
      <c r="AW119" s="167">
        <v>21596250</v>
      </c>
      <c r="AX119" s="169">
        <v>0</v>
      </c>
      <c r="AY119" s="169">
        <v>0</v>
      </c>
      <c r="AZ119" s="169">
        <v>0</v>
      </c>
      <c r="BA119" s="169">
        <v>0</v>
      </c>
      <c r="BB119" s="169">
        <v>0</v>
      </c>
      <c r="BC119" s="170">
        <f t="shared" si="5"/>
        <v>0.9993856875613879</v>
      </c>
      <c r="BD119" s="170">
        <f t="shared" si="6"/>
        <v>0.9993856875613879</v>
      </c>
      <c r="BE119" s="170">
        <f t="shared" si="7"/>
        <v>0</v>
      </c>
      <c r="BF119" s="170">
        <f t="shared" si="8"/>
        <v>0</v>
      </c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</row>
    <row r="120" spans="1:189" s="23" customFormat="1" ht="13.5" hidden="1" customHeight="1" x14ac:dyDescent="0.25">
      <c r="A120" s="157" t="s">
        <v>144</v>
      </c>
      <c r="B120" s="158"/>
      <c r="C120" s="157" t="s">
        <v>161</v>
      </c>
      <c r="D120" s="158"/>
      <c r="E120" s="157" t="s">
        <v>148</v>
      </c>
      <c r="F120" s="158"/>
      <c r="G120" s="157" t="s">
        <v>162</v>
      </c>
      <c r="H120" s="158"/>
      <c r="I120" s="157" t="s">
        <v>151</v>
      </c>
      <c r="J120" s="159"/>
      <c r="K120" s="158"/>
      <c r="L120" s="157" t="s">
        <v>168</v>
      </c>
      <c r="M120" s="159"/>
      <c r="N120" s="158"/>
      <c r="O120" s="157"/>
      <c r="P120" s="158"/>
      <c r="Q120" s="157"/>
      <c r="R120" s="158"/>
      <c r="S120" s="160" t="s">
        <v>169</v>
      </c>
      <c r="T120" s="161"/>
      <c r="U120" s="161"/>
      <c r="V120" s="161"/>
      <c r="W120" s="161"/>
      <c r="X120" s="161"/>
      <c r="Y120" s="161"/>
      <c r="Z120" s="162"/>
      <c r="AA120" s="157" t="s">
        <v>49</v>
      </c>
      <c r="AB120" s="159"/>
      <c r="AC120" s="159"/>
      <c r="AD120" s="159"/>
      <c r="AE120" s="158"/>
      <c r="AF120" s="157" t="s">
        <v>43</v>
      </c>
      <c r="AG120" s="159"/>
      <c r="AH120" s="158"/>
      <c r="AI120" s="163" t="s">
        <v>50</v>
      </c>
      <c r="AJ120" s="164" t="s">
        <v>51</v>
      </c>
      <c r="AK120" s="165"/>
      <c r="AL120" s="165"/>
      <c r="AM120" s="165"/>
      <c r="AN120" s="165"/>
      <c r="AO120" s="166"/>
      <c r="AP120" s="167">
        <v>39020740</v>
      </c>
      <c r="AQ120" s="167">
        <v>33561886.799999997</v>
      </c>
      <c r="AR120" s="167">
        <v>5458853.2000000002</v>
      </c>
      <c r="AS120" s="168">
        <v>0</v>
      </c>
      <c r="AT120" s="167">
        <v>33561886.799999997</v>
      </c>
      <c r="AU120" s="169">
        <v>0</v>
      </c>
      <c r="AV120" s="169">
        <v>0</v>
      </c>
      <c r="AW120" s="167">
        <v>33561886.799999997</v>
      </c>
      <c r="AX120" s="169">
        <v>0</v>
      </c>
      <c r="AY120" s="169">
        <v>0</v>
      </c>
      <c r="AZ120" s="169">
        <v>0</v>
      </c>
      <c r="BA120" s="169">
        <v>0</v>
      </c>
      <c r="BB120" s="169">
        <v>0</v>
      </c>
      <c r="BC120" s="170">
        <f t="shared" si="5"/>
        <v>0.86010380120930552</v>
      </c>
      <c r="BD120" s="170">
        <f t="shared" si="6"/>
        <v>0.86010380120930552</v>
      </c>
      <c r="BE120" s="170">
        <f t="shared" si="7"/>
        <v>0</v>
      </c>
      <c r="BF120" s="170">
        <f t="shared" si="8"/>
        <v>0</v>
      </c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</row>
    <row r="121" spans="1:189" s="23" customFormat="1" ht="13.5" hidden="1" customHeight="1" x14ac:dyDescent="0.25">
      <c r="A121" s="157" t="s">
        <v>144</v>
      </c>
      <c r="B121" s="158"/>
      <c r="C121" s="157" t="s">
        <v>161</v>
      </c>
      <c r="D121" s="158"/>
      <c r="E121" s="157" t="s">
        <v>148</v>
      </c>
      <c r="F121" s="158"/>
      <c r="G121" s="157" t="s">
        <v>162</v>
      </c>
      <c r="H121" s="158"/>
      <c r="I121" s="157" t="s">
        <v>151</v>
      </c>
      <c r="J121" s="159"/>
      <c r="K121" s="158"/>
      <c r="L121" s="157" t="s">
        <v>168</v>
      </c>
      <c r="M121" s="159"/>
      <c r="N121" s="158"/>
      <c r="O121" s="157" t="s">
        <v>77</v>
      </c>
      <c r="P121" s="158"/>
      <c r="Q121" s="157"/>
      <c r="R121" s="158"/>
      <c r="S121" s="160" t="s">
        <v>174</v>
      </c>
      <c r="T121" s="161"/>
      <c r="U121" s="161"/>
      <c r="V121" s="161"/>
      <c r="W121" s="161"/>
      <c r="X121" s="161"/>
      <c r="Y121" s="161"/>
      <c r="Z121" s="162"/>
      <c r="AA121" s="157" t="s">
        <v>49</v>
      </c>
      <c r="AB121" s="159"/>
      <c r="AC121" s="159"/>
      <c r="AD121" s="159"/>
      <c r="AE121" s="158"/>
      <c r="AF121" s="157" t="s">
        <v>43</v>
      </c>
      <c r="AG121" s="159"/>
      <c r="AH121" s="158"/>
      <c r="AI121" s="163" t="s">
        <v>50</v>
      </c>
      <c r="AJ121" s="164" t="s">
        <v>51</v>
      </c>
      <c r="AK121" s="165"/>
      <c r="AL121" s="165"/>
      <c r="AM121" s="165"/>
      <c r="AN121" s="165"/>
      <c r="AO121" s="166"/>
      <c r="AP121" s="167">
        <v>39020740</v>
      </c>
      <c r="AQ121" s="167">
        <v>33561886.799999997</v>
      </c>
      <c r="AR121" s="167">
        <v>5458853.2000000002</v>
      </c>
      <c r="AS121" s="168">
        <v>0</v>
      </c>
      <c r="AT121" s="167">
        <v>33561886.799999997</v>
      </c>
      <c r="AU121" s="169">
        <v>0</v>
      </c>
      <c r="AV121" s="169">
        <v>0</v>
      </c>
      <c r="AW121" s="167">
        <v>33561886.799999997</v>
      </c>
      <c r="AX121" s="169">
        <v>0</v>
      </c>
      <c r="AY121" s="169">
        <v>0</v>
      </c>
      <c r="AZ121" s="169">
        <v>0</v>
      </c>
      <c r="BA121" s="169">
        <v>0</v>
      </c>
      <c r="BB121" s="169">
        <v>0</v>
      </c>
      <c r="BC121" s="170">
        <f t="shared" si="5"/>
        <v>0.86010380120930552</v>
      </c>
      <c r="BD121" s="170">
        <f t="shared" si="6"/>
        <v>0.86010380120930552</v>
      </c>
      <c r="BE121" s="170">
        <f t="shared" si="7"/>
        <v>0</v>
      </c>
      <c r="BF121" s="170">
        <f t="shared" si="8"/>
        <v>0</v>
      </c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</row>
    <row r="122" spans="1:189" s="23" customFormat="1" ht="13.5" hidden="1" customHeight="1" x14ac:dyDescent="0.25">
      <c r="A122" s="157" t="s">
        <v>144</v>
      </c>
      <c r="B122" s="158"/>
      <c r="C122" s="157" t="s">
        <v>161</v>
      </c>
      <c r="D122" s="158"/>
      <c r="E122" s="157" t="s">
        <v>148</v>
      </c>
      <c r="F122" s="158"/>
      <c r="G122" s="157" t="s">
        <v>162</v>
      </c>
      <c r="H122" s="158"/>
      <c r="I122" s="157" t="s">
        <v>151</v>
      </c>
      <c r="J122" s="159"/>
      <c r="K122" s="158"/>
      <c r="L122" s="157" t="s">
        <v>168</v>
      </c>
      <c r="M122" s="159"/>
      <c r="N122" s="158"/>
      <c r="O122" s="157"/>
      <c r="P122" s="158"/>
      <c r="Q122" s="157"/>
      <c r="R122" s="158"/>
      <c r="S122" s="160" t="s">
        <v>169</v>
      </c>
      <c r="T122" s="161"/>
      <c r="U122" s="161"/>
      <c r="V122" s="161"/>
      <c r="W122" s="161"/>
      <c r="X122" s="161"/>
      <c r="Y122" s="161"/>
      <c r="Z122" s="162"/>
      <c r="AA122" s="157" t="s">
        <v>49</v>
      </c>
      <c r="AB122" s="159"/>
      <c r="AC122" s="159"/>
      <c r="AD122" s="159"/>
      <c r="AE122" s="158"/>
      <c r="AF122" s="157" t="s">
        <v>43</v>
      </c>
      <c r="AG122" s="159"/>
      <c r="AH122" s="158"/>
      <c r="AI122" s="163" t="s">
        <v>145</v>
      </c>
      <c r="AJ122" s="164" t="s">
        <v>146</v>
      </c>
      <c r="AK122" s="165"/>
      <c r="AL122" s="165"/>
      <c r="AM122" s="165"/>
      <c r="AN122" s="165"/>
      <c r="AO122" s="166"/>
      <c r="AP122" s="167">
        <v>14369735</v>
      </c>
      <c r="AQ122" s="167">
        <v>14369735</v>
      </c>
      <c r="AR122" s="169">
        <v>0</v>
      </c>
      <c r="AS122" s="168">
        <v>0</v>
      </c>
      <c r="AT122" s="167">
        <v>10040209</v>
      </c>
      <c r="AU122" s="167">
        <v>4329526</v>
      </c>
      <c r="AV122" s="167">
        <v>10040209</v>
      </c>
      <c r="AW122" s="169">
        <v>0</v>
      </c>
      <c r="AX122" s="167">
        <v>10040209</v>
      </c>
      <c r="AY122" s="169">
        <v>0</v>
      </c>
      <c r="AZ122" s="167">
        <v>10040209</v>
      </c>
      <c r="BA122" s="169">
        <v>0</v>
      </c>
      <c r="BB122" s="169">
        <v>0</v>
      </c>
      <c r="BC122" s="170">
        <f t="shared" si="5"/>
        <v>1</v>
      </c>
      <c r="BD122" s="170">
        <f t="shared" si="6"/>
        <v>0.69870523012428554</v>
      </c>
      <c r="BE122" s="170">
        <f t="shared" si="7"/>
        <v>0.69870523012428554</v>
      </c>
      <c r="BF122" s="170">
        <f t="shared" si="8"/>
        <v>0.69870523012428554</v>
      </c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</row>
    <row r="123" spans="1:189" s="23" customFormat="1" ht="13.5" hidden="1" customHeight="1" x14ac:dyDescent="0.25">
      <c r="A123" s="157" t="s">
        <v>144</v>
      </c>
      <c r="B123" s="158"/>
      <c r="C123" s="157" t="s">
        <v>161</v>
      </c>
      <c r="D123" s="158"/>
      <c r="E123" s="157" t="s">
        <v>148</v>
      </c>
      <c r="F123" s="158"/>
      <c r="G123" s="157" t="s">
        <v>162</v>
      </c>
      <c r="H123" s="158"/>
      <c r="I123" s="157" t="s">
        <v>151</v>
      </c>
      <c r="J123" s="159"/>
      <c r="K123" s="158"/>
      <c r="L123" s="157" t="s">
        <v>168</v>
      </c>
      <c r="M123" s="159"/>
      <c r="N123" s="158"/>
      <c r="O123" s="157" t="s">
        <v>77</v>
      </c>
      <c r="P123" s="158"/>
      <c r="Q123" s="157"/>
      <c r="R123" s="158"/>
      <c r="S123" s="160" t="s">
        <v>174</v>
      </c>
      <c r="T123" s="161"/>
      <c r="U123" s="161"/>
      <c r="V123" s="161"/>
      <c r="W123" s="161"/>
      <c r="X123" s="161"/>
      <c r="Y123" s="161"/>
      <c r="Z123" s="162"/>
      <c r="AA123" s="157" t="s">
        <v>49</v>
      </c>
      <c r="AB123" s="159"/>
      <c r="AC123" s="159"/>
      <c r="AD123" s="159"/>
      <c r="AE123" s="158"/>
      <c r="AF123" s="157" t="s">
        <v>43</v>
      </c>
      <c r="AG123" s="159"/>
      <c r="AH123" s="158"/>
      <c r="AI123" s="163" t="s">
        <v>145</v>
      </c>
      <c r="AJ123" s="164" t="s">
        <v>146</v>
      </c>
      <c r="AK123" s="165"/>
      <c r="AL123" s="165"/>
      <c r="AM123" s="165"/>
      <c r="AN123" s="165"/>
      <c r="AO123" s="166"/>
      <c r="AP123" s="167">
        <v>14369735</v>
      </c>
      <c r="AQ123" s="167">
        <v>14369735</v>
      </c>
      <c r="AR123" s="169">
        <v>0</v>
      </c>
      <c r="AS123" s="168">
        <v>0</v>
      </c>
      <c r="AT123" s="167">
        <v>10040209</v>
      </c>
      <c r="AU123" s="167">
        <v>4329526</v>
      </c>
      <c r="AV123" s="167">
        <v>10040209</v>
      </c>
      <c r="AW123" s="169">
        <v>0</v>
      </c>
      <c r="AX123" s="167">
        <v>10040209</v>
      </c>
      <c r="AY123" s="169">
        <v>0</v>
      </c>
      <c r="AZ123" s="167">
        <v>10040209</v>
      </c>
      <c r="BA123" s="169">
        <v>0</v>
      </c>
      <c r="BB123" s="169">
        <v>0</v>
      </c>
      <c r="BC123" s="170">
        <f t="shared" si="5"/>
        <v>1</v>
      </c>
      <c r="BD123" s="170">
        <f t="shared" si="6"/>
        <v>0.69870523012428554</v>
      </c>
      <c r="BE123" s="170">
        <f t="shared" si="7"/>
        <v>0.69870523012428554</v>
      </c>
      <c r="BF123" s="170">
        <f t="shared" si="8"/>
        <v>0.69870523012428554</v>
      </c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</row>
    <row r="124" spans="1:189" s="23" customFormat="1" ht="15" hidden="1" x14ac:dyDescent="0.25">
      <c r="A124" s="171" t="s">
        <v>11</v>
      </c>
      <c r="B124" s="171" t="s">
        <v>11</v>
      </c>
      <c r="C124" s="171" t="s">
        <v>11</v>
      </c>
      <c r="D124" s="171" t="s">
        <v>11</v>
      </c>
      <c r="E124" s="171" t="s">
        <v>11</v>
      </c>
      <c r="F124" s="171" t="s">
        <v>11</v>
      </c>
      <c r="G124" s="171" t="s">
        <v>11</v>
      </c>
      <c r="H124" s="171" t="s">
        <v>11</v>
      </c>
      <c r="I124" s="171" t="s">
        <v>11</v>
      </c>
      <c r="J124" s="172" t="s">
        <v>11</v>
      </c>
      <c r="K124" s="172"/>
      <c r="L124" s="172" t="s">
        <v>11</v>
      </c>
      <c r="M124" s="172"/>
      <c r="N124" s="171" t="s">
        <v>11</v>
      </c>
      <c r="O124" s="171" t="s">
        <v>11</v>
      </c>
      <c r="P124" s="171" t="s">
        <v>11</v>
      </c>
      <c r="Q124" s="171" t="s">
        <v>11</v>
      </c>
      <c r="R124" s="171" t="s">
        <v>11</v>
      </c>
      <c r="S124" s="171" t="s">
        <v>11</v>
      </c>
      <c r="T124" s="171" t="s">
        <v>11</v>
      </c>
      <c r="U124" s="171" t="s">
        <v>11</v>
      </c>
      <c r="V124" s="171" t="s">
        <v>11</v>
      </c>
      <c r="W124" s="171" t="s">
        <v>11</v>
      </c>
      <c r="X124" s="171" t="s">
        <v>11</v>
      </c>
      <c r="Y124" s="171" t="s">
        <v>11</v>
      </c>
      <c r="Z124" s="171" t="s">
        <v>11</v>
      </c>
      <c r="AA124" s="172" t="s">
        <v>11</v>
      </c>
      <c r="AB124" s="172"/>
      <c r="AC124" s="172" t="s">
        <v>11</v>
      </c>
      <c r="AD124" s="172"/>
      <c r="AE124" s="171" t="s">
        <v>11</v>
      </c>
      <c r="AF124" s="171" t="s">
        <v>11</v>
      </c>
      <c r="AG124" s="171" t="s">
        <v>11</v>
      </c>
      <c r="AH124" s="171" t="s">
        <v>11</v>
      </c>
      <c r="AI124" s="171" t="s">
        <v>11</v>
      </c>
      <c r="AJ124" s="171" t="s">
        <v>11</v>
      </c>
      <c r="AK124" s="171" t="s">
        <v>11</v>
      </c>
      <c r="AL124" s="171" t="s">
        <v>11</v>
      </c>
      <c r="AM124" s="172" t="s">
        <v>11</v>
      </c>
      <c r="AN124" s="172"/>
      <c r="AO124" s="172"/>
      <c r="AP124" s="171" t="s">
        <v>11</v>
      </c>
      <c r="AQ124" s="171" t="s">
        <v>11</v>
      </c>
      <c r="AR124" s="171" t="s">
        <v>11</v>
      </c>
      <c r="AS124" s="173" t="s">
        <v>11</v>
      </c>
      <c r="AT124" s="171" t="s">
        <v>11</v>
      </c>
      <c r="AU124" s="171" t="s">
        <v>11</v>
      </c>
      <c r="AV124" s="171" t="s">
        <v>11</v>
      </c>
      <c r="AW124" s="171" t="s">
        <v>11</v>
      </c>
      <c r="AX124" s="171" t="s">
        <v>11</v>
      </c>
      <c r="AY124" s="171" t="s">
        <v>11</v>
      </c>
      <c r="AZ124" s="171" t="s">
        <v>11</v>
      </c>
      <c r="BA124" s="171" t="s">
        <v>11</v>
      </c>
      <c r="BB124" s="171" t="s">
        <v>11</v>
      </c>
      <c r="BC124" s="171"/>
      <c r="BD124" s="171"/>
      <c r="BE124" s="171"/>
      <c r="BF124" s="171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</row>
    <row r="125" spans="1:189" s="13" customFormat="1" ht="13.5" customHeight="1" x14ac:dyDescent="0.3">
      <c r="A125" s="174" t="s">
        <v>184</v>
      </c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6"/>
      <c r="AP125" s="142">
        <f t="shared" ref="AP125:BB125" si="12">+AP117+AP116+AP109+AP104+AP97</f>
        <v>1765220026</v>
      </c>
      <c r="AQ125" s="142">
        <f t="shared" si="12"/>
        <v>1661250319.7</v>
      </c>
      <c r="AR125" s="142">
        <f t="shared" si="12"/>
        <v>103969706.30000001</v>
      </c>
      <c r="AS125" s="142">
        <f t="shared" si="12"/>
        <v>0</v>
      </c>
      <c r="AT125" s="142">
        <f t="shared" si="12"/>
        <v>1592069203.7</v>
      </c>
      <c r="AU125" s="142">
        <f t="shared" si="12"/>
        <v>69181116</v>
      </c>
      <c r="AV125" s="142">
        <f t="shared" si="12"/>
        <v>713571438.78999996</v>
      </c>
      <c r="AW125" s="142">
        <f t="shared" si="12"/>
        <v>878497764.90999997</v>
      </c>
      <c r="AX125" s="142">
        <f t="shared" si="12"/>
        <v>713571438.78999996</v>
      </c>
      <c r="AY125" s="142">
        <f t="shared" si="12"/>
        <v>0</v>
      </c>
      <c r="AZ125" s="142">
        <f t="shared" si="12"/>
        <v>713571438.78999996</v>
      </c>
      <c r="BA125" s="142">
        <f t="shared" si="12"/>
        <v>0</v>
      </c>
      <c r="BB125" s="142">
        <f t="shared" si="12"/>
        <v>0</v>
      </c>
      <c r="BC125" s="143">
        <f t="shared" si="5"/>
        <v>0.941100993208424</v>
      </c>
      <c r="BD125" s="143">
        <f t="shared" si="6"/>
        <v>0.90190977909288683</v>
      </c>
      <c r="BE125" s="143">
        <f t="shared" si="7"/>
        <v>0.40423937428749745</v>
      </c>
      <c r="BF125" s="143">
        <f t="shared" si="8"/>
        <v>0.40423937428749745</v>
      </c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4"/>
      <c r="GE125" s="14"/>
      <c r="GF125" s="14"/>
      <c r="GG125" s="12"/>
    </row>
    <row r="126" spans="1:189" ht="15.6" hidden="1" x14ac:dyDescent="0.3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9"/>
      <c r="BD126" s="129"/>
      <c r="BE126" s="129"/>
      <c r="BF126" s="129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</row>
    <row r="127" spans="1:189" s="26" customFormat="1" ht="13.5" customHeight="1" x14ac:dyDescent="0.3">
      <c r="A127" s="177" t="s">
        <v>185</v>
      </c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8"/>
      <c r="AL127" s="178"/>
      <c r="AM127" s="178"/>
      <c r="AN127" s="178"/>
      <c r="AO127" s="179"/>
      <c r="AP127" s="180">
        <f t="shared" ref="AP127:BB127" si="13">+AP125+AP96</f>
        <v>7961983173</v>
      </c>
      <c r="AQ127" s="180">
        <f t="shared" si="13"/>
        <v>5646861946.3299999</v>
      </c>
      <c r="AR127" s="180">
        <f t="shared" si="13"/>
        <v>2315121226.6700001</v>
      </c>
      <c r="AS127" s="180">
        <f t="shared" si="13"/>
        <v>0</v>
      </c>
      <c r="AT127" s="180">
        <f t="shared" si="13"/>
        <v>5499573554.3299999</v>
      </c>
      <c r="AU127" s="180">
        <f t="shared" si="13"/>
        <v>147288392</v>
      </c>
      <c r="AV127" s="180">
        <f t="shared" si="13"/>
        <v>4261998895.3699999</v>
      </c>
      <c r="AW127" s="180">
        <f t="shared" si="13"/>
        <v>1237574658.96</v>
      </c>
      <c r="AX127" s="180">
        <f t="shared" si="13"/>
        <v>4242154341.3699999</v>
      </c>
      <c r="AY127" s="180">
        <f t="shared" si="13"/>
        <v>19844554</v>
      </c>
      <c r="AZ127" s="180">
        <f t="shared" si="13"/>
        <v>4232755310.3699999</v>
      </c>
      <c r="BA127" s="180">
        <f t="shared" si="13"/>
        <v>9399031</v>
      </c>
      <c r="BB127" s="180">
        <f t="shared" si="13"/>
        <v>6008409</v>
      </c>
      <c r="BC127" s="181">
        <f t="shared" si="5"/>
        <v>0.70922806838868457</v>
      </c>
      <c r="BD127" s="181">
        <f t="shared" si="6"/>
        <v>0.69072911042812624</v>
      </c>
      <c r="BE127" s="181">
        <f t="shared" si="7"/>
        <v>0.53529363259934137</v>
      </c>
      <c r="BF127" s="181">
        <f t="shared" si="8"/>
        <v>0.5316207304637065</v>
      </c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5"/>
    </row>
    <row r="128" spans="1:189" s="11" customFormat="1" ht="13.5" customHeight="1" x14ac:dyDescent="0.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7"/>
      <c r="BD128" s="17"/>
      <c r="BE128" s="17"/>
      <c r="BF128" s="17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4"/>
      <c r="GC128" s="14"/>
      <c r="GD128" s="14"/>
      <c r="GE128" s="14"/>
      <c r="GF128" s="14"/>
    </row>
    <row r="129" spans="1:188" s="11" customFormat="1" ht="13.5" customHeight="1" x14ac:dyDescent="0.3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7"/>
      <c r="BD129" s="17"/>
      <c r="BE129" s="17"/>
      <c r="BF129" s="17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14"/>
      <c r="FI129" s="14"/>
      <c r="FJ129" s="14"/>
      <c r="FK129" s="14"/>
      <c r="FL129" s="14"/>
      <c r="FM129" s="14"/>
      <c r="FN129" s="14"/>
      <c r="FO129" s="14"/>
      <c r="FP129" s="14"/>
      <c r="FQ129" s="14"/>
      <c r="FR129" s="14"/>
      <c r="FS129" s="14"/>
      <c r="FT129" s="14"/>
      <c r="FU129" s="14"/>
      <c r="FV129" s="14"/>
      <c r="FW129" s="14"/>
      <c r="FX129" s="14"/>
      <c r="FY129" s="14"/>
      <c r="FZ129" s="14"/>
      <c r="GA129" s="14"/>
      <c r="GB129" s="14"/>
      <c r="GC129" s="14"/>
      <c r="GD129" s="14"/>
      <c r="GE129" s="14"/>
      <c r="GF129" s="14"/>
    </row>
    <row r="130" spans="1:188" s="23" customFormat="1" x14ac:dyDescent="0.25"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</row>
    <row r="131" spans="1:188" s="22" customFormat="1" ht="15.6" x14ac:dyDescent="0.3">
      <c r="A131" s="18" t="s">
        <v>186</v>
      </c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9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 t="s">
        <v>187</v>
      </c>
      <c r="AL131" s="18"/>
      <c r="AM131" s="18"/>
      <c r="AN131" s="18"/>
      <c r="AO131" s="18"/>
      <c r="AP131" s="18"/>
      <c r="AQ131" s="18"/>
      <c r="AR131" s="20"/>
      <c r="AS131" s="21"/>
      <c r="AT131" s="20"/>
      <c r="AU131" s="20"/>
      <c r="AV131" s="20"/>
      <c r="AW131" s="20"/>
    </row>
    <row r="132" spans="1:188" s="22" customFormat="1" ht="13.5" customHeight="1" x14ac:dyDescent="0.3">
      <c r="A132" s="18" t="s">
        <v>188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9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 t="s">
        <v>189</v>
      </c>
      <c r="AL132" s="18"/>
      <c r="AM132" s="18"/>
      <c r="AN132" s="18"/>
      <c r="AO132" s="18"/>
      <c r="AP132" s="18"/>
      <c r="AQ132" s="18"/>
      <c r="AR132" s="20"/>
      <c r="AS132" s="20"/>
      <c r="AT132" s="20"/>
      <c r="AU132" s="20"/>
      <c r="AV132" s="20"/>
      <c r="AW132" s="20"/>
    </row>
    <row r="133" spans="1:188" x14ac:dyDescent="0.25"/>
    <row r="134" spans="1:188" x14ac:dyDescent="0.25"/>
    <row r="135" spans="1:188" x14ac:dyDescent="0.25"/>
    <row r="136" spans="1:188" x14ac:dyDescent="0.25"/>
    <row r="137" spans="1:188" x14ac:dyDescent="0.25"/>
    <row r="138" spans="1:188" x14ac:dyDescent="0.25"/>
    <row r="139" spans="1:188" x14ac:dyDescent="0.25"/>
    <row r="140" spans="1:188" x14ac:dyDescent="0.25"/>
    <row r="141" spans="1:188" x14ac:dyDescent="0.25"/>
    <row r="142" spans="1:188" x14ac:dyDescent="0.25"/>
    <row r="143" spans="1:188" x14ac:dyDescent="0.25"/>
    <row r="144" spans="1:188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spans="19:91" x14ac:dyDescent="0.25"/>
    <row r="162" spans="19:91" x14ac:dyDescent="0.25"/>
    <row r="163" spans="19:91" x14ac:dyDescent="0.25"/>
    <row r="164" spans="19:91" x14ac:dyDescent="0.25"/>
    <row r="165" spans="19:91" x14ac:dyDescent="0.25"/>
    <row r="166" spans="19:91" x14ac:dyDescent="0.25"/>
    <row r="167" spans="19:91" x14ac:dyDescent="0.25"/>
    <row r="168" spans="19:91" x14ac:dyDescent="0.25"/>
    <row r="169" spans="19:91" x14ac:dyDescent="0.25"/>
    <row r="170" spans="19:91" x14ac:dyDescent="0.25"/>
    <row r="171" spans="19:91" ht="12" customHeight="1" x14ac:dyDescent="0.25">
      <c r="S171" s="27" t="s">
        <v>191</v>
      </c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138"/>
      <c r="BH171" s="138"/>
      <c r="BI171" s="138"/>
      <c r="CM171" s="1"/>
    </row>
    <row r="172" spans="19:91" ht="18" x14ac:dyDescent="0.25">
      <c r="S172" s="27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138"/>
      <c r="BH172" s="138"/>
      <c r="BI172" s="138"/>
      <c r="CM172" s="1"/>
    </row>
    <row r="173" spans="19:91" ht="18" x14ac:dyDescent="0.25">
      <c r="S173" s="27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138"/>
      <c r="BH173" s="138"/>
      <c r="BI173" s="138"/>
      <c r="CM173" s="1"/>
    </row>
    <row r="174" spans="19:91" ht="18" x14ac:dyDescent="0.25">
      <c r="S174" s="27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138"/>
      <c r="BH174" s="138"/>
      <c r="BI174" s="138"/>
      <c r="CM174" s="1"/>
    </row>
    <row r="175" spans="19:91" ht="18" x14ac:dyDescent="0.25">
      <c r="S175" s="27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138"/>
      <c r="BH175" s="138"/>
      <c r="BI175" s="138"/>
      <c r="CM175" s="1"/>
    </row>
    <row r="176" spans="19:91" ht="18" x14ac:dyDescent="0.25">
      <c r="S176" s="27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138"/>
      <c r="BH176" s="138"/>
      <c r="BI176" s="138"/>
      <c r="CM176" s="1"/>
    </row>
    <row r="177" spans="19:91" ht="18" x14ac:dyDescent="0.25">
      <c r="S177" s="27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138"/>
      <c r="BH177" s="138"/>
      <c r="BI177" s="138"/>
      <c r="CM177" s="1"/>
    </row>
    <row r="178" spans="19:91" ht="18" x14ac:dyDescent="0.25">
      <c r="S178" s="27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138"/>
      <c r="BH178" s="138"/>
      <c r="BI178" s="138"/>
      <c r="CM178" s="1"/>
    </row>
    <row r="179" spans="19:91" ht="18" x14ac:dyDescent="0.25">
      <c r="S179" s="27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138"/>
      <c r="BH179" s="138"/>
      <c r="BI179" s="138"/>
      <c r="CM179" s="1"/>
    </row>
  </sheetData>
  <mergeCells count="1440">
    <mergeCell ref="S171:BF179"/>
    <mergeCell ref="S3:Z3"/>
    <mergeCell ref="AA3:AE3"/>
    <mergeCell ref="AF3:AH3"/>
    <mergeCell ref="AJ3:AO3"/>
    <mergeCell ref="A4:B4"/>
    <mergeCell ref="C4:D4"/>
    <mergeCell ref="E4:F4"/>
    <mergeCell ref="G4:H4"/>
    <mergeCell ref="I4:K4"/>
    <mergeCell ref="AA2:AE2"/>
    <mergeCell ref="AF2:AH2"/>
    <mergeCell ref="AJ2:AO2"/>
    <mergeCell ref="AJ1:AO1"/>
    <mergeCell ref="S2:Z2"/>
    <mergeCell ref="L1:N1"/>
    <mergeCell ref="O1:P1"/>
    <mergeCell ref="Q1:R1"/>
    <mergeCell ref="S1:Z1"/>
    <mergeCell ref="AA1:AE1"/>
    <mergeCell ref="AF1:AH1"/>
    <mergeCell ref="A1:B1"/>
    <mergeCell ref="C1:D1"/>
    <mergeCell ref="E1:F1"/>
    <mergeCell ref="G1:H1"/>
    <mergeCell ref="I1:K1"/>
    <mergeCell ref="Q6:R6"/>
    <mergeCell ref="S6:Z6"/>
    <mergeCell ref="AA6:AE6"/>
    <mergeCell ref="AF6:AH6"/>
    <mergeCell ref="AJ6:AO6"/>
    <mergeCell ref="A7:B7"/>
    <mergeCell ref="C7:D7"/>
    <mergeCell ref="E7:F7"/>
    <mergeCell ref="G7:H7"/>
    <mergeCell ref="I7:K7"/>
    <mergeCell ref="AA5:AE5"/>
    <mergeCell ref="AF5:AH5"/>
    <mergeCell ref="AJ5:AO5"/>
    <mergeCell ref="AJ4:AO4"/>
    <mergeCell ref="S5:Z5"/>
    <mergeCell ref="L4:N4"/>
    <mergeCell ref="O4:P4"/>
    <mergeCell ref="Q4:R4"/>
    <mergeCell ref="S4:Z4"/>
    <mergeCell ref="AA4:AE4"/>
    <mergeCell ref="AF4:AH4"/>
    <mergeCell ref="Q5:R5"/>
    <mergeCell ref="O5:P5"/>
    <mergeCell ref="L5:N5"/>
    <mergeCell ref="I5:K5"/>
    <mergeCell ref="S9:Z9"/>
    <mergeCell ref="AA9:AE9"/>
    <mergeCell ref="AF9:AH9"/>
    <mergeCell ref="AJ9:AO9"/>
    <mergeCell ref="A10:B10"/>
    <mergeCell ref="C10:D10"/>
    <mergeCell ref="E10:F10"/>
    <mergeCell ref="G10:H10"/>
    <mergeCell ref="I10:K10"/>
    <mergeCell ref="AA8:AE8"/>
    <mergeCell ref="AF8:AH8"/>
    <mergeCell ref="AJ8:AO8"/>
    <mergeCell ref="AJ7:AO7"/>
    <mergeCell ref="S8:Z8"/>
    <mergeCell ref="L7:N7"/>
    <mergeCell ref="O7:P7"/>
    <mergeCell ref="Q7:R7"/>
    <mergeCell ref="S7:Z7"/>
    <mergeCell ref="AA7:AE7"/>
    <mergeCell ref="AF7:AH7"/>
    <mergeCell ref="S12:Z12"/>
    <mergeCell ref="AA12:AE12"/>
    <mergeCell ref="AF12:AH12"/>
    <mergeCell ref="AJ12:AO12"/>
    <mergeCell ref="A13:B13"/>
    <mergeCell ref="C13:D13"/>
    <mergeCell ref="E13:F13"/>
    <mergeCell ref="G13:H13"/>
    <mergeCell ref="I13:K13"/>
    <mergeCell ref="AA11:AE11"/>
    <mergeCell ref="AF11:AH11"/>
    <mergeCell ref="AJ11:AO11"/>
    <mergeCell ref="AJ10:AO10"/>
    <mergeCell ref="S11:Z11"/>
    <mergeCell ref="L10:N10"/>
    <mergeCell ref="O10:P10"/>
    <mergeCell ref="Q10:R10"/>
    <mergeCell ref="S10:Z10"/>
    <mergeCell ref="AA10:AE10"/>
    <mergeCell ref="AF10:AH10"/>
    <mergeCell ref="O12:P12"/>
    <mergeCell ref="S15:Z15"/>
    <mergeCell ref="AA15:AE15"/>
    <mergeCell ref="AF15:AH15"/>
    <mergeCell ref="AJ15:AO15"/>
    <mergeCell ref="A16:B16"/>
    <mergeCell ref="C16:D16"/>
    <mergeCell ref="E16:F16"/>
    <mergeCell ref="G16:H16"/>
    <mergeCell ref="I16:K16"/>
    <mergeCell ref="AA14:AE14"/>
    <mergeCell ref="AF14:AH14"/>
    <mergeCell ref="AJ14:AO14"/>
    <mergeCell ref="AJ13:AO13"/>
    <mergeCell ref="S14:Z14"/>
    <mergeCell ref="L13:N13"/>
    <mergeCell ref="O13:P13"/>
    <mergeCell ref="Q13:R13"/>
    <mergeCell ref="S13:Z13"/>
    <mergeCell ref="AA13:AE13"/>
    <mergeCell ref="AF13:AH13"/>
    <mergeCell ref="S18:Z18"/>
    <mergeCell ref="AA18:AE18"/>
    <mergeCell ref="AF18:AH18"/>
    <mergeCell ref="AJ18:AO18"/>
    <mergeCell ref="A19:B19"/>
    <mergeCell ref="C19:D19"/>
    <mergeCell ref="E19:F19"/>
    <mergeCell ref="G19:H19"/>
    <mergeCell ref="I19:K19"/>
    <mergeCell ref="AA17:AE17"/>
    <mergeCell ref="AF17:AH17"/>
    <mergeCell ref="AJ17:AO17"/>
    <mergeCell ref="AJ16:AO16"/>
    <mergeCell ref="S17:Z17"/>
    <mergeCell ref="L16:N16"/>
    <mergeCell ref="O16:P16"/>
    <mergeCell ref="Q16:R16"/>
    <mergeCell ref="S16:Z16"/>
    <mergeCell ref="AA16:AE16"/>
    <mergeCell ref="AF16:AH16"/>
    <mergeCell ref="S21:Z21"/>
    <mergeCell ref="AA21:AE21"/>
    <mergeCell ref="AF21:AH21"/>
    <mergeCell ref="AJ21:AO21"/>
    <mergeCell ref="A22:B22"/>
    <mergeCell ref="C22:D22"/>
    <mergeCell ref="E22:F22"/>
    <mergeCell ref="G22:H22"/>
    <mergeCell ref="I22:K22"/>
    <mergeCell ref="AA20:AE20"/>
    <mergeCell ref="AF20:AH20"/>
    <mergeCell ref="AJ20:AO20"/>
    <mergeCell ref="AJ19:AO19"/>
    <mergeCell ref="S20:Z20"/>
    <mergeCell ref="L19:N19"/>
    <mergeCell ref="O19:P19"/>
    <mergeCell ref="Q19:R19"/>
    <mergeCell ref="S19:Z19"/>
    <mergeCell ref="AA19:AE19"/>
    <mergeCell ref="AF19:AH19"/>
    <mergeCell ref="S24:Z24"/>
    <mergeCell ref="AA24:AE24"/>
    <mergeCell ref="AF24:AH24"/>
    <mergeCell ref="AJ24:AO24"/>
    <mergeCell ref="A25:B25"/>
    <mergeCell ref="C25:D25"/>
    <mergeCell ref="E25:F25"/>
    <mergeCell ref="G25:H25"/>
    <mergeCell ref="I25:K25"/>
    <mergeCell ref="AA23:AE23"/>
    <mergeCell ref="AF23:AH23"/>
    <mergeCell ref="AJ23:AO23"/>
    <mergeCell ref="AJ22:AO22"/>
    <mergeCell ref="S23:Z23"/>
    <mergeCell ref="L22:N22"/>
    <mergeCell ref="O22:P22"/>
    <mergeCell ref="Q22:R22"/>
    <mergeCell ref="S22:Z22"/>
    <mergeCell ref="AA22:AE22"/>
    <mergeCell ref="AF22:AH22"/>
    <mergeCell ref="S27:Z27"/>
    <mergeCell ref="AA27:AE27"/>
    <mergeCell ref="AF27:AH27"/>
    <mergeCell ref="AJ27:AO27"/>
    <mergeCell ref="A28:B28"/>
    <mergeCell ref="C28:D28"/>
    <mergeCell ref="E28:F28"/>
    <mergeCell ref="G28:H28"/>
    <mergeCell ref="I28:K28"/>
    <mergeCell ref="AA26:AE26"/>
    <mergeCell ref="AF26:AH26"/>
    <mergeCell ref="AJ26:AO26"/>
    <mergeCell ref="AJ25:AO25"/>
    <mergeCell ref="S26:Z26"/>
    <mergeCell ref="L25:N25"/>
    <mergeCell ref="O25:P25"/>
    <mergeCell ref="Q25:R25"/>
    <mergeCell ref="S25:Z25"/>
    <mergeCell ref="AA25:AE25"/>
    <mergeCell ref="AF25:AH25"/>
    <mergeCell ref="S30:Z30"/>
    <mergeCell ref="AA30:AE30"/>
    <mergeCell ref="AF30:AH30"/>
    <mergeCell ref="AJ30:AO30"/>
    <mergeCell ref="A31:B31"/>
    <mergeCell ref="C31:D31"/>
    <mergeCell ref="E31:F31"/>
    <mergeCell ref="G31:H31"/>
    <mergeCell ref="I31:K31"/>
    <mergeCell ref="AA29:AE29"/>
    <mergeCell ref="AF29:AH29"/>
    <mergeCell ref="AJ29:AO29"/>
    <mergeCell ref="AJ28:AO28"/>
    <mergeCell ref="S29:Z29"/>
    <mergeCell ref="L28:N28"/>
    <mergeCell ref="O28:P28"/>
    <mergeCell ref="Q28:R28"/>
    <mergeCell ref="S28:Z28"/>
    <mergeCell ref="AA28:AE28"/>
    <mergeCell ref="AF28:AH28"/>
    <mergeCell ref="O34:P34"/>
    <mergeCell ref="Q34:R34"/>
    <mergeCell ref="S34:Z34"/>
    <mergeCell ref="AA34:AE34"/>
    <mergeCell ref="AF34:AH34"/>
    <mergeCell ref="AJ34:AO34"/>
    <mergeCell ref="L34:N34"/>
    <mergeCell ref="I34:K34"/>
    <mergeCell ref="G34:H34"/>
    <mergeCell ref="E34:F34"/>
    <mergeCell ref="S33:Z33"/>
    <mergeCell ref="AA33:AE33"/>
    <mergeCell ref="AF33:AH33"/>
    <mergeCell ref="AJ33:AO33"/>
    <mergeCell ref="AJ31:AO31"/>
    <mergeCell ref="A32:AO32"/>
    <mergeCell ref="L31:N31"/>
    <mergeCell ref="O31:P31"/>
    <mergeCell ref="Q31:R31"/>
    <mergeCell ref="S31:Z31"/>
    <mergeCell ref="AA31:AE31"/>
    <mergeCell ref="AF31:AH31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9:Z79"/>
    <mergeCell ref="AA79:AE79"/>
    <mergeCell ref="AF79:AH79"/>
    <mergeCell ref="AJ79:AO79"/>
    <mergeCell ref="A80:B80"/>
    <mergeCell ref="C80:D80"/>
    <mergeCell ref="E80:F80"/>
    <mergeCell ref="G80:H80"/>
    <mergeCell ref="I80:K80"/>
    <mergeCell ref="AA78:AE78"/>
    <mergeCell ref="AF78:AH78"/>
    <mergeCell ref="AJ78:AO78"/>
    <mergeCell ref="A77:AO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S82:Z82"/>
    <mergeCell ref="AA82:AE82"/>
    <mergeCell ref="AF82:AH82"/>
    <mergeCell ref="AJ82:AO82"/>
    <mergeCell ref="A83:B83"/>
    <mergeCell ref="C83:D83"/>
    <mergeCell ref="E83:F83"/>
    <mergeCell ref="G83:H83"/>
    <mergeCell ref="I83:K83"/>
    <mergeCell ref="AA81:AE81"/>
    <mergeCell ref="AF81:AH81"/>
    <mergeCell ref="AJ81:AO81"/>
    <mergeCell ref="AJ80:AO80"/>
    <mergeCell ref="S81:Z81"/>
    <mergeCell ref="L80:N80"/>
    <mergeCell ref="O80:P80"/>
    <mergeCell ref="Q80:R80"/>
    <mergeCell ref="S80:Z80"/>
    <mergeCell ref="AA80:AE80"/>
    <mergeCell ref="AF80:AH80"/>
    <mergeCell ref="S85:Z85"/>
    <mergeCell ref="AA85:AE85"/>
    <mergeCell ref="AF85:AH85"/>
    <mergeCell ref="AJ85:AO85"/>
    <mergeCell ref="A86:B86"/>
    <mergeCell ref="C86:D86"/>
    <mergeCell ref="E86:F86"/>
    <mergeCell ref="G86:H86"/>
    <mergeCell ref="I86:K86"/>
    <mergeCell ref="AA84:AE84"/>
    <mergeCell ref="AF84:AH84"/>
    <mergeCell ref="AJ84:AO84"/>
    <mergeCell ref="AJ83:AO83"/>
    <mergeCell ref="S84:Z84"/>
    <mergeCell ref="L83:N83"/>
    <mergeCell ref="O83:P83"/>
    <mergeCell ref="Q83:R83"/>
    <mergeCell ref="S83:Z83"/>
    <mergeCell ref="AA83:AE83"/>
    <mergeCell ref="AF83:AH83"/>
    <mergeCell ref="S88:Z88"/>
    <mergeCell ref="AA88:AE88"/>
    <mergeCell ref="AF88:AH88"/>
    <mergeCell ref="AJ88:AO88"/>
    <mergeCell ref="A89:B89"/>
    <mergeCell ref="C89:D89"/>
    <mergeCell ref="E89:F89"/>
    <mergeCell ref="G89:H89"/>
    <mergeCell ref="I89:K89"/>
    <mergeCell ref="AA87:AE87"/>
    <mergeCell ref="AF87:AH87"/>
    <mergeCell ref="AJ87:AO87"/>
    <mergeCell ref="AJ86:AO86"/>
    <mergeCell ref="S87:Z87"/>
    <mergeCell ref="L86:N86"/>
    <mergeCell ref="O86:P86"/>
    <mergeCell ref="Q86:R86"/>
    <mergeCell ref="S86:Z86"/>
    <mergeCell ref="AA86:AE86"/>
    <mergeCell ref="AF86:AH86"/>
    <mergeCell ref="S91:Z91"/>
    <mergeCell ref="AA91:AE91"/>
    <mergeCell ref="AF91:AH91"/>
    <mergeCell ref="AJ91:AO91"/>
    <mergeCell ref="A92:B92"/>
    <mergeCell ref="C92:D92"/>
    <mergeCell ref="E92:F92"/>
    <mergeCell ref="G92:H92"/>
    <mergeCell ref="I92:K92"/>
    <mergeCell ref="AA90:AE90"/>
    <mergeCell ref="AF90:AH90"/>
    <mergeCell ref="AJ90:AO90"/>
    <mergeCell ref="AJ89:AO89"/>
    <mergeCell ref="S90:Z90"/>
    <mergeCell ref="L89:N89"/>
    <mergeCell ref="O89:P89"/>
    <mergeCell ref="Q89:R89"/>
    <mergeCell ref="S89:Z89"/>
    <mergeCell ref="AA89:AE89"/>
    <mergeCell ref="AF89:AH89"/>
    <mergeCell ref="AA97:AE97"/>
    <mergeCell ref="AF97:AH97"/>
    <mergeCell ref="AJ97:AO97"/>
    <mergeCell ref="A96:AO96"/>
    <mergeCell ref="Q94:R94"/>
    <mergeCell ref="S94:Z94"/>
    <mergeCell ref="AA94:AE94"/>
    <mergeCell ref="AF94:AH94"/>
    <mergeCell ref="AJ94:AO94"/>
    <mergeCell ref="A95:AO95"/>
    <mergeCell ref="AA93:AE93"/>
    <mergeCell ref="AF93:AH93"/>
    <mergeCell ref="AJ93:AO93"/>
    <mergeCell ref="AJ92:AO92"/>
    <mergeCell ref="S93:Z93"/>
    <mergeCell ref="L92:N92"/>
    <mergeCell ref="O92:P92"/>
    <mergeCell ref="Q92:R92"/>
    <mergeCell ref="S92:Z92"/>
    <mergeCell ref="AA92:AE92"/>
    <mergeCell ref="AF92:AH92"/>
    <mergeCell ref="AA100:AE100"/>
    <mergeCell ref="AF100:AH100"/>
    <mergeCell ref="AJ100:AO100"/>
    <mergeCell ref="AJ99:AO99"/>
    <mergeCell ref="S100:Z100"/>
    <mergeCell ref="L99:N99"/>
    <mergeCell ref="O99:P99"/>
    <mergeCell ref="Q99:R99"/>
    <mergeCell ref="S99:Z99"/>
    <mergeCell ref="AA99:AE99"/>
    <mergeCell ref="AF99:AH99"/>
    <mergeCell ref="Q98:R98"/>
    <mergeCell ref="S98:Z98"/>
    <mergeCell ref="AA98:AE98"/>
    <mergeCell ref="AF98:AH98"/>
    <mergeCell ref="AJ98:AO98"/>
    <mergeCell ref="A99:B99"/>
    <mergeCell ref="C99:D99"/>
    <mergeCell ref="E99:F99"/>
    <mergeCell ref="G99:H99"/>
    <mergeCell ref="I99:K99"/>
    <mergeCell ref="AA103:AE103"/>
    <mergeCell ref="AF103:AH103"/>
    <mergeCell ref="AJ103:AO103"/>
    <mergeCell ref="AJ102:AO102"/>
    <mergeCell ref="S103:Z103"/>
    <mergeCell ref="L102:N102"/>
    <mergeCell ref="O102:P102"/>
    <mergeCell ref="Q102:R102"/>
    <mergeCell ref="S102:Z102"/>
    <mergeCell ref="AA102:AE102"/>
    <mergeCell ref="AF102:AH102"/>
    <mergeCell ref="Q101:R101"/>
    <mergeCell ref="S101:Z101"/>
    <mergeCell ref="AA101:AE101"/>
    <mergeCell ref="AF101:AH101"/>
    <mergeCell ref="AJ101:AO101"/>
    <mergeCell ref="A102:B102"/>
    <mergeCell ref="C102:D102"/>
    <mergeCell ref="E102:F102"/>
    <mergeCell ref="G102:H102"/>
    <mergeCell ref="I102:K102"/>
    <mergeCell ref="AA106:AE106"/>
    <mergeCell ref="AF106:AH106"/>
    <mergeCell ref="AJ106:AO106"/>
    <mergeCell ref="AJ105:AO105"/>
    <mergeCell ref="S106:Z106"/>
    <mergeCell ref="L105:N105"/>
    <mergeCell ref="O105:P105"/>
    <mergeCell ref="Q105:R105"/>
    <mergeCell ref="S105:Z105"/>
    <mergeCell ref="AA105:AE105"/>
    <mergeCell ref="AF105:AH105"/>
    <mergeCell ref="Q104:R104"/>
    <mergeCell ref="S104:Z104"/>
    <mergeCell ref="AA104:AE104"/>
    <mergeCell ref="AF104:AH104"/>
    <mergeCell ref="AJ104:AO104"/>
    <mergeCell ref="A105:B105"/>
    <mergeCell ref="C105:D105"/>
    <mergeCell ref="E105:F105"/>
    <mergeCell ref="G105:H105"/>
    <mergeCell ref="I105:K105"/>
    <mergeCell ref="AA109:AE109"/>
    <mergeCell ref="AF109:AH109"/>
    <mergeCell ref="AJ109:AO109"/>
    <mergeCell ref="AJ108:AO108"/>
    <mergeCell ref="S109:Z109"/>
    <mergeCell ref="L108:N108"/>
    <mergeCell ref="O108:P108"/>
    <mergeCell ref="Q108:R108"/>
    <mergeCell ref="S108:Z108"/>
    <mergeCell ref="AA108:AE108"/>
    <mergeCell ref="AF108:AH108"/>
    <mergeCell ref="Q107:R107"/>
    <mergeCell ref="S107:Z107"/>
    <mergeCell ref="AA107:AE107"/>
    <mergeCell ref="AF107:AH107"/>
    <mergeCell ref="AJ107:AO107"/>
    <mergeCell ref="A108:B108"/>
    <mergeCell ref="C108:D108"/>
    <mergeCell ref="E108:F108"/>
    <mergeCell ref="G108:H108"/>
    <mergeCell ref="I108:K108"/>
    <mergeCell ref="AA112:AE112"/>
    <mergeCell ref="AF112:AH112"/>
    <mergeCell ref="AJ112:AO112"/>
    <mergeCell ref="AJ111:AO111"/>
    <mergeCell ref="S112:Z112"/>
    <mergeCell ref="L111:N111"/>
    <mergeCell ref="O111:P111"/>
    <mergeCell ref="Q111:R111"/>
    <mergeCell ref="S111:Z111"/>
    <mergeCell ref="AA111:AE111"/>
    <mergeCell ref="AF111:AH111"/>
    <mergeCell ref="Q110:R110"/>
    <mergeCell ref="S110:Z110"/>
    <mergeCell ref="AA110:AE110"/>
    <mergeCell ref="AF110:AH110"/>
    <mergeCell ref="AJ110:AO110"/>
    <mergeCell ref="A111:B111"/>
    <mergeCell ref="C111:D111"/>
    <mergeCell ref="E111:F111"/>
    <mergeCell ref="G111:H111"/>
    <mergeCell ref="I111:K111"/>
    <mergeCell ref="AA115:AE115"/>
    <mergeCell ref="AF115:AH115"/>
    <mergeCell ref="AJ115:AO115"/>
    <mergeCell ref="AJ114:AO114"/>
    <mergeCell ref="S115:Z115"/>
    <mergeCell ref="L114:N114"/>
    <mergeCell ref="O114:P114"/>
    <mergeCell ref="Q114:R114"/>
    <mergeCell ref="S114:Z114"/>
    <mergeCell ref="AA114:AE114"/>
    <mergeCell ref="AF114:AH114"/>
    <mergeCell ref="Q113:R113"/>
    <mergeCell ref="S113:Z113"/>
    <mergeCell ref="AA113:AE113"/>
    <mergeCell ref="AF113:AH113"/>
    <mergeCell ref="AJ113:AO113"/>
    <mergeCell ref="A114:B114"/>
    <mergeCell ref="C114:D114"/>
    <mergeCell ref="E114:F114"/>
    <mergeCell ref="G114:H114"/>
    <mergeCell ref="I114:K114"/>
    <mergeCell ref="AA118:AE118"/>
    <mergeCell ref="AF118:AH118"/>
    <mergeCell ref="AJ118:AO118"/>
    <mergeCell ref="AJ117:AO117"/>
    <mergeCell ref="S118:Z118"/>
    <mergeCell ref="L117:N117"/>
    <mergeCell ref="O117:P117"/>
    <mergeCell ref="Q117:R117"/>
    <mergeCell ref="S117:Z117"/>
    <mergeCell ref="AA117:AE117"/>
    <mergeCell ref="AF117:AH117"/>
    <mergeCell ref="Q116:R116"/>
    <mergeCell ref="S116:Z116"/>
    <mergeCell ref="AA116:AE116"/>
    <mergeCell ref="AF116:AH116"/>
    <mergeCell ref="AJ116:AO116"/>
    <mergeCell ref="A117:B117"/>
    <mergeCell ref="C117:D117"/>
    <mergeCell ref="E117:F117"/>
    <mergeCell ref="G117:H117"/>
    <mergeCell ref="I117:K117"/>
    <mergeCell ref="AA121:AE121"/>
    <mergeCell ref="AF121:AH121"/>
    <mergeCell ref="AJ121:AO121"/>
    <mergeCell ref="AJ120:AO120"/>
    <mergeCell ref="S121:Z121"/>
    <mergeCell ref="L120:N120"/>
    <mergeCell ref="O120:P120"/>
    <mergeCell ref="Q120:R120"/>
    <mergeCell ref="S120:Z120"/>
    <mergeCell ref="AA120:AE120"/>
    <mergeCell ref="AF120:AH120"/>
    <mergeCell ref="Q119:R119"/>
    <mergeCell ref="S119:Z119"/>
    <mergeCell ref="AA119:AE119"/>
    <mergeCell ref="AF119:AH119"/>
    <mergeCell ref="AJ119:AO119"/>
    <mergeCell ref="A120:B120"/>
    <mergeCell ref="C120:D120"/>
    <mergeCell ref="E120:F120"/>
    <mergeCell ref="G120:H120"/>
    <mergeCell ref="I120:K120"/>
    <mergeCell ref="A122:B122"/>
    <mergeCell ref="Q121:R121"/>
    <mergeCell ref="O121:P121"/>
    <mergeCell ref="L121:N121"/>
    <mergeCell ref="I121:K121"/>
    <mergeCell ref="G121:H121"/>
    <mergeCell ref="E121:F121"/>
    <mergeCell ref="C121:D121"/>
    <mergeCell ref="A121:B121"/>
    <mergeCell ref="E122:F122"/>
    <mergeCell ref="A125:AO125"/>
    <mergeCell ref="A127:AO127"/>
    <mergeCell ref="AJ123:AO123"/>
    <mergeCell ref="AA124:AB124"/>
    <mergeCell ref="AC124:AD124"/>
    <mergeCell ref="AM124:AO124"/>
    <mergeCell ref="L123:N123"/>
    <mergeCell ref="O123:P123"/>
    <mergeCell ref="Q123:R123"/>
    <mergeCell ref="S123:Z123"/>
    <mergeCell ref="AA123:AE123"/>
    <mergeCell ref="AF123:AH123"/>
    <mergeCell ref="Q122:R122"/>
    <mergeCell ref="S122:Z122"/>
    <mergeCell ref="AA122:AE122"/>
    <mergeCell ref="AF122:AH122"/>
    <mergeCell ref="AJ122:AO122"/>
    <mergeCell ref="A123:B123"/>
    <mergeCell ref="C123:D123"/>
    <mergeCell ref="E123:F123"/>
    <mergeCell ref="G123:H123"/>
    <mergeCell ref="I123:K123"/>
    <mergeCell ref="A116:B116"/>
    <mergeCell ref="Q115:R115"/>
    <mergeCell ref="O115:P115"/>
    <mergeCell ref="L115:N115"/>
    <mergeCell ref="I115:K115"/>
    <mergeCell ref="G115:H115"/>
    <mergeCell ref="E115:F115"/>
    <mergeCell ref="C115:D115"/>
    <mergeCell ref="A115:B115"/>
    <mergeCell ref="O116:P116"/>
    <mergeCell ref="L116:N116"/>
    <mergeCell ref="I116:K116"/>
    <mergeCell ref="G116:H116"/>
    <mergeCell ref="E116:F116"/>
    <mergeCell ref="C116:D116"/>
    <mergeCell ref="A119:B119"/>
    <mergeCell ref="Q118:R118"/>
    <mergeCell ref="O118:P118"/>
    <mergeCell ref="L118:N118"/>
    <mergeCell ref="I118:K118"/>
    <mergeCell ref="G118:H118"/>
    <mergeCell ref="E118:F118"/>
    <mergeCell ref="C118:D118"/>
    <mergeCell ref="A118:B118"/>
    <mergeCell ref="O119:P119"/>
    <mergeCell ref="L119:N119"/>
    <mergeCell ref="I119:K119"/>
    <mergeCell ref="G119:H119"/>
    <mergeCell ref="E119:F119"/>
    <mergeCell ref="C119:D119"/>
    <mergeCell ref="A110:B110"/>
    <mergeCell ref="Q109:R109"/>
    <mergeCell ref="O109:P109"/>
    <mergeCell ref="L109:N109"/>
    <mergeCell ref="I109:K109"/>
    <mergeCell ref="G109:H109"/>
    <mergeCell ref="E109:F109"/>
    <mergeCell ref="C109:D109"/>
    <mergeCell ref="A109:B109"/>
    <mergeCell ref="O110:P110"/>
    <mergeCell ref="L110:N110"/>
    <mergeCell ref="I110:K110"/>
    <mergeCell ref="G110:H110"/>
    <mergeCell ref="E110:F110"/>
    <mergeCell ref="C110:D110"/>
    <mergeCell ref="A113:B113"/>
    <mergeCell ref="Q112:R112"/>
    <mergeCell ref="O112:P112"/>
    <mergeCell ref="L112:N112"/>
    <mergeCell ref="I112:K112"/>
    <mergeCell ref="G112:H112"/>
    <mergeCell ref="E112:F112"/>
    <mergeCell ref="C112:D112"/>
    <mergeCell ref="A112:B112"/>
    <mergeCell ref="O113:P113"/>
    <mergeCell ref="L113:N113"/>
    <mergeCell ref="I113:K113"/>
    <mergeCell ref="G113:H113"/>
    <mergeCell ref="E113:F113"/>
    <mergeCell ref="C113:D113"/>
    <mergeCell ref="A104:B104"/>
    <mergeCell ref="Q103:R103"/>
    <mergeCell ref="O103:P103"/>
    <mergeCell ref="L103:N103"/>
    <mergeCell ref="I103:K103"/>
    <mergeCell ref="G103:H103"/>
    <mergeCell ref="E103:F103"/>
    <mergeCell ref="C103:D103"/>
    <mergeCell ref="A103:B103"/>
    <mergeCell ref="O104:P104"/>
    <mergeCell ref="L104:N104"/>
    <mergeCell ref="I104:K104"/>
    <mergeCell ref="G104:H104"/>
    <mergeCell ref="E104:F104"/>
    <mergeCell ref="C104:D104"/>
    <mergeCell ref="A107:B107"/>
    <mergeCell ref="Q106:R106"/>
    <mergeCell ref="O106:P106"/>
    <mergeCell ref="L106:N106"/>
    <mergeCell ref="I106:K106"/>
    <mergeCell ref="G106:H106"/>
    <mergeCell ref="E106:F106"/>
    <mergeCell ref="C106:D106"/>
    <mergeCell ref="A106:B106"/>
    <mergeCell ref="O107:P107"/>
    <mergeCell ref="L107:N107"/>
    <mergeCell ref="I107:K107"/>
    <mergeCell ref="G107:H107"/>
    <mergeCell ref="E107:F107"/>
    <mergeCell ref="C107:D107"/>
    <mergeCell ref="A98:B98"/>
    <mergeCell ref="O94:P94"/>
    <mergeCell ref="L94:N94"/>
    <mergeCell ref="I94:K94"/>
    <mergeCell ref="G94:H94"/>
    <mergeCell ref="E94:F94"/>
    <mergeCell ref="C94:D94"/>
    <mergeCell ref="A94:B94"/>
    <mergeCell ref="A97:B97"/>
    <mergeCell ref="O98:P98"/>
    <mergeCell ref="L98:N98"/>
    <mergeCell ref="I98:K98"/>
    <mergeCell ref="G98:H98"/>
    <mergeCell ref="E98:F98"/>
    <mergeCell ref="C98:D98"/>
    <mergeCell ref="A101:B101"/>
    <mergeCell ref="Q100:R100"/>
    <mergeCell ref="O100:P100"/>
    <mergeCell ref="L100:N100"/>
    <mergeCell ref="I100:K100"/>
    <mergeCell ref="G100:H100"/>
    <mergeCell ref="E100:F100"/>
    <mergeCell ref="C100:D100"/>
    <mergeCell ref="A100:B100"/>
    <mergeCell ref="O101:P101"/>
    <mergeCell ref="L101:N101"/>
    <mergeCell ref="I101:K101"/>
    <mergeCell ref="G101:H101"/>
    <mergeCell ref="E101:F101"/>
    <mergeCell ref="C101:D101"/>
    <mergeCell ref="C90:D90"/>
    <mergeCell ref="A90:B90"/>
    <mergeCell ref="O88:P88"/>
    <mergeCell ref="L88:N88"/>
    <mergeCell ref="I88:K88"/>
    <mergeCell ref="G88:H88"/>
    <mergeCell ref="E88:F88"/>
    <mergeCell ref="C88:D88"/>
    <mergeCell ref="A88:B88"/>
    <mergeCell ref="Q90:R90"/>
    <mergeCell ref="O90:P90"/>
    <mergeCell ref="L90:N90"/>
    <mergeCell ref="I90:K90"/>
    <mergeCell ref="G90:H90"/>
    <mergeCell ref="E90:F90"/>
    <mergeCell ref="C93:D93"/>
    <mergeCell ref="A93:B93"/>
    <mergeCell ref="O91:P91"/>
    <mergeCell ref="L91:N91"/>
    <mergeCell ref="I91:K91"/>
    <mergeCell ref="G91:H91"/>
    <mergeCell ref="E91:F91"/>
    <mergeCell ref="C91:D91"/>
    <mergeCell ref="A91:B91"/>
    <mergeCell ref="Q93:R93"/>
    <mergeCell ref="O93:P93"/>
    <mergeCell ref="L93:N93"/>
    <mergeCell ref="I93:K93"/>
    <mergeCell ref="G93:H93"/>
    <mergeCell ref="E93:F93"/>
    <mergeCell ref="Q91:R91"/>
    <mergeCell ref="Q88:R88"/>
    <mergeCell ref="C84:D84"/>
    <mergeCell ref="A84:B84"/>
    <mergeCell ref="O82:P82"/>
    <mergeCell ref="L82:N82"/>
    <mergeCell ref="I82:K82"/>
    <mergeCell ref="G82:H82"/>
    <mergeCell ref="E82:F82"/>
    <mergeCell ref="C82:D82"/>
    <mergeCell ref="A82:B82"/>
    <mergeCell ref="Q84:R84"/>
    <mergeCell ref="O84:P84"/>
    <mergeCell ref="L84:N84"/>
    <mergeCell ref="I84:K84"/>
    <mergeCell ref="G84:H84"/>
    <mergeCell ref="E84:F84"/>
    <mergeCell ref="C87:D87"/>
    <mergeCell ref="A87:B87"/>
    <mergeCell ref="O85:P85"/>
    <mergeCell ref="L85:N85"/>
    <mergeCell ref="I85:K85"/>
    <mergeCell ref="G85:H85"/>
    <mergeCell ref="E85:F85"/>
    <mergeCell ref="C85:D85"/>
    <mergeCell ref="A85:B85"/>
    <mergeCell ref="Q87:R87"/>
    <mergeCell ref="O87:P87"/>
    <mergeCell ref="L87:N87"/>
    <mergeCell ref="I87:K87"/>
    <mergeCell ref="G87:H87"/>
    <mergeCell ref="E87:F87"/>
    <mergeCell ref="Q85:R85"/>
    <mergeCell ref="Q82:R82"/>
    <mergeCell ref="C34:D34"/>
    <mergeCell ref="A34:B34"/>
    <mergeCell ref="Q33:R33"/>
    <mergeCell ref="O33:P33"/>
    <mergeCell ref="L33:N33"/>
    <mergeCell ref="I33:K33"/>
    <mergeCell ref="G33:H33"/>
    <mergeCell ref="E33:F33"/>
    <mergeCell ref="C33:D33"/>
    <mergeCell ref="A33:B33"/>
    <mergeCell ref="C81:D81"/>
    <mergeCell ref="A81:B81"/>
    <mergeCell ref="O79:P79"/>
    <mergeCell ref="L79:N79"/>
    <mergeCell ref="I79:K79"/>
    <mergeCell ref="G79:H79"/>
    <mergeCell ref="E79:F79"/>
    <mergeCell ref="C79:D79"/>
    <mergeCell ref="A79:B79"/>
    <mergeCell ref="Q81:R81"/>
    <mergeCell ref="O81:P81"/>
    <mergeCell ref="L81:N81"/>
    <mergeCell ref="I81:K81"/>
    <mergeCell ref="G81:H81"/>
    <mergeCell ref="E81:F81"/>
    <mergeCell ref="Q79:R79"/>
    <mergeCell ref="O76:P76"/>
    <mergeCell ref="Q76:R76"/>
    <mergeCell ref="O74:P74"/>
    <mergeCell ref="Q74:R74"/>
    <mergeCell ref="O72:P72"/>
    <mergeCell ref="Q72:R72"/>
    <mergeCell ref="A27:B27"/>
    <mergeCell ref="Q26:R26"/>
    <mergeCell ref="O26:P26"/>
    <mergeCell ref="L26:N26"/>
    <mergeCell ref="I26:K26"/>
    <mergeCell ref="G26:H26"/>
    <mergeCell ref="E26:F26"/>
    <mergeCell ref="C26:D26"/>
    <mergeCell ref="A26:B26"/>
    <mergeCell ref="O27:P27"/>
    <mergeCell ref="L27:N27"/>
    <mergeCell ref="I27:K27"/>
    <mergeCell ref="G27:H27"/>
    <mergeCell ref="E27:F27"/>
    <mergeCell ref="C27:D27"/>
    <mergeCell ref="A30:B30"/>
    <mergeCell ref="Q29:R29"/>
    <mergeCell ref="O29:P29"/>
    <mergeCell ref="L29:N29"/>
    <mergeCell ref="I29:K29"/>
    <mergeCell ref="G29:H29"/>
    <mergeCell ref="E29:F29"/>
    <mergeCell ref="C29:D29"/>
    <mergeCell ref="A29:B29"/>
    <mergeCell ref="O30:P30"/>
    <mergeCell ref="L30:N30"/>
    <mergeCell ref="I30:K30"/>
    <mergeCell ref="G30:H30"/>
    <mergeCell ref="E30:F30"/>
    <mergeCell ref="C30:D30"/>
    <mergeCell ref="Q30:R30"/>
    <mergeCell ref="Q27:R27"/>
    <mergeCell ref="A21:B21"/>
    <mergeCell ref="Q20:R20"/>
    <mergeCell ref="O20:P20"/>
    <mergeCell ref="L20:N20"/>
    <mergeCell ref="I20:K20"/>
    <mergeCell ref="G20:H20"/>
    <mergeCell ref="E20:F20"/>
    <mergeCell ref="C20:D20"/>
    <mergeCell ref="A20:B20"/>
    <mergeCell ref="O21:P21"/>
    <mergeCell ref="L21:N21"/>
    <mergeCell ref="I21:K21"/>
    <mergeCell ref="G21:H21"/>
    <mergeCell ref="E21:F21"/>
    <mergeCell ref="C21:D21"/>
    <mergeCell ref="A24:B24"/>
    <mergeCell ref="Q23:R23"/>
    <mergeCell ref="O23:P23"/>
    <mergeCell ref="L23:N23"/>
    <mergeCell ref="I23:K23"/>
    <mergeCell ref="G23:H23"/>
    <mergeCell ref="E23:F23"/>
    <mergeCell ref="C23:D23"/>
    <mergeCell ref="A23:B23"/>
    <mergeCell ref="O24:P24"/>
    <mergeCell ref="L24:N24"/>
    <mergeCell ref="I24:K24"/>
    <mergeCell ref="G24:H24"/>
    <mergeCell ref="E24:F24"/>
    <mergeCell ref="C24:D24"/>
    <mergeCell ref="Q24:R24"/>
    <mergeCell ref="Q21:R21"/>
    <mergeCell ref="A15:B15"/>
    <mergeCell ref="Q14:R14"/>
    <mergeCell ref="O14:P14"/>
    <mergeCell ref="L14:N14"/>
    <mergeCell ref="I14:K14"/>
    <mergeCell ref="G14:H14"/>
    <mergeCell ref="E14:F14"/>
    <mergeCell ref="C14:D14"/>
    <mergeCell ref="A14:B14"/>
    <mergeCell ref="O15:P15"/>
    <mergeCell ref="L15:N15"/>
    <mergeCell ref="I15:K15"/>
    <mergeCell ref="G15:H15"/>
    <mergeCell ref="E15:F15"/>
    <mergeCell ref="C15:D15"/>
    <mergeCell ref="A18:B18"/>
    <mergeCell ref="Q17:R17"/>
    <mergeCell ref="O17:P17"/>
    <mergeCell ref="L17:N17"/>
    <mergeCell ref="I17:K17"/>
    <mergeCell ref="G17:H17"/>
    <mergeCell ref="E17:F17"/>
    <mergeCell ref="C17:D17"/>
    <mergeCell ref="A17:B17"/>
    <mergeCell ref="O18:P18"/>
    <mergeCell ref="L18:N18"/>
    <mergeCell ref="I18:K18"/>
    <mergeCell ref="G18:H18"/>
    <mergeCell ref="E18:F18"/>
    <mergeCell ref="C18:D18"/>
    <mergeCell ref="Q18:R18"/>
    <mergeCell ref="Q15:R15"/>
    <mergeCell ref="C11:D11"/>
    <mergeCell ref="A11:B11"/>
    <mergeCell ref="O9:P9"/>
    <mergeCell ref="L9:N9"/>
    <mergeCell ref="I9:K9"/>
    <mergeCell ref="G9:H9"/>
    <mergeCell ref="E9:F9"/>
    <mergeCell ref="C9:D9"/>
    <mergeCell ref="A9:B9"/>
    <mergeCell ref="Q11:R11"/>
    <mergeCell ref="O11:P11"/>
    <mergeCell ref="L11:N11"/>
    <mergeCell ref="I11:K11"/>
    <mergeCell ref="G11:H11"/>
    <mergeCell ref="E11:F11"/>
    <mergeCell ref="L12:N12"/>
    <mergeCell ref="I12:K12"/>
    <mergeCell ref="G12:H12"/>
    <mergeCell ref="E12:F12"/>
    <mergeCell ref="C12:D12"/>
    <mergeCell ref="A12:B12"/>
    <mergeCell ref="Q12:R12"/>
    <mergeCell ref="Q9:R9"/>
    <mergeCell ref="Q2:R2"/>
    <mergeCell ref="O2:P2"/>
    <mergeCell ref="L2:N2"/>
    <mergeCell ref="I2:K2"/>
    <mergeCell ref="G2:H2"/>
    <mergeCell ref="E2:F2"/>
    <mergeCell ref="C2:D2"/>
    <mergeCell ref="A2:B2"/>
    <mergeCell ref="G5:H5"/>
    <mergeCell ref="E5:F5"/>
    <mergeCell ref="C5:D5"/>
    <mergeCell ref="A5:B5"/>
    <mergeCell ref="O3:P3"/>
    <mergeCell ref="L3:N3"/>
    <mergeCell ref="I3:K3"/>
    <mergeCell ref="G3:H3"/>
    <mergeCell ref="E3:F3"/>
    <mergeCell ref="C3:D3"/>
    <mergeCell ref="Q3:R3"/>
    <mergeCell ref="C122:D122"/>
    <mergeCell ref="S97:Z97"/>
    <mergeCell ref="Q97:R97"/>
    <mergeCell ref="O97:P97"/>
    <mergeCell ref="L97:N97"/>
    <mergeCell ref="I97:K97"/>
    <mergeCell ref="G97:H97"/>
    <mergeCell ref="E97:F97"/>
    <mergeCell ref="C97:D97"/>
    <mergeCell ref="L124:M124"/>
    <mergeCell ref="J124:K124"/>
    <mergeCell ref="O122:P122"/>
    <mergeCell ref="L122:N122"/>
    <mergeCell ref="I122:K122"/>
    <mergeCell ref="G122:H122"/>
    <mergeCell ref="A3:B3"/>
    <mergeCell ref="C8:D8"/>
    <mergeCell ref="A8:B8"/>
    <mergeCell ref="O6:P6"/>
    <mergeCell ref="L6:N6"/>
    <mergeCell ref="I6:K6"/>
    <mergeCell ref="G6:H6"/>
    <mergeCell ref="E6:F6"/>
    <mergeCell ref="C6:D6"/>
    <mergeCell ref="A6:B6"/>
    <mergeCell ref="Q8:R8"/>
    <mergeCell ref="O8:P8"/>
    <mergeCell ref="L8:N8"/>
    <mergeCell ref="I8:K8"/>
    <mergeCell ref="G8:H8"/>
    <mergeCell ref="E8:F8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</vt:lpstr>
      <vt:lpstr>ANALISIS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ROBERT TORRES VELANDIA</cp:lastModifiedBy>
  <cp:lastPrinted>2021-10-05T15:49:36Z</cp:lastPrinted>
  <dcterms:created xsi:type="dcterms:W3CDTF">2021-10-05T15:48:31Z</dcterms:created>
  <dcterms:modified xsi:type="dcterms:W3CDTF">2021-10-26T21:02:16Z</dcterms:modified>
</cp:coreProperties>
</file>