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a\Desktop\"/>
    </mc:Choice>
  </mc:AlternateContent>
  <bookViews>
    <workbookView xWindow="0" yWindow="0" windowWidth="24000" windowHeight="9135" activeTab="1"/>
  </bookViews>
  <sheets>
    <sheet name="EJECUCION PRESUPUESTAL" sheetId="2" r:id="rId1"/>
    <sheet name="GRAFICA" sheetId="1" r:id="rId2"/>
  </sheets>
  <externalReferences>
    <externalReference r:id="rId3"/>
    <externalReference r:id="rId4"/>
  </externalReferences>
  <definedNames>
    <definedName name="CPA">[1]Listas!$B$1:$B$19</definedName>
    <definedName name="gasto">[1]Listas!$F$1:$F$7</definedName>
    <definedName name="GRUPO">[1]Listas!$M$1:$M$17</definedName>
    <definedName name="M">[1]Listas!$D$1:$D$4</definedName>
    <definedName name="metas">[2]Listas!$A$1:$A$15</definedName>
    <definedName name="proceso">[1]Listas!$K$1:$K$15</definedName>
    <definedName name="PROYECTO">[1]Listas!$C$1:$C$2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83" i="1" l="1"/>
  <c r="BH269" i="1"/>
  <c r="BF283" i="1"/>
  <c r="BF269" i="1"/>
  <c r="BB283" i="1"/>
  <c r="AU283" i="1"/>
  <c r="AP283" i="1"/>
  <c r="AU269" i="1"/>
  <c r="BB269" i="1"/>
  <c r="AP269" i="1"/>
  <c r="BE250" i="1"/>
  <c r="BF250" i="1"/>
  <c r="BG250" i="1"/>
  <c r="BH250" i="1"/>
  <c r="BE251" i="1"/>
  <c r="BF251" i="1"/>
  <c r="BG251" i="1"/>
  <c r="BH251" i="1"/>
  <c r="BE252" i="1"/>
  <c r="BF252" i="1"/>
  <c r="BG252" i="1"/>
  <c r="BH252" i="1"/>
  <c r="BE253" i="1"/>
  <c r="BF253" i="1"/>
  <c r="BG253" i="1"/>
  <c r="BH253" i="1"/>
  <c r="BE254" i="1"/>
  <c r="BF254" i="1"/>
  <c r="BG254" i="1"/>
  <c r="BH254" i="1"/>
  <c r="BE255" i="1"/>
  <c r="BF255" i="1"/>
  <c r="BG255" i="1"/>
  <c r="BH255" i="1"/>
  <c r="BE256" i="1"/>
  <c r="BF256" i="1"/>
  <c r="BG256" i="1"/>
  <c r="BH256" i="1"/>
  <c r="BE257" i="1"/>
  <c r="BF257" i="1"/>
  <c r="BG257" i="1"/>
  <c r="BH257" i="1"/>
  <c r="BE258" i="1"/>
  <c r="BF258" i="1"/>
  <c r="BG258" i="1"/>
  <c r="BH258" i="1"/>
  <c r="BE259" i="1"/>
  <c r="BF259" i="1"/>
  <c r="BG259" i="1"/>
  <c r="BH259" i="1"/>
  <c r="BE260" i="1"/>
  <c r="BF260" i="1"/>
  <c r="BG260" i="1"/>
  <c r="BH260" i="1"/>
  <c r="BE261" i="1"/>
  <c r="BF261" i="1"/>
  <c r="BG261" i="1"/>
  <c r="BH261" i="1"/>
  <c r="BE262" i="1"/>
  <c r="BF262" i="1"/>
  <c r="BG262" i="1"/>
  <c r="BH262" i="1"/>
  <c r="BE263" i="1"/>
  <c r="BF263" i="1"/>
  <c r="BG263" i="1"/>
  <c r="BH263" i="1"/>
  <c r="BE264" i="1"/>
  <c r="BF264" i="1"/>
  <c r="BG264" i="1"/>
  <c r="BH264" i="1"/>
  <c r="BE265" i="1"/>
  <c r="BF265" i="1"/>
  <c r="BG265" i="1"/>
  <c r="BH265" i="1"/>
  <c r="BD284" i="1"/>
  <c r="BC284" i="1"/>
  <c r="BB284" i="1"/>
  <c r="BA284" i="1"/>
  <c r="AZ284" i="1"/>
  <c r="AY284" i="1"/>
  <c r="AX284" i="1"/>
  <c r="AW284" i="1"/>
  <c r="AU284" i="1"/>
  <c r="AS284" i="1"/>
  <c r="AR284" i="1"/>
  <c r="AQ284" i="1"/>
  <c r="AP284" i="1"/>
  <c r="BH282" i="1"/>
  <c r="BF282" i="1"/>
  <c r="BH281" i="1"/>
  <c r="BF281" i="1"/>
  <c r="BH280" i="1"/>
  <c r="BF280" i="1"/>
  <c r="BH279" i="1"/>
  <c r="BF279" i="1"/>
  <c r="BH278" i="1"/>
  <c r="BF278" i="1"/>
  <c r="BH277" i="1"/>
  <c r="BF277" i="1"/>
  <c r="BH276" i="1"/>
  <c r="BF276" i="1"/>
  <c r="BH275" i="1"/>
  <c r="BF275" i="1"/>
  <c r="BH274" i="1"/>
  <c r="BF274" i="1"/>
  <c r="BH273" i="1"/>
  <c r="BF273" i="1"/>
  <c r="BH272" i="1"/>
  <c r="BF272" i="1"/>
  <c r="BH271" i="1"/>
  <c r="BF271" i="1"/>
  <c r="BH270" i="1"/>
  <c r="BF270" i="1"/>
  <c r="BH268" i="1"/>
  <c r="BG268" i="1"/>
  <c r="BF268" i="1"/>
  <c r="BE268" i="1"/>
  <c r="BH267" i="1"/>
  <c r="BG267" i="1"/>
  <c r="BF267" i="1"/>
  <c r="BE267" i="1"/>
  <c r="BH266" i="1"/>
  <c r="BG266" i="1"/>
  <c r="BF266" i="1"/>
  <c r="BE266" i="1"/>
  <c r="BD220" i="1"/>
  <c r="BC220" i="1"/>
  <c r="BB220" i="1"/>
  <c r="BA220" i="1"/>
  <c r="AZ220" i="1"/>
  <c r="AY220" i="1"/>
  <c r="AX220" i="1"/>
  <c r="AW220" i="1"/>
  <c r="AU220" i="1"/>
  <c r="AS220" i="1"/>
  <c r="AR220" i="1"/>
  <c r="AQ220" i="1"/>
  <c r="AP220" i="1"/>
  <c r="BH219" i="1"/>
  <c r="BG219" i="1"/>
  <c r="BF219" i="1"/>
  <c r="BE219" i="1"/>
  <c r="BH218" i="1"/>
  <c r="BG218" i="1"/>
  <c r="BF218" i="1"/>
  <c r="BE218" i="1"/>
  <c r="BH217" i="1"/>
  <c r="BG217" i="1"/>
  <c r="BF217" i="1"/>
  <c r="BE217" i="1"/>
  <c r="BH216" i="1"/>
  <c r="BG216" i="1"/>
  <c r="BF216" i="1"/>
  <c r="BE216" i="1"/>
  <c r="BH215" i="1"/>
  <c r="BG215" i="1"/>
  <c r="BF215" i="1"/>
  <c r="BE215" i="1"/>
  <c r="BH214" i="1"/>
  <c r="BG214" i="1"/>
  <c r="BF214" i="1"/>
  <c r="BE214" i="1"/>
  <c r="BH213" i="1"/>
  <c r="BG213" i="1"/>
  <c r="BF213" i="1"/>
  <c r="BE213" i="1"/>
  <c r="BH212" i="1"/>
  <c r="BG212" i="1"/>
  <c r="BF212" i="1"/>
  <c r="BE212" i="1"/>
  <c r="BH211" i="1"/>
  <c r="BG211" i="1"/>
  <c r="BF211" i="1"/>
  <c r="BE211" i="1"/>
  <c r="BH210" i="1"/>
  <c r="BG210" i="1"/>
  <c r="BF210" i="1"/>
  <c r="BE210" i="1"/>
  <c r="BH209" i="1"/>
  <c r="BG209" i="1"/>
  <c r="BF209" i="1"/>
  <c r="BE209" i="1"/>
  <c r="BH208" i="1"/>
  <c r="BG208" i="1"/>
  <c r="BF208" i="1"/>
  <c r="BE208" i="1"/>
  <c r="BH207" i="1"/>
  <c r="BG207" i="1"/>
  <c r="BF207" i="1"/>
  <c r="BE207" i="1"/>
  <c r="BH206" i="1"/>
  <c r="BG206" i="1"/>
  <c r="BF206" i="1"/>
  <c r="BE206" i="1"/>
  <c r="BH205" i="1"/>
  <c r="BG205" i="1"/>
  <c r="BF205" i="1"/>
  <c r="BE205" i="1"/>
  <c r="BH204" i="1"/>
  <c r="BG204" i="1"/>
  <c r="BF204" i="1"/>
  <c r="BE204" i="1"/>
  <c r="BH203" i="1"/>
  <c r="BG203" i="1"/>
  <c r="BF203" i="1"/>
  <c r="BE203" i="1"/>
  <c r="BH202" i="1"/>
  <c r="BG202" i="1"/>
  <c r="BF202" i="1"/>
  <c r="BE202" i="1"/>
  <c r="BH201" i="1"/>
  <c r="BG201" i="1"/>
  <c r="BF201" i="1"/>
  <c r="BE201" i="1"/>
  <c r="BH200" i="1"/>
  <c r="BG200" i="1"/>
  <c r="BF200" i="1"/>
  <c r="BE200" i="1"/>
  <c r="BD199" i="1"/>
  <c r="BC199" i="1"/>
  <c r="BB199" i="1"/>
  <c r="BA199" i="1"/>
  <c r="AZ199" i="1"/>
  <c r="AY199" i="1"/>
  <c r="AX199" i="1"/>
  <c r="AW199" i="1"/>
  <c r="AU199" i="1"/>
  <c r="AS199" i="1"/>
  <c r="AR199" i="1"/>
  <c r="AQ199" i="1"/>
  <c r="AP199" i="1"/>
  <c r="BH197" i="1"/>
  <c r="BG197" i="1"/>
  <c r="BF197" i="1"/>
  <c r="BE197" i="1"/>
  <c r="BH196" i="1"/>
  <c r="BG196" i="1"/>
  <c r="BF196" i="1"/>
  <c r="BE196" i="1"/>
  <c r="BH195" i="1"/>
  <c r="BG195" i="1"/>
  <c r="BF195" i="1"/>
  <c r="BE195" i="1"/>
  <c r="BH194" i="1"/>
  <c r="BG194" i="1"/>
  <c r="BF194" i="1"/>
  <c r="BE194" i="1"/>
  <c r="BH193" i="1"/>
  <c r="BG193" i="1"/>
  <c r="BF193" i="1"/>
  <c r="BE193" i="1"/>
  <c r="BH192" i="1"/>
  <c r="BG192" i="1"/>
  <c r="BF192" i="1"/>
  <c r="BE192" i="1"/>
  <c r="BH191" i="1"/>
  <c r="BG191" i="1"/>
  <c r="BF191" i="1"/>
  <c r="BE191" i="1"/>
  <c r="BH190" i="1"/>
  <c r="BG190" i="1"/>
  <c r="BF190" i="1"/>
  <c r="BE190" i="1"/>
  <c r="BH189" i="1"/>
  <c r="BG189" i="1"/>
  <c r="BF189" i="1"/>
  <c r="BE189" i="1"/>
  <c r="BH188" i="1"/>
  <c r="BG188" i="1"/>
  <c r="BF188" i="1"/>
  <c r="BE188" i="1"/>
  <c r="BH187" i="1"/>
  <c r="BG187" i="1"/>
  <c r="BF187" i="1"/>
  <c r="BE187" i="1"/>
  <c r="BH186" i="1"/>
  <c r="BG186" i="1"/>
  <c r="BF186" i="1"/>
  <c r="BE186" i="1"/>
  <c r="BH185" i="1"/>
  <c r="BG185" i="1"/>
  <c r="BF185" i="1"/>
  <c r="BE185" i="1"/>
  <c r="BH184" i="1"/>
  <c r="BG184" i="1"/>
  <c r="BF184" i="1"/>
  <c r="BE184" i="1"/>
  <c r="BH183" i="1"/>
  <c r="BG183" i="1"/>
  <c r="BF183" i="1"/>
  <c r="BE183" i="1"/>
  <c r="BH182" i="1"/>
  <c r="BG182" i="1"/>
  <c r="BF182" i="1"/>
  <c r="BE182" i="1"/>
  <c r="BH181" i="1"/>
  <c r="BG181" i="1"/>
  <c r="BF181" i="1"/>
  <c r="BE181" i="1"/>
  <c r="BH180" i="1"/>
  <c r="BG180" i="1"/>
  <c r="BF180" i="1"/>
  <c r="BE180" i="1"/>
  <c r="BH179" i="1"/>
  <c r="BG179" i="1"/>
  <c r="BF179" i="1"/>
  <c r="BE179" i="1"/>
  <c r="BH178" i="1"/>
  <c r="BG178" i="1"/>
  <c r="BF178" i="1"/>
  <c r="BE178" i="1"/>
  <c r="BH176" i="1"/>
  <c r="BG176" i="1"/>
  <c r="BF176" i="1"/>
  <c r="BE176" i="1"/>
  <c r="BH175" i="1"/>
  <c r="BG175" i="1"/>
  <c r="BF175" i="1"/>
  <c r="BE175" i="1"/>
  <c r="BH174" i="1"/>
  <c r="BG174" i="1"/>
  <c r="BF174" i="1"/>
  <c r="BE174" i="1"/>
  <c r="BH173" i="1"/>
  <c r="BG173" i="1"/>
  <c r="BF173" i="1"/>
  <c r="BE173" i="1"/>
  <c r="BH172" i="1"/>
  <c r="BG172" i="1"/>
  <c r="BF172" i="1"/>
  <c r="BE172" i="1"/>
  <c r="BD171" i="1"/>
  <c r="BC171" i="1"/>
  <c r="BB171" i="1"/>
  <c r="BA171" i="1"/>
  <c r="AZ171" i="1"/>
  <c r="AY171" i="1"/>
  <c r="AX171" i="1"/>
  <c r="AW171" i="1"/>
  <c r="AU171" i="1"/>
  <c r="AS171" i="1"/>
  <c r="AR171" i="1"/>
  <c r="AQ171" i="1"/>
  <c r="AP171" i="1"/>
  <c r="BH170" i="1"/>
  <c r="BG170" i="1"/>
  <c r="BF170" i="1"/>
  <c r="BE170" i="1"/>
  <c r="BH169" i="1"/>
  <c r="BG169" i="1"/>
  <c r="BF169" i="1"/>
  <c r="BE169" i="1"/>
  <c r="BH168" i="1"/>
  <c r="BG168" i="1"/>
  <c r="BF168" i="1"/>
  <c r="BE168" i="1"/>
  <c r="BH167" i="1"/>
  <c r="BG167" i="1"/>
  <c r="BF167" i="1"/>
  <c r="BE167" i="1"/>
  <c r="BH166" i="1"/>
  <c r="BG166" i="1"/>
  <c r="BF166" i="1"/>
  <c r="BE166" i="1"/>
  <c r="BH165" i="1"/>
  <c r="BG165" i="1"/>
  <c r="BF165" i="1"/>
  <c r="BE165" i="1"/>
  <c r="BH164" i="1"/>
  <c r="BG164" i="1"/>
  <c r="BF164" i="1"/>
  <c r="BE164" i="1"/>
  <c r="BH163" i="1"/>
  <c r="BG163" i="1"/>
  <c r="BF163" i="1"/>
  <c r="BE163" i="1"/>
  <c r="BH162" i="1"/>
  <c r="BG162" i="1"/>
  <c r="BF162" i="1"/>
  <c r="BE162" i="1"/>
  <c r="BH161" i="1"/>
  <c r="BG161" i="1"/>
  <c r="BF161" i="1"/>
  <c r="BE161" i="1"/>
  <c r="BH160" i="1"/>
  <c r="BG160" i="1"/>
  <c r="BF160" i="1"/>
  <c r="BE160" i="1"/>
  <c r="BH159" i="1"/>
  <c r="BG159" i="1"/>
  <c r="BF159" i="1"/>
  <c r="BE159" i="1"/>
  <c r="BH158" i="1"/>
  <c r="BG158" i="1"/>
  <c r="BF158" i="1"/>
  <c r="BE158" i="1"/>
  <c r="BH157" i="1"/>
  <c r="BG157" i="1"/>
  <c r="BF157" i="1"/>
  <c r="BE157" i="1"/>
  <c r="BH156" i="1"/>
  <c r="BG156" i="1"/>
  <c r="BF156" i="1"/>
  <c r="BE156" i="1"/>
  <c r="BH155" i="1"/>
  <c r="BG155" i="1"/>
  <c r="BF155" i="1"/>
  <c r="BE155" i="1"/>
  <c r="BH154" i="1"/>
  <c r="BG154" i="1"/>
  <c r="BF154" i="1"/>
  <c r="BE154" i="1"/>
  <c r="BH153" i="1"/>
  <c r="BG153" i="1"/>
  <c r="BF153" i="1"/>
  <c r="BE153" i="1"/>
  <c r="BH152" i="1"/>
  <c r="BG152" i="1"/>
  <c r="BF152" i="1"/>
  <c r="BE152" i="1"/>
  <c r="BH151" i="1"/>
  <c r="BG151" i="1"/>
  <c r="BF151" i="1"/>
  <c r="BE151" i="1"/>
  <c r="BH150" i="1"/>
  <c r="BG150" i="1"/>
  <c r="BF150" i="1"/>
  <c r="BE150" i="1"/>
  <c r="BH149" i="1"/>
  <c r="BG149" i="1"/>
  <c r="BF149" i="1"/>
  <c r="BE149" i="1"/>
  <c r="BH148" i="1"/>
  <c r="BG148" i="1"/>
  <c r="BF148" i="1"/>
  <c r="BE148" i="1"/>
  <c r="BH147" i="1"/>
  <c r="BG147" i="1"/>
  <c r="BF147" i="1"/>
  <c r="BE147" i="1"/>
  <c r="BH146" i="1"/>
  <c r="BG146" i="1"/>
  <c r="BF146" i="1"/>
  <c r="BE146" i="1"/>
  <c r="BH145" i="1"/>
  <c r="BG145" i="1"/>
  <c r="BF145" i="1"/>
  <c r="BE145" i="1"/>
  <c r="BH144" i="1"/>
  <c r="BG144" i="1"/>
  <c r="BF144" i="1"/>
  <c r="BE144" i="1"/>
  <c r="BH143" i="1"/>
  <c r="BG143" i="1"/>
  <c r="BF143" i="1"/>
  <c r="BE143" i="1"/>
  <c r="BH142" i="1"/>
  <c r="BG142" i="1"/>
  <c r="BF142" i="1"/>
  <c r="BE142" i="1"/>
  <c r="BD131" i="2"/>
  <c r="BC131" i="2"/>
  <c r="BB131" i="2"/>
  <c r="BH131" i="2" s="1"/>
  <c r="BA131" i="2"/>
  <c r="AZ131" i="2"/>
  <c r="AY131" i="2"/>
  <c r="AX131" i="2"/>
  <c r="BG131" i="2" s="1"/>
  <c r="AW131" i="2"/>
  <c r="AU131" i="2"/>
  <c r="BF131" i="2" s="1"/>
  <c r="AS131" i="2"/>
  <c r="AS133" i="2" s="1"/>
  <c r="AR131" i="2"/>
  <c r="AQ131" i="2"/>
  <c r="BE131" i="2" s="1"/>
  <c r="AP131" i="2"/>
  <c r="BH130" i="2"/>
  <c r="BG130" i="2"/>
  <c r="BF130" i="2"/>
  <c r="BE130" i="2"/>
  <c r="BH129" i="2"/>
  <c r="BG129" i="2"/>
  <c r="BF129" i="2"/>
  <c r="BE129" i="2"/>
  <c r="BH128" i="2"/>
  <c r="BG128" i="2"/>
  <c r="BF128" i="2"/>
  <c r="BE128" i="2"/>
  <c r="BH127" i="2"/>
  <c r="BG127" i="2"/>
  <c r="BF127" i="2"/>
  <c r="BE127" i="2"/>
  <c r="BH126" i="2"/>
  <c r="BG126" i="2"/>
  <c r="BF126" i="2"/>
  <c r="BE126" i="2"/>
  <c r="BH125" i="2"/>
  <c r="BG125" i="2"/>
  <c r="BF125" i="2"/>
  <c r="BE125" i="2"/>
  <c r="BH124" i="2"/>
  <c r="BG124" i="2"/>
  <c r="BF124" i="2"/>
  <c r="BE124" i="2"/>
  <c r="BH123" i="2"/>
  <c r="BG123" i="2"/>
  <c r="BF123" i="2"/>
  <c r="BE123" i="2"/>
  <c r="BH122" i="2"/>
  <c r="BG122" i="2"/>
  <c r="BF122" i="2"/>
  <c r="BE122" i="2"/>
  <c r="BH121" i="2"/>
  <c r="BG121" i="2"/>
  <c r="BF121" i="2"/>
  <c r="BE121" i="2"/>
  <c r="BH120" i="2"/>
  <c r="BG120" i="2"/>
  <c r="BF120" i="2"/>
  <c r="BE120" i="2"/>
  <c r="BH119" i="2"/>
  <c r="BG119" i="2"/>
  <c r="BF119" i="2"/>
  <c r="BE119" i="2"/>
  <c r="BH118" i="2"/>
  <c r="BG118" i="2"/>
  <c r="BF118" i="2"/>
  <c r="BE118" i="2"/>
  <c r="BH117" i="2"/>
  <c r="BG117" i="2"/>
  <c r="BF117" i="2"/>
  <c r="BE117" i="2"/>
  <c r="BH116" i="2"/>
  <c r="BG116" i="2"/>
  <c r="BF116" i="2"/>
  <c r="BE116" i="2"/>
  <c r="BH115" i="2"/>
  <c r="BG115" i="2"/>
  <c r="BF115" i="2"/>
  <c r="BE115" i="2"/>
  <c r="BH114" i="2"/>
  <c r="BG114" i="2"/>
  <c r="BF114" i="2"/>
  <c r="BE114" i="2"/>
  <c r="BH113" i="2"/>
  <c r="BG113" i="2"/>
  <c r="BF113" i="2"/>
  <c r="BE113" i="2"/>
  <c r="BH112" i="2"/>
  <c r="BG112" i="2"/>
  <c r="BF112" i="2"/>
  <c r="BE112" i="2"/>
  <c r="BH111" i="2"/>
  <c r="BG111" i="2"/>
  <c r="BF111" i="2"/>
  <c r="BE111" i="2"/>
  <c r="BH110" i="2"/>
  <c r="BG110" i="2"/>
  <c r="BF110" i="2"/>
  <c r="BE110" i="2"/>
  <c r="BH109" i="2"/>
  <c r="BG109" i="2"/>
  <c r="BF109" i="2"/>
  <c r="BE109" i="2"/>
  <c r="BH108" i="2"/>
  <c r="BG108" i="2"/>
  <c r="BF108" i="2"/>
  <c r="BE108" i="2"/>
  <c r="BH107" i="2"/>
  <c r="BG107" i="2"/>
  <c r="BF107" i="2"/>
  <c r="BE107" i="2"/>
  <c r="BH106" i="2"/>
  <c r="BG106" i="2"/>
  <c r="BF106" i="2"/>
  <c r="BE106" i="2"/>
  <c r="BH105" i="2"/>
  <c r="BG105" i="2"/>
  <c r="BF105" i="2"/>
  <c r="BE105" i="2"/>
  <c r="BH104" i="2"/>
  <c r="BG104" i="2"/>
  <c r="BF104" i="2"/>
  <c r="BE104" i="2"/>
  <c r="BH103" i="2"/>
  <c r="BG103" i="2"/>
  <c r="BF103" i="2"/>
  <c r="BE103" i="2"/>
  <c r="BH102" i="2"/>
  <c r="BG102" i="2"/>
  <c r="BF102" i="2"/>
  <c r="BE102" i="2"/>
  <c r="BH101" i="2"/>
  <c r="BG101" i="2"/>
  <c r="BF101" i="2"/>
  <c r="BE101" i="2"/>
  <c r="BH100" i="2"/>
  <c r="BG100" i="2"/>
  <c r="BF100" i="2"/>
  <c r="BE100" i="2"/>
  <c r="BH99" i="2"/>
  <c r="BG99" i="2"/>
  <c r="BF99" i="2"/>
  <c r="BE99" i="2"/>
  <c r="BC97" i="2"/>
  <c r="BC133" i="2" s="1"/>
  <c r="AS97" i="2"/>
  <c r="BE96" i="2"/>
  <c r="BD96" i="2"/>
  <c r="BD97" i="2" s="1"/>
  <c r="BD133" i="2" s="1"/>
  <c r="BC96" i="2"/>
  <c r="BB96" i="2"/>
  <c r="BB97" i="2" s="1"/>
  <c r="BA96" i="2"/>
  <c r="BA97" i="2" s="1"/>
  <c r="BA133" i="2" s="1"/>
  <c r="AZ96" i="2"/>
  <c r="AZ97" i="2" s="1"/>
  <c r="AZ133" i="2" s="1"/>
  <c r="AY96" i="2"/>
  <c r="AY97" i="2" s="1"/>
  <c r="AY133" i="2" s="1"/>
  <c r="AX96" i="2"/>
  <c r="AX97" i="2" s="1"/>
  <c r="AW96" i="2"/>
  <c r="AW97" i="2" s="1"/>
  <c r="AW133" i="2" s="1"/>
  <c r="AU96" i="2"/>
  <c r="AU97" i="2" s="1"/>
  <c r="BF97" i="2" s="1"/>
  <c r="AS96" i="2"/>
  <c r="AR96" i="2"/>
  <c r="AR97" i="2" s="1"/>
  <c r="AR133" i="2" s="1"/>
  <c r="AQ96" i="2"/>
  <c r="AQ97" i="2" s="1"/>
  <c r="AP96" i="2"/>
  <c r="AP97" i="2" s="1"/>
  <c r="AP133" i="2" s="1"/>
  <c r="BH95" i="2"/>
  <c r="BG95" i="2"/>
  <c r="BF95" i="2"/>
  <c r="BE95" i="2"/>
  <c r="BH94" i="2"/>
  <c r="BG94" i="2"/>
  <c r="BF94" i="2"/>
  <c r="BE94" i="2"/>
  <c r="BH93" i="2"/>
  <c r="BG93" i="2"/>
  <c r="BF93" i="2"/>
  <c r="BE93" i="2"/>
  <c r="BH92" i="2"/>
  <c r="BG92" i="2"/>
  <c r="BF92" i="2"/>
  <c r="BE92" i="2"/>
  <c r="BH91" i="2"/>
  <c r="BG91" i="2"/>
  <c r="BF91" i="2"/>
  <c r="BE91" i="2"/>
  <c r="BH90" i="2"/>
  <c r="BG90" i="2"/>
  <c r="BF90" i="2"/>
  <c r="BE90" i="2"/>
  <c r="BH89" i="2"/>
  <c r="BG89" i="2"/>
  <c r="BF89" i="2"/>
  <c r="BE89" i="2"/>
  <c r="BH88" i="2"/>
  <c r="BG88" i="2"/>
  <c r="BF88" i="2"/>
  <c r="BE88" i="2"/>
  <c r="BH87" i="2"/>
  <c r="BG87" i="2"/>
  <c r="BF87" i="2"/>
  <c r="BE87" i="2"/>
  <c r="BH86" i="2"/>
  <c r="BG86" i="2"/>
  <c r="BF86" i="2"/>
  <c r="BE86" i="2"/>
  <c r="BH85" i="2"/>
  <c r="BG85" i="2"/>
  <c r="BF85" i="2"/>
  <c r="BE85" i="2"/>
  <c r="BH84" i="2"/>
  <c r="BG84" i="2"/>
  <c r="BF84" i="2"/>
  <c r="BE84" i="2"/>
  <c r="BH83" i="2"/>
  <c r="BG83" i="2"/>
  <c r="BF83" i="2"/>
  <c r="BE83" i="2"/>
  <c r="BH82" i="2"/>
  <c r="BG82" i="2"/>
  <c r="BF82" i="2"/>
  <c r="BE82" i="2"/>
  <c r="BH81" i="2"/>
  <c r="BG81" i="2"/>
  <c r="BF81" i="2"/>
  <c r="BE81" i="2"/>
  <c r="BH80" i="2"/>
  <c r="BG80" i="2"/>
  <c r="BF80" i="2"/>
  <c r="BE80" i="2"/>
  <c r="BH79" i="2"/>
  <c r="BG79" i="2"/>
  <c r="BF79" i="2"/>
  <c r="BE79" i="2"/>
  <c r="BH78" i="2"/>
  <c r="BG78" i="2"/>
  <c r="BF78" i="2"/>
  <c r="BE78" i="2"/>
  <c r="BH77" i="2"/>
  <c r="BG77" i="2"/>
  <c r="BF77" i="2"/>
  <c r="BE77" i="2"/>
  <c r="BH76" i="2"/>
  <c r="BG76" i="2"/>
  <c r="BF76" i="2"/>
  <c r="BE76" i="2"/>
  <c r="BF75" i="2"/>
  <c r="BE75" i="2"/>
  <c r="BD75" i="2"/>
  <c r="BC75" i="2"/>
  <c r="BB75" i="2"/>
  <c r="BH75" i="2" s="1"/>
  <c r="BA75" i="2"/>
  <c r="AZ75" i="2"/>
  <c r="AY75" i="2"/>
  <c r="AX75" i="2"/>
  <c r="BG75" i="2" s="1"/>
  <c r="AW75" i="2"/>
  <c r="AU75" i="2"/>
  <c r="AS75" i="2"/>
  <c r="AR75" i="2"/>
  <c r="AQ75" i="2"/>
  <c r="AP75" i="2"/>
  <c r="BH73" i="2"/>
  <c r="BG73" i="2"/>
  <c r="BF73" i="2"/>
  <c r="BE73" i="2"/>
  <c r="BH72" i="2"/>
  <c r="BG72" i="2"/>
  <c r="BF72" i="2"/>
  <c r="BE72" i="2"/>
  <c r="BH71" i="2"/>
  <c r="BG71" i="2"/>
  <c r="BF71" i="2"/>
  <c r="BE71" i="2"/>
  <c r="BH70" i="2"/>
  <c r="BG70" i="2"/>
  <c r="BF70" i="2"/>
  <c r="BE70" i="2"/>
  <c r="BH69" i="2"/>
  <c r="BG69" i="2"/>
  <c r="BF69" i="2"/>
  <c r="BE69" i="2"/>
  <c r="BH68" i="2"/>
  <c r="BG68" i="2"/>
  <c r="BF68" i="2"/>
  <c r="BE68" i="2"/>
  <c r="BH67" i="2"/>
  <c r="BG67" i="2"/>
  <c r="BF67" i="2"/>
  <c r="BE67" i="2"/>
  <c r="BH66" i="2"/>
  <c r="BG66" i="2"/>
  <c r="BF66" i="2"/>
  <c r="BE66" i="2"/>
  <c r="BH65" i="2"/>
  <c r="BG65" i="2"/>
  <c r="BF65" i="2"/>
  <c r="BE65" i="2"/>
  <c r="BH64" i="2"/>
  <c r="BG64" i="2"/>
  <c r="BF64" i="2"/>
  <c r="BE64" i="2"/>
  <c r="BH63" i="2"/>
  <c r="BG63" i="2"/>
  <c r="BF63" i="2"/>
  <c r="BE63" i="2"/>
  <c r="BH62" i="2"/>
  <c r="BG62" i="2"/>
  <c r="BF62" i="2"/>
  <c r="BE62" i="2"/>
  <c r="BH61" i="2"/>
  <c r="BG61" i="2"/>
  <c r="BF61" i="2"/>
  <c r="BE61" i="2"/>
  <c r="BH60" i="2"/>
  <c r="BG60" i="2"/>
  <c r="BF60" i="2"/>
  <c r="BE60" i="2"/>
  <c r="BH59" i="2"/>
  <c r="BG59" i="2"/>
  <c r="BF59" i="2"/>
  <c r="BE59" i="2"/>
  <c r="BH58" i="2"/>
  <c r="BG58" i="2"/>
  <c r="BF58" i="2"/>
  <c r="BE58" i="2"/>
  <c r="BH57" i="2"/>
  <c r="BG57" i="2"/>
  <c r="BF57" i="2"/>
  <c r="BE57" i="2"/>
  <c r="BH56" i="2"/>
  <c r="BG56" i="2"/>
  <c r="BF56" i="2"/>
  <c r="BE56" i="2"/>
  <c r="BH55" i="2"/>
  <c r="BG55" i="2"/>
  <c r="BF55" i="2"/>
  <c r="BE55" i="2"/>
  <c r="BH54" i="2"/>
  <c r="BG54" i="2"/>
  <c r="BF54" i="2"/>
  <c r="BE54" i="2"/>
  <c r="BH52" i="2"/>
  <c r="BG52" i="2"/>
  <c r="BF52" i="2"/>
  <c r="BE52" i="2"/>
  <c r="BH51" i="2"/>
  <c r="BG51" i="2"/>
  <c r="BF51" i="2"/>
  <c r="BE51" i="2"/>
  <c r="BH50" i="2"/>
  <c r="BG50" i="2"/>
  <c r="BF50" i="2"/>
  <c r="BE50" i="2"/>
  <c r="BH49" i="2"/>
  <c r="BG49" i="2"/>
  <c r="BF49" i="2"/>
  <c r="BE49" i="2"/>
  <c r="BH48" i="2"/>
  <c r="BG48" i="2"/>
  <c r="BF48" i="2"/>
  <c r="BE48" i="2"/>
  <c r="BD47" i="2"/>
  <c r="BC47" i="2"/>
  <c r="BB47" i="2"/>
  <c r="BH47" i="2" s="1"/>
  <c r="BA47" i="2"/>
  <c r="AZ47" i="2"/>
  <c r="AY47" i="2"/>
  <c r="AX47" i="2"/>
  <c r="AW47" i="2"/>
  <c r="AU47" i="2"/>
  <c r="BF47" i="2" s="1"/>
  <c r="AS47" i="2"/>
  <c r="AR47" i="2"/>
  <c r="AQ47" i="2"/>
  <c r="BE47" i="2" s="1"/>
  <c r="AP47" i="2"/>
  <c r="BG47" i="2" s="1"/>
  <c r="BH46" i="2"/>
  <c r="BG46" i="2"/>
  <c r="BF46" i="2"/>
  <c r="BE46" i="2"/>
  <c r="BH45" i="2"/>
  <c r="BG45" i="2"/>
  <c r="BF45" i="2"/>
  <c r="BE45" i="2"/>
  <c r="BH44" i="2"/>
  <c r="BG44" i="2"/>
  <c r="BF44" i="2"/>
  <c r="BE44" i="2"/>
  <c r="BH43" i="2"/>
  <c r="BG43" i="2"/>
  <c r="BF43" i="2"/>
  <c r="BE43" i="2"/>
  <c r="BH42" i="2"/>
  <c r="BG42" i="2"/>
  <c r="BF42" i="2"/>
  <c r="BE42" i="2"/>
  <c r="BH41" i="2"/>
  <c r="BG41" i="2"/>
  <c r="BF41" i="2"/>
  <c r="BE41" i="2"/>
  <c r="BH40" i="2"/>
  <c r="BG40" i="2"/>
  <c r="BF40" i="2"/>
  <c r="BE40" i="2"/>
  <c r="BH39" i="2"/>
  <c r="BG39" i="2"/>
  <c r="BF39" i="2"/>
  <c r="BE39" i="2"/>
  <c r="BH38" i="2"/>
  <c r="BG38" i="2"/>
  <c r="BF38" i="2"/>
  <c r="BE38" i="2"/>
  <c r="BH37" i="2"/>
  <c r="BG37" i="2"/>
  <c r="BF37" i="2"/>
  <c r="BE37" i="2"/>
  <c r="BH36" i="2"/>
  <c r="BG36" i="2"/>
  <c r="BF36" i="2"/>
  <c r="BE36" i="2"/>
  <c r="BH35" i="2"/>
  <c r="BG35" i="2"/>
  <c r="BF35" i="2"/>
  <c r="BE35" i="2"/>
  <c r="BH34" i="2"/>
  <c r="BG34" i="2"/>
  <c r="BF34" i="2"/>
  <c r="BE34" i="2"/>
  <c r="BH33" i="2"/>
  <c r="BG33" i="2"/>
  <c r="BF33" i="2"/>
  <c r="BE33" i="2"/>
  <c r="BH32" i="2"/>
  <c r="BG32" i="2"/>
  <c r="BF32" i="2"/>
  <c r="BE32" i="2"/>
  <c r="BH31" i="2"/>
  <c r="BG31" i="2"/>
  <c r="BF31" i="2"/>
  <c r="BE31" i="2"/>
  <c r="BH30" i="2"/>
  <c r="BG30" i="2"/>
  <c r="BF30" i="2"/>
  <c r="BE30" i="2"/>
  <c r="BH29" i="2"/>
  <c r="BG29" i="2"/>
  <c r="BF29" i="2"/>
  <c r="BE29" i="2"/>
  <c r="BH28" i="2"/>
  <c r="BG28" i="2"/>
  <c r="BF28" i="2"/>
  <c r="BE28" i="2"/>
  <c r="BH27" i="2"/>
  <c r="BG27" i="2"/>
  <c r="BF27" i="2"/>
  <c r="BE27" i="2"/>
  <c r="BH26" i="2"/>
  <c r="BG26" i="2"/>
  <c r="BF26" i="2"/>
  <c r="BE26" i="2"/>
  <c r="BH25" i="2"/>
  <c r="BG25" i="2"/>
  <c r="BF25" i="2"/>
  <c r="BE25" i="2"/>
  <c r="BH24" i="2"/>
  <c r="BG24" i="2"/>
  <c r="BF24" i="2"/>
  <c r="BE24" i="2"/>
  <c r="BH23" i="2"/>
  <c r="BG23" i="2"/>
  <c r="BF23" i="2"/>
  <c r="BE23" i="2"/>
  <c r="BH22" i="2"/>
  <c r="BG22" i="2"/>
  <c r="BF22" i="2"/>
  <c r="BE22" i="2"/>
  <c r="BH21" i="2"/>
  <c r="BG21" i="2"/>
  <c r="BF21" i="2"/>
  <c r="BE21" i="2"/>
  <c r="BH20" i="2"/>
  <c r="BG20" i="2"/>
  <c r="BF20" i="2"/>
  <c r="BE20" i="2"/>
  <c r="BH19" i="2"/>
  <c r="BG19" i="2"/>
  <c r="BF19" i="2"/>
  <c r="BE19" i="2"/>
  <c r="BH18" i="2"/>
  <c r="BG18" i="2"/>
  <c r="BF18" i="2"/>
  <c r="BE18" i="2"/>
  <c r="BE220" i="1" l="1"/>
  <c r="AY221" i="1"/>
  <c r="AY286" i="1" s="1"/>
  <c r="BH284" i="1"/>
  <c r="BH199" i="1"/>
  <c r="BF199" i="1"/>
  <c r="BG171" i="1"/>
  <c r="BF284" i="1"/>
  <c r="AU221" i="1"/>
  <c r="AU286" i="1" s="1"/>
  <c r="BD221" i="1"/>
  <c r="BD286" i="1" s="1"/>
  <c r="BE199" i="1"/>
  <c r="BG199" i="1"/>
  <c r="BF171" i="1"/>
  <c r="AW221" i="1"/>
  <c r="AW286" i="1" s="1"/>
  <c r="AX221" i="1"/>
  <c r="AX286" i="1" s="1"/>
  <c r="BH171" i="1"/>
  <c r="AP221" i="1"/>
  <c r="AP286" i="1" s="1"/>
  <c r="AZ221" i="1"/>
  <c r="AZ286" i="1" s="1"/>
  <c r="AQ221" i="1"/>
  <c r="AQ286" i="1" s="1"/>
  <c r="BA221" i="1"/>
  <c r="BA286" i="1" s="1"/>
  <c r="AR221" i="1"/>
  <c r="AR286" i="1" s="1"/>
  <c r="BB221" i="1"/>
  <c r="BB286" i="1" s="1"/>
  <c r="AS221" i="1"/>
  <c r="AS286" i="1" s="1"/>
  <c r="BC221" i="1"/>
  <c r="BC286" i="1" s="1"/>
  <c r="BF220" i="1"/>
  <c r="BE171" i="1"/>
  <c r="BG220" i="1"/>
  <c r="BH220" i="1"/>
  <c r="AX133" i="2"/>
  <c r="BG133" i="2" s="1"/>
  <c r="BG97" i="2"/>
  <c r="AQ133" i="2"/>
  <c r="BE133" i="2" s="1"/>
  <c r="BE97" i="2"/>
  <c r="BB133" i="2"/>
  <c r="BH133" i="2" s="1"/>
  <c r="BH97" i="2"/>
  <c r="BF96" i="2"/>
  <c r="BG96" i="2"/>
  <c r="AU133" i="2"/>
  <c r="BF133" i="2" s="1"/>
  <c r="BH96" i="2"/>
  <c r="BD131" i="1"/>
  <c r="BC131" i="1"/>
  <c r="BB131" i="1"/>
  <c r="BA131" i="1"/>
  <c r="AZ131" i="1"/>
  <c r="AY131" i="1"/>
  <c r="AX131" i="1"/>
  <c r="AW131" i="1"/>
  <c r="AU131" i="1"/>
  <c r="AS131" i="1"/>
  <c r="AR131" i="1"/>
  <c r="AQ131" i="1"/>
  <c r="AP131" i="1"/>
  <c r="BH130" i="1"/>
  <c r="BG130" i="1"/>
  <c r="BF130" i="1"/>
  <c r="BE130" i="1"/>
  <c r="BH129" i="1"/>
  <c r="BG129" i="1"/>
  <c r="BF129" i="1"/>
  <c r="BE129" i="1"/>
  <c r="BH128" i="1"/>
  <c r="BG128" i="1"/>
  <c r="BF128" i="1"/>
  <c r="BE128" i="1"/>
  <c r="BH127" i="1"/>
  <c r="BG127" i="1"/>
  <c r="BF127" i="1"/>
  <c r="BE127" i="1"/>
  <c r="BH126" i="1"/>
  <c r="BG126" i="1"/>
  <c r="BF126" i="1"/>
  <c r="BE126" i="1"/>
  <c r="BH125" i="1"/>
  <c r="BG125" i="1"/>
  <c r="BF125" i="1"/>
  <c r="BE125" i="1"/>
  <c r="BH124" i="1"/>
  <c r="BG124" i="1"/>
  <c r="BF124" i="1"/>
  <c r="BE124" i="1"/>
  <c r="BH123" i="1"/>
  <c r="BG123" i="1"/>
  <c r="BF123" i="1"/>
  <c r="BE123" i="1"/>
  <c r="BH122" i="1"/>
  <c r="BG122" i="1"/>
  <c r="BF122" i="1"/>
  <c r="BE122" i="1"/>
  <c r="BH121" i="1"/>
  <c r="BG121" i="1"/>
  <c r="BF121" i="1"/>
  <c r="BE121" i="1"/>
  <c r="BH120" i="1"/>
  <c r="BG120" i="1"/>
  <c r="BF120" i="1"/>
  <c r="BE120" i="1"/>
  <c r="BH119" i="1"/>
  <c r="BG119" i="1"/>
  <c r="BF119" i="1"/>
  <c r="BE119" i="1"/>
  <c r="BH118" i="1"/>
  <c r="BG118" i="1"/>
  <c r="BF118" i="1"/>
  <c r="BE118" i="1"/>
  <c r="BH117" i="1"/>
  <c r="BG117" i="1"/>
  <c r="BF117" i="1"/>
  <c r="BE117" i="1"/>
  <c r="BH116" i="1"/>
  <c r="BG116" i="1"/>
  <c r="BF116" i="1"/>
  <c r="BE116" i="1"/>
  <c r="BH115" i="1"/>
  <c r="BG115" i="1"/>
  <c r="BF115" i="1"/>
  <c r="BE115" i="1"/>
  <c r="BH114" i="1"/>
  <c r="BG114" i="1"/>
  <c r="BF114" i="1"/>
  <c r="BE114" i="1"/>
  <c r="BH113" i="1"/>
  <c r="BG113" i="1"/>
  <c r="BF113" i="1"/>
  <c r="BE113" i="1"/>
  <c r="BH112" i="1"/>
  <c r="BG112" i="1"/>
  <c r="BF112" i="1"/>
  <c r="BE112" i="1"/>
  <c r="BH111" i="1"/>
  <c r="BG111" i="1"/>
  <c r="BF111" i="1"/>
  <c r="BE111" i="1"/>
  <c r="BH110" i="1"/>
  <c r="BG110" i="1"/>
  <c r="BF110" i="1"/>
  <c r="BE110" i="1"/>
  <c r="BH109" i="1"/>
  <c r="BG109" i="1"/>
  <c r="BF109" i="1"/>
  <c r="BE109" i="1"/>
  <c r="BH108" i="1"/>
  <c r="BG108" i="1"/>
  <c r="BF108" i="1"/>
  <c r="BE108" i="1"/>
  <c r="BH107" i="1"/>
  <c r="BG107" i="1"/>
  <c r="BF107" i="1"/>
  <c r="BE107" i="1"/>
  <c r="BH106" i="1"/>
  <c r="BG106" i="1"/>
  <c r="BF106" i="1"/>
  <c r="BE106" i="1"/>
  <c r="BH105" i="1"/>
  <c r="BG105" i="1"/>
  <c r="BF105" i="1"/>
  <c r="BE105" i="1"/>
  <c r="BH104" i="1"/>
  <c r="BG104" i="1"/>
  <c r="BF104" i="1"/>
  <c r="BE104" i="1"/>
  <c r="BH103" i="1"/>
  <c r="BG103" i="1"/>
  <c r="BF103" i="1"/>
  <c r="BE103" i="1"/>
  <c r="BH102" i="1"/>
  <c r="BG102" i="1"/>
  <c r="BF102" i="1"/>
  <c r="BE102" i="1"/>
  <c r="BH101" i="1"/>
  <c r="BG101" i="1"/>
  <c r="BF101" i="1"/>
  <c r="BE101" i="1"/>
  <c r="BH100" i="1"/>
  <c r="BG100" i="1"/>
  <c r="BF100" i="1"/>
  <c r="BE100" i="1"/>
  <c r="BH99" i="1"/>
  <c r="BG99" i="1"/>
  <c r="BF99" i="1"/>
  <c r="BE99" i="1"/>
  <c r="BD96" i="1"/>
  <c r="BC96" i="1"/>
  <c r="BB96" i="1"/>
  <c r="BA96" i="1"/>
  <c r="AZ96" i="1"/>
  <c r="AY96" i="1"/>
  <c r="AX96" i="1"/>
  <c r="AW96" i="1"/>
  <c r="AU96" i="1"/>
  <c r="AS96" i="1"/>
  <c r="AR96" i="1"/>
  <c r="AQ96" i="1"/>
  <c r="AP96" i="1"/>
  <c r="BH95" i="1"/>
  <c r="BG95" i="1"/>
  <c r="BF95" i="1"/>
  <c r="BE95" i="1"/>
  <c r="BH94" i="1"/>
  <c r="BG94" i="1"/>
  <c r="BF94" i="1"/>
  <c r="BE94" i="1"/>
  <c r="BH93" i="1"/>
  <c r="BG93" i="1"/>
  <c r="BF93" i="1"/>
  <c r="BE93" i="1"/>
  <c r="BH92" i="1"/>
  <c r="BG92" i="1"/>
  <c r="BF92" i="1"/>
  <c r="BE92" i="1"/>
  <c r="BH91" i="1"/>
  <c r="BG91" i="1"/>
  <c r="BF91" i="1"/>
  <c r="BE91" i="1"/>
  <c r="BH90" i="1"/>
  <c r="BG90" i="1"/>
  <c r="BF90" i="1"/>
  <c r="BE90" i="1"/>
  <c r="BH89" i="1"/>
  <c r="BG89" i="1"/>
  <c r="BF89" i="1"/>
  <c r="BE89" i="1"/>
  <c r="BH88" i="1"/>
  <c r="BG88" i="1"/>
  <c r="BF88" i="1"/>
  <c r="BE88" i="1"/>
  <c r="BH87" i="1"/>
  <c r="BG87" i="1"/>
  <c r="BF87" i="1"/>
  <c r="BE87" i="1"/>
  <c r="BH86" i="1"/>
  <c r="BG86" i="1"/>
  <c r="BF86" i="1"/>
  <c r="BE86" i="1"/>
  <c r="BH85" i="1"/>
  <c r="BG85" i="1"/>
  <c r="BF85" i="1"/>
  <c r="BE85" i="1"/>
  <c r="BH84" i="1"/>
  <c r="BG84" i="1"/>
  <c r="BF84" i="1"/>
  <c r="BE84" i="1"/>
  <c r="BH83" i="1"/>
  <c r="BG83" i="1"/>
  <c r="BF83" i="1"/>
  <c r="BE83" i="1"/>
  <c r="BH82" i="1"/>
  <c r="BG82" i="1"/>
  <c r="BF82" i="1"/>
  <c r="BE82" i="1"/>
  <c r="BH81" i="1"/>
  <c r="BG81" i="1"/>
  <c r="BF81" i="1"/>
  <c r="BE81" i="1"/>
  <c r="BH80" i="1"/>
  <c r="BG80" i="1"/>
  <c r="BF80" i="1"/>
  <c r="BE80" i="1"/>
  <c r="BH79" i="1"/>
  <c r="BG79" i="1"/>
  <c r="BF79" i="1"/>
  <c r="BE79" i="1"/>
  <c r="BH78" i="1"/>
  <c r="BG78" i="1"/>
  <c r="BF78" i="1"/>
  <c r="BE78" i="1"/>
  <c r="BH77" i="1"/>
  <c r="BG77" i="1"/>
  <c r="BF77" i="1"/>
  <c r="BE77" i="1"/>
  <c r="BH76" i="1"/>
  <c r="BG76" i="1"/>
  <c r="BF76" i="1"/>
  <c r="BE76" i="1"/>
  <c r="BD75" i="1"/>
  <c r="BC75" i="1"/>
  <c r="BB75" i="1"/>
  <c r="BA75" i="1"/>
  <c r="AZ75" i="1"/>
  <c r="AY75" i="1"/>
  <c r="AX75" i="1"/>
  <c r="AW75" i="1"/>
  <c r="AU75" i="1"/>
  <c r="AS75" i="1"/>
  <c r="AR75" i="1"/>
  <c r="AQ75" i="1"/>
  <c r="AP75" i="1"/>
  <c r="BH73" i="1"/>
  <c r="BG73" i="1"/>
  <c r="BF73" i="1"/>
  <c r="BE73" i="1"/>
  <c r="BH72" i="1"/>
  <c r="BG72" i="1"/>
  <c r="BF72" i="1"/>
  <c r="BE72" i="1"/>
  <c r="BH71" i="1"/>
  <c r="BG71" i="1"/>
  <c r="BF71" i="1"/>
  <c r="BE71" i="1"/>
  <c r="BH70" i="1"/>
  <c r="BG70" i="1"/>
  <c r="BF70" i="1"/>
  <c r="BE70" i="1"/>
  <c r="BH69" i="1"/>
  <c r="BG69" i="1"/>
  <c r="BF69" i="1"/>
  <c r="BE69" i="1"/>
  <c r="BH68" i="1"/>
  <c r="BG68" i="1"/>
  <c r="BF68" i="1"/>
  <c r="BE68" i="1"/>
  <c r="BH67" i="1"/>
  <c r="BG67" i="1"/>
  <c r="BF67" i="1"/>
  <c r="BE67" i="1"/>
  <c r="BH66" i="1"/>
  <c r="BG66" i="1"/>
  <c r="BF66" i="1"/>
  <c r="BE66" i="1"/>
  <c r="BH65" i="1"/>
  <c r="BG65" i="1"/>
  <c r="BF65" i="1"/>
  <c r="BE65" i="1"/>
  <c r="BH64" i="1"/>
  <c r="BG64" i="1"/>
  <c r="BF64" i="1"/>
  <c r="BE64" i="1"/>
  <c r="BH63" i="1"/>
  <c r="BG63" i="1"/>
  <c r="BF63" i="1"/>
  <c r="BE63" i="1"/>
  <c r="BH62" i="1"/>
  <c r="BG62" i="1"/>
  <c r="BF62" i="1"/>
  <c r="BE62" i="1"/>
  <c r="BH61" i="1"/>
  <c r="BG61" i="1"/>
  <c r="BF61" i="1"/>
  <c r="BE61" i="1"/>
  <c r="BH60" i="1"/>
  <c r="BG60" i="1"/>
  <c r="BF60" i="1"/>
  <c r="BE60" i="1"/>
  <c r="BH59" i="1"/>
  <c r="BG59" i="1"/>
  <c r="BF59" i="1"/>
  <c r="BE59" i="1"/>
  <c r="BH58" i="1"/>
  <c r="BG58" i="1"/>
  <c r="BF58" i="1"/>
  <c r="BE58" i="1"/>
  <c r="BH57" i="1"/>
  <c r="BG57" i="1"/>
  <c r="BF57" i="1"/>
  <c r="BE57" i="1"/>
  <c r="BH56" i="1"/>
  <c r="BG56" i="1"/>
  <c r="BF56" i="1"/>
  <c r="BE56" i="1"/>
  <c r="BH55" i="1"/>
  <c r="BG55" i="1"/>
  <c r="BF55" i="1"/>
  <c r="BE55" i="1"/>
  <c r="BH54" i="1"/>
  <c r="BG54" i="1"/>
  <c r="BF54" i="1"/>
  <c r="BE54" i="1"/>
  <c r="BH52" i="1"/>
  <c r="BG52" i="1"/>
  <c r="BF52" i="1"/>
  <c r="BE52" i="1"/>
  <c r="BH51" i="1"/>
  <c r="BG51" i="1"/>
  <c r="BF51" i="1"/>
  <c r="BE51" i="1"/>
  <c r="BH50" i="1"/>
  <c r="BG50" i="1"/>
  <c r="BF50" i="1"/>
  <c r="BE50" i="1"/>
  <c r="BH49" i="1"/>
  <c r="BG49" i="1"/>
  <c r="BF49" i="1"/>
  <c r="BE49" i="1"/>
  <c r="BH48" i="1"/>
  <c r="BG48" i="1"/>
  <c r="BF48" i="1"/>
  <c r="BE48" i="1"/>
  <c r="BD47" i="1"/>
  <c r="BC47" i="1"/>
  <c r="BB47" i="1"/>
  <c r="BA47" i="1"/>
  <c r="AZ47" i="1"/>
  <c r="AY47" i="1"/>
  <c r="AX47" i="1"/>
  <c r="AW47" i="1"/>
  <c r="AU47" i="1"/>
  <c r="AS47" i="1"/>
  <c r="AR47" i="1"/>
  <c r="AQ47" i="1"/>
  <c r="AP47" i="1"/>
  <c r="BH46" i="1"/>
  <c r="BG46" i="1"/>
  <c r="BF46" i="1"/>
  <c r="BE46" i="1"/>
  <c r="BH45" i="1"/>
  <c r="BG45" i="1"/>
  <c r="BF45" i="1"/>
  <c r="BE45" i="1"/>
  <c r="BH44" i="1"/>
  <c r="BG44" i="1"/>
  <c r="BF44" i="1"/>
  <c r="BE44" i="1"/>
  <c r="BH43" i="1"/>
  <c r="BG43" i="1"/>
  <c r="BF43" i="1"/>
  <c r="BE43" i="1"/>
  <c r="BH42" i="1"/>
  <c r="BG42" i="1"/>
  <c r="BF42" i="1"/>
  <c r="BE42" i="1"/>
  <c r="BH41" i="1"/>
  <c r="BG41" i="1"/>
  <c r="BF41" i="1"/>
  <c r="BE41" i="1"/>
  <c r="BH40" i="1"/>
  <c r="BG40" i="1"/>
  <c r="BF40" i="1"/>
  <c r="BE40" i="1"/>
  <c r="BH39" i="1"/>
  <c r="BG39" i="1"/>
  <c r="BF39" i="1"/>
  <c r="BE39" i="1"/>
  <c r="BH38" i="1"/>
  <c r="BG38" i="1"/>
  <c r="BF38" i="1"/>
  <c r="BE38" i="1"/>
  <c r="BH37" i="1"/>
  <c r="BG37" i="1"/>
  <c r="BF37" i="1"/>
  <c r="BE37" i="1"/>
  <c r="BH36" i="1"/>
  <c r="BG36" i="1"/>
  <c r="BF36" i="1"/>
  <c r="BE36" i="1"/>
  <c r="BH35" i="1"/>
  <c r="BG35" i="1"/>
  <c r="BF35" i="1"/>
  <c r="BE35" i="1"/>
  <c r="BH34" i="1"/>
  <c r="BG34" i="1"/>
  <c r="BF34" i="1"/>
  <c r="BE34" i="1"/>
  <c r="BH33" i="1"/>
  <c r="BG33" i="1"/>
  <c r="BF33" i="1"/>
  <c r="BE33" i="1"/>
  <c r="BH32" i="1"/>
  <c r="BG32" i="1"/>
  <c r="BF32" i="1"/>
  <c r="BE32" i="1"/>
  <c r="BH31" i="1"/>
  <c r="BG31" i="1"/>
  <c r="BF31" i="1"/>
  <c r="BE31" i="1"/>
  <c r="BH30" i="1"/>
  <c r="BG30" i="1"/>
  <c r="BF30" i="1"/>
  <c r="BE30" i="1"/>
  <c r="BH29" i="1"/>
  <c r="BG29" i="1"/>
  <c r="BF29" i="1"/>
  <c r="BE29" i="1"/>
  <c r="BH28" i="1"/>
  <c r="BG28" i="1"/>
  <c r="BF28" i="1"/>
  <c r="BE28" i="1"/>
  <c r="BH27" i="1"/>
  <c r="BG27" i="1"/>
  <c r="BF27" i="1"/>
  <c r="BE27" i="1"/>
  <c r="BH26" i="1"/>
  <c r="BG26" i="1"/>
  <c r="BF26" i="1"/>
  <c r="BE26" i="1"/>
  <c r="BH25" i="1"/>
  <c r="BG25" i="1"/>
  <c r="BF25" i="1"/>
  <c r="BE25" i="1"/>
  <c r="BH24" i="1"/>
  <c r="BG24" i="1"/>
  <c r="BF24" i="1"/>
  <c r="BE24" i="1"/>
  <c r="BH23" i="1"/>
  <c r="BG23" i="1"/>
  <c r="BF23" i="1"/>
  <c r="BE23" i="1"/>
  <c r="BH22" i="1"/>
  <c r="BG22" i="1"/>
  <c r="BF22" i="1"/>
  <c r="BE22" i="1"/>
  <c r="BH21" i="1"/>
  <c r="BG21" i="1"/>
  <c r="BF21" i="1"/>
  <c r="BE21" i="1"/>
  <c r="BH20" i="1"/>
  <c r="BG20" i="1"/>
  <c r="BF20" i="1"/>
  <c r="BE20" i="1"/>
  <c r="BH19" i="1"/>
  <c r="BG19" i="1"/>
  <c r="BF19" i="1"/>
  <c r="BE19" i="1"/>
  <c r="BH18" i="1"/>
  <c r="BG18" i="1"/>
  <c r="BF18" i="1"/>
  <c r="BE18" i="1"/>
  <c r="BA97" i="1" l="1"/>
  <c r="BA133" i="1" s="1"/>
  <c r="BH75" i="1"/>
  <c r="BE75" i="1"/>
  <c r="AW97" i="1"/>
  <c r="AW133" i="1" s="1"/>
  <c r="AP97" i="1"/>
  <c r="AP133" i="1" s="1"/>
  <c r="AZ97" i="1"/>
  <c r="AZ133" i="1" s="1"/>
  <c r="BH131" i="1"/>
  <c r="BG75" i="1"/>
  <c r="BH47" i="1"/>
  <c r="BF286" i="1"/>
  <c r="BG221" i="1"/>
  <c r="BH221" i="1"/>
  <c r="BE221" i="1"/>
  <c r="BF221" i="1"/>
  <c r="BE286" i="1"/>
  <c r="BH286" i="1"/>
  <c r="BG47" i="1"/>
  <c r="BG131" i="1"/>
  <c r="BE47" i="1"/>
  <c r="AR97" i="1"/>
  <c r="AR133" i="1" s="1"/>
  <c r="BB97" i="1"/>
  <c r="BB133" i="1" s="1"/>
  <c r="BH133" i="1" s="1"/>
  <c r="BE131" i="1"/>
  <c r="AU97" i="1"/>
  <c r="AU133" i="1" s="1"/>
  <c r="BF133" i="1" s="1"/>
  <c r="BD97" i="1"/>
  <c r="BD133" i="1" s="1"/>
  <c r="AY97" i="1"/>
  <c r="AY133" i="1" s="1"/>
  <c r="BF47" i="1"/>
  <c r="AS97" i="1"/>
  <c r="AS133" i="1" s="1"/>
  <c r="BC97" i="1"/>
  <c r="BC133" i="1" s="1"/>
  <c r="BF96" i="1"/>
  <c r="BE96" i="1"/>
  <c r="BF75" i="1"/>
  <c r="AX97" i="1"/>
  <c r="AQ97" i="1"/>
  <c r="BH96" i="1"/>
  <c r="BF131" i="1"/>
  <c r="BG96" i="1"/>
  <c r="BG97" i="1" l="1"/>
  <c r="AX133" i="1"/>
  <c r="BG133" i="1" s="1"/>
  <c r="BH97" i="1"/>
  <c r="BE97" i="1"/>
  <c r="AQ133" i="1"/>
  <c r="BE133" i="1" s="1"/>
  <c r="BF97" i="1"/>
</calcChain>
</file>

<file path=xl/sharedStrings.xml><?xml version="1.0" encoding="utf-8"?>
<sst xmlns="http://schemas.openxmlformats.org/spreadsheetml/2006/main" count="3805" uniqueCount="191">
  <si>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</si>
  <si>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</si>
  <si>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</si>
  <si>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</si>
  <si>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</si>
  <si>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</si>
  <si>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AÑO FISCAL:</t>
  </si>
  <si>
    <t>2023</t>
  </si>
  <si>
    <t>VIGENCIA PRESUPUESTAL:</t>
  </si>
  <si>
    <t>ACTUAL</t>
  </si>
  <si>
    <t>FECHA MOVIMIENTOS:</t>
  </si>
  <si>
    <t>1/01/2023 A 30/09/2023</t>
  </si>
  <si>
    <t/>
  </si>
  <si>
    <t>UNIDAD O SUBUNIDAD EJECUTORA:</t>
  </si>
  <si>
    <t>22-10-00  INSTITUTO NACIONAL PARA CIEGOS (INCI)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</si>
  <si>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</si>
  <si>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</si>
  <si>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</si>
  <si>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</si>
  <si>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</si>
  <si>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</si>
  <si>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</si>
  <si>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</si>
  <si>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</si>
  <si>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</si>
  <si>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</si>
  <si>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</si>
  <si>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</si>
  <si>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</si>
  <si>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</si>
  <si>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</si>
  <si>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</si>
  <si>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</si>
  <si>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</si>
  <si>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</si>
  <si>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</si>
  <si>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</si>
  <si>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</si>
  <si>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</si>
  <si>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</si>
  <si>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</si>
  <si>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</si>
  <si>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</si>
  <si>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CDP VS APROPIACIÓN</t>
  </si>
  <si>
    <t>% RP VS APROPIACIÓN</t>
  </si>
  <si>
    <t>% OBLIGACION VS APROPIACIÓN</t>
  </si>
  <si>
    <t>% PAGOS VS APROPIACIÓN</t>
  </si>
  <si>
    <t>A</t>
  </si>
  <si>
    <t>01</t>
  </si>
  <si>
    <t>GASTOS DE PERSONAL</t>
  </si>
  <si>
    <t>Nación</t>
  </si>
  <si>
    <t>CSF</t>
  </si>
  <si>
    <t>10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</si>
  <si>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</si>
  <si>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</si>
  <si>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</si>
  <si>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</si>
  <si>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</si>
  <si>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</si>
  <si>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</si>
  <si>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</si>
  <si>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</si>
  <si>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</si>
  <si>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</si>
  <si>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</si>
  <si>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</si>
  <si>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</si>
  <si>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</si>
  <si>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</si>
  <si>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</si>
  <si>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</si>
  <si>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</si>
  <si>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</si>
  <si>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</si>
  <si>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</si>
  <si>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</si>
  <si>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</si>
  <si>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</si>
  <si>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</si>
  <si>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</si>
  <si>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</si>
  <si>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</si>
  <si>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</si>
  <si>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</si>
  <si>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</si>
  <si>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</si>
  <si>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</si>
  <si>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</si>
  <si>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</si>
  <si>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</si>
  <si>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</si>
  <si>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</si>
  <si>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</si>
  <si>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</si>
  <si>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</si>
  <si>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</si>
  <si>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</si>
  <si>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</si>
  <si>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Propios</t>
  </si>
  <si>
    <t>20</t>
  </si>
  <si>
    <t>INGRESOS CORRIENTES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</si>
  <si>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</si>
  <si>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</si>
  <si>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</si>
  <si>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</si>
  <si>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</si>
  <si>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</si>
  <si>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</si>
  <si>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</si>
  <si>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</si>
  <si>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</si>
  <si>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ADQUISICIÓN DE SERVICIOS</t>
  </si>
  <si>
    <t>SERVICIOS DE TRANSPORTE DE PASAJEROS</t>
  </si>
  <si>
    <t>SERVICIOS DE DISTRIBUCIÓN DE ELECTRICIDAD, GAS Y AGUA (POR CUENTA PROPIA)</t>
  </si>
  <si>
    <t>SERVICIOS FINANCIEROS Y SERVICIOS CONEXOS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</si>
  <si>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</si>
  <si>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</si>
  <si>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</si>
  <si>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</si>
  <si>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</si>
  <si>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</si>
  <si>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</si>
  <si>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</si>
  <si>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TOTAL GASTOS DE ADQUISICION DE BIENES Y SERVICIOS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</si>
  <si>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</si>
  <si>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</si>
  <si>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</si>
  <si>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</si>
  <si>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</si>
  <si>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</si>
  <si>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</si>
  <si>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</si>
  <si>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</si>
  <si>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</si>
  <si>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</si>
  <si>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</si>
  <si>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</si>
  <si>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</si>
  <si>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DE INDUSTRIA Y COMERCIO</t>
  </si>
  <si>
    <t>IMPUESTO SOBRE VEHÍCULOS AUTOMOTORES</t>
  </si>
  <si>
    <t>CONTRIBUCIONES</t>
  </si>
  <si>
    <t>SSF</t>
  </si>
  <si>
    <t>11</t>
  </si>
  <si>
    <t>OTROS RECURSOS DEL TESORO</t>
  </si>
  <si>
    <t>CUOTA DE FISCALIZACIÓN Y AUDITAJE</t>
  </si>
  <si>
    <t>B</t>
  </si>
  <si>
    <t>SERVICIO DE LA DEUDA PÚBLICA INTERNA</t>
  </si>
  <si>
    <t>FONDO DE CONTINGENCIAS</t>
  </si>
  <si>
    <t>APORTES AL FONDO DE CONTINGENCIAS</t>
  </si>
  <si>
    <t>TOTAL GASTOS DE TRANSFERENCIAS</t>
  </si>
  <si>
    <t>TOTAL GASTOS DE FUNCIONAMIENTO</t>
  </si>
  <si>
    <t>C</t>
  </si>
  <si>
    <t>2203</t>
  </si>
  <si>
    <t>0700</t>
  </si>
  <si>
    <t>5</t>
  </si>
  <si>
    <t>0</t>
  </si>
  <si>
    <t>MEJORAMIENTO DE LAS CONDICIONES PARA LA GARANTIA DE LOS DERECHOS DE LAS PERSONAS CON DISCAPACIDAD VISUAL EN EL PAÍS.  NACIONAL</t>
  </si>
  <si>
    <t>2203018</t>
  </si>
  <si>
    <t>SERVICIO DE PRODUCCIÓN DE CONTENIDOS Y AJUSTES RAZONABLES PARA PROMOVER Y GARANTIZAR EL ACCESO A LA INFORMACIÓN Y A LA COMUNICACIÓN PARA PERSONAS DISCAPACITADAS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</si>
  <si>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</si>
  <si>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2203016</t>
  </si>
  <si>
    <t>SERVICIO DE PROMOCIÓN Y DIVULGACIÓN DE LOS DERECHOS DE LAS PERSONAS CON DISCAPACIDAD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</si>
  <si>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</si>
  <si>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2203003</t>
  </si>
  <si>
    <t>SERVICIO DE ASISTENCIA TÉCNICA EN EDUCACIÓN CON ENFOQUE INCLUYENTE Y DE CALIDAD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</si>
  <si>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</si>
  <si>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21</t>
  </si>
  <si>
    <t>OTROS RECURSOS DE TESORERIA</t>
  </si>
  <si>
    <t>2299</t>
  </si>
  <si>
    <t>3</t>
  </si>
  <si>
    <t>FORTALECIMIENTO DE PROCESOS Y RECURSOS DEL INCI PARA CONTRIBUIR CON EL MEJORAMIENTO DE SERVICIOS A LAS PERSONAS CON DISCAPACIDAD VISUAL  NACIONAL</t>
  </si>
  <si>
    <t>2299011</t>
  </si>
  <si>
    <t>SEDES ADECUADAS</t>
  </si>
  <si>
    <t>ADQUISICIÓN DE BIENES Y SERVICIOS - SEDES ADECUADAS - FORTALECIMIENTO DE PROCESOS Y RECURSOS DEL INCI PARA CONTRIBUIR CON EL MEJORAMIENTO DE SERVICIOS A LAS PERSONAS CON DISCAPACIDAD VISUAL  NACIONAL</t>
  </si>
  <si>
    <t>2299060</t>
  </si>
  <si>
    <t>SERVICIO DE IMPLEMENTACIÓN SISTEMAS DE GESTIÓN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</si>
  <si>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</si>
  <si>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 xml:space="preserve">TOTAL GASTOS DE INVERSION </t>
  </si>
  <si>
    <t>TOTAL GASTOS INCI</t>
  </si>
  <si>
    <t>GLADYS MIREYA PARDO MORALES</t>
  </si>
  <si>
    <t>SINTHYA PAMELA MARIN RODRIGUEZ</t>
  </si>
  <si>
    <t xml:space="preserve">Coordinador Administrativa y Financiera </t>
  </si>
  <si>
    <t>Técnico Administrativo - Presupuesto</t>
  </si>
  <si>
    <t>GASTOS DE ADQUISICION DE BIENES Y SERVICIOS</t>
  </si>
  <si>
    <t>GASTOS DE TRANSFERENCIAS</t>
  </si>
  <si>
    <t>APROPIACION</t>
  </si>
  <si>
    <t>COMPROMISOS</t>
  </si>
  <si>
    <t>PAGOS</t>
  </si>
  <si>
    <t>La Ejecución de Gastos de funcionamiento en relación con los  COMPROMISOS PRESUPUESTALES a corte de Septiembre 30 va en el 74 %  y por concepto de PAGOS  en el 71% , considerandose un avance  apropiado  a corte  del  tercer trimestre ,  teniendo en cuenta que el 100% de la ejecución de GASTOS   DE FUNCIONAMIENTO se  logra al  cierre de vigencia.</t>
  </si>
  <si>
    <t>TOTAL GASTOS DE INVERSION</t>
  </si>
  <si>
    <t xml:space="preserve">La Ejecución de Gastos de Inversión en relación con los  COMPROMISOS PRESUPUESTALES a corte de SEPTIEMBRE 30 va en el 78%  y por concepto de PAGOS  en el 40% , considerandose  que hay un adecuado avance en  la contratación de lo aprobado en el plan de adquisiciones con recursos de inversión  y sus pagos  del 40% indican que existen contratos que  a pesar de estar contratados su ejecucion  no es directamente proporciaonla al tiempo  y que en todo caso  debe reflejarse un mejor avance en los pagos en el proximo cierre trimestral.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</si>
</sst>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7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11"/>
      <color rgb="FF2D77C2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2"/>
      <name val="Adobe Gothic Std B"/>
      <family val="2"/>
      <charset val="128"/>
    </font>
    <font>
      <sz val="12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" fillId="0" borderId="0"/>
  </cellStyleXfs>
  <cellXfs count="151">
    <xf numFmtId="0" fontId="0" fillId="0" borderId="0" xfId="0"/>
    <xf numFmtId="0" fontId="3" fillId="0" borderId="0" xfId="0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5" fillId="0" borderId="4" xfId="0" applyNumberFormat="1" applyFont="1" applyFill="1" applyBorder="1" applyAlignment="1">
      <alignment vertical="top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3" borderId="8" xfId="2" applyNumberFormat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8" xfId="0" applyNumberFormat="1" applyFont="1" applyFill="1" applyBorder="1" applyAlignment="1">
      <alignment horizontal="center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9" fontId="3" fillId="4" borderId="8" xfId="3" applyFont="1" applyFill="1" applyBorder="1" applyAlignment="1">
      <alignment vertical="top"/>
    </xf>
    <xf numFmtId="0" fontId="3" fillId="4" borderId="0" xfId="0" applyFont="1" applyFill="1" applyBorder="1" applyAlignment="1">
      <alignment vertical="top"/>
    </xf>
    <xf numFmtId="0" fontId="6" fillId="5" borderId="8" xfId="0" applyNumberFormat="1" applyFont="1" applyFill="1" applyBorder="1" applyAlignment="1">
      <alignment horizontal="center" vertical="top" wrapText="1"/>
    </xf>
    <xf numFmtId="164" fontId="6" fillId="5" borderId="8" xfId="1" applyNumberFormat="1" applyFont="1" applyFill="1" applyBorder="1" applyAlignment="1">
      <alignment horizontal="right" vertical="top" wrapText="1"/>
    </xf>
    <xf numFmtId="9" fontId="7" fillId="5" borderId="8" xfId="3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164" fontId="6" fillId="6" borderId="8" xfId="1" applyNumberFormat="1" applyFont="1" applyFill="1" applyBorder="1" applyAlignment="1">
      <alignment horizontal="right" vertical="top" wrapText="1"/>
    </xf>
    <xf numFmtId="9" fontId="7" fillId="6" borderId="8" xfId="3" applyFont="1" applyFill="1" applyBorder="1" applyAlignment="1">
      <alignment vertical="top"/>
    </xf>
    <xf numFmtId="0" fontId="7" fillId="4" borderId="0" xfId="0" applyFont="1" applyFill="1" applyBorder="1" applyAlignment="1">
      <alignment vertical="top"/>
    </xf>
    <xf numFmtId="0" fontId="7" fillId="6" borderId="0" xfId="0" applyFont="1" applyFill="1" applyBorder="1" applyAlignment="1">
      <alignment vertical="top"/>
    </xf>
    <xf numFmtId="164" fontId="6" fillId="7" borderId="8" xfId="1" applyNumberFormat="1" applyFont="1" applyFill="1" applyBorder="1" applyAlignment="1">
      <alignment horizontal="right" vertical="top" wrapText="1"/>
    </xf>
    <xf numFmtId="9" fontId="7" fillId="7" borderId="8" xfId="3" applyFont="1" applyFill="1" applyBorder="1" applyAlignment="1">
      <alignment vertical="top"/>
    </xf>
    <xf numFmtId="0" fontId="7" fillId="7" borderId="0" xfId="0" applyFont="1" applyFill="1" applyBorder="1" applyAlignment="1">
      <alignment vertical="top"/>
    </xf>
    <xf numFmtId="164" fontId="6" fillId="6" borderId="8" xfId="4" applyNumberFormat="1" applyFont="1" applyFill="1" applyBorder="1" applyAlignment="1">
      <alignment horizontal="right" vertical="top" wrapText="1"/>
    </xf>
    <xf numFmtId="0" fontId="7" fillId="0" borderId="0" xfId="2" applyFont="1" applyFill="1" applyBorder="1" applyAlignment="1">
      <alignment vertical="top"/>
    </xf>
    <xf numFmtId="43" fontId="7" fillId="0" borderId="0" xfId="5" applyFont="1" applyFill="1" applyBorder="1" applyAlignment="1">
      <alignment vertical="top"/>
    </xf>
    <xf numFmtId="43" fontId="7" fillId="4" borderId="0" xfId="5" applyFont="1" applyFill="1" applyBorder="1" applyAlignment="1">
      <alignment vertical="top"/>
    </xf>
    <xf numFmtId="41" fontId="3" fillId="4" borderId="0" xfId="6" applyFont="1" applyFill="1" applyBorder="1" applyAlignment="1">
      <alignment vertical="top"/>
    </xf>
    <xf numFmtId="43" fontId="3" fillId="0" borderId="0" xfId="5" applyFont="1" applyFill="1" applyBorder="1" applyAlignment="1">
      <alignment vertical="top"/>
    </xf>
    <xf numFmtId="0" fontId="7" fillId="4" borderId="0" xfId="2" applyFont="1" applyFill="1" applyBorder="1" applyAlignment="1">
      <alignment vertical="top"/>
    </xf>
    <xf numFmtId="164" fontId="6" fillId="7" borderId="8" xfId="4" applyNumberFormat="1" applyFont="1" applyFill="1" applyBorder="1" applyAlignment="1">
      <alignment horizontal="right" vertical="top" wrapText="1"/>
    </xf>
    <xf numFmtId="0" fontId="8" fillId="4" borderId="0" xfId="7" applyFont="1" applyFill="1" applyAlignment="1">
      <alignment vertical="top" wrapText="1"/>
    </xf>
    <xf numFmtId="43" fontId="9" fillId="4" borderId="0" xfId="8" applyNumberFormat="1" applyFont="1" applyFill="1" applyAlignment="1">
      <alignment horizontal="center" vertical="top"/>
    </xf>
    <xf numFmtId="0" fontId="3" fillId="4" borderId="0" xfId="2" applyFont="1" applyFill="1" applyBorder="1" applyAlignment="1">
      <alignment vertical="top"/>
    </xf>
    <xf numFmtId="9" fontId="3" fillId="4" borderId="0" xfId="3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64" fontId="5" fillId="0" borderId="8" xfId="1" applyNumberFormat="1" applyFont="1" applyFill="1" applyBorder="1" applyAlignment="1">
      <alignment horizontal="right" vertical="top" wrapText="1"/>
    </xf>
    <xf numFmtId="0" fontId="6" fillId="6" borderId="9" xfId="0" applyNumberFormat="1" applyFont="1" applyFill="1" applyBorder="1" applyAlignment="1">
      <alignment horizontal="center" vertical="top" wrapText="1"/>
    </xf>
    <xf numFmtId="0" fontId="6" fillId="6" borderId="10" xfId="0" applyNumberFormat="1" applyFont="1" applyFill="1" applyBorder="1" applyAlignment="1">
      <alignment horizontal="center" vertical="top" wrapText="1"/>
    </xf>
    <xf numFmtId="0" fontId="6" fillId="6" borderId="11" xfId="0" applyNumberFormat="1" applyFont="1" applyFill="1" applyBorder="1" applyAlignment="1">
      <alignment horizontal="center" vertical="top" wrapText="1"/>
    </xf>
    <xf numFmtId="0" fontId="6" fillId="7" borderId="9" xfId="0" applyNumberFormat="1" applyFont="1" applyFill="1" applyBorder="1" applyAlignment="1">
      <alignment horizontal="center" vertical="top" wrapText="1"/>
    </xf>
    <xf numFmtId="0" fontId="6" fillId="7" borderId="10" xfId="0" applyNumberFormat="1" applyFont="1" applyFill="1" applyBorder="1" applyAlignment="1">
      <alignment horizontal="center" vertical="top" wrapText="1"/>
    </xf>
    <xf numFmtId="0" fontId="6" fillId="7" borderId="11" xfId="0" applyNumberFormat="1" applyFont="1" applyFill="1" applyBorder="1" applyAlignment="1">
      <alignment horizontal="center" vertical="top" wrapText="1"/>
    </xf>
    <xf numFmtId="0" fontId="5" fillId="0" borderId="8" xfId="0" applyNumberFormat="1" applyFont="1" applyFill="1" applyBorder="1" applyAlignment="1">
      <alignment horizontal="center" vertical="top" wrapText="1"/>
    </xf>
    <xf numFmtId="164" fontId="6" fillId="5" borderId="8" xfId="1" applyNumberFormat="1" applyFont="1" applyFill="1" applyBorder="1" applyAlignment="1">
      <alignment horizontal="right" vertical="top" wrapText="1"/>
    </xf>
    <xf numFmtId="0" fontId="6" fillId="5" borderId="8" xfId="0" applyNumberFormat="1" applyFont="1" applyFill="1" applyBorder="1" applyAlignment="1">
      <alignment horizontal="center" vertical="top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vertical="top" wrapText="1"/>
    </xf>
    <xf numFmtId="164" fontId="13" fillId="6" borderId="8" xfId="1" applyNumberFormat="1" applyFont="1" applyFill="1" applyBorder="1" applyAlignment="1">
      <alignment horizontal="right" vertical="top" wrapText="1"/>
    </xf>
    <xf numFmtId="0" fontId="14" fillId="0" borderId="8" xfId="0" applyNumberFormat="1" applyFont="1" applyFill="1" applyBorder="1" applyAlignment="1">
      <alignment horizontal="left" vertical="top" wrapText="1"/>
    </xf>
    <xf numFmtId="164" fontId="14" fillId="0" borderId="8" xfId="1" applyNumberFormat="1" applyFont="1" applyFill="1" applyBorder="1" applyAlignment="1">
      <alignment horizontal="right" vertical="top" wrapText="1"/>
    </xf>
    <xf numFmtId="0" fontId="13" fillId="5" borderId="8" xfId="0" applyNumberFormat="1" applyFont="1" applyFill="1" applyBorder="1" applyAlignment="1">
      <alignment horizontal="left" vertical="top" wrapText="1"/>
    </xf>
    <xf numFmtId="164" fontId="13" fillId="5" borderId="8" xfId="1" applyNumberFormat="1" applyFont="1" applyFill="1" applyBorder="1" applyAlignment="1">
      <alignment horizontal="right" vertical="top" wrapText="1"/>
    </xf>
    <xf numFmtId="164" fontId="13" fillId="7" borderId="8" xfId="1" applyNumberFormat="1" applyFont="1" applyFill="1" applyBorder="1" applyAlignment="1">
      <alignment horizontal="right" vertical="top" wrapText="1"/>
    </xf>
    <xf numFmtId="9" fontId="12" fillId="5" borderId="8" xfId="3" applyFont="1" applyFill="1" applyBorder="1" applyAlignment="1">
      <alignment vertical="top"/>
    </xf>
    <xf numFmtId="0" fontId="6" fillId="3" borderId="8" xfId="2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164" fontId="5" fillId="0" borderId="8" xfId="1" applyNumberFormat="1" applyFont="1" applyFill="1" applyBorder="1" applyAlignment="1">
      <alignment horizontal="right" vertical="top" wrapText="1"/>
    </xf>
    <xf numFmtId="164" fontId="3" fillId="0" borderId="8" xfId="1" applyNumberFormat="1" applyFont="1" applyFill="1" applyBorder="1" applyAlignment="1">
      <alignment vertical="top"/>
    </xf>
    <xf numFmtId="0" fontId="6" fillId="6" borderId="9" xfId="0" applyNumberFormat="1" applyFont="1" applyFill="1" applyBorder="1" applyAlignment="1">
      <alignment horizontal="center" vertical="top" wrapText="1"/>
    </xf>
    <xf numFmtId="0" fontId="6" fillId="6" borderId="10" xfId="0" applyNumberFormat="1" applyFont="1" applyFill="1" applyBorder="1" applyAlignment="1">
      <alignment horizontal="center" vertical="top" wrapText="1"/>
    </xf>
    <xf numFmtId="0" fontId="6" fillId="6" borderId="11" xfId="0" applyNumberFormat="1" applyFont="1" applyFill="1" applyBorder="1" applyAlignment="1">
      <alignment horizontal="center" vertical="top" wrapText="1"/>
    </xf>
    <xf numFmtId="164" fontId="6" fillId="6" borderId="9" xfId="4" applyNumberFormat="1" applyFont="1" applyFill="1" applyBorder="1" applyAlignment="1">
      <alignment horizontal="center" vertical="top" wrapText="1"/>
    </xf>
    <xf numFmtId="164" fontId="6" fillId="6" borderId="11" xfId="4" applyNumberFormat="1" applyFont="1" applyFill="1" applyBorder="1" applyAlignment="1">
      <alignment horizontal="center" vertical="top" wrapText="1"/>
    </xf>
    <xf numFmtId="0" fontId="6" fillId="7" borderId="9" xfId="0" applyNumberFormat="1" applyFont="1" applyFill="1" applyBorder="1" applyAlignment="1">
      <alignment horizontal="center" vertical="top" wrapText="1"/>
    </xf>
    <xf numFmtId="0" fontId="6" fillId="7" borderId="10" xfId="0" applyNumberFormat="1" applyFont="1" applyFill="1" applyBorder="1" applyAlignment="1">
      <alignment horizontal="center" vertical="top" wrapText="1"/>
    </xf>
    <xf numFmtId="0" fontId="6" fillId="7" borderId="11" xfId="0" applyNumberFormat="1" applyFont="1" applyFill="1" applyBorder="1" applyAlignment="1">
      <alignment horizontal="center" vertical="top" wrapText="1"/>
    </xf>
    <xf numFmtId="164" fontId="6" fillId="7" borderId="9" xfId="4" applyNumberFormat="1" applyFont="1" applyFill="1" applyBorder="1" applyAlignment="1">
      <alignment horizontal="center" vertical="top" wrapText="1"/>
    </xf>
    <xf numFmtId="164" fontId="6" fillId="7" borderId="11" xfId="4" applyNumberFormat="1" applyFont="1" applyFill="1" applyBorder="1" applyAlignment="1">
      <alignment horizontal="center" vertical="top" wrapText="1"/>
    </xf>
    <xf numFmtId="0" fontId="5" fillId="0" borderId="8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vertical="top"/>
    </xf>
    <xf numFmtId="0" fontId="5" fillId="0" borderId="8" xfId="0" applyNumberFormat="1" applyFont="1" applyFill="1" applyBorder="1" applyAlignment="1">
      <alignment vertical="top" wrapText="1"/>
    </xf>
    <xf numFmtId="0" fontId="5" fillId="0" borderId="8" xfId="0" applyNumberFormat="1" applyFont="1" applyFill="1" applyBorder="1" applyAlignment="1">
      <alignment horizontal="left" vertical="top" wrapText="1"/>
    </xf>
    <xf numFmtId="164" fontId="6" fillId="5" borderId="8" xfId="1" applyNumberFormat="1" applyFont="1" applyFill="1" applyBorder="1" applyAlignment="1">
      <alignment horizontal="right" vertical="top" wrapText="1"/>
    </xf>
    <xf numFmtId="164" fontId="7" fillId="5" borderId="8" xfId="1" applyNumberFormat="1" applyFont="1" applyFill="1" applyBorder="1" applyAlignment="1">
      <alignment vertical="top"/>
    </xf>
    <xf numFmtId="0" fontId="6" fillId="5" borderId="8" xfId="0" applyNumberFormat="1" applyFont="1" applyFill="1" applyBorder="1" applyAlignment="1">
      <alignment horizontal="center" vertical="top" wrapText="1"/>
    </xf>
    <xf numFmtId="0" fontId="7" fillId="5" borderId="8" xfId="0" applyFont="1" applyFill="1" applyBorder="1" applyAlignment="1">
      <alignment vertical="top"/>
    </xf>
    <xf numFmtId="0" fontId="6" fillId="5" borderId="8" xfId="0" applyNumberFormat="1" applyFont="1" applyFill="1" applyBorder="1" applyAlignment="1">
      <alignment vertical="top" wrapText="1"/>
    </xf>
    <xf numFmtId="0" fontId="6" fillId="5" borderId="8" xfId="0" applyNumberFormat="1" applyFont="1" applyFill="1" applyBorder="1" applyAlignment="1">
      <alignment horizontal="left" vertical="top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/>
    </xf>
    <xf numFmtId="0" fontId="7" fillId="0" borderId="7" xfId="0" applyNumberFormat="1" applyFont="1" applyFill="1" applyBorder="1" applyAlignment="1">
      <alignment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164" fontId="6" fillId="6" borderId="9" xfId="1" applyNumberFormat="1" applyFont="1" applyFill="1" applyBorder="1" applyAlignment="1">
      <alignment horizontal="center" vertical="top" wrapText="1"/>
    </xf>
    <xf numFmtId="164" fontId="6" fillId="6" borderId="11" xfId="1" applyNumberFormat="1" applyFont="1" applyFill="1" applyBorder="1" applyAlignment="1">
      <alignment horizontal="center" vertical="top" wrapText="1"/>
    </xf>
    <xf numFmtId="164" fontId="6" fillId="7" borderId="9" xfId="1" applyNumberFormat="1" applyFont="1" applyFill="1" applyBorder="1" applyAlignment="1">
      <alignment horizontal="center" vertical="top" wrapText="1"/>
    </xf>
    <xf numFmtId="164" fontId="6" fillId="7" borderId="11" xfId="1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left" vertical="top" wrapText="1"/>
    </xf>
    <xf numFmtId="0" fontId="3" fillId="0" borderId="2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5" fillId="0" borderId="4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2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6" fillId="2" borderId="19" xfId="0" applyNumberFormat="1" applyFont="1" applyFill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5" borderId="9" xfId="0" applyNumberFormat="1" applyFont="1" applyFill="1" applyBorder="1" applyAlignment="1">
      <alignment vertical="top" wrapText="1"/>
    </xf>
    <xf numFmtId="0" fontId="6" fillId="5" borderId="10" xfId="0" applyNumberFormat="1" applyFont="1" applyFill="1" applyBorder="1" applyAlignment="1">
      <alignment vertical="top" wrapText="1"/>
    </xf>
    <xf numFmtId="0" fontId="6" fillId="5" borderId="11" xfId="0" applyNumberFormat="1" applyFont="1" applyFill="1" applyBorder="1" applyAlignment="1">
      <alignment vertical="top" wrapText="1"/>
    </xf>
    <xf numFmtId="164" fontId="6" fillId="5" borderId="9" xfId="1" applyNumberFormat="1" applyFont="1" applyFill="1" applyBorder="1" applyAlignment="1">
      <alignment horizontal="right" vertical="top" wrapText="1"/>
    </xf>
    <xf numFmtId="164" fontId="6" fillId="5" borderId="11" xfId="1" applyNumberFormat="1" applyFont="1" applyFill="1" applyBorder="1" applyAlignment="1">
      <alignment horizontal="right" vertical="top" wrapText="1"/>
    </xf>
    <xf numFmtId="0" fontId="5" fillId="0" borderId="9" xfId="0" applyNumberFormat="1" applyFont="1" applyFill="1" applyBorder="1" applyAlignment="1">
      <alignment horizontal="center" vertical="top" wrapText="1"/>
    </xf>
    <xf numFmtId="0" fontId="5" fillId="0" borderId="11" xfId="0" applyNumberFormat="1" applyFont="1" applyFill="1" applyBorder="1" applyAlignment="1">
      <alignment horizontal="center" vertical="top" wrapText="1"/>
    </xf>
    <xf numFmtId="0" fontId="5" fillId="0" borderId="10" xfId="0" applyNumberFormat="1" applyFont="1" applyFill="1" applyBorder="1" applyAlignment="1">
      <alignment horizontal="center" vertical="top" wrapText="1"/>
    </xf>
    <xf numFmtId="0" fontId="6" fillId="5" borderId="9" xfId="0" applyNumberFormat="1" applyFont="1" applyFill="1" applyBorder="1" applyAlignment="1">
      <alignment horizontal="center" vertical="top" wrapText="1"/>
    </xf>
    <xf numFmtId="0" fontId="6" fillId="5" borderId="10" xfId="0" applyNumberFormat="1" applyFont="1" applyFill="1" applyBorder="1" applyAlignment="1">
      <alignment horizontal="center" vertical="top" wrapText="1"/>
    </xf>
    <xf numFmtId="0" fontId="6" fillId="5" borderId="11" xfId="0" applyNumberFormat="1" applyFont="1" applyFill="1" applyBorder="1" applyAlignment="1">
      <alignment horizontal="center" vertical="top" wrapText="1"/>
    </xf>
    <xf numFmtId="0" fontId="6" fillId="5" borderId="9" xfId="0" applyNumberFormat="1" applyFont="1" applyFill="1" applyBorder="1" applyAlignment="1">
      <alignment horizontal="left" vertical="top" wrapText="1"/>
    </xf>
    <xf numFmtId="0" fontId="6" fillId="5" borderId="10" xfId="0" applyNumberFormat="1" applyFont="1" applyFill="1" applyBorder="1" applyAlignment="1">
      <alignment horizontal="left" vertical="top" wrapText="1"/>
    </xf>
    <xf numFmtId="0" fontId="6" fillId="5" borderId="11" xfId="0" applyNumberFormat="1" applyFont="1" applyFill="1" applyBorder="1" applyAlignment="1">
      <alignment horizontal="left" vertical="top" wrapText="1"/>
    </xf>
    <xf numFmtId="0" fontId="5" fillId="0" borderId="9" xfId="0" applyNumberFormat="1" applyFont="1" applyFill="1" applyBorder="1" applyAlignment="1">
      <alignment vertical="top" wrapText="1"/>
    </xf>
    <xf numFmtId="0" fontId="5" fillId="0" borderId="10" xfId="0" applyNumberFormat="1" applyFont="1" applyFill="1" applyBorder="1" applyAlignment="1">
      <alignment vertical="top" wrapText="1"/>
    </xf>
    <xf numFmtId="0" fontId="5" fillId="0" borderId="11" xfId="0" applyNumberFormat="1" applyFont="1" applyFill="1" applyBorder="1" applyAlignment="1">
      <alignment vertical="top" wrapText="1"/>
    </xf>
    <xf numFmtId="0" fontId="5" fillId="0" borderId="9" xfId="0" applyNumberFormat="1" applyFont="1" applyFill="1" applyBorder="1" applyAlignment="1">
      <alignment horizontal="left" vertical="top" wrapText="1"/>
    </xf>
    <xf numFmtId="0" fontId="5" fillId="0" borderId="10" xfId="0" applyNumberFormat="1" applyFont="1" applyFill="1" applyBorder="1" applyAlignment="1">
      <alignment horizontal="left" vertical="top" wrapText="1"/>
    </xf>
    <xf numFmtId="0" fontId="5" fillId="0" borderId="11" xfId="0" applyNumberFormat="1" applyFont="1" applyFill="1" applyBorder="1" applyAlignment="1">
      <alignment horizontal="left" vertical="top" wrapText="1"/>
    </xf>
    <xf numFmtId="164" fontId="5" fillId="0" borderId="9" xfId="1" applyNumberFormat="1" applyFont="1" applyFill="1" applyBorder="1" applyAlignment="1">
      <alignment horizontal="right" vertical="top" wrapText="1"/>
    </xf>
    <xf numFmtId="164" fontId="5" fillId="0" borderId="11" xfId="1" applyNumberFormat="1" applyFont="1" applyFill="1" applyBorder="1" applyAlignment="1">
      <alignment horizontal="right" vertical="top" wrapText="1"/>
    </xf>
    <xf numFmtId="0" fontId="13" fillId="7" borderId="9" xfId="0" applyNumberFormat="1" applyFont="1" applyFill="1" applyBorder="1" applyAlignment="1">
      <alignment horizontal="left" vertical="top" wrapText="1"/>
    </xf>
    <xf numFmtId="0" fontId="13" fillId="7" borderId="10" xfId="0" applyNumberFormat="1" applyFont="1" applyFill="1" applyBorder="1" applyAlignment="1">
      <alignment horizontal="left" vertical="top" wrapText="1"/>
    </xf>
    <xf numFmtId="0" fontId="13" fillId="7" borderId="11" xfId="0" applyNumberFormat="1" applyFont="1" applyFill="1" applyBorder="1" applyAlignment="1">
      <alignment horizontal="left" vertical="top" wrapText="1"/>
    </xf>
    <xf numFmtId="164" fontId="13" fillId="7" borderId="9" xfId="1" applyNumberFormat="1" applyFont="1" applyFill="1" applyBorder="1" applyAlignment="1">
      <alignment horizontal="center" vertical="top" wrapText="1"/>
    </xf>
    <xf numFmtId="164" fontId="13" fillId="7" borderId="11" xfId="1" applyNumberFormat="1" applyFont="1" applyFill="1" applyBorder="1" applyAlignment="1">
      <alignment horizontal="center" vertical="top" wrapText="1"/>
    </xf>
    <xf numFmtId="0" fontId="14" fillId="0" borderId="8" xfId="0" applyNumberFormat="1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/>
    </xf>
    <xf numFmtId="164" fontId="14" fillId="0" borderId="8" xfId="1" applyNumberFormat="1" applyFont="1" applyFill="1" applyBorder="1" applyAlignment="1">
      <alignment horizontal="right" vertical="top" wrapText="1"/>
    </xf>
    <xf numFmtId="164" fontId="15" fillId="0" borderId="8" xfId="1" applyNumberFormat="1" applyFont="1" applyFill="1" applyBorder="1" applyAlignment="1">
      <alignment vertical="top"/>
    </xf>
    <xf numFmtId="0" fontId="13" fillId="6" borderId="9" xfId="0" applyNumberFormat="1" applyFont="1" applyFill="1" applyBorder="1" applyAlignment="1">
      <alignment horizontal="left" vertical="top" wrapText="1"/>
    </xf>
    <xf numFmtId="0" fontId="13" fillId="6" borderId="10" xfId="0" applyNumberFormat="1" applyFont="1" applyFill="1" applyBorder="1" applyAlignment="1">
      <alignment horizontal="left" vertical="top" wrapText="1"/>
    </xf>
    <xf numFmtId="0" fontId="13" fillId="6" borderId="11" xfId="0" applyNumberFormat="1" applyFont="1" applyFill="1" applyBorder="1" applyAlignment="1">
      <alignment horizontal="left" vertical="top" wrapText="1"/>
    </xf>
    <xf numFmtId="164" fontId="13" fillId="6" borderId="9" xfId="1" applyNumberFormat="1" applyFont="1" applyFill="1" applyBorder="1" applyAlignment="1">
      <alignment horizontal="center" vertical="top" wrapText="1"/>
    </xf>
    <xf numFmtId="164" fontId="13" fillId="6" borderId="11" xfId="1" applyNumberFormat="1" applyFont="1" applyFill="1" applyBorder="1" applyAlignment="1">
      <alignment horizontal="center" vertical="top" wrapText="1"/>
    </xf>
    <xf numFmtId="0" fontId="13" fillId="5" borderId="8" xfId="0" applyNumberFormat="1" applyFont="1" applyFill="1" applyBorder="1" applyAlignment="1">
      <alignment horizontal="left" vertical="top" wrapText="1"/>
    </xf>
    <xf numFmtId="0" fontId="16" fillId="5" borderId="8" xfId="0" applyFont="1" applyFill="1" applyBorder="1" applyAlignment="1">
      <alignment horizontal="left" vertical="top"/>
    </xf>
    <xf numFmtId="164" fontId="13" fillId="5" borderId="8" xfId="1" applyNumberFormat="1" applyFont="1" applyFill="1" applyBorder="1" applyAlignment="1">
      <alignment horizontal="right" vertical="top" wrapText="1"/>
    </xf>
    <xf numFmtId="164" fontId="16" fillId="5" borderId="8" xfId="1" applyNumberFormat="1" applyFont="1" applyFill="1" applyBorder="1" applyAlignment="1">
      <alignment vertical="top"/>
    </xf>
    <xf numFmtId="0" fontId="6" fillId="6" borderId="10" xfId="0" applyNumberFormat="1" applyFont="1" applyFill="1" applyBorder="1" applyAlignment="1">
      <alignment vertical="top" wrapText="1"/>
    </xf>
  </cellXfs>
  <cellStyles count="9">
    <cellStyle name="Millares [0]" xfId="1" builtinId="6"/>
    <cellStyle name="Millares [0] 2" xfId="4"/>
    <cellStyle name="Millares [0] 2 2 2 2 2 2 2 2" xfId="6"/>
    <cellStyle name="Millares 2" xfId="5"/>
    <cellStyle name="Normal" xfId="0" builtinId="0"/>
    <cellStyle name="Normal 2 2" xfId="2"/>
    <cellStyle name="Normal 2 2 2 2 4 2 2" xfId="8"/>
    <cellStyle name="Normal 3 2 2 2 2 2 2" xfId="7"/>
    <cellStyle name="Porcentaje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GASTOS DE FUNCIONAMIENTO A SEPTIEMBRE 30/23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352392744002465"/>
          <c:y val="0.10279503321794518"/>
          <c:w val="0.8000157744010975"/>
          <c:h val="0.6890574687037118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GRAFICA!$A$142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GRAFICA!$B$142:$BB$142</c15:sqref>
                  </c15:fullRef>
                </c:ext>
              </c:extLst>
              <c:f>(GRAFICA!$B$142:$R$142,GRAFICA!$AA$142:$AU$142,GRAFICA!$AW$142:$BB$142)</c:f>
            </c:numRef>
          </c:val>
          <c:extLst>
            <c:ext xmlns:c16="http://schemas.microsoft.com/office/drawing/2014/chart" uri="{C3380CC4-5D6E-409C-BE32-E72D297353CC}">
              <c16:uniqueId val="{00000000-6EC9-453D-B7EC-54D8D8D34936}"/>
            </c:ext>
          </c:extLst>
        </c:ser>
        <c:ser>
          <c:idx val="1"/>
          <c:order val="1"/>
          <c:tx>
            <c:strRef>
              <c:f>GRAFICA!$A$143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GRAFICA!$B$143:$BB$143</c15:sqref>
                  </c15:fullRef>
                </c:ext>
              </c:extLst>
              <c:f>(GRAFICA!$B$143:$R$143,GRAFICA!$AA$143:$AU$143,GRAFICA!$AW$143:$BB$143)</c:f>
            </c:numRef>
          </c:val>
          <c:extLst>
            <c:ext xmlns:c16="http://schemas.microsoft.com/office/drawing/2014/chart" uri="{C3380CC4-5D6E-409C-BE32-E72D297353CC}">
              <c16:uniqueId val="{00000001-6EC9-453D-B7EC-54D8D8D34936}"/>
            </c:ext>
          </c:extLst>
        </c:ser>
        <c:ser>
          <c:idx val="2"/>
          <c:order val="2"/>
          <c:tx>
            <c:strRef>
              <c:f>GRAFICA!$A$144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GRAFICA!$B$144:$BB$144</c15:sqref>
                  </c15:fullRef>
                </c:ext>
              </c:extLst>
              <c:f>(GRAFICA!$B$144:$R$144,GRAFICA!$AA$144:$AU$144,GRAFICA!$AW$144:$BB$144)</c:f>
            </c:numRef>
          </c:val>
          <c:extLst>
            <c:ext xmlns:c16="http://schemas.microsoft.com/office/drawing/2014/chart" uri="{C3380CC4-5D6E-409C-BE32-E72D297353CC}">
              <c16:uniqueId val="{00000002-6EC9-453D-B7EC-54D8D8D34936}"/>
            </c:ext>
          </c:extLst>
        </c:ser>
        <c:ser>
          <c:idx val="3"/>
          <c:order val="3"/>
          <c:tx>
            <c:strRef>
              <c:f>GRAFICA!$A$145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GRAFICA!$B$145:$BB$145</c15:sqref>
                  </c15:fullRef>
                </c:ext>
              </c:extLst>
              <c:f>(GRAFICA!$B$145:$R$145,GRAFICA!$AA$145:$AU$145,GRAFICA!$AW$145:$BB$145)</c:f>
            </c:numRef>
          </c:val>
          <c:extLst>
            <c:ext xmlns:c16="http://schemas.microsoft.com/office/drawing/2014/chart" uri="{C3380CC4-5D6E-409C-BE32-E72D297353CC}">
              <c16:uniqueId val="{00000003-6EC9-453D-B7EC-54D8D8D34936}"/>
            </c:ext>
          </c:extLst>
        </c:ser>
        <c:ser>
          <c:idx val="4"/>
          <c:order val="4"/>
          <c:tx>
            <c:strRef>
              <c:f>GRAFICA!$A$146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GRAFICA!$B$146:$BB$146</c15:sqref>
                  </c15:fullRef>
                </c:ext>
              </c:extLst>
              <c:f>(GRAFICA!$B$146:$R$146,GRAFICA!$AA$146:$AU$146,GRAFICA!$AW$146:$BB$146)</c:f>
            </c:numRef>
          </c:val>
          <c:extLst>
            <c:ext xmlns:c16="http://schemas.microsoft.com/office/drawing/2014/chart" uri="{C3380CC4-5D6E-409C-BE32-E72D297353CC}">
              <c16:uniqueId val="{00000004-6EC9-453D-B7EC-54D8D8D34936}"/>
            </c:ext>
          </c:extLst>
        </c:ser>
        <c:ser>
          <c:idx val="5"/>
          <c:order val="5"/>
          <c:tx>
            <c:strRef>
              <c:f>GRAFICA!$A$147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GRAFICA!$B$147:$BB$147</c15:sqref>
                  </c15:fullRef>
                </c:ext>
              </c:extLst>
              <c:f>(GRAFICA!$B$147:$R$147,GRAFICA!$AA$147:$AU$147,GRAFICA!$AW$147:$BB$147)</c:f>
            </c:numRef>
          </c:val>
          <c:extLst>
            <c:ext xmlns:c16="http://schemas.microsoft.com/office/drawing/2014/chart" uri="{C3380CC4-5D6E-409C-BE32-E72D297353CC}">
              <c16:uniqueId val="{00000005-6EC9-453D-B7EC-54D8D8D34936}"/>
            </c:ext>
          </c:extLst>
        </c:ser>
        <c:ser>
          <c:idx val="6"/>
          <c:order val="6"/>
          <c:tx>
            <c:strRef>
              <c:f>GRAFICA!$A$148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GRAFICA!$B$148:$BB$148</c15:sqref>
                  </c15:fullRef>
                </c:ext>
              </c:extLst>
              <c:f>(GRAFICA!$B$148:$R$148,GRAFICA!$AA$148:$AU$148,GRAFICA!$AW$148:$BB$148)</c:f>
            </c:numRef>
          </c:val>
          <c:extLst>
            <c:ext xmlns:c16="http://schemas.microsoft.com/office/drawing/2014/chart" uri="{C3380CC4-5D6E-409C-BE32-E72D297353CC}">
              <c16:uniqueId val="{00000006-6EC9-453D-B7EC-54D8D8D34936}"/>
            </c:ext>
          </c:extLst>
        </c:ser>
        <c:ser>
          <c:idx val="7"/>
          <c:order val="7"/>
          <c:tx>
            <c:strRef>
              <c:f>GRAFICA!$A$149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GRAFICA!$B$149:$BB$149</c15:sqref>
                  </c15:fullRef>
                </c:ext>
              </c:extLst>
              <c:f>(GRAFICA!$B$149:$R$149,GRAFICA!$AA$149:$AU$149,GRAFICA!$AW$149:$BB$149)</c:f>
            </c:numRef>
          </c:val>
          <c:extLst>
            <c:ext xmlns:c16="http://schemas.microsoft.com/office/drawing/2014/chart" uri="{C3380CC4-5D6E-409C-BE32-E72D297353CC}">
              <c16:uniqueId val="{00000007-6EC9-453D-B7EC-54D8D8D34936}"/>
            </c:ext>
          </c:extLst>
        </c:ser>
        <c:ser>
          <c:idx val="8"/>
          <c:order val="8"/>
          <c:tx>
            <c:strRef>
              <c:f>GRAFICA!$A$150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GRAFICA!$B$150:$BB$150</c15:sqref>
                  </c15:fullRef>
                </c:ext>
              </c:extLst>
              <c:f>(GRAFICA!$B$150:$R$150,GRAFICA!$AA$150:$AU$150,GRAFICA!$AW$150:$BB$150)</c:f>
            </c:numRef>
          </c:val>
          <c:extLst>
            <c:ext xmlns:c16="http://schemas.microsoft.com/office/drawing/2014/chart" uri="{C3380CC4-5D6E-409C-BE32-E72D297353CC}">
              <c16:uniqueId val="{00000008-6EC9-453D-B7EC-54D8D8D34936}"/>
            </c:ext>
          </c:extLst>
        </c:ser>
        <c:ser>
          <c:idx val="9"/>
          <c:order val="9"/>
          <c:tx>
            <c:strRef>
              <c:f>GRAFICA!$A$151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GRAFICA!$B$151:$BB$151</c15:sqref>
                  </c15:fullRef>
                </c:ext>
              </c:extLst>
              <c:f>(GRAFICA!$B$151:$R$151,GRAFICA!$AA$151:$AU$151,GRAFICA!$AW$151:$BB$151)</c:f>
            </c:numRef>
          </c:val>
          <c:extLst>
            <c:ext xmlns:c16="http://schemas.microsoft.com/office/drawing/2014/chart" uri="{C3380CC4-5D6E-409C-BE32-E72D297353CC}">
              <c16:uniqueId val="{00000009-6EC9-453D-B7EC-54D8D8D34936}"/>
            </c:ext>
          </c:extLst>
        </c:ser>
        <c:ser>
          <c:idx val="10"/>
          <c:order val="10"/>
          <c:tx>
            <c:strRef>
              <c:f>GRAFICA!$A$152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GRAFICA!$B$152:$BB$152</c15:sqref>
                  </c15:fullRef>
                </c:ext>
              </c:extLst>
              <c:f>(GRAFICA!$B$152:$R$152,GRAFICA!$AA$152:$AU$152,GRAFICA!$AW$152:$BB$152)</c:f>
            </c:numRef>
          </c:val>
          <c:extLst>
            <c:ext xmlns:c16="http://schemas.microsoft.com/office/drawing/2014/chart" uri="{C3380CC4-5D6E-409C-BE32-E72D297353CC}">
              <c16:uniqueId val="{0000000A-6EC9-453D-B7EC-54D8D8D34936}"/>
            </c:ext>
          </c:extLst>
        </c:ser>
        <c:ser>
          <c:idx val="11"/>
          <c:order val="11"/>
          <c:tx>
            <c:strRef>
              <c:f>GRAFICA!$A$153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GRAFICA!$B$153:$BB$153</c15:sqref>
                  </c15:fullRef>
                </c:ext>
              </c:extLst>
              <c:f>(GRAFICA!$B$153:$R$153,GRAFICA!$AA$153:$AU$153,GRAFICA!$AW$153:$BB$153)</c:f>
            </c:numRef>
          </c:val>
          <c:extLst>
            <c:ext xmlns:c16="http://schemas.microsoft.com/office/drawing/2014/chart" uri="{C3380CC4-5D6E-409C-BE32-E72D297353CC}">
              <c16:uniqueId val="{0000000B-6EC9-453D-B7EC-54D8D8D34936}"/>
            </c:ext>
          </c:extLst>
        </c:ser>
        <c:ser>
          <c:idx val="12"/>
          <c:order val="12"/>
          <c:tx>
            <c:strRef>
              <c:f>GRAFICA!$A$154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GRAFICA!$B$154:$BB$154</c15:sqref>
                  </c15:fullRef>
                </c:ext>
              </c:extLst>
              <c:f>(GRAFICA!$B$154:$R$154,GRAFICA!$AA$154:$AU$154,GRAFICA!$AW$154:$BB$154)</c:f>
            </c:numRef>
          </c:val>
          <c:extLst>
            <c:ext xmlns:c16="http://schemas.microsoft.com/office/drawing/2014/chart" uri="{C3380CC4-5D6E-409C-BE32-E72D297353CC}">
              <c16:uniqueId val="{0000000C-6EC9-453D-B7EC-54D8D8D34936}"/>
            </c:ext>
          </c:extLst>
        </c:ser>
        <c:ser>
          <c:idx val="13"/>
          <c:order val="13"/>
          <c:tx>
            <c:strRef>
              <c:f>GRAFICA!$A$155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GRAFICA!$B$155:$BB$155</c15:sqref>
                  </c15:fullRef>
                </c:ext>
              </c:extLst>
              <c:f>(GRAFICA!$B$155:$R$155,GRAFICA!$AA$155:$AU$155,GRAFICA!$AW$155:$BB$155)</c:f>
            </c:numRef>
          </c:val>
          <c:extLst>
            <c:ext xmlns:c16="http://schemas.microsoft.com/office/drawing/2014/chart" uri="{C3380CC4-5D6E-409C-BE32-E72D297353CC}">
              <c16:uniqueId val="{0000000D-6EC9-453D-B7EC-54D8D8D34936}"/>
            </c:ext>
          </c:extLst>
        </c:ser>
        <c:ser>
          <c:idx val="14"/>
          <c:order val="14"/>
          <c:tx>
            <c:strRef>
              <c:f>GRAFICA!$A$156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GRAFICA!$B$156:$BB$156</c15:sqref>
                  </c15:fullRef>
                </c:ext>
              </c:extLst>
              <c:f>(GRAFICA!$B$156:$R$156,GRAFICA!$AA$156:$AU$156,GRAFICA!$AW$156:$BB$156)</c:f>
            </c:numRef>
          </c:val>
          <c:extLst>
            <c:ext xmlns:c16="http://schemas.microsoft.com/office/drawing/2014/chart" uri="{C3380CC4-5D6E-409C-BE32-E72D297353CC}">
              <c16:uniqueId val="{0000000E-6EC9-453D-B7EC-54D8D8D34936}"/>
            </c:ext>
          </c:extLst>
        </c:ser>
        <c:ser>
          <c:idx val="15"/>
          <c:order val="15"/>
          <c:tx>
            <c:strRef>
              <c:f>GRAFICA!$A$157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GRAFICA!$B$157:$BB$157</c15:sqref>
                  </c15:fullRef>
                </c:ext>
              </c:extLst>
              <c:f>(GRAFICA!$B$157:$R$157,GRAFICA!$AA$157:$AU$157,GRAFICA!$AW$157:$BB$157)</c:f>
            </c:numRef>
          </c:val>
          <c:extLst>
            <c:ext xmlns:c16="http://schemas.microsoft.com/office/drawing/2014/chart" uri="{C3380CC4-5D6E-409C-BE32-E72D297353CC}">
              <c16:uniqueId val="{0000000F-6EC9-453D-B7EC-54D8D8D34936}"/>
            </c:ext>
          </c:extLst>
        </c:ser>
        <c:ser>
          <c:idx val="16"/>
          <c:order val="16"/>
          <c:tx>
            <c:strRef>
              <c:f>GRAFICA!$A$158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GRAFICA!$B$158:$BB$158</c15:sqref>
                  </c15:fullRef>
                </c:ext>
              </c:extLst>
              <c:f>(GRAFICA!$B$158:$R$158,GRAFICA!$AA$158:$AU$158,GRAFICA!$AW$158:$BB$158)</c:f>
            </c:numRef>
          </c:val>
          <c:extLst>
            <c:ext xmlns:c16="http://schemas.microsoft.com/office/drawing/2014/chart" uri="{C3380CC4-5D6E-409C-BE32-E72D297353CC}">
              <c16:uniqueId val="{00000010-6EC9-453D-B7EC-54D8D8D34936}"/>
            </c:ext>
          </c:extLst>
        </c:ser>
        <c:ser>
          <c:idx val="17"/>
          <c:order val="17"/>
          <c:tx>
            <c:strRef>
              <c:f>GRAFICA!$A$159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GRAFICA!$B$159:$BB$159</c15:sqref>
                  </c15:fullRef>
                </c:ext>
              </c:extLst>
              <c:f>(GRAFICA!$B$159:$R$159,GRAFICA!$AA$159:$AU$159,GRAFICA!$AW$159:$BB$159)</c:f>
            </c:numRef>
          </c:val>
          <c:extLst>
            <c:ext xmlns:c16="http://schemas.microsoft.com/office/drawing/2014/chart" uri="{C3380CC4-5D6E-409C-BE32-E72D297353CC}">
              <c16:uniqueId val="{00000011-6EC9-453D-B7EC-54D8D8D34936}"/>
            </c:ext>
          </c:extLst>
        </c:ser>
        <c:ser>
          <c:idx val="18"/>
          <c:order val="18"/>
          <c:tx>
            <c:strRef>
              <c:f>GRAFICA!$A$160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GRAFICA!$B$160:$BB$160</c15:sqref>
                  </c15:fullRef>
                </c:ext>
              </c:extLst>
              <c:f>(GRAFICA!$B$160:$R$160,GRAFICA!$AA$160:$AU$160,GRAFICA!$AW$160:$BB$160)</c:f>
            </c:numRef>
          </c:val>
          <c:extLst>
            <c:ext xmlns:c16="http://schemas.microsoft.com/office/drawing/2014/chart" uri="{C3380CC4-5D6E-409C-BE32-E72D297353CC}">
              <c16:uniqueId val="{00000012-6EC9-453D-B7EC-54D8D8D34936}"/>
            </c:ext>
          </c:extLst>
        </c:ser>
        <c:ser>
          <c:idx val="19"/>
          <c:order val="19"/>
          <c:tx>
            <c:strRef>
              <c:f>GRAFICA!$A$161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GRAFICA!$B$161:$BB$161</c15:sqref>
                  </c15:fullRef>
                </c:ext>
              </c:extLst>
              <c:f>(GRAFICA!$B$161:$R$161,GRAFICA!$AA$161:$AU$161,GRAFICA!$AW$161:$BB$161)</c:f>
            </c:numRef>
          </c:val>
          <c:extLst>
            <c:ext xmlns:c16="http://schemas.microsoft.com/office/drawing/2014/chart" uri="{C3380CC4-5D6E-409C-BE32-E72D297353CC}">
              <c16:uniqueId val="{00000013-6EC9-453D-B7EC-54D8D8D34936}"/>
            </c:ext>
          </c:extLst>
        </c:ser>
        <c:ser>
          <c:idx val="20"/>
          <c:order val="20"/>
          <c:tx>
            <c:strRef>
              <c:f>GRAFICA!$A$162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GRAFICA!$B$162:$BB$162</c15:sqref>
                  </c15:fullRef>
                </c:ext>
              </c:extLst>
              <c:f>(GRAFICA!$B$162:$R$162,GRAFICA!$AA$162:$AU$162,GRAFICA!$AW$162:$BB$162)</c:f>
            </c:numRef>
          </c:val>
          <c:extLst>
            <c:ext xmlns:c16="http://schemas.microsoft.com/office/drawing/2014/chart" uri="{C3380CC4-5D6E-409C-BE32-E72D297353CC}">
              <c16:uniqueId val="{00000014-6EC9-453D-B7EC-54D8D8D34936}"/>
            </c:ext>
          </c:extLst>
        </c:ser>
        <c:ser>
          <c:idx val="21"/>
          <c:order val="21"/>
          <c:tx>
            <c:strRef>
              <c:f>GRAFICA!$A$163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GRAFICA!$B$163:$BB$163</c15:sqref>
                  </c15:fullRef>
                </c:ext>
              </c:extLst>
              <c:f>(GRAFICA!$B$163:$R$163,GRAFICA!$AA$163:$AU$163,GRAFICA!$AW$163:$BB$163)</c:f>
            </c:numRef>
          </c:val>
          <c:extLst>
            <c:ext xmlns:c16="http://schemas.microsoft.com/office/drawing/2014/chart" uri="{C3380CC4-5D6E-409C-BE32-E72D297353CC}">
              <c16:uniqueId val="{00000015-6EC9-453D-B7EC-54D8D8D34936}"/>
            </c:ext>
          </c:extLst>
        </c:ser>
        <c:ser>
          <c:idx val="22"/>
          <c:order val="22"/>
          <c:tx>
            <c:strRef>
              <c:f>GRAFICA!$A$164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GRAFICA!$B$164:$BB$164</c15:sqref>
                  </c15:fullRef>
                </c:ext>
              </c:extLst>
              <c:f>(GRAFICA!$B$164:$R$164,GRAFICA!$AA$164:$AU$164,GRAFICA!$AW$164:$BB$164)</c:f>
            </c:numRef>
          </c:val>
          <c:extLst>
            <c:ext xmlns:c16="http://schemas.microsoft.com/office/drawing/2014/chart" uri="{C3380CC4-5D6E-409C-BE32-E72D297353CC}">
              <c16:uniqueId val="{00000016-6EC9-453D-B7EC-54D8D8D34936}"/>
            </c:ext>
          </c:extLst>
        </c:ser>
        <c:ser>
          <c:idx val="23"/>
          <c:order val="23"/>
          <c:tx>
            <c:strRef>
              <c:f>GRAFICA!$A$165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GRAFICA!$B$165:$BB$165</c15:sqref>
                  </c15:fullRef>
                </c:ext>
              </c:extLst>
              <c:f>(GRAFICA!$B$165:$R$165,GRAFICA!$AA$165:$AU$165,GRAFICA!$AW$165:$BB$165)</c:f>
            </c:numRef>
          </c:val>
          <c:extLst>
            <c:ext xmlns:c16="http://schemas.microsoft.com/office/drawing/2014/chart" uri="{C3380CC4-5D6E-409C-BE32-E72D297353CC}">
              <c16:uniqueId val="{00000017-6EC9-453D-B7EC-54D8D8D34936}"/>
            </c:ext>
          </c:extLst>
        </c:ser>
        <c:ser>
          <c:idx val="24"/>
          <c:order val="24"/>
          <c:tx>
            <c:strRef>
              <c:f>GRAFICA!$A$166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  <a:lumOff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50000"/>
                    <a:lumOff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50000"/>
                    <a:lumOff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GRAFICA!$B$166:$BB$166</c15:sqref>
                  </c15:fullRef>
                </c:ext>
              </c:extLst>
              <c:f>(GRAFICA!$B$166:$R$166,GRAFICA!$AA$166:$AU$166,GRAFICA!$AW$166:$BB$166)</c:f>
            </c:numRef>
          </c:val>
          <c:extLst>
            <c:ext xmlns:c16="http://schemas.microsoft.com/office/drawing/2014/chart" uri="{C3380CC4-5D6E-409C-BE32-E72D297353CC}">
              <c16:uniqueId val="{00000018-6EC9-453D-B7EC-54D8D8D34936}"/>
            </c:ext>
          </c:extLst>
        </c:ser>
        <c:ser>
          <c:idx val="25"/>
          <c:order val="25"/>
          <c:tx>
            <c:strRef>
              <c:f>GRAFICA!$A$167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  <a:lumOff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50000"/>
                    <a:lumOff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50000"/>
                    <a:lumOff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GRAFICA!$B$167:$BB$167</c15:sqref>
                  </c15:fullRef>
                </c:ext>
              </c:extLst>
              <c:f>(GRAFICA!$B$167:$R$167,GRAFICA!$AA$167:$AU$167,GRAFICA!$AW$167:$BB$167)</c:f>
            </c:numRef>
          </c:val>
          <c:extLst>
            <c:ext xmlns:c16="http://schemas.microsoft.com/office/drawing/2014/chart" uri="{C3380CC4-5D6E-409C-BE32-E72D297353CC}">
              <c16:uniqueId val="{00000019-6EC9-453D-B7EC-54D8D8D34936}"/>
            </c:ext>
          </c:extLst>
        </c:ser>
        <c:ser>
          <c:idx val="26"/>
          <c:order val="26"/>
          <c:tx>
            <c:strRef>
              <c:f>GRAFICA!$A$168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  <a:lumOff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50000"/>
                    <a:lumOff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50000"/>
                    <a:lumOff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GRAFICA!$B$168:$BB$168</c15:sqref>
                  </c15:fullRef>
                </c:ext>
              </c:extLst>
              <c:f>(GRAFICA!$B$168:$R$168,GRAFICA!$AA$168:$AU$168,GRAFICA!$AW$168:$BB$168)</c:f>
            </c:numRef>
          </c:val>
          <c:extLst>
            <c:ext xmlns:c16="http://schemas.microsoft.com/office/drawing/2014/chart" uri="{C3380CC4-5D6E-409C-BE32-E72D297353CC}">
              <c16:uniqueId val="{0000001A-6EC9-453D-B7EC-54D8D8D34936}"/>
            </c:ext>
          </c:extLst>
        </c:ser>
        <c:ser>
          <c:idx val="27"/>
          <c:order val="27"/>
          <c:tx>
            <c:strRef>
              <c:f>GRAFICA!$A$169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GRAFICA!$B$169:$BB$169</c15:sqref>
                  </c15:fullRef>
                </c:ext>
              </c:extLst>
              <c:f>(GRAFICA!$B$169:$R$169,GRAFICA!$AA$169:$AU$169,GRAFICA!$AW$169:$BB$169)</c:f>
            </c:numRef>
          </c:val>
          <c:extLst>
            <c:ext xmlns:c16="http://schemas.microsoft.com/office/drawing/2014/chart" uri="{C3380CC4-5D6E-409C-BE32-E72D297353CC}">
              <c16:uniqueId val="{0000001B-6EC9-453D-B7EC-54D8D8D34936}"/>
            </c:ext>
          </c:extLst>
        </c:ser>
        <c:ser>
          <c:idx val="28"/>
          <c:order val="28"/>
          <c:tx>
            <c:strRef>
              <c:f>GRAFICA!$A$170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GRAFICA!$B$170:$BB$170</c15:sqref>
                  </c15:fullRef>
                </c:ext>
              </c:extLst>
              <c:f>(GRAFICA!$B$170:$R$170,GRAFICA!$AA$170:$AU$170,GRAFICA!$AW$170:$BB$170)</c:f>
            </c:numRef>
          </c:val>
          <c:extLst>
            <c:ext xmlns:c16="http://schemas.microsoft.com/office/drawing/2014/chart" uri="{C3380CC4-5D6E-409C-BE32-E72D297353CC}">
              <c16:uniqueId val="{0000001C-6EC9-453D-B7EC-54D8D8D34936}"/>
            </c:ext>
          </c:extLst>
        </c:ser>
        <c:ser>
          <c:idx val="29"/>
          <c:order val="29"/>
          <c:tx>
            <c:strRef>
              <c:f>GRAFICA!$A$171</c:f>
              <c:strCache>
                <c:ptCount val="1"/>
                <c:pt idx="0">
                  <c:v>GASTOS DE PERSONAL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APROPIACION</c:v>
                </c:pt>
                <c:pt idx="1">
                  <c:v>COMPROMISOS</c:v>
                </c:pt>
                <c:pt idx="2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GRAFICA!$B$171:$BB$171</c15:sqref>
                  </c15:fullRef>
                </c:ext>
              </c:extLst>
              <c:f>(GRAFICA!$B$171:$R$171,GRAFICA!$AA$171:$AU$171,GRAFICA!$AW$171:$BB$171)</c:f>
              <c:numCache>
                <c:formatCode>General</c:formatCode>
                <c:ptCount val="3"/>
                <c:pt idx="0" formatCode="_-* #,##0.00_-;\-* #,##0.00_-;_-* &quot;-&quot;_-;_-@_-">
                  <c:v>5319679108</c:v>
                </c:pt>
                <c:pt idx="1" formatCode="_-* #,##0.00_-;\-* #,##0.00_-;_-* &quot;-&quot;_-;_-@_-">
                  <c:v>3954458078</c:v>
                </c:pt>
                <c:pt idx="2" formatCode="_-* #,##0.00_-;\-* #,##0.00_-;_-* &quot;-&quot;_-;_-@_-">
                  <c:v>3954458078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EC9-453D-B7EC-54D8D8D34936}"/>
            </c:ext>
          </c:extLst>
        </c:ser>
        <c:ser>
          <c:idx val="30"/>
          <c:order val="30"/>
          <c:tx>
            <c:strRef>
              <c:f>GRAFICA!$A$172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GRAFICA!$B$172:$BB$172</c15:sqref>
                  </c15:fullRef>
                </c:ext>
              </c:extLst>
              <c:f>(GRAFICA!$B$172:$R$172,GRAFICA!$AA$172:$AU$172,GRAFICA!$AW$172:$BB$172)</c:f>
            </c:numRef>
          </c:val>
          <c:extLst>
            <c:ext xmlns:c16="http://schemas.microsoft.com/office/drawing/2014/chart" uri="{C3380CC4-5D6E-409C-BE32-E72D297353CC}">
              <c16:uniqueId val="{00000021-6EC9-453D-B7EC-54D8D8D34936}"/>
            </c:ext>
          </c:extLst>
        </c:ser>
        <c:ser>
          <c:idx val="31"/>
          <c:order val="31"/>
          <c:tx>
            <c:strRef>
              <c:f>GRAFICA!$A$173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GRAFICA!$B$173:$BB$173</c15:sqref>
                  </c15:fullRef>
                </c:ext>
              </c:extLst>
              <c:f>(GRAFICA!$B$173:$R$173,GRAFICA!$AA$173:$AU$173,GRAFICA!$AW$173:$BB$173)</c:f>
            </c:numRef>
          </c:val>
          <c:extLst>
            <c:ext xmlns:c16="http://schemas.microsoft.com/office/drawing/2014/chart" uri="{C3380CC4-5D6E-409C-BE32-E72D297353CC}">
              <c16:uniqueId val="{00000022-6EC9-453D-B7EC-54D8D8D34936}"/>
            </c:ext>
          </c:extLst>
        </c:ser>
        <c:ser>
          <c:idx val="32"/>
          <c:order val="32"/>
          <c:tx>
            <c:strRef>
              <c:f>GRAFICA!$A$174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GRAFICA!$B$174:$BB$174</c15:sqref>
                  </c15:fullRef>
                </c:ext>
              </c:extLst>
              <c:f>(GRAFICA!$B$174:$R$174,GRAFICA!$AA$174:$AU$174,GRAFICA!$AW$174:$BB$174)</c:f>
            </c:numRef>
          </c:val>
          <c:extLst>
            <c:ext xmlns:c16="http://schemas.microsoft.com/office/drawing/2014/chart" uri="{C3380CC4-5D6E-409C-BE32-E72D297353CC}">
              <c16:uniqueId val="{00000023-6EC9-453D-B7EC-54D8D8D34936}"/>
            </c:ext>
          </c:extLst>
        </c:ser>
        <c:ser>
          <c:idx val="33"/>
          <c:order val="33"/>
          <c:tx>
            <c:strRef>
              <c:f>GRAFICA!$A$175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GRAFICA!$B$175:$BB$175</c15:sqref>
                  </c15:fullRef>
                </c:ext>
              </c:extLst>
              <c:f>(GRAFICA!$B$175:$R$175,GRAFICA!$AA$175:$AU$175,GRAFICA!$AW$175:$BB$175)</c:f>
            </c:numRef>
          </c:val>
          <c:extLst>
            <c:ext xmlns:c16="http://schemas.microsoft.com/office/drawing/2014/chart" uri="{C3380CC4-5D6E-409C-BE32-E72D297353CC}">
              <c16:uniqueId val="{00000024-6EC9-453D-B7EC-54D8D8D34936}"/>
            </c:ext>
          </c:extLst>
        </c:ser>
        <c:ser>
          <c:idx val="34"/>
          <c:order val="34"/>
          <c:tx>
            <c:strRef>
              <c:f>GRAFICA!$A$176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GRAFICA!$B$176:$BB$176</c15:sqref>
                  </c15:fullRef>
                </c:ext>
              </c:extLst>
              <c:f>(GRAFICA!$B$176:$R$176,GRAFICA!$AA$176:$AU$176,GRAFICA!$AW$176:$BB$176)</c:f>
            </c:numRef>
          </c:val>
          <c:extLst>
            <c:ext xmlns:c16="http://schemas.microsoft.com/office/drawing/2014/chart" uri="{C3380CC4-5D6E-409C-BE32-E72D297353CC}">
              <c16:uniqueId val="{00000025-6EC9-453D-B7EC-54D8D8D34936}"/>
            </c:ext>
          </c:extLst>
        </c:ser>
        <c:ser>
          <c:idx val="35"/>
          <c:order val="35"/>
          <c:tx>
            <c:strRef>
              <c:f>GRAFICA!$A$177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GRAFICA!$B$177:$BB$177</c15:sqref>
                  </c15:fullRef>
                </c:ext>
              </c:extLst>
              <c:f>(GRAFICA!$B$177:$R$177,GRAFICA!$AA$177:$AU$177,GRAFICA!$AW$177:$BB$177)</c:f>
            </c:numRef>
          </c:val>
          <c:extLst>
            <c:ext xmlns:c16="http://schemas.microsoft.com/office/drawing/2014/chart" uri="{C3380CC4-5D6E-409C-BE32-E72D297353CC}">
              <c16:uniqueId val="{00000026-6EC9-453D-B7EC-54D8D8D34936}"/>
            </c:ext>
          </c:extLst>
        </c:ser>
        <c:ser>
          <c:idx val="36"/>
          <c:order val="36"/>
          <c:tx>
            <c:strRef>
              <c:f>GRAFICA!$A$178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GRAFICA!$B$178:$BB$178</c15:sqref>
                  </c15:fullRef>
                </c:ext>
              </c:extLst>
              <c:f>(GRAFICA!$B$178:$R$178,GRAFICA!$AA$178:$AU$178,GRAFICA!$AW$178:$BB$178)</c:f>
            </c:numRef>
          </c:val>
          <c:extLst>
            <c:ext xmlns:c16="http://schemas.microsoft.com/office/drawing/2014/chart" uri="{C3380CC4-5D6E-409C-BE32-E72D297353CC}">
              <c16:uniqueId val="{00000027-6EC9-453D-B7EC-54D8D8D34936}"/>
            </c:ext>
          </c:extLst>
        </c:ser>
        <c:ser>
          <c:idx val="37"/>
          <c:order val="37"/>
          <c:tx>
            <c:strRef>
              <c:f>GRAFICA!$A$179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GRAFICA!$B$179:$BB$179</c15:sqref>
                  </c15:fullRef>
                </c:ext>
              </c:extLst>
              <c:f>(GRAFICA!$B$179:$R$179,GRAFICA!$AA$179:$AU$179,GRAFICA!$AW$179:$BB$179)</c:f>
            </c:numRef>
          </c:val>
          <c:extLst>
            <c:ext xmlns:c16="http://schemas.microsoft.com/office/drawing/2014/chart" uri="{C3380CC4-5D6E-409C-BE32-E72D297353CC}">
              <c16:uniqueId val="{00000028-6EC9-453D-B7EC-54D8D8D34936}"/>
            </c:ext>
          </c:extLst>
        </c:ser>
        <c:ser>
          <c:idx val="38"/>
          <c:order val="38"/>
          <c:tx>
            <c:strRef>
              <c:f>GRAFICA!$A$180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GRAFICA!$B$180:$BB$180</c15:sqref>
                  </c15:fullRef>
                </c:ext>
              </c:extLst>
              <c:f>(GRAFICA!$B$180:$R$180,GRAFICA!$AA$180:$AU$180,GRAFICA!$AW$180:$BB$180)</c:f>
            </c:numRef>
          </c:val>
          <c:extLst>
            <c:ext xmlns:c16="http://schemas.microsoft.com/office/drawing/2014/chart" uri="{C3380CC4-5D6E-409C-BE32-E72D297353CC}">
              <c16:uniqueId val="{00000029-6EC9-453D-B7EC-54D8D8D34936}"/>
            </c:ext>
          </c:extLst>
        </c:ser>
        <c:ser>
          <c:idx val="39"/>
          <c:order val="39"/>
          <c:tx>
            <c:strRef>
              <c:f>GRAFICA!$A$181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GRAFICA!$B$181:$BB$181</c15:sqref>
                  </c15:fullRef>
                </c:ext>
              </c:extLst>
              <c:f>(GRAFICA!$B$181:$R$181,GRAFICA!$AA$181:$AU$181,GRAFICA!$AW$181:$BB$181)</c:f>
            </c:numRef>
          </c:val>
          <c:extLst>
            <c:ext xmlns:c16="http://schemas.microsoft.com/office/drawing/2014/chart" uri="{C3380CC4-5D6E-409C-BE32-E72D297353CC}">
              <c16:uniqueId val="{0000002A-6EC9-453D-B7EC-54D8D8D34936}"/>
            </c:ext>
          </c:extLst>
        </c:ser>
        <c:ser>
          <c:idx val="40"/>
          <c:order val="40"/>
          <c:tx>
            <c:strRef>
              <c:f>GRAFICA!$A$182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GRAFICA!$B$182:$BB$182</c15:sqref>
                  </c15:fullRef>
                </c:ext>
              </c:extLst>
              <c:f>(GRAFICA!$B$182:$R$182,GRAFICA!$AA$182:$AU$182,GRAFICA!$AW$182:$BB$182)</c:f>
            </c:numRef>
          </c:val>
          <c:extLst>
            <c:ext xmlns:c16="http://schemas.microsoft.com/office/drawing/2014/chart" uri="{C3380CC4-5D6E-409C-BE32-E72D297353CC}">
              <c16:uniqueId val="{0000002B-6EC9-453D-B7EC-54D8D8D34936}"/>
            </c:ext>
          </c:extLst>
        </c:ser>
        <c:ser>
          <c:idx val="41"/>
          <c:order val="41"/>
          <c:tx>
            <c:strRef>
              <c:f>GRAFICA!$A$183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GRAFICA!$B$183:$BB$183</c15:sqref>
                  </c15:fullRef>
                </c:ext>
              </c:extLst>
              <c:f>(GRAFICA!$B$183:$R$183,GRAFICA!$AA$183:$AU$183,GRAFICA!$AW$183:$BB$183)</c:f>
            </c:numRef>
          </c:val>
          <c:extLst>
            <c:ext xmlns:c16="http://schemas.microsoft.com/office/drawing/2014/chart" uri="{C3380CC4-5D6E-409C-BE32-E72D297353CC}">
              <c16:uniqueId val="{0000002C-6EC9-453D-B7EC-54D8D8D34936}"/>
            </c:ext>
          </c:extLst>
        </c:ser>
        <c:ser>
          <c:idx val="42"/>
          <c:order val="42"/>
          <c:tx>
            <c:strRef>
              <c:f>GRAFICA!$A$184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GRAFICA!$B$184:$BB$184</c15:sqref>
                  </c15:fullRef>
                </c:ext>
              </c:extLst>
              <c:f>(GRAFICA!$B$184:$R$184,GRAFICA!$AA$184:$AU$184,GRAFICA!$AW$184:$BB$184)</c:f>
            </c:numRef>
          </c:val>
          <c:extLst>
            <c:ext xmlns:c16="http://schemas.microsoft.com/office/drawing/2014/chart" uri="{C3380CC4-5D6E-409C-BE32-E72D297353CC}">
              <c16:uniqueId val="{0000002D-6EC9-453D-B7EC-54D8D8D34936}"/>
            </c:ext>
          </c:extLst>
        </c:ser>
        <c:ser>
          <c:idx val="43"/>
          <c:order val="43"/>
          <c:tx>
            <c:strRef>
              <c:f>GRAFICA!$A$185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GRAFICA!$B$185:$BB$185</c15:sqref>
                  </c15:fullRef>
                </c:ext>
              </c:extLst>
              <c:f>(GRAFICA!$B$185:$R$185,GRAFICA!$AA$185:$AU$185,GRAFICA!$AW$185:$BB$185)</c:f>
            </c:numRef>
          </c:val>
          <c:extLst>
            <c:ext xmlns:c16="http://schemas.microsoft.com/office/drawing/2014/chart" uri="{C3380CC4-5D6E-409C-BE32-E72D297353CC}">
              <c16:uniqueId val="{0000002E-6EC9-453D-B7EC-54D8D8D34936}"/>
            </c:ext>
          </c:extLst>
        </c:ser>
        <c:ser>
          <c:idx val="44"/>
          <c:order val="44"/>
          <c:tx>
            <c:strRef>
              <c:f>GRAFICA!$A$186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GRAFICA!$B$186:$BB$186</c15:sqref>
                  </c15:fullRef>
                </c:ext>
              </c:extLst>
              <c:f>(GRAFICA!$B$186:$R$186,GRAFICA!$AA$186:$AU$186,GRAFICA!$AW$186:$BB$186)</c:f>
            </c:numRef>
          </c:val>
          <c:extLst>
            <c:ext xmlns:c16="http://schemas.microsoft.com/office/drawing/2014/chart" uri="{C3380CC4-5D6E-409C-BE32-E72D297353CC}">
              <c16:uniqueId val="{0000002F-6EC9-453D-B7EC-54D8D8D34936}"/>
            </c:ext>
          </c:extLst>
        </c:ser>
        <c:ser>
          <c:idx val="45"/>
          <c:order val="45"/>
          <c:tx>
            <c:strRef>
              <c:f>GRAFICA!$A$187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GRAFICA!$B$187:$BB$187</c15:sqref>
                  </c15:fullRef>
                </c:ext>
              </c:extLst>
              <c:f>(GRAFICA!$B$187:$R$187,GRAFICA!$AA$187:$AU$187,GRAFICA!$AW$187:$BB$187)</c:f>
            </c:numRef>
          </c:val>
          <c:extLst>
            <c:ext xmlns:c16="http://schemas.microsoft.com/office/drawing/2014/chart" uri="{C3380CC4-5D6E-409C-BE32-E72D297353CC}">
              <c16:uniqueId val="{00000030-6EC9-453D-B7EC-54D8D8D34936}"/>
            </c:ext>
          </c:extLst>
        </c:ser>
        <c:ser>
          <c:idx val="46"/>
          <c:order val="46"/>
          <c:tx>
            <c:strRef>
              <c:f>GRAFICA!$A$188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GRAFICA!$B$188:$BB$188</c15:sqref>
                  </c15:fullRef>
                </c:ext>
              </c:extLst>
              <c:f>(GRAFICA!$B$188:$R$188,GRAFICA!$AA$188:$AU$188,GRAFICA!$AW$188:$BB$188)</c:f>
            </c:numRef>
          </c:val>
          <c:extLst>
            <c:ext xmlns:c16="http://schemas.microsoft.com/office/drawing/2014/chart" uri="{C3380CC4-5D6E-409C-BE32-E72D297353CC}">
              <c16:uniqueId val="{00000031-6EC9-453D-B7EC-54D8D8D34936}"/>
            </c:ext>
          </c:extLst>
        </c:ser>
        <c:ser>
          <c:idx val="47"/>
          <c:order val="47"/>
          <c:tx>
            <c:strRef>
              <c:f>GRAFICA!$A$189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GRAFICA!$B$189:$BB$189</c15:sqref>
                  </c15:fullRef>
                </c:ext>
              </c:extLst>
              <c:f>(GRAFICA!$B$189:$R$189,GRAFICA!$AA$189:$AU$189,GRAFICA!$AW$189:$BB$189)</c:f>
            </c:numRef>
          </c:val>
          <c:extLst>
            <c:ext xmlns:c16="http://schemas.microsoft.com/office/drawing/2014/chart" uri="{C3380CC4-5D6E-409C-BE32-E72D297353CC}">
              <c16:uniqueId val="{00000032-6EC9-453D-B7EC-54D8D8D34936}"/>
            </c:ext>
          </c:extLst>
        </c:ser>
        <c:ser>
          <c:idx val="48"/>
          <c:order val="48"/>
          <c:tx>
            <c:strRef>
              <c:f>GRAFICA!$A$190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GRAFICA!$B$190:$BB$190</c15:sqref>
                  </c15:fullRef>
                </c:ext>
              </c:extLst>
              <c:f>(GRAFICA!$B$190:$R$190,GRAFICA!$AA$190:$AU$190,GRAFICA!$AW$190:$BB$190)</c:f>
            </c:numRef>
          </c:val>
          <c:extLst>
            <c:ext xmlns:c16="http://schemas.microsoft.com/office/drawing/2014/chart" uri="{C3380CC4-5D6E-409C-BE32-E72D297353CC}">
              <c16:uniqueId val="{00000033-6EC9-453D-B7EC-54D8D8D34936}"/>
            </c:ext>
          </c:extLst>
        </c:ser>
        <c:ser>
          <c:idx val="49"/>
          <c:order val="49"/>
          <c:tx>
            <c:strRef>
              <c:f>GRAFICA!$A$191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GRAFICA!$B$191:$BB$191</c15:sqref>
                  </c15:fullRef>
                </c:ext>
              </c:extLst>
              <c:f>(GRAFICA!$B$191:$R$191,GRAFICA!$AA$191:$AU$191,GRAFICA!$AW$191:$BB$191)</c:f>
            </c:numRef>
          </c:val>
          <c:extLst>
            <c:ext xmlns:c16="http://schemas.microsoft.com/office/drawing/2014/chart" uri="{C3380CC4-5D6E-409C-BE32-E72D297353CC}">
              <c16:uniqueId val="{00000034-6EC9-453D-B7EC-54D8D8D34936}"/>
            </c:ext>
          </c:extLst>
        </c:ser>
        <c:ser>
          <c:idx val="50"/>
          <c:order val="50"/>
          <c:tx>
            <c:strRef>
              <c:f>GRAFICA!$A$192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GRAFICA!$B$192:$BB$192</c15:sqref>
                  </c15:fullRef>
                </c:ext>
              </c:extLst>
              <c:f>(GRAFICA!$B$192:$R$192,GRAFICA!$AA$192:$AU$192,GRAFICA!$AW$192:$BB$192)</c:f>
            </c:numRef>
          </c:val>
          <c:extLst>
            <c:ext xmlns:c16="http://schemas.microsoft.com/office/drawing/2014/chart" uri="{C3380CC4-5D6E-409C-BE32-E72D297353CC}">
              <c16:uniqueId val="{00000035-6EC9-453D-B7EC-54D8D8D34936}"/>
            </c:ext>
          </c:extLst>
        </c:ser>
        <c:ser>
          <c:idx val="51"/>
          <c:order val="51"/>
          <c:tx>
            <c:strRef>
              <c:f>GRAFICA!$A$193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  <a:lumOff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50000"/>
                    <a:lumOff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50000"/>
                    <a:lumOff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GRAFICA!$B$193:$BB$193</c15:sqref>
                  </c15:fullRef>
                </c:ext>
              </c:extLst>
              <c:f>(GRAFICA!$B$193:$R$193,GRAFICA!$AA$193:$AU$193,GRAFICA!$AW$193:$BB$193)</c:f>
            </c:numRef>
          </c:val>
          <c:extLst>
            <c:ext xmlns:c16="http://schemas.microsoft.com/office/drawing/2014/chart" uri="{C3380CC4-5D6E-409C-BE32-E72D297353CC}">
              <c16:uniqueId val="{00000036-6EC9-453D-B7EC-54D8D8D34936}"/>
            </c:ext>
          </c:extLst>
        </c:ser>
        <c:ser>
          <c:idx val="52"/>
          <c:order val="52"/>
          <c:tx>
            <c:strRef>
              <c:f>GRAFICA!$A$194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  <a:lumOff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50000"/>
                    <a:lumOff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50000"/>
                    <a:lumOff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GRAFICA!$B$194:$BB$194</c15:sqref>
                  </c15:fullRef>
                </c:ext>
              </c:extLst>
              <c:f>(GRAFICA!$B$194:$R$194,GRAFICA!$AA$194:$AU$194,GRAFICA!$AW$194:$BB$194)</c:f>
            </c:numRef>
          </c:val>
          <c:extLst>
            <c:ext xmlns:c16="http://schemas.microsoft.com/office/drawing/2014/chart" uri="{C3380CC4-5D6E-409C-BE32-E72D297353CC}">
              <c16:uniqueId val="{00000037-6EC9-453D-B7EC-54D8D8D34936}"/>
            </c:ext>
          </c:extLst>
        </c:ser>
        <c:ser>
          <c:idx val="53"/>
          <c:order val="53"/>
          <c:tx>
            <c:strRef>
              <c:f>GRAFICA!$A$195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  <a:lumOff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50000"/>
                    <a:lumOff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50000"/>
                    <a:lumOff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GRAFICA!$B$195:$BB$195</c15:sqref>
                  </c15:fullRef>
                </c:ext>
              </c:extLst>
              <c:f>(GRAFICA!$B$195:$R$195,GRAFICA!$AA$195:$AU$195,GRAFICA!$AW$195:$BB$195)</c:f>
            </c:numRef>
          </c:val>
          <c:extLst>
            <c:ext xmlns:c16="http://schemas.microsoft.com/office/drawing/2014/chart" uri="{C3380CC4-5D6E-409C-BE32-E72D297353CC}">
              <c16:uniqueId val="{00000038-6EC9-453D-B7EC-54D8D8D34936}"/>
            </c:ext>
          </c:extLst>
        </c:ser>
        <c:ser>
          <c:idx val="54"/>
          <c:order val="54"/>
          <c:tx>
            <c:strRef>
              <c:f>GRAFICA!$A$196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GRAFICA!$B$196:$BB$196</c15:sqref>
                  </c15:fullRef>
                </c:ext>
              </c:extLst>
              <c:f>(GRAFICA!$B$196:$R$196,GRAFICA!$AA$196:$AU$196,GRAFICA!$AW$196:$BB$196)</c:f>
            </c:numRef>
          </c:val>
          <c:extLst>
            <c:ext xmlns:c16="http://schemas.microsoft.com/office/drawing/2014/chart" uri="{C3380CC4-5D6E-409C-BE32-E72D297353CC}">
              <c16:uniqueId val="{00000039-6EC9-453D-B7EC-54D8D8D34936}"/>
            </c:ext>
          </c:extLst>
        </c:ser>
        <c:ser>
          <c:idx val="55"/>
          <c:order val="55"/>
          <c:tx>
            <c:strRef>
              <c:f>GRAFICA!$A$197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GRAFICA!$B$197:$BB$197</c15:sqref>
                  </c15:fullRef>
                </c:ext>
              </c:extLst>
              <c:f>(GRAFICA!$B$197:$R$197,GRAFICA!$AA$197:$AU$197,GRAFICA!$AW$197:$BB$197)</c:f>
            </c:numRef>
          </c:val>
          <c:extLst>
            <c:ext xmlns:c16="http://schemas.microsoft.com/office/drawing/2014/chart" uri="{C3380CC4-5D6E-409C-BE32-E72D297353CC}">
              <c16:uniqueId val="{0000003A-6EC9-453D-B7EC-54D8D8D34936}"/>
            </c:ext>
          </c:extLst>
        </c:ser>
        <c:ser>
          <c:idx val="56"/>
          <c:order val="56"/>
          <c:tx>
            <c:strRef>
              <c:f>GRAFICA!$A$198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GRAFICA!$B$198:$BB$198</c15:sqref>
                  </c15:fullRef>
                </c:ext>
              </c:extLst>
              <c:f>(GRAFICA!$B$198:$R$198,GRAFICA!$AA$198:$AU$198,GRAFICA!$AW$198:$BB$198)</c:f>
            </c:numRef>
          </c:val>
          <c:extLst>
            <c:ext xmlns:c16="http://schemas.microsoft.com/office/drawing/2014/chart" uri="{C3380CC4-5D6E-409C-BE32-E72D297353CC}">
              <c16:uniqueId val="{0000003B-6EC9-453D-B7EC-54D8D8D34936}"/>
            </c:ext>
          </c:extLst>
        </c:ser>
        <c:ser>
          <c:idx val="57"/>
          <c:order val="57"/>
          <c:tx>
            <c:strRef>
              <c:f>GRAFICA!$A$199</c:f>
              <c:strCache>
                <c:ptCount val="1"/>
                <c:pt idx="0">
                  <c:v>GASTOS DE ADQUISICION DE BIENES Y SERVICIOS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APROPIACION</c:v>
                </c:pt>
                <c:pt idx="1">
                  <c:v>COMPROMISOS</c:v>
                </c:pt>
                <c:pt idx="2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GRAFICA!$B$199:$BB$199</c15:sqref>
                  </c15:fullRef>
                </c:ext>
              </c:extLst>
              <c:f>(GRAFICA!$B$199:$R$199,GRAFICA!$AA$199:$AU$199,GRAFICA!$AW$199:$BB$199)</c:f>
              <c:numCache>
                <c:formatCode>General</c:formatCode>
                <c:ptCount val="3"/>
                <c:pt idx="0" formatCode="_-* #,##0.00_-;\-* #,##0.00_-;_-* &quot;-&quot;_-;_-@_-">
                  <c:v>732771310</c:v>
                </c:pt>
                <c:pt idx="1" formatCode="_-* #,##0.00_-;\-* #,##0.00_-;_-* &quot;-&quot;_-;_-@_-">
                  <c:v>637637614.88</c:v>
                </c:pt>
                <c:pt idx="2" formatCode="_-* #,##0.00_-;\-* #,##0.00_-;_-* &quot;-&quot;_-;_-@_-">
                  <c:v>441374006.30000001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6EC9-453D-B7EC-54D8D8D34936}"/>
            </c:ext>
          </c:extLst>
        </c:ser>
        <c:ser>
          <c:idx val="58"/>
          <c:order val="58"/>
          <c:tx>
            <c:strRef>
              <c:f>GRAFICA!$A$200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GRAFICA!$B$200:$BB$200</c15:sqref>
                  </c15:fullRef>
                </c:ext>
              </c:extLst>
              <c:f>(GRAFICA!$B$200:$R$200,GRAFICA!$AA$200:$AU$200,GRAFICA!$AW$200:$BB$200)</c:f>
            </c:numRef>
          </c:val>
          <c:extLst>
            <c:ext xmlns:c16="http://schemas.microsoft.com/office/drawing/2014/chart" uri="{C3380CC4-5D6E-409C-BE32-E72D297353CC}">
              <c16:uniqueId val="{0000003D-6EC9-453D-B7EC-54D8D8D34936}"/>
            </c:ext>
          </c:extLst>
        </c:ser>
        <c:ser>
          <c:idx val="59"/>
          <c:order val="59"/>
          <c:tx>
            <c:strRef>
              <c:f>GRAFICA!$A$201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GRAFICA!$B$201:$BB$201</c15:sqref>
                  </c15:fullRef>
                </c:ext>
              </c:extLst>
              <c:f>(GRAFICA!$B$201:$R$201,GRAFICA!$AA$201:$AU$201,GRAFICA!$AW$201:$BB$201)</c:f>
            </c:numRef>
          </c:val>
          <c:extLst>
            <c:ext xmlns:c16="http://schemas.microsoft.com/office/drawing/2014/chart" uri="{C3380CC4-5D6E-409C-BE32-E72D297353CC}">
              <c16:uniqueId val="{0000003E-6EC9-453D-B7EC-54D8D8D34936}"/>
            </c:ext>
          </c:extLst>
        </c:ser>
        <c:ser>
          <c:idx val="60"/>
          <c:order val="60"/>
          <c:tx>
            <c:strRef>
              <c:f>GRAFICA!$A$202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GRAFICA!$B$202:$BB$202</c15:sqref>
                  </c15:fullRef>
                </c:ext>
              </c:extLst>
              <c:f>(GRAFICA!$B$202:$R$202,GRAFICA!$AA$202:$AU$202,GRAFICA!$AW$202:$BB$202)</c:f>
            </c:numRef>
          </c:val>
          <c:extLst>
            <c:ext xmlns:c16="http://schemas.microsoft.com/office/drawing/2014/chart" uri="{C3380CC4-5D6E-409C-BE32-E72D297353CC}">
              <c16:uniqueId val="{0000003F-6EC9-453D-B7EC-54D8D8D34936}"/>
            </c:ext>
          </c:extLst>
        </c:ser>
        <c:ser>
          <c:idx val="61"/>
          <c:order val="61"/>
          <c:tx>
            <c:strRef>
              <c:f>GRAFICA!$A$203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GRAFICA!$B$203:$BB$203</c15:sqref>
                  </c15:fullRef>
                </c:ext>
              </c:extLst>
              <c:f>(GRAFICA!$B$203:$R$203,GRAFICA!$AA$203:$AU$203,GRAFICA!$AW$203:$BB$203)</c:f>
            </c:numRef>
          </c:val>
          <c:extLst>
            <c:ext xmlns:c16="http://schemas.microsoft.com/office/drawing/2014/chart" uri="{C3380CC4-5D6E-409C-BE32-E72D297353CC}">
              <c16:uniqueId val="{00000040-6EC9-453D-B7EC-54D8D8D34936}"/>
            </c:ext>
          </c:extLst>
        </c:ser>
        <c:ser>
          <c:idx val="62"/>
          <c:order val="62"/>
          <c:tx>
            <c:strRef>
              <c:f>GRAFICA!$A$204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GRAFICA!$B$204:$BB$204</c15:sqref>
                  </c15:fullRef>
                </c:ext>
              </c:extLst>
              <c:f>(GRAFICA!$B$204:$R$204,GRAFICA!$AA$204:$AU$204,GRAFICA!$AW$204:$BB$204)</c:f>
            </c:numRef>
          </c:val>
          <c:extLst>
            <c:ext xmlns:c16="http://schemas.microsoft.com/office/drawing/2014/chart" uri="{C3380CC4-5D6E-409C-BE32-E72D297353CC}">
              <c16:uniqueId val="{00000041-6EC9-453D-B7EC-54D8D8D34936}"/>
            </c:ext>
          </c:extLst>
        </c:ser>
        <c:ser>
          <c:idx val="63"/>
          <c:order val="63"/>
          <c:tx>
            <c:strRef>
              <c:f>GRAFICA!$A$205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GRAFICA!$B$205:$BB$205</c15:sqref>
                  </c15:fullRef>
                </c:ext>
              </c:extLst>
              <c:f>(GRAFICA!$B$205:$R$205,GRAFICA!$AA$205:$AU$205,GRAFICA!$AW$205:$BB$205)</c:f>
            </c:numRef>
          </c:val>
          <c:extLst>
            <c:ext xmlns:c16="http://schemas.microsoft.com/office/drawing/2014/chart" uri="{C3380CC4-5D6E-409C-BE32-E72D297353CC}">
              <c16:uniqueId val="{00000042-6EC9-453D-B7EC-54D8D8D34936}"/>
            </c:ext>
          </c:extLst>
        </c:ser>
        <c:ser>
          <c:idx val="64"/>
          <c:order val="64"/>
          <c:tx>
            <c:strRef>
              <c:f>GRAFICA!$A$206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GRAFICA!$B$206:$BB$206</c15:sqref>
                  </c15:fullRef>
                </c:ext>
              </c:extLst>
              <c:f>(GRAFICA!$B$206:$R$206,GRAFICA!$AA$206:$AU$206,GRAFICA!$AW$206:$BB$206)</c:f>
            </c:numRef>
          </c:val>
          <c:extLst>
            <c:ext xmlns:c16="http://schemas.microsoft.com/office/drawing/2014/chart" uri="{C3380CC4-5D6E-409C-BE32-E72D297353CC}">
              <c16:uniqueId val="{00000043-6EC9-453D-B7EC-54D8D8D34936}"/>
            </c:ext>
          </c:extLst>
        </c:ser>
        <c:ser>
          <c:idx val="65"/>
          <c:order val="65"/>
          <c:tx>
            <c:strRef>
              <c:f>GRAFICA!$A$207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GRAFICA!$B$207:$BB$207</c15:sqref>
                  </c15:fullRef>
                </c:ext>
              </c:extLst>
              <c:f>(GRAFICA!$B$207:$R$207,GRAFICA!$AA$207:$AU$207,GRAFICA!$AW$207:$BB$207)</c:f>
            </c:numRef>
          </c:val>
          <c:extLst>
            <c:ext xmlns:c16="http://schemas.microsoft.com/office/drawing/2014/chart" uri="{C3380CC4-5D6E-409C-BE32-E72D297353CC}">
              <c16:uniqueId val="{00000044-6EC9-453D-B7EC-54D8D8D34936}"/>
            </c:ext>
          </c:extLst>
        </c:ser>
        <c:ser>
          <c:idx val="66"/>
          <c:order val="66"/>
          <c:tx>
            <c:strRef>
              <c:f>GRAFICA!$A$208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GRAFICA!$B$208:$BB$208</c15:sqref>
                  </c15:fullRef>
                </c:ext>
              </c:extLst>
              <c:f>(GRAFICA!$B$208:$R$208,GRAFICA!$AA$208:$AU$208,GRAFICA!$AW$208:$BB$208)</c:f>
            </c:numRef>
          </c:val>
          <c:extLst>
            <c:ext xmlns:c16="http://schemas.microsoft.com/office/drawing/2014/chart" uri="{C3380CC4-5D6E-409C-BE32-E72D297353CC}">
              <c16:uniqueId val="{00000045-6EC9-453D-B7EC-54D8D8D34936}"/>
            </c:ext>
          </c:extLst>
        </c:ser>
        <c:ser>
          <c:idx val="67"/>
          <c:order val="67"/>
          <c:tx>
            <c:strRef>
              <c:f>GRAFICA!$A$209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GRAFICA!$B$209:$BB$209</c15:sqref>
                  </c15:fullRef>
                </c:ext>
              </c:extLst>
              <c:f>(GRAFICA!$B$209:$R$209,GRAFICA!$AA$209:$AU$209,GRAFICA!$AW$209:$BB$209)</c:f>
            </c:numRef>
          </c:val>
          <c:extLst>
            <c:ext xmlns:c16="http://schemas.microsoft.com/office/drawing/2014/chart" uri="{C3380CC4-5D6E-409C-BE32-E72D297353CC}">
              <c16:uniqueId val="{00000046-6EC9-453D-B7EC-54D8D8D34936}"/>
            </c:ext>
          </c:extLst>
        </c:ser>
        <c:ser>
          <c:idx val="68"/>
          <c:order val="68"/>
          <c:tx>
            <c:strRef>
              <c:f>GRAFICA!$A$210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GRAFICA!$B$210:$BB$210</c15:sqref>
                  </c15:fullRef>
                </c:ext>
              </c:extLst>
              <c:f>(GRAFICA!$B$210:$R$210,GRAFICA!$AA$210:$AU$210,GRAFICA!$AW$210:$BB$210)</c:f>
            </c:numRef>
          </c:val>
          <c:extLst>
            <c:ext xmlns:c16="http://schemas.microsoft.com/office/drawing/2014/chart" uri="{C3380CC4-5D6E-409C-BE32-E72D297353CC}">
              <c16:uniqueId val="{00000047-6EC9-453D-B7EC-54D8D8D34936}"/>
            </c:ext>
          </c:extLst>
        </c:ser>
        <c:ser>
          <c:idx val="69"/>
          <c:order val="69"/>
          <c:tx>
            <c:strRef>
              <c:f>GRAFICA!$A$211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GRAFICA!$B$211:$BB$211</c15:sqref>
                  </c15:fullRef>
                </c:ext>
              </c:extLst>
              <c:f>(GRAFICA!$B$211:$R$211,GRAFICA!$AA$211:$AU$211,GRAFICA!$AW$211:$BB$211)</c:f>
            </c:numRef>
          </c:val>
          <c:extLst>
            <c:ext xmlns:c16="http://schemas.microsoft.com/office/drawing/2014/chart" uri="{C3380CC4-5D6E-409C-BE32-E72D297353CC}">
              <c16:uniqueId val="{00000048-6EC9-453D-B7EC-54D8D8D34936}"/>
            </c:ext>
          </c:extLst>
        </c:ser>
        <c:ser>
          <c:idx val="70"/>
          <c:order val="70"/>
          <c:tx>
            <c:strRef>
              <c:f>GRAFICA!$A$212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GRAFICA!$B$212:$BB$212</c15:sqref>
                  </c15:fullRef>
                </c:ext>
              </c:extLst>
              <c:f>(GRAFICA!$B$212:$R$212,GRAFICA!$AA$212:$AU$212,GRAFICA!$AW$212:$BB$212)</c:f>
            </c:numRef>
          </c:val>
          <c:extLst>
            <c:ext xmlns:c16="http://schemas.microsoft.com/office/drawing/2014/chart" uri="{C3380CC4-5D6E-409C-BE32-E72D297353CC}">
              <c16:uniqueId val="{00000049-6EC9-453D-B7EC-54D8D8D34936}"/>
            </c:ext>
          </c:extLst>
        </c:ser>
        <c:ser>
          <c:idx val="71"/>
          <c:order val="71"/>
          <c:tx>
            <c:strRef>
              <c:f>GRAFICA!$A$213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GRAFICA!$B$213:$BB$213</c15:sqref>
                  </c15:fullRef>
                </c:ext>
              </c:extLst>
              <c:f>(GRAFICA!$B$213:$R$213,GRAFICA!$AA$213:$AU$213,GRAFICA!$AW$213:$BB$213)</c:f>
            </c:numRef>
          </c:val>
          <c:extLst>
            <c:ext xmlns:c16="http://schemas.microsoft.com/office/drawing/2014/chart" uri="{C3380CC4-5D6E-409C-BE32-E72D297353CC}">
              <c16:uniqueId val="{0000004A-6EC9-453D-B7EC-54D8D8D34936}"/>
            </c:ext>
          </c:extLst>
        </c:ser>
        <c:ser>
          <c:idx val="72"/>
          <c:order val="72"/>
          <c:tx>
            <c:strRef>
              <c:f>GRAFICA!$A$214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GRAFICA!$B$214:$BB$214</c15:sqref>
                  </c15:fullRef>
                </c:ext>
              </c:extLst>
              <c:f>(GRAFICA!$B$214:$R$214,GRAFICA!$AA$214:$AU$214,GRAFICA!$AW$214:$BB$214)</c:f>
            </c:numRef>
          </c:val>
          <c:extLst>
            <c:ext xmlns:c16="http://schemas.microsoft.com/office/drawing/2014/chart" uri="{C3380CC4-5D6E-409C-BE32-E72D297353CC}">
              <c16:uniqueId val="{0000004B-6EC9-453D-B7EC-54D8D8D34936}"/>
            </c:ext>
          </c:extLst>
        </c:ser>
        <c:ser>
          <c:idx val="73"/>
          <c:order val="73"/>
          <c:tx>
            <c:strRef>
              <c:f>GRAFICA!$A$215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GRAFICA!$B$215:$BB$215</c15:sqref>
                  </c15:fullRef>
                </c:ext>
              </c:extLst>
              <c:f>(GRAFICA!$B$215:$R$215,GRAFICA!$AA$215:$AU$215,GRAFICA!$AW$215:$BB$215)</c:f>
            </c:numRef>
          </c:val>
          <c:extLst>
            <c:ext xmlns:c16="http://schemas.microsoft.com/office/drawing/2014/chart" uri="{C3380CC4-5D6E-409C-BE32-E72D297353CC}">
              <c16:uniqueId val="{0000004C-6EC9-453D-B7EC-54D8D8D34936}"/>
            </c:ext>
          </c:extLst>
        </c:ser>
        <c:ser>
          <c:idx val="74"/>
          <c:order val="74"/>
          <c:tx>
            <c:strRef>
              <c:f>GRAFICA!$A$216</c:f>
              <c:strCache>
                <c:ptCount val="1"/>
                <c:pt idx="0">
                  <c:v>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GRAFICA!$B$216:$BB$216</c15:sqref>
                  </c15:fullRef>
                </c:ext>
              </c:extLst>
              <c:f>(GRAFICA!$B$216:$R$216,GRAFICA!$AA$216:$AU$216,GRAFICA!$AW$216:$BB$216)</c:f>
            </c:numRef>
          </c:val>
          <c:extLst>
            <c:ext xmlns:c16="http://schemas.microsoft.com/office/drawing/2014/chart" uri="{C3380CC4-5D6E-409C-BE32-E72D297353CC}">
              <c16:uniqueId val="{0000004D-6EC9-453D-B7EC-54D8D8D34936}"/>
            </c:ext>
          </c:extLst>
        </c:ser>
        <c:ser>
          <c:idx val="75"/>
          <c:order val="75"/>
          <c:tx>
            <c:strRef>
              <c:f>GRAFICA!$A$217</c:f>
              <c:strCache>
                <c:ptCount val="1"/>
                <c:pt idx="0">
                  <c:v>B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GRAFICA!$B$217:$BB$217</c15:sqref>
                  </c15:fullRef>
                </c:ext>
              </c:extLst>
              <c:f>(GRAFICA!$B$217:$R$217,GRAFICA!$AA$217:$AU$217,GRAFICA!$AW$217:$BB$217)</c:f>
            </c:numRef>
          </c:val>
          <c:extLst>
            <c:ext xmlns:c16="http://schemas.microsoft.com/office/drawing/2014/chart" uri="{C3380CC4-5D6E-409C-BE32-E72D297353CC}">
              <c16:uniqueId val="{0000004E-6EC9-453D-B7EC-54D8D8D34936}"/>
            </c:ext>
          </c:extLst>
        </c:ser>
        <c:ser>
          <c:idx val="76"/>
          <c:order val="76"/>
          <c:tx>
            <c:strRef>
              <c:f>GRAFICA!$A$218</c:f>
              <c:strCache>
                <c:ptCount val="1"/>
                <c:pt idx="0">
                  <c:v>B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GRAFICA!$B$218:$BB$218</c15:sqref>
                  </c15:fullRef>
                </c:ext>
              </c:extLst>
              <c:f>(GRAFICA!$B$218:$R$218,GRAFICA!$AA$218:$AU$218,GRAFICA!$AW$218:$BB$218)</c:f>
            </c:numRef>
          </c:val>
          <c:extLst>
            <c:ext xmlns:c16="http://schemas.microsoft.com/office/drawing/2014/chart" uri="{C3380CC4-5D6E-409C-BE32-E72D297353CC}">
              <c16:uniqueId val="{0000004F-6EC9-453D-B7EC-54D8D8D34936}"/>
            </c:ext>
          </c:extLst>
        </c:ser>
        <c:ser>
          <c:idx val="77"/>
          <c:order val="77"/>
          <c:tx>
            <c:strRef>
              <c:f>GRAFICA!$A$219</c:f>
              <c:strCache>
                <c:ptCount val="1"/>
                <c:pt idx="0">
                  <c:v>B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CONCEPTO</c:v>
                </c:pt>
                <c:pt idx="8">
                  <c:v>APROPIACION</c:v>
                </c:pt>
                <c:pt idx="9">
                  <c:v>COMPROMISOS</c:v>
                </c:pt>
                <c:pt idx="11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GRAFICA!$B$219:$BB$219</c15:sqref>
                  </c15:fullRef>
                </c:ext>
              </c:extLst>
              <c:f>(GRAFICA!$B$219:$R$219,GRAFICA!$AA$219:$AU$219,GRAFICA!$AW$219:$BB$219)</c:f>
            </c:numRef>
          </c:val>
          <c:extLst>
            <c:ext xmlns:c16="http://schemas.microsoft.com/office/drawing/2014/chart" uri="{C3380CC4-5D6E-409C-BE32-E72D297353CC}">
              <c16:uniqueId val="{00000050-6EC9-453D-B7EC-54D8D8D34936}"/>
            </c:ext>
          </c:extLst>
        </c:ser>
        <c:ser>
          <c:idx val="78"/>
          <c:order val="78"/>
          <c:tx>
            <c:strRef>
              <c:f>GRAFICA!$A$220</c:f>
              <c:strCache>
                <c:ptCount val="1"/>
                <c:pt idx="0">
                  <c:v>GASTOS DE TRANSFERENCIAS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  <a:lumOff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50000"/>
                    <a:lumOff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50000"/>
                    <a:lumOff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APROPIACION</c:v>
                </c:pt>
                <c:pt idx="1">
                  <c:v>COMPROMISOS</c:v>
                </c:pt>
                <c:pt idx="2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GRAFICA!$B$220:$BB$220</c15:sqref>
                  </c15:fullRef>
                </c:ext>
              </c:extLst>
              <c:f>(GRAFICA!$B$220:$R$220,GRAFICA!$AA$220:$AU$220,GRAFICA!$AW$220:$BB$220)</c:f>
              <c:numCache>
                <c:formatCode>General</c:formatCode>
                <c:ptCount val="3"/>
                <c:pt idx="0" formatCode="_-* #,##0.00_-;\-* #,##0.00_-;_-* &quot;-&quot;_-;_-@_-">
                  <c:v>222339196</c:v>
                </c:pt>
                <c:pt idx="1" formatCode="_-* #,##0.00_-;\-* #,##0.00_-;_-* &quot;-&quot;_-;_-@_-">
                  <c:v>51968351</c:v>
                </c:pt>
                <c:pt idx="2" formatCode="_-* #,##0.00_-;\-* #,##0.00_-;_-* &quot;-&quot;_-;_-@_-">
                  <c:v>51878054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1-6EC9-453D-B7EC-54D8D8D34936}"/>
            </c:ext>
          </c:extLst>
        </c:ser>
        <c:ser>
          <c:idx val="79"/>
          <c:order val="79"/>
          <c:tx>
            <c:strRef>
              <c:f>GRAFICA!$A$221</c:f>
              <c:strCache>
                <c:ptCount val="1"/>
                <c:pt idx="0">
                  <c:v>TOTAL GASTOS DE FUNCIONAMIENTO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  <a:lumOff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50000"/>
                    <a:lumOff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50000"/>
                    <a:lumOff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GRAFICA!$B$141:$BB$141</c15:sqref>
                  </c15:fullRef>
                </c:ext>
              </c:extLst>
              <c:f>(GRAFICA!$B$141:$R$141,GRAFICA!$AA$141:$AU$141,GRAFICA!$AW$141:$BB$141)</c:f>
              <c:strCache>
                <c:ptCount val="3"/>
                <c:pt idx="0">
                  <c:v>APROPIACION</c:v>
                </c:pt>
                <c:pt idx="1">
                  <c:v>COMPROMISOS</c:v>
                </c:pt>
                <c:pt idx="2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GRAFICA!$B$221:$BB$221</c15:sqref>
                  </c15:fullRef>
                </c:ext>
              </c:extLst>
              <c:f>(GRAFICA!$B$221:$R$221,GRAFICA!$AA$221:$AU$221,GRAFICA!$AW$221:$BB$221)</c:f>
              <c:numCache>
                <c:formatCode>General</c:formatCode>
                <c:ptCount val="3"/>
                <c:pt idx="0" formatCode="_-* #,##0.00_-;\-* #,##0.00_-;_-* &quot;-&quot;_-;_-@_-">
                  <c:v>6274789614</c:v>
                </c:pt>
                <c:pt idx="1" formatCode="_-* #,##0.00_-;\-* #,##0.00_-;_-* &quot;-&quot;_-;_-@_-">
                  <c:v>4644064043.8800001</c:v>
                </c:pt>
                <c:pt idx="2" formatCode="_-* #,##0.00_-;\-* #,##0.00_-;_-* &quot;-&quot;_-;_-@_-">
                  <c:v>4447710138.3000002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2-6EC9-453D-B7EC-54D8D8D34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823220928"/>
        <c:axId val="823222016"/>
      </c:barChart>
      <c:catAx>
        <c:axId val="823220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CONCEPTO</a:t>
                </a:r>
              </a:p>
            </c:rich>
          </c:tx>
          <c:layout>
            <c:manualLayout>
              <c:xMode val="edge"/>
              <c:yMode val="edge"/>
              <c:x val="2.1664607861439474E-2"/>
              <c:y val="0.371404392393964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3222016"/>
        <c:crossesAt val="0"/>
        <c:auto val="1"/>
        <c:lblAlgn val="ctr"/>
        <c:lblOffset val="100"/>
        <c:noMultiLvlLbl val="0"/>
      </c:catAx>
      <c:valAx>
        <c:axId val="823222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3220928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999971628775002E-2"/>
          <c:y val="0.87550406383873558"/>
          <c:w val="0.89999994325754995"/>
          <c:h val="4.3882587449744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GASTOS INVERSION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0927518802388034"/>
          <c:y val="0.13823693113536939"/>
          <c:w val="0.71316236840971359"/>
          <c:h val="0.4192941449177262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GRAFICA!$S$250:$Z$250</c:f>
              <c:strCache>
                <c:ptCount val="8"/>
                <c:pt idx="0">
                  <c:v>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GRAFICA!$AA$250:$BB$250</c:f>
            </c:numRef>
          </c:val>
          <c:extLst>
            <c:ext xmlns:c16="http://schemas.microsoft.com/office/drawing/2014/chart" uri="{C3380CC4-5D6E-409C-BE32-E72D297353CC}">
              <c16:uniqueId val="{00000000-554D-441A-859C-0D1938C3106D}"/>
            </c:ext>
          </c:extLst>
        </c:ser>
        <c:ser>
          <c:idx val="1"/>
          <c:order val="1"/>
          <c:tx>
            <c:strRef>
              <c:f>GRAFICA!$S$251:$Z$251</c:f>
              <c:strCache>
                <c:ptCount val="8"/>
                <c:pt idx="0">
                  <c:v>SERVICIO DE PRODUCCIÓN DE CONTENIDOS Y AJUSTES RAZONABLES PARA PROMOVER Y GARANTIZAR EL ACCESO A LA INFORMACIÓN Y A LA COMUNICACIÓN PARA PERSONAS DISCAPACITADAS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GRAFICA!$AA$251:$BB$251</c:f>
            </c:numRef>
          </c:val>
          <c:extLst>
            <c:ext xmlns:c16="http://schemas.microsoft.com/office/drawing/2014/chart" uri="{C3380CC4-5D6E-409C-BE32-E72D297353CC}">
              <c16:uniqueId val="{00000001-554D-441A-859C-0D1938C3106D}"/>
            </c:ext>
          </c:extLst>
        </c:ser>
        <c:ser>
          <c:idx val="2"/>
          <c:order val="2"/>
          <c:tx>
            <c:strRef>
              <c:f>GRAFICA!$S$252:$Z$252</c:f>
              <c:strCache>
                <c:ptCount val="8"/>
                <c:pt idx="0">
                  <c:v>ADQUISICIÓN DE BIENES Y SERVICIOS - SERVICIO DE PRODUCCIÓN DE CONTENIDOS Y AJUSTES RAZONABLES PARA PROMOVER Y GARANTIZAR EL ACCESO A LA INFORMACIÓN Y A LA COMUNICACIÓN PARA PERSONAS DISCAPACITADAS - MEJORAMIENTO DE LAS CONDICIONES PARA LA GARANTIA DE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GRAFICA!$AA$252:$BB$252</c:f>
            </c:numRef>
          </c:val>
          <c:extLst>
            <c:ext xmlns:c16="http://schemas.microsoft.com/office/drawing/2014/chart" uri="{C3380CC4-5D6E-409C-BE32-E72D297353CC}">
              <c16:uniqueId val="{00000002-554D-441A-859C-0D1938C3106D}"/>
            </c:ext>
          </c:extLst>
        </c:ser>
        <c:ser>
          <c:idx val="3"/>
          <c:order val="3"/>
          <c:tx>
            <c:strRef>
              <c:f>GRAFICA!$S$253:$Z$253</c:f>
              <c:strCache>
                <c:ptCount val="8"/>
                <c:pt idx="0">
                  <c:v>SERVICIO DE PROMOCIÓN Y DIVULGACIÓN DE LOS DERECHOS DE LAS PERSONAS CON DISCAPACIDAD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GRAFICA!$AA$253:$BB$253</c:f>
            </c:numRef>
          </c:val>
          <c:extLst>
            <c:ext xmlns:c16="http://schemas.microsoft.com/office/drawing/2014/chart" uri="{C3380CC4-5D6E-409C-BE32-E72D297353CC}">
              <c16:uniqueId val="{00000003-554D-441A-859C-0D1938C3106D}"/>
            </c:ext>
          </c:extLst>
        </c:ser>
        <c:ser>
          <c:idx val="4"/>
          <c:order val="4"/>
          <c:tx>
            <c:strRef>
              <c:f>GRAFICA!$S$254:$Z$254</c:f>
              <c:strCache>
                <c:ptCount val="8"/>
                <c:pt idx="0">
                  <c:v>ADQUISICIÓN DE BIENES Y SERVICIOS - SERVICIO DE PROMOCIÓN Y DIVULGACIÓN DE LOS DERECHOS DE LAS PERSONAS CON DISCAPACIDAD - 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GRAFICA!$AA$254:$BB$254</c:f>
            </c:numRef>
          </c:val>
          <c:extLst>
            <c:ext xmlns:c16="http://schemas.microsoft.com/office/drawing/2014/chart" uri="{C3380CC4-5D6E-409C-BE32-E72D297353CC}">
              <c16:uniqueId val="{00000004-554D-441A-859C-0D1938C3106D}"/>
            </c:ext>
          </c:extLst>
        </c:ser>
        <c:ser>
          <c:idx val="5"/>
          <c:order val="5"/>
          <c:tx>
            <c:strRef>
              <c:f>GRAFICA!$S$255:$Z$255</c:f>
              <c:strCache>
                <c:ptCount val="8"/>
                <c:pt idx="0">
                  <c:v>SERVICIO DE ASISTENCIA TÉCNICA EN EDUCACIÓN CON ENFOQUE INCLUYENTE Y DE CALIDAD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GRAFICA!$AA$255:$BB$255</c:f>
            </c:numRef>
          </c:val>
          <c:extLst>
            <c:ext xmlns:c16="http://schemas.microsoft.com/office/drawing/2014/chart" uri="{C3380CC4-5D6E-409C-BE32-E72D297353CC}">
              <c16:uniqueId val="{00000005-554D-441A-859C-0D1938C3106D}"/>
            </c:ext>
          </c:extLst>
        </c:ser>
        <c:ser>
          <c:idx val="6"/>
          <c:order val="6"/>
          <c:tx>
            <c:strRef>
              <c:f>GRAFICA!$S$256:$Z$256</c:f>
              <c:strCache>
                <c:ptCount val="8"/>
                <c:pt idx="0">
                  <c:v>ADQUISICIÓN DE BIENES Y SERVICIOS - SERVICIO DE ASISTENCIA TÉCNICA EN EDUCACIÓN CON ENFOQUE INCLUYENTE Y DE CALIDAD - 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GRAFICA!$AA$256:$BB$256</c:f>
            </c:numRef>
          </c:val>
          <c:extLst>
            <c:ext xmlns:c16="http://schemas.microsoft.com/office/drawing/2014/chart" uri="{C3380CC4-5D6E-409C-BE32-E72D297353CC}">
              <c16:uniqueId val="{00000006-554D-441A-859C-0D1938C3106D}"/>
            </c:ext>
          </c:extLst>
        </c:ser>
        <c:ser>
          <c:idx val="7"/>
          <c:order val="7"/>
          <c:tx>
            <c:strRef>
              <c:f>GRAFICA!$S$257:$Z$257</c:f>
              <c:strCache>
                <c:ptCount val="8"/>
                <c:pt idx="0">
                  <c:v>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GRAFICA!$AA$257:$BB$257</c:f>
            </c:numRef>
          </c:val>
          <c:extLst>
            <c:ext xmlns:c16="http://schemas.microsoft.com/office/drawing/2014/chart" uri="{C3380CC4-5D6E-409C-BE32-E72D297353CC}">
              <c16:uniqueId val="{00000007-554D-441A-859C-0D1938C3106D}"/>
            </c:ext>
          </c:extLst>
        </c:ser>
        <c:ser>
          <c:idx val="8"/>
          <c:order val="8"/>
          <c:tx>
            <c:strRef>
              <c:f>GRAFICA!$S$258:$Z$258</c:f>
              <c:strCache>
                <c:ptCount val="8"/>
                <c:pt idx="0">
                  <c:v>SERVICIO DE PRODUCCIÓN DE CONTENIDOS Y AJUSTES RAZONABLES PARA PROMOVER Y GARANTIZAR EL ACCESO A LA INFORMACIÓN Y A LA COMUNICACIÓN PARA PERSONAS DISCAPACITADAS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GRAFICA!$AA$258:$BB$258</c:f>
            </c:numRef>
          </c:val>
          <c:extLst>
            <c:ext xmlns:c16="http://schemas.microsoft.com/office/drawing/2014/chart" uri="{C3380CC4-5D6E-409C-BE32-E72D297353CC}">
              <c16:uniqueId val="{00000008-554D-441A-859C-0D1938C3106D}"/>
            </c:ext>
          </c:extLst>
        </c:ser>
        <c:ser>
          <c:idx val="9"/>
          <c:order val="9"/>
          <c:tx>
            <c:strRef>
              <c:f>GRAFICA!$S$259:$Z$259</c:f>
              <c:strCache>
                <c:ptCount val="8"/>
                <c:pt idx="0">
                  <c:v>ADQUISICIÓN DE BIENES Y SERVICIOS - SERVICIO DE PRODUCCIÓN DE CONTENIDOS Y AJUSTES RAZONABLES PARA PROMOVER Y GARANTIZAR EL ACCESO A LA INFORMACIÓN Y A LA COMUNICACIÓN PARA PERSONAS DISCAPACITADAS - MEJORAMIENTO DE LAS CONDICIONES PARA LA GARANTIA DE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GRAFICA!$AA$259:$BB$259</c:f>
            </c:numRef>
          </c:val>
          <c:extLst>
            <c:ext xmlns:c16="http://schemas.microsoft.com/office/drawing/2014/chart" uri="{C3380CC4-5D6E-409C-BE32-E72D297353CC}">
              <c16:uniqueId val="{00000009-554D-441A-859C-0D1938C3106D}"/>
            </c:ext>
          </c:extLst>
        </c:ser>
        <c:ser>
          <c:idx val="10"/>
          <c:order val="10"/>
          <c:tx>
            <c:strRef>
              <c:f>GRAFICA!$S$260:$Z$260</c:f>
              <c:strCache>
                <c:ptCount val="8"/>
                <c:pt idx="0">
                  <c:v>SERVICIO DE ASISTENCIA TÉCNICA EN EDUCACIÓN CON ENFOQUE INCLUYENTE Y DE CALIDAD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GRAFICA!$AA$260:$BB$260</c:f>
            </c:numRef>
          </c:val>
          <c:extLst>
            <c:ext xmlns:c16="http://schemas.microsoft.com/office/drawing/2014/chart" uri="{C3380CC4-5D6E-409C-BE32-E72D297353CC}">
              <c16:uniqueId val="{0000000A-554D-441A-859C-0D1938C3106D}"/>
            </c:ext>
          </c:extLst>
        </c:ser>
        <c:ser>
          <c:idx val="11"/>
          <c:order val="11"/>
          <c:tx>
            <c:strRef>
              <c:f>GRAFICA!$S$261:$Z$261</c:f>
              <c:strCache>
                <c:ptCount val="8"/>
                <c:pt idx="0">
                  <c:v>ADQUISICIÓN DE BIENES Y SERVICIOS - SERVICIO DE ASISTENCIA TÉCNICA EN EDUCACIÓN CON ENFOQUE INCLUYENTE Y DE CALIDAD - 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8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8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8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GRAFICA!$AA$261:$BB$261</c:f>
            </c:numRef>
          </c:val>
          <c:extLst>
            <c:ext xmlns:c16="http://schemas.microsoft.com/office/drawing/2014/chart" uri="{C3380CC4-5D6E-409C-BE32-E72D297353CC}">
              <c16:uniqueId val="{0000000B-554D-441A-859C-0D1938C3106D}"/>
            </c:ext>
          </c:extLst>
        </c:ser>
        <c:ser>
          <c:idx val="12"/>
          <c:order val="12"/>
          <c:tx>
            <c:strRef>
              <c:f>GRAFICA!$S$262:$Z$262</c:f>
              <c:strCache>
                <c:ptCount val="8"/>
                <c:pt idx="0">
                  <c:v>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GRAFICA!$AA$262:$BB$262</c:f>
            </c:numRef>
          </c:val>
          <c:extLst>
            <c:ext xmlns:c16="http://schemas.microsoft.com/office/drawing/2014/chart" uri="{C3380CC4-5D6E-409C-BE32-E72D297353CC}">
              <c16:uniqueId val="{0000000C-554D-441A-859C-0D1938C3106D}"/>
            </c:ext>
          </c:extLst>
        </c:ser>
        <c:ser>
          <c:idx val="13"/>
          <c:order val="13"/>
          <c:tx>
            <c:strRef>
              <c:f>GRAFICA!$S$263:$Z$263</c:f>
              <c:strCache>
                <c:ptCount val="8"/>
                <c:pt idx="0">
                  <c:v>SERVICIO DE PRODUCCIÓN DE CONTENIDOS Y AJUSTES RAZONABLES PARA PROMOVER Y GARANTIZAR EL ACCESO A LA INFORMACIÓN Y A LA COMUNICACIÓN PARA PERSONAS DISCAPACITADAS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GRAFICA!$AA$263:$BB$263</c:f>
            </c:numRef>
          </c:val>
          <c:extLst>
            <c:ext xmlns:c16="http://schemas.microsoft.com/office/drawing/2014/chart" uri="{C3380CC4-5D6E-409C-BE32-E72D297353CC}">
              <c16:uniqueId val="{0000000D-554D-441A-859C-0D1938C3106D}"/>
            </c:ext>
          </c:extLst>
        </c:ser>
        <c:ser>
          <c:idx val="14"/>
          <c:order val="14"/>
          <c:tx>
            <c:strRef>
              <c:f>GRAFICA!$S$264:$Z$264</c:f>
              <c:strCache>
                <c:ptCount val="8"/>
                <c:pt idx="0">
                  <c:v>ADQUISICIÓN DE BIENES Y SERVICIOS - SERVICIO DE PRODUCCIÓN DE CONTENIDOS Y AJUSTES RAZONABLES PARA PROMOVER Y GARANTIZAR EL ACCESO A LA INFORMACIÓN Y A LA COMUNICACIÓN PARA PERSONAS DISCAPACITADAS - MEJORAMIENTO DE LAS CONDICIONES PARA LA GARANTIA DE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Off val="4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lumOff val="4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Off val="4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GRAFICA!$AA$264:$BB$264</c:f>
            </c:numRef>
          </c:val>
          <c:extLst>
            <c:ext xmlns:c16="http://schemas.microsoft.com/office/drawing/2014/chart" uri="{C3380CC4-5D6E-409C-BE32-E72D297353CC}">
              <c16:uniqueId val="{0000000E-554D-441A-859C-0D1938C3106D}"/>
            </c:ext>
          </c:extLst>
        </c:ser>
        <c:ser>
          <c:idx val="15"/>
          <c:order val="15"/>
          <c:tx>
            <c:strRef>
              <c:f>GRAFICA!$S$265:$Z$265</c:f>
              <c:strCache>
                <c:ptCount val="8"/>
                <c:pt idx="0">
                  <c:v>SERVICIO DE PROMOCIÓN Y DIVULGACIÓN DE LOS DERECHOS DE LAS PERSONAS CON DISCAPACIDAD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GRAFICA!$AA$265:$BB$265</c:f>
            </c:numRef>
          </c:val>
          <c:extLst>
            <c:ext xmlns:c16="http://schemas.microsoft.com/office/drawing/2014/chart" uri="{C3380CC4-5D6E-409C-BE32-E72D297353CC}">
              <c16:uniqueId val="{0000000F-554D-441A-859C-0D1938C3106D}"/>
            </c:ext>
          </c:extLst>
        </c:ser>
        <c:ser>
          <c:idx val="16"/>
          <c:order val="16"/>
          <c:tx>
            <c:strRef>
              <c:f>GRAFICA!$S$266:$Z$266</c:f>
              <c:strCache>
                <c:ptCount val="8"/>
                <c:pt idx="0">
                  <c:v>ADQUISICIÓN DE BIENES Y SERVICIOS - SERVICIO DE PROMOCIÓN Y DIVULGACIÓN DE LOS DERECHOS DE LAS PERSONAS CON DISCAPACIDAD - 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GRAFICA!$AA$266:$BB$266</c:f>
            </c:numRef>
          </c:val>
          <c:extLst>
            <c:ext xmlns:c16="http://schemas.microsoft.com/office/drawing/2014/chart" uri="{C3380CC4-5D6E-409C-BE32-E72D297353CC}">
              <c16:uniqueId val="{00000010-554D-441A-859C-0D1938C3106D}"/>
            </c:ext>
          </c:extLst>
        </c:ser>
        <c:ser>
          <c:idx val="17"/>
          <c:order val="17"/>
          <c:tx>
            <c:strRef>
              <c:f>GRAFICA!$S$267:$Z$267</c:f>
              <c:strCache>
                <c:ptCount val="8"/>
                <c:pt idx="0">
                  <c:v>SERVICIO DE ASISTENCIA TÉCNICA EN EDUCACIÓN CON ENFOQUE INCLUYENTE Y DE CALIDAD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GRAFICA!$AA$267:$BB$267</c:f>
            </c:numRef>
          </c:val>
          <c:extLst>
            <c:ext xmlns:c16="http://schemas.microsoft.com/office/drawing/2014/chart" uri="{C3380CC4-5D6E-409C-BE32-E72D297353CC}">
              <c16:uniqueId val="{00000011-554D-441A-859C-0D1938C3106D}"/>
            </c:ext>
          </c:extLst>
        </c:ser>
        <c:ser>
          <c:idx val="18"/>
          <c:order val="18"/>
          <c:tx>
            <c:strRef>
              <c:f>GRAFICA!$S$268:$Z$268</c:f>
              <c:strCache>
                <c:ptCount val="8"/>
                <c:pt idx="0">
                  <c:v>ADQUISICIÓN DE BIENES Y SERVICIOS - SERVICIO DE ASISTENCIA TÉCNICA EN EDUCACIÓN CON ENFOQUE INCLUYENTE Y DE CALIDAD - 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GRAFICA!$AA$268:$BB$268</c:f>
            </c:numRef>
          </c:val>
          <c:extLst>
            <c:ext xmlns:c16="http://schemas.microsoft.com/office/drawing/2014/chart" uri="{C3380CC4-5D6E-409C-BE32-E72D297353CC}">
              <c16:uniqueId val="{00000012-554D-441A-859C-0D1938C3106D}"/>
            </c:ext>
          </c:extLst>
        </c:ser>
        <c:ser>
          <c:idx val="19"/>
          <c:order val="19"/>
          <c:tx>
            <c:strRef>
              <c:f>GRAFICA!$S$269:$Z$269</c:f>
              <c:strCache>
                <c:ptCount val="8"/>
                <c:pt idx="0">
                  <c:v>MEJORAMIENTO DE LAS CONDICIONES PARA LA GARANTIA DE LOS DERECHOS DE LAS PERSONAS CON DISCAPACIDAD VISUAL EN EL PAÍS.  NACIONAL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GRAFICA!$AA$269:$BB$269</c:f>
              <c:numCache>
                <c:formatCode>_-* #,##0.00_-;\-* #,##0.00_-;_-* "-"_-;_-@_-</c:formatCode>
                <c:ptCount val="4"/>
                <c:pt idx="0">
                  <c:v>1603655553</c:v>
                </c:pt>
                <c:pt idx="1">
                  <c:v>1202421836</c:v>
                </c:pt>
                <c:pt idx="3">
                  <c:v>621026343.36000001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54D-441A-859C-0D1938C3106D}"/>
            </c:ext>
          </c:extLst>
        </c:ser>
        <c:ser>
          <c:idx val="20"/>
          <c:order val="20"/>
          <c:tx>
            <c:strRef>
              <c:f>GRAFICA!$S$270:$Z$270</c:f>
              <c:strCache>
                <c:ptCount val="8"/>
                <c:pt idx="0">
                  <c:v>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70000"/>
                    <a:lumOff val="3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70000"/>
                    <a:lumOff val="3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70000"/>
                    <a:lumOff val="3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GRAFICA!$AA$270:$BB$270</c:f>
            </c:numRef>
          </c:val>
          <c:extLst>
            <c:ext xmlns:c16="http://schemas.microsoft.com/office/drawing/2014/chart" uri="{C3380CC4-5D6E-409C-BE32-E72D297353CC}">
              <c16:uniqueId val="{00000014-554D-441A-859C-0D1938C3106D}"/>
            </c:ext>
          </c:extLst>
        </c:ser>
        <c:ser>
          <c:idx val="21"/>
          <c:order val="21"/>
          <c:tx>
            <c:strRef>
              <c:f>GRAFICA!$S$271:$Z$271</c:f>
              <c:strCache>
                <c:ptCount val="8"/>
                <c:pt idx="0">
                  <c:v>SEDES ADECUADAS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GRAFICA!$AA$271:$BB$271</c:f>
            </c:numRef>
          </c:val>
          <c:extLst>
            <c:ext xmlns:c16="http://schemas.microsoft.com/office/drawing/2014/chart" uri="{C3380CC4-5D6E-409C-BE32-E72D297353CC}">
              <c16:uniqueId val="{00000015-554D-441A-859C-0D1938C3106D}"/>
            </c:ext>
          </c:extLst>
        </c:ser>
        <c:ser>
          <c:idx val="22"/>
          <c:order val="22"/>
          <c:tx>
            <c:strRef>
              <c:f>GRAFICA!$S$272:$Z$272</c:f>
              <c:strCache>
                <c:ptCount val="8"/>
                <c:pt idx="0">
                  <c:v>ADQUISICIÓN DE BIENES Y SERVICIOS - SEDES ADECUADAS - 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GRAFICA!$AA$272:$BB$272</c:f>
            </c:numRef>
          </c:val>
          <c:extLst>
            <c:ext xmlns:c16="http://schemas.microsoft.com/office/drawing/2014/chart" uri="{C3380CC4-5D6E-409C-BE32-E72D297353CC}">
              <c16:uniqueId val="{00000016-554D-441A-859C-0D1938C3106D}"/>
            </c:ext>
          </c:extLst>
        </c:ser>
        <c:ser>
          <c:idx val="23"/>
          <c:order val="23"/>
          <c:tx>
            <c:strRef>
              <c:f>GRAFICA!$S$273:$Z$273</c:f>
              <c:strCache>
                <c:ptCount val="8"/>
                <c:pt idx="0">
                  <c:v>SERVICIO DE IMPLEMENTACIÓN SISTEMAS DE GESTIÓN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7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7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7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GRAFICA!$AA$273:$BB$273</c:f>
            </c:numRef>
          </c:val>
          <c:extLst>
            <c:ext xmlns:c16="http://schemas.microsoft.com/office/drawing/2014/chart" uri="{C3380CC4-5D6E-409C-BE32-E72D297353CC}">
              <c16:uniqueId val="{00000017-554D-441A-859C-0D1938C3106D}"/>
            </c:ext>
          </c:extLst>
        </c:ser>
        <c:ser>
          <c:idx val="24"/>
          <c:order val="24"/>
          <c:tx>
            <c:strRef>
              <c:f>GRAFICA!$S$274:$Z$274</c:f>
              <c:strCache>
                <c:ptCount val="8"/>
                <c:pt idx="0">
                  <c:v>ADQUISICIÓN DE BIENES Y SERVICIOS - SERVICIO DE IMPLEMENTACIÓN SISTEMAS DE GESTIÓN - 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50000"/>
                    <a:lumOff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50000"/>
                    <a:lumOff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50000"/>
                    <a:lumOff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GRAFICA!$AA$274:$BB$274</c:f>
            </c:numRef>
          </c:val>
          <c:extLst>
            <c:ext xmlns:c16="http://schemas.microsoft.com/office/drawing/2014/chart" uri="{C3380CC4-5D6E-409C-BE32-E72D297353CC}">
              <c16:uniqueId val="{00000018-554D-441A-859C-0D1938C3106D}"/>
            </c:ext>
          </c:extLst>
        </c:ser>
        <c:ser>
          <c:idx val="25"/>
          <c:order val="25"/>
          <c:tx>
            <c:strRef>
              <c:f>GRAFICA!$S$275:$Z$275</c:f>
              <c:strCache>
                <c:ptCount val="8"/>
                <c:pt idx="0">
                  <c:v>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50000"/>
                    <a:lumOff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50000"/>
                    <a:lumOff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50000"/>
                    <a:lumOff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GRAFICA!$AA$275:$BB$275</c:f>
            </c:numRef>
          </c:val>
          <c:extLst>
            <c:ext xmlns:c16="http://schemas.microsoft.com/office/drawing/2014/chart" uri="{C3380CC4-5D6E-409C-BE32-E72D297353CC}">
              <c16:uniqueId val="{00000019-554D-441A-859C-0D1938C3106D}"/>
            </c:ext>
          </c:extLst>
        </c:ser>
        <c:ser>
          <c:idx val="26"/>
          <c:order val="26"/>
          <c:tx>
            <c:strRef>
              <c:f>GRAFICA!$S$276:$Z$276</c:f>
              <c:strCache>
                <c:ptCount val="8"/>
                <c:pt idx="0">
                  <c:v>SERVICIO DE IMPLEMENTACIÓN SISTEMAS DE GESTIÓN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50000"/>
                    <a:lumOff val="5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50000"/>
                    <a:lumOff val="5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50000"/>
                    <a:lumOff val="5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GRAFICA!$AA$276:$BB$276</c:f>
            </c:numRef>
          </c:val>
          <c:extLst>
            <c:ext xmlns:c16="http://schemas.microsoft.com/office/drawing/2014/chart" uri="{C3380CC4-5D6E-409C-BE32-E72D297353CC}">
              <c16:uniqueId val="{0000001A-554D-441A-859C-0D1938C3106D}"/>
            </c:ext>
          </c:extLst>
        </c:ser>
        <c:ser>
          <c:idx val="27"/>
          <c:order val="27"/>
          <c:tx>
            <c:strRef>
              <c:f>GRAFICA!$S$277:$Z$277</c:f>
              <c:strCache>
                <c:ptCount val="8"/>
                <c:pt idx="0">
                  <c:v>ADQUISICIÓN DE BIENES Y SERVICIOS - SERVICIO DE IMPLEMENTACIÓN SISTEMAS DE GESTIÓN - 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GRAFICA!$AA$277:$BB$277</c:f>
            </c:numRef>
          </c:val>
          <c:extLst>
            <c:ext xmlns:c16="http://schemas.microsoft.com/office/drawing/2014/chart" uri="{C3380CC4-5D6E-409C-BE32-E72D297353CC}">
              <c16:uniqueId val="{0000001B-554D-441A-859C-0D1938C3106D}"/>
            </c:ext>
          </c:extLst>
        </c:ser>
        <c:ser>
          <c:idx val="28"/>
          <c:order val="28"/>
          <c:tx>
            <c:strRef>
              <c:f>GRAFICA!$S$278:$Z$278</c:f>
              <c:strCache>
                <c:ptCount val="8"/>
                <c:pt idx="0">
                  <c:v>SEDES ADECUADAS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GRAFICA!$AA$278:$BB$278</c:f>
            </c:numRef>
          </c:val>
          <c:extLst>
            <c:ext xmlns:c16="http://schemas.microsoft.com/office/drawing/2014/chart" uri="{C3380CC4-5D6E-409C-BE32-E72D297353CC}">
              <c16:uniqueId val="{0000001C-554D-441A-859C-0D1938C3106D}"/>
            </c:ext>
          </c:extLst>
        </c:ser>
        <c:ser>
          <c:idx val="29"/>
          <c:order val="29"/>
          <c:tx>
            <c:strRef>
              <c:f>GRAFICA!$S$279:$Z$279</c:f>
              <c:strCache>
                <c:ptCount val="8"/>
                <c:pt idx="0">
                  <c:v>ADQUISICIÓN DE BIENES Y SERVICIOS - SEDES ADECUADAS - 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GRAFICA!$AA$279:$BB$279</c:f>
            </c:numRef>
          </c:val>
          <c:extLst>
            <c:ext xmlns:c16="http://schemas.microsoft.com/office/drawing/2014/chart" uri="{C3380CC4-5D6E-409C-BE32-E72D297353CC}">
              <c16:uniqueId val="{0000001D-554D-441A-859C-0D1938C3106D}"/>
            </c:ext>
          </c:extLst>
        </c:ser>
        <c:ser>
          <c:idx val="30"/>
          <c:order val="30"/>
          <c:tx>
            <c:strRef>
              <c:f>GRAFICA!$S$280:$Z$280</c:f>
              <c:strCache>
                <c:ptCount val="8"/>
                <c:pt idx="0">
                  <c:v>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GRAFICA!$AA$280:$BB$280</c:f>
            </c:numRef>
          </c:val>
          <c:extLst>
            <c:ext xmlns:c16="http://schemas.microsoft.com/office/drawing/2014/chart" uri="{C3380CC4-5D6E-409C-BE32-E72D297353CC}">
              <c16:uniqueId val="{0000001E-554D-441A-859C-0D1938C3106D}"/>
            </c:ext>
          </c:extLst>
        </c:ser>
        <c:ser>
          <c:idx val="31"/>
          <c:order val="31"/>
          <c:tx>
            <c:strRef>
              <c:f>GRAFICA!$S$281:$Z$281</c:f>
              <c:strCache>
                <c:ptCount val="8"/>
                <c:pt idx="0">
                  <c:v>SEDES ADECUADAS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GRAFICA!$AA$281:$BB$281</c:f>
            </c:numRef>
          </c:val>
          <c:extLst>
            <c:ext xmlns:c16="http://schemas.microsoft.com/office/drawing/2014/chart" uri="{C3380CC4-5D6E-409C-BE32-E72D297353CC}">
              <c16:uniqueId val="{0000001F-554D-441A-859C-0D1938C3106D}"/>
            </c:ext>
          </c:extLst>
        </c:ser>
        <c:ser>
          <c:idx val="32"/>
          <c:order val="32"/>
          <c:tx>
            <c:strRef>
              <c:f>GRAFICA!$S$282:$Z$282</c:f>
              <c:strCache>
                <c:ptCount val="8"/>
                <c:pt idx="0">
                  <c:v>ADQUISICIÓN DE BIENES Y SERVICIOS - SEDES ADECUADAS - 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GRAFICA!$AA$282:$BB$282</c:f>
            </c:numRef>
          </c:val>
          <c:extLst>
            <c:ext xmlns:c16="http://schemas.microsoft.com/office/drawing/2014/chart" uri="{C3380CC4-5D6E-409C-BE32-E72D297353CC}">
              <c16:uniqueId val="{00000020-554D-441A-859C-0D1938C3106D}"/>
            </c:ext>
          </c:extLst>
        </c:ser>
        <c:ser>
          <c:idx val="33"/>
          <c:order val="33"/>
          <c:tx>
            <c:strRef>
              <c:f>GRAFICA!$S$283:$Z$283</c:f>
              <c:strCache>
                <c:ptCount val="8"/>
                <c:pt idx="0">
                  <c:v>FORTALECIMIENTO DE PROCESOS Y RECURSOS DEL INCI PARA CONTRIBUIR CON EL MEJORAMIENTO DE SERVICIOS A LAS PERSONAS CON DISCAPACIDAD VISUAL  NACIONAL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GRAFICA!$AA$283:$BB$283</c:f>
              <c:numCache>
                <c:formatCode>_-* #,##0.00_-;\-* #,##0.00_-;_-* "-"_-;_-@_-</c:formatCode>
                <c:ptCount val="4"/>
                <c:pt idx="0">
                  <c:v>617069569</c:v>
                </c:pt>
                <c:pt idx="1">
                  <c:v>529884996</c:v>
                </c:pt>
                <c:pt idx="3">
                  <c:v>261077448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54D-441A-859C-0D1938C3106D}"/>
            </c:ext>
          </c:extLst>
        </c:ser>
        <c:ser>
          <c:idx val="34"/>
          <c:order val="34"/>
          <c:tx>
            <c:strRef>
              <c:f>GRAFICA!$S$284:$Z$284</c:f>
              <c:strCache>
                <c:ptCount val="8"/>
                <c:pt idx="0">
                  <c:v>TOTAL GASTOS DE INVERSION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GRAFICA!$AA$249:$BB$249</c:f>
              <c:strCache>
                <c:ptCount val="4"/>
                <c:pt idx="0">
                  <c:v>APROPIACION</c:v>
                </c:pt>
                <c:pt idx="1">
                  <c:v>COMPROMISOS</c:v>
                </c:pt>
                <c:pt idx="3">
                  <c:v>PAGOS</c:v>
                </c:pt>
              </c:strCache>
            </c:strRef>
          </c:cat>
          <c:val>
            <c:numRef>
              <c:f>GRAFICA!$AA$284:$BB$284</c:f>
              <c:numCache>
                <c:formatCode>_-* #,##0.00_-;\-* #,##0.00_-;_-* "-"_-;_-@_-</c:formatCode>
                <c:ptCount val="4"/>
                <c:pt idx="0">
                  <c:v>2220725122</c:v>
                </c:pt>
                <c:pt idx="1">
                  <c:v>1732306832</c:v>
                </c:pt>
                <c:pt idx="3">
                  <c:v>882103791.36000001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554D-441A-859C-0D1938C31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823221472"/>
        <c:axId val="823223648"/>
        <c:extLst>
          <c:ext xmlns:c15="http://schemas.microsoft.com/office/drawing/2012/chart" uri="{02D57815-91ED-43cb-92C2-25804820EDAC}">
            <c15:filteredBarSeries>
              <c15:ser>
                <c:idx val="35"/>
                <c:order val="35"/>
                <c:tx>
                  <c:strRef>
                    <c:extLst>
                      <c:ext uri="{02D57815-91ED-43cb-92C2-25804820EDAC}">
                        <c15:formulaRef>
                          <c15:sqref>GRAFICA!$284:$284</c15:sqref>
                        </c15:formulaRef>
                      </c:ext>
                    </c:extLst>
                    <c:strCache>
                      <c:ptCount val="16384"/>
                      <c:pt idx="0">
                        <c:v>TOTAL GASTOS INCI</c:v>
                      </c:pt>
                      <c:pt idx="18">
                        <c:v>TOTAL GASTOS DE INVERSION</c:v>
                      </c:pt>
                      <c:pt idx="26">
                        <c:v>Propios</c:v>
                      </c:pt>
                      <c:pt idx="31">
                        <c:v>CSF</c:v>
                      </c:pt>
                      <c:pt idx="34">
                        <c:v>21</c:v>
                      </c:pt>
                      <c:pt idx="35">
                        <c:v>OTROS RECURSOS DE TESORERIA</c:v>
                      </c:pt>
                      <c:pt idx="41">
                        <c:v> 2.220.725.122,00 </c:v>
                      </c:pt>
                      <c:pt idx="42">
                        <c:v> 1.836.427.882,38 </c:v>
                      </c:pt>
                      <c:pt idx="43">
                        <c:v> 384.297.239,62 </c:v>
                      </c:pt>
                      <c:pt idx="44">
                        <c:v> - </c:v>
                      </c:pt>
                      <c:pt idx="46">
                        <c:v> 1.732.306.832,00 </c:v>
                      </c:pt>
                      <c:pt idx="48">
                        <c:v> 104.121.050,38 </c:v>
                      </c:pt>
                      <c:pt idx="49">
                        <c:v> 883.280.780,36 </c:v>
                      </c:pt>
                      <c:pt idx="50">
                        <c:v> 849.026.051,64 </c:v>
                      </c:pt>
                      <c:pt idx="51">
                        <c:v> 882.103.791,36 </c:v>
                      </c:pt>
                      <c:pt idx="52">
                        <c:v> 1.176.989,00 </c:v>
                      </c:pt>
                      <c:pt idx="53">
                        <c:v> 882.103.791,36 </c:v>
                      </c:pt>
                      <c:pt idx="54">
                        <c:v> - </c:v>
                      </c:pt>
                      <c:pt idx="55">
                        <c:v> 149.894,00 </c:v>
                      </c:pt>
                      <c:pt idx="57">
                        <c:v>78%</c:v>
                      </c:pt>
                      <c:pt idx="59">
                        <c:v>40%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lumOff val="20000"/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6">
                          <a:lumMod val="80000"/>
                          <a:lumOff val="20000"/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6">
                          <a:lumMod val="80000"/>
                          <a:lumOff val="20000"/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val>
                  <c:numLit>
                    <c:formatCode>General</c:formatCode>
                    <c:ptCount val="1"/>
                    <c:pt idx="0">
                      <c:v>1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77-554D-441A-859C-0D1938C3106D}"/>
                  </c:ext>
                </c:extLst>
              </c15:ser>
            </c15:filteredBarSeries>
          </c:ext>
        </c:extLst>
      </c:barChart>
      <c:catAx>
        <c:axId val="823221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3223648"/>
        <c:crosses val="autoZero"/>
        <c:auto val="1"/>
        <c:lblAlgn val="ctr"/>
        <c:lblOffset val="100"/>
        <c:noMultiLvlLbl val="0"/>
      </c:catAx>
      <c:valAx>
        <c:axId val="823223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1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23221472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</c:dispUnitsLbl>
        </c:dispUnits>
      </c:valAx>
      <c:spPr>
        <a:noFill/>
        <a:ln>
          <a:noFill/>
        </a:ln>
        <a:effectLst>
          <a:glow rad="139700">
            <a:schemeClr val="accent3">
              <a:satMod val="175000"/>
              <a:alpha val="40000"/>
            </a:schemeClr>
          </a:glow>
        </a:effectLst>
      </c:spPr>
    </c:plotArea>
    <c:legend>
      <c:legendPos val="b"/>
      <c:layout>
        <c:manualLayout>
          <c:xMode val="edge"/>
          <c:yMode val="edge"/>
          <c:x val="8.2680221182451524E-2"/>
          <c:y val="0.69532754184200452"/>
          <c:w val="0.8812638932680722"/>
          <c:h val="0.243108667362068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222</xdr:row>
      <xdr:rowOff>1</xdr:rowOff>
    </xdr:from>
    <xdr:to>
      <xdr:col>59</xdr:col>
      <xdr:colOff>306480</xdr:colOff>
      <xdr:row>246</xdr:row>
      <xdr:rowOff>22411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112060</xdr:colOff>
      <xdr:row>287</xdr:row>
      <xdr:rowOff>201706</xdr:rowOff>
    </xdr:from>
    <xdr:to>
      <xdr:col>58</xdr:col>
      <xdr:colOff>324971</xdr:colOff>
      <xdr:row>313</xdr:row>
      <xdr:rowOff>33618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J/Documents/MARTHA/MARTHA%20TRABAJO/PLANEACION%202022/PLAN%20ANUAL%20DE%20ADQUISICIONES%20final%2025%20diciem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J/Documents/MARTHA/MARTHA%20TRABAJO/PLANEACION%202022/PLAN%20ANUAL%20DE%20ADQUISICIONE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ADQUISICION BIENES-SERVICIOS"/>
      <sheetName val="Plan Adquisiciones "/>
      <sheetName val="COMISIONES"/>
      <sheetName val="ACCESIBILIDAD"/>
      <sheetName val="G INTERINST"/>
      <sheetName val="P RADIAL Y AUDIOV"/>
      <sheetName val="C CULTURAL"/>
      <sheetName val="U PRODUCTIVAS"/>
      <sheetName val="VIATICOS"/>
      <sheetName val="Metas cuatrenio"/>
      <sheetName val="Valor Viaticos"/>
      <sheetName val="CÓDIGOS UNSPSC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B1" t="str">
            <v>MC-01</v>
          </cell>
          <cell r="C1" t="str">
            <v>PROYECTO MEJORAMIENTO DE LAS CONDICIONES PARA LA GARANTÍA DE LOS DERECHOS DE LAS PERSONAS CON DISCAPACIDAD VISUAL EN EL PAÍS</v>
          </cell>
          <cell r="D1" t="str">
            <v>Contratación directa</v>
          </cell>
          <cell r="F1" t="str">
            <v>CONTRATO PRESTACIÓN SERVICIOS (Técnico)</v>
          </cell>
          <cell r="K1" t="str">
            <v>Direccionamiento Estratégico</v>
          </cell>
          <cell r="M1" t="str">
            <v>Direccionamiento Estratégico</v>
          </cell>
        </row>
        <row r="2">
          <cell r="B2" t="str">
            <v>MC-02</v>
          </cell>
          <cell r="C2" t="str">
            <v>PROYECTO FORTALECIMIENTO DE PROCESOS Y RECURSOS DEL INCI PARA CONTRIBUIR CON EL MEJORAMIENTO DE SERVICIOS A LAS PERSONAS CON DISCAPACIDAD VISUAL</v>
          </cell>
          <cell r="D2" t="str">
            <v>Minima Cuantía</v>
          </cell>
          <cell r="F2" t="str">
            <v>CONTRATO  PRESTACIÓN SERVICIOS PROFESIONALES</v>
          </cell>
          <cell r="K2" t="str">
            <v xml:space="preserve"> Comunicaciones</v>
          </cell>
          <cell r="M2" t="str">
            <v xml:space="preserve"> Comunicaciones</v>
          </cell>
        </row>
        <row r="3">
          <cell r="B3" t="str">
            <v>MC-03</v>
          </cell>
          <cell r="D3" t="str">
            <v>Menor Cuantía</v>
          </cell>
          <cell r="F3" t="str">
            <v>TIQUETE TERRESTRE</v>
          </cell>
          <cell r="K3" t="str">
            <v xml:space="preserve">Asistencia Técnica
</v>
          </cell>
          <cell r="M3" t="str">
            <v>Grupo Accesibilidad</v>
          </cell>
        </row>
        <row r="4">
          <cell r="B4" t="str">
            <v>FP-01</v>
          </cell>
          <cell r="D4" t="str">
            <v>No es contrato</v>
          </cell>
          <cell r="F4" t="str">
            <v>TIQUETE AÉREO</v>
          </cell>
          <cell r="K4" t="str">
            <v xml:space="preserve">Centro Cultural
</v>
          </cell>
          <cell r="M4" t="str">
            <v xml:space="preserve"> Grupo Gestión Interinstitucional</v>
          </cell>
        </row>
        <row r="5">
          <cell r="B5" t="str">
            <v>FP-02</v>
          </cell>
          <cell r="F5" t="str">
            <v>VIÁTICOS</v>
          </cell>
          <cell r="K5" t="str">
            <v xml:space="preserve">Unidades Productivas
</v>
          </cell>
          <cell r="M5" t="str">
            <v xml:space="preserve">Grupo Educación
</v>
          </cell>
        </row>
        <row r="6">
          <cell r="B6" t="str">
            <v>FP-03</v>
          </cell>
          <cell r="F6" t="str">
            <v>SERVICIO</v>
          </cell>
          <cell r="K6" t="str">
            <v>Producción radial y audiovisual</v>
          </cell>
          <cell r="M6" t="str">
            <v xml:space="preserve">Centro Cultural
</v>
          </cell>
        </row>
        <row r="7">
          <cell r="B7" t="str">
            <v>FP-04</v>
          </cell>
          <cell r="F7" t="str">
            <v>SUMINISTRO</v>
          </cell>
          <cell r="K7" t="str">
            <v xml:space="preserve">Informática y Tecnología
</v>
          </cell>
          <cell r="M7" t="str">
            <v xml:space="preserve">Unidades Productivas
</v>
          </cell>
        </row>
        <row r="8">
          <cell r="B8" t="str">
            <v>FP-05</v>
          </cell>
          <cell r="K8" t="str">
            <v xml:space="preserve">Gestión documental
</v>
          </cell>
          <cell r="M8" t="str">
            <v>Producción radial y audiovisual</v>
          </cell>
        </row>
        <row r="9">
          <cell r="B9" t="str">
            <v>GG001</v>
          </cell>
          <cell r="K9" t="str">
            <v xml:space="preserve">Gestión Contractual
</v>
          </cell>
          <cell r="M9" t="str">
            <v xml:space="preserve">Informática y Tecnología
</v>
          </cell>
        </row>
        <row r="10">
          <cell r="B10" t="str">
            <v>GG002</v>
          </cell>
          <cell r="K10" t="str">
            <v xml:space="preserve">Gestión Jurídica
</v>
          </cell>
          <cell r="M10" t="str">
            <v xml:space="preserve">Gestión documental
</v>
          </cell>
        </row>
        <row r="11">
          <cell r="B11" t="str">
            <v>GG003</v>
          </cell>
          <cell r="K11" t="str">
            <v xml:space="preserve">Servicio al ciudadano
</v>
          </cell>
          <cell r="M11" t="str">
            <v xml:space="preserve">Gestión Contractual
</v>
          </cell>
        </row>
        <row r="12">
          <cell r="B12" t="str">
            <v>GG004</v>
          </cell>
          <cell r="K12" t="str">
            <v>Gestión Humana</v>
          </cell>
          <cell r="M12" t="str">
            <v xml:space="preserve">Gestión Jurídica
</v>
          </cell>
        </row>
        <row r="13">
          <cell r="B13" t="str">
            <v>GG005</v>
          </cell>
          <cell r="K13" t="str">
            <v xml:space="preserve">Evaluación y Mejoramiento
</v>
          </cell>
          <cell r="M13" t="str">
            <v xml:space="preserve">Servicio al ciudadano
</v>
          </cell>
        </row>
        <row r="14">
          <cell r="B14" t="str">
            <v>GG006</v>
          </cell>
          <cell r="K14" t="str">
            <v xml:space="preserve">Financiero
</v>
          </cell>
          <cell r="M14" t="str">
            <v>Gestión Humana</v>
          </cell>
        </row>
        <row r="15">
          <cell r="B15" t="str">
            <v>GG007</v>
          </cell>
          <cell r="K15" t="str">
            <v>Administrativo</v>
          </cell>
          <cell r="M15" t="str">
            <v xml:space="preserve">Evaluación y Mejoramiento
</v>
          </cell>
        </row>
        <row r="16">
          <cell r="B16" t="str">
            <v>GG008</v>
          </cell>
          <cell r="M16" t="str">
            <v xml:space="preserve">Financiero
</v>
          </cell>
        </row>
        <row r="17">
          <cell r="B17" t="str">
            <v>GG009</v>
          </cell>
          <cell r="M17" t="str">
            <v>Administrativo</v>
          </cell>
        </row>
        <row r="18">
          <cell r="B18" t="str">
            <v>GG010</v>
          </cell>
        </row>
        <row r="19">
          <cell r="B19" t="str">
            <v>TR01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ADQUISICION BIENES-SERVICIOS"/>
      <sheetName val="Plan Adquisiciones "/>
      <sheetName val="COMISIONES"/>
      <sheetName val="ACCESIBILIDAD"/>
      <sheetName val="G INTERINST"/>
      <sheetName val="P RADIAL Y AUDIOV"/>
      <sheetName val="C CULTURAL"/>
      <sheetName val="U PRODUCTIVAS"/>
      <sheetName val="VIATICOS"/>
      <sheetName val="Metas cuatrenio"/>
      <sheetName val="Valor Viaticos"/>
      <sheetName val="CÓDIGOS UNSPSC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Brindar asistencia técnica en educación a las entidades territoriales certificadas para  el mejoramiento de los procesos de atención de las personas con discapacidad visual</v>
          </cell>
        </row>
        <row r="2">
          <cell r="A2" t="str">
            <v>Dotar instituciones que atiendan personas con discapacidad visual con libros y textos en braille y material en relieve y macrotipo</v>
          </cell>
        </row>
        <row r="3">
          <cell r="A3" t="str">
            <v>Brindar asesoría a entidades públicas y privadas que generen condiciones de accesibilidad al espacio físico, a la información y al uso de tecnología especializada para las personas con discapacidad visual</v>
          </cell>
        </row>
        <row r="4">
          <cell r="A4" t="str">
            <v>Asesorar a las instancias competentes para promover la empleabilidad de las personas con discapacidad visual</v>
          </cell>
        </row>
        <row r="5">
          <cell r="A5" t="str">
            <v>Gestionar documentos de propuestas normativas para hacer efectivos los derechos de las personas con discapacidad visual</v>
          </cell>
        </row>
        <row r="6">
          <cell r="A6" t="str">
            <v>Desarrollar ejercicios de investigación para mejorar las condiciones de inclusión de las personas con discapacidad visual</v>
          </cell>
        </row>
        <row r="7">
          <cell r="A7" t="str">
            <v>Promover y asesorar a organizaciones sociales, familia y  otros colectivos de personas con discapacidad visual, para  la participación y el ejercicio de sus derechos</v>
          </cell>
        </row>
        <row r="8">
          <cell r="A8" t="str">
            <v>Desarrollar talleres especializados en temas relacionados con la discapacidad visual</v>
          </cell>
        </row>
        <row r="9">
          <cell r="A9" t="str">
            <v>Producir y publicar en formatos accesibles documentos para personas con discapacidad visual</v>
          </cell>
        </row>
        <row r="10">
          <cell r="A10" t="str">
            <v>Realizar exposiciones para personas con discapacidad visual y público en general en la sala multisensorial</v>
          </cell>
        </row>
        <row r="11">
          <cell r="A11" t="str">
            <v>Desarrollar campañas de comunicación relacionadas con la temática de discapacidad visual y el quehacer institucional</v>
          </cell>
        </row>
        <row r="12">
          <cell r="A12" t="str">
            <v>Producir y adaptar material audiovisual para promover la inclusión de las personas con discapacidad visual</v>
          </cell>
        </row>
        <row r="13">
          <cell r="A13" t="str">
            <v>Producir y emitir contenidos radiales para promover la inclusión de las personas con discapacidad visual</v>
          </cell>
        </row>
        <row r="14">
          <cell r="A14" t="str">
            <v>Disponer de material, productos y ayudas para la adquisición por parte de las  personas con discapacidad visual</v>
          </cell>
        </row>
        <row r="15">
          <cell r="A15" t="str">
            <v>Transcribir e imprimir libros, textos y material para las personas con discapacidad visual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H138"/>
  <sheetViews>
    <sheetView showGridLines="0" topLeftCell="A99" zoomScaleNormal="100" workbookViewId="0">
      <selection activeCell="A98" sqref="A98:XFD131"/>
    </sheetView>
  </sheetViews>
  <sheetFormatPr baseColWidth="10" defaultRowHeight="14.25"/>
  <cols>
    <col min="1" max="1" width="2.85546875" style="36" customWidth="1"/>
    <col min="2" max="5" width="2.7109375" style="36" customWidth="1"/>
    <col min="6" max="6" width="2.85546875" style="36" customWidth="1"/>
    <col min="7" max="9" width="2.7109375" style="36" customWidth="1"/>
    <col min="10" max="10" width="2.42578125" style="36" customWidth="1"/>
    <col min="11" max="11" width="0.28515625" style="36" customWidth="1"/>
    <col min="12" max="12" width="1" style="36" customWidth="1"/>
    <col min="13" max="13" width="1.5703125" style="36" customWidth="1"/>
    <col min="14" max="14" width="5.7109375" style="36" customWidth="1"/>
    <col min="15" max="26" width="2.7109375" style="36" customWidth="1"/>
    <col min="27" max="27" width="2.42578125" style="36" customWidth="1"/>
    <col min="28" max="28" width="0.28515625" style="36" customWidth="1"/>
    <col min="29" max="29" width="1.85546875" style="36" customWidth="1"/>
    <col min="30" max="30" width="0.85546875" style="36" customWidth="1"/>
    <col min="31" max="33" width="2.7109375" style="36" customWidth="1"/>
    <col min="34" max="34" width="3.7109375" style="36" customWidth="1"/>
    <col min="35" max="35" width="5.140625" style="36" customWidth="1"/>
    <col min="36" max="36" width="3.140625" style="36" customWidth="1"/>
    <col min="37" max="38" width="2.7109375" style="36" customWidth="1"/>
    <col min="39" max="40" width="0.85546875" style="36" customWidth="1"/>
    <col min="41" max="41" width="1" style="36" customWidth="1"/>
    <col min="42" max="42" width="18" style="36" customWidth="1"/>
    <col min="43" max="43" width="18.42578125" style="36" customWidth="1"/>
    <col min="44" max="44" width="19" style="36" customWidth="1"/>
    <col min="45" max="45" width="5.85546875" style="36" customWidth="1"/>
    <col min="46" max="46" width="9.28515625" style="36" customWidth="1"/>
    <col min="47" max="47" width="12" style="36" customWidth="1"/>
    <col min="48" max="48" width="6.7109375" style="36" customWidth="1"/>
    <col min="49" max="49" width="17.140625" style="36" customWidth="1"/>
    <col min="50" max="50" width="19.140625" style="36" customWidth="1"/>
    <col min="51" max="51" width="18.42578125" style="36" customWidth="1"/>
    <col min="52" max="52" width="19.7109375" style="36" customWidth="1"/>
    <col min="53" max="53" width="14.5703125" style="36" customWidth="1"/>
    <col min="54" max="54" width="17.85546875" style="36" customWidth="1"/>
    <col min="55" max="55" width="10.85546875" style="36" customWidth="1"/>
    <col min="56" max="56" width="16.7109375" style="36" customWidth="1"/>
    <col min="57" max="57" width="13.28515625" style="36" customWidth="1"/>
    <col min="58" max="60" width="11.42578125" style="36"/>
    <col min="61" max="90" width="11.42578125" style="11"/>
    <col min="91" max="16384" width="11.42578125" style="36"/>
  </cols>
  <sheetData>
    <row r="1" spans="1:56" ht="4.3499999999999996" customHeight="1"/>
    <row r="2" spans="1:56" ht="4.3499999999999996" customHeight="1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56" ht="14.1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M3" s="100" t="s">
        <v>0</v>
      </c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D3" s="95" t="s">
        <v>1</v>
      </c>
      <c r="AE3" s="58"/>
      <c r="AF3" s="58"/>
      <c r="AG3" s="58"/>
      <c r="AH3" s="58"/>
      <c r="AI3" s="58"/>
      <c r="AJ3" s="58"/>
      <c r="AK3" s="58"/>
      <c r="AL3" s="58"/>
      <c r="AM3" s="58"/>
      <c r="AO3" s="96" t="s">
        <v>2</v>
      </c>
      <c r="AP3" s="58"/>
      <c r="AQ3" s="58"/>
      <c r="AR3" s="58"/>
      <c r="AS3" s="58"/>
    </row>
    <row r="4" spans="1:56" ht="7.15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</row>
    <row r="5" spans="1:56" ht="28.35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D5" s="95" t="s">
        <v>3</v>
      </c>
      <c r="AE5" s="58"/>
      <c r="AF5" s="58"/>
      <c r="AG5" s="58"/>
      <c r="AH5" s="58"/>
      <c r="AI5" s="58"/>
      <c r="AJ5" s="58"/>
      <c r="AK5" s="58"/>
      <c r="AL5" s="58"/>
      <c r="AM5" s="58"/>
      <c r="AO5" s="96" t="s">
        <v>4</v>
      </c>
      <c r="AP5" s="58"/>
      <c r="AQ5" s="58"/>
      <c r="AR5" s="58"/>
      <c r="AS5" s="58"/>
    </row>
    <row r="6" spans="1:56" ht="2.85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O6" s="58"/>
      <c r="AP6" s="58"/>
      <c r="AQ6" s="58"/>
      <c r="AR6" s="58"/>
      <c r="AS6" s="58"/>
    </row>
    <row r="7" spans="1:56">
      <c r="AD7" s="58"/>
      <c r="AE7" s="58"/>
      <c r="AF7" s="58"/>
      <c r="AG7" s="58"/>
      <c r="AH7" s="58"/>
      <c r="AI7" s="58"/>
      <c r="AJ7" s="58"/>
      <c r="AK7" s="58"/>
      <c r="AL7" s="58"/>
      <c r="AM7" s="58"/>
      <c r="AO7" s="58"/>
      <c r="AP7" s="58"/>
      <c r="AQ7" s="58"/>
      <c r="AR7" s="58"/>
      <c r="AS7" s="58"/>
    </row>
    <row r="8" spans="1:56" ht="7.15" customHeight="1"/>
    <row r="9" spans="1:56" ht="14.1" customHeight="1">
      <c r="AD9" s="95" t="s">
        <v>5</v>
      </c>
      <c r="AE9" s="58"/>
      <c r="AF9" s="58"/>
      <c r="AG9" s="58"/>
      <c r="AH9" s="58"/>
      <c r="AI9" s="58"/>
      <c r="AJ9" s="58"/>
      <c r="AK9" s="58"/>
      <c r="AL9" s="58"/>
      <c r="AM9" s="58"/>
      <c r="AO9" s="96"/>
      <c r="AP9" s="58"/>
      <c r="AQ9" s="58"/>
      <c r="AR9" s="58"/>
      <c r="AS9" s="58"/>
    </row>
    <row r="10" spans="1:56" ht="0" hidden="1" customHeight="1"/>
    <row r="11" spans="1:56" ht="19.899999999999999" customHeight="1"/>
    <row r="12" spans="1:56" ht="0" hidden="1" customHeight="1"/>
    <row r="13" spans="1:56" ht="8.4499999999999993" customHeight="1"/>
    <row r="14" spans="1:56" ht="14.25" customHeight="1">
      <c r="A14" s="89" t="s">
        <v>6</v>
      </c>
      <c r="B14" s="90"/>
      <c r="C14" s="90"/>
      <c r="D14" s="90"/>
      <c r="E14" s="91"/>
      <c r="F14" s="92" t="s">
        <v>7</v>
      </c>
      <c r="G14" s="90"/>
      <c r="H14" s="91"/>
      <c r="I14" s="89" t="s">
        <v>8</v>
      </c>
      <c r="J14" s="90"/>
      <c r="K14" s="90"/>
      <c r="L14" s="90"/>
      <c r="M14" s="90"/>
      <c r="N14" s="90"/>
      <c r="O14" s="90"/>
      <c r="P14" s="91"/>
      <c r="Q14" s="97" t="s">
        <v>9</v>
      </c>
      <c r="R14" s="90"/>
      <c r="S14" s="90"/>
      <c r="T14" s="90"/>
      <c r="U14" s="90"/>
      <c r="V14" s="90"/>
      <c r="W14" s="91"/>
      <c r="X14" s="89" t="s">
        <v>10</v>
      </c>
      <c r="Y14" s="90"/>
      <c r="Z14" s="90"/>
      <c r="AA14" s="90"/>
      <c r="AB14" s="90"/>
      <c r="AC14" s="90"/>
      <c r="AD14" s="91"/>
      <c r="AE14" s="98" t="s">
        <v>11</v>
      </c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35" t="s">
        <v>12</v>
      </c>
      <c r="AQ14" s="35" t="s">
        <v>12</v>
      </c>
      <c r="AR14" s="35" t="s">
        <v>12</v>
      </c>
      <c r="AS14" s="57" t="s">
        <v>12</v>
      </c>
      <c r="AT14" s="58"/>
      <c r="AU14" s="57" t="s">
        <v>12</v>
      </c>
      <c r="AV14" s="58"/>
      <c r="AW14" s="35" t="s">
        <v>12</v>
      </c>
      <c r="AX14" s="35" t="s">
        <v>12</v>
      </c>
      <c r="AY14" s="35" t="s">
        <v>12</v>
      </c>
      <c r="AZ14" s="35" t="s">
        <v>12</v>
      </c>
      <c r="BA14" s="35" t="s">
        <v>12</v>
      </c>
      <c r="BB14" s="35" t="s">
        <v>12</v>
      </c>
      <c r="BC14" s="35" t="s">
        <v>12</v>
      </c>
      <c r="BD14" s="35" t="s">
        <v>12</v>
      </c>
    </row>
    <row r="15" spans="1:56">
      <c r="A15" s="89" t="s">
        <v>13</v>
      </c>
      <c r="B15" s="90"/>
      <c r="C15" s="90"/>
      <c r="D15" s="90"/>
      <c r="E15" s="90"/>
      <c r="F15" s="91"/>
      <c r="G15" s="92" t="s">
        <v>14</v>
      </c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1"/>
      <c r="AH15" s="48" t="s">
        <v>12</v>
      </c>
      <c r="AI15" s="48" t="s">
        <v>12</v>
      </c>
      <c r="AJ15" s="48" t="s">
        <v>12</v>
      </c>
      <c r="AK15" s="48" t="s">
        <v>12</v>
      </c>
      <c r="AL15" s="48" t="s">
        <v>12</v>
      </c>
      <c r="AM15" s="93" t="s">
        <v>12</v>
      </c>
      <c r="AN15" s="94"/>
      <c r="AO15" s="94"/>
      <c r="AP15" s="35" t="s">
        <v>12</v>
      </c>
      <c r="AQ15" s="35" t="s">
        <v>12</v>
      </c>
      <c r="AR15" s="35" t="s">
        <v>12</v>
      </c>
      <c r="AS15" s="57" t="s">
        <v>12</v>
      </c>
      <c r="AT15" s="58"/>
      <c r="AU15" s="57" t="s">
        <v>12</v>
      </c>
      <c r="AV15" s="58"/>
      <c r="AW15" s="35" t="s">
        <v>12</v>
      </c>
      <c r="AX15" s="35" t="s">
        <v>12</v>
      </c>
      <c r="AY15" s="35" t="s">
        <v>12</v>
      </c>
      <c r="AZ15" s="35" t="s">
        <v>12</v>
      </c>
      <c r="BA15" s="35" t="s">
        <v>12</v>
      </c>
      <c r="BB15" s="35" t="s">
        <v>12</v>
      </c>
      <c r="BC15" s="35" t="s">
        <v>12</v>
      </c>
      <c r="BD15" s="35" t="s">
        <v>12</v>
      </c>
    </row>
    <row r="16" spans="1:56">
      <c r="A16" s="89" t="s">
        <v>15</v>
      </c>
      <c r="B16" s="90"/>
      <c r="C16" s="90"/>
      <c r="D16" s="90"/>
      <c r="E16" s="90"/>
      <c r="F16" s="90"/>
      <c r="G16" s="91"/>
      <c r="H16" s="92" t="s">
        <v>16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35" t="s">
        <v>12</v>
      </c>
      <c r="AQ16" s="35" t="s">
        <v>12</v>
      </c>
      <c r="AR16" s="35" t="s">
        <v>12</v>
      </c>
      <c r="AS16" s="57" t="s">
        <v>12</v>
      </c>
      <c r="AT16" s="58"/>
      <c r="AU16" s="57" t="s">
        <v>12</v>
      </c>
      <c r="AV16" s="58"/>
      <c r="AW16" s="35" t="s">
        <v>12</v>
      </c>
      <c r="AX16" s="35" t="s">
        <v>12</v>
      </c>
      <c r="AY16" s="35" t="s">
        <v>12</v>
      </c>
      <c r="AZ16" s="35" t="s">
        <v>12</v>
      </c>
      <c r="BA16" s="35" t="s">
        <v>12</v>
      </c>
      <c r="BB16" s="35" t="s">
        <v>12</v>
      </c>
      <c r="BC16" s="35" t="s">
        <v>12</v>
      </c>
      <c r="BD16" s="35" t="s">
        <v>12</v>
      </c>
    </row>
    <row r="17" spans="1:90" s="7" customFormat="1" ht="105">
      <c r="A17" s="81" t="s">
        <v>17</v>
      </c>
      <c r="B17" s="82"/>
      <c r="C17" s="84" t="s">
        <v>18</v>
      </c>
      <c r="D17" s="82"/>
      <c r="E17" s="81" t="s">
        <v>19</v>
      </c>
      <c r="F17" s="82"/>
      <c r="G17" s="81" t="s">
        <v>20</v>
      </c>
      <c r="H17" s="82"/>
      <c r="I17" s="81" t="s">
        <v>21</v>
      </c>
      <c r="J17" s="83"/>
      <c r="K17" s="82"/>
      <c r="L17" s="81" t="s">
        <v>22</v>
      </c>
      <c r="M17" s="83"/>
      <c r="N17" s="82"/>
      <c r="O17" s="81" t="s">
        <v>23</v>
      </c>
      <c r="P17" s="82"/>
      <c r="Q17" s="81" t="s">
        <v>24</v>
      </c>
      <c r="R17" s="82"/>
      <c r="S17" s="81" t="s">
        <v>25</v>
      </c>
      <c r="T17" s="83"/>
      <c r="U17" s="83"/>
      <c r="V17" s="83"/>
      <c r="W17" s="83"/>
      <c r="X17" s="83"/>
      <c r="Y17" s="83"/>
      <c r="Z17" s="82"/>
      <c r="AA17" s="81" t="s">
        <v>26</v>
      </c>
      <c r="AB17" s="83"/>
      <c r="AC17" s="83"/>
      <c r="AD17" s="83"/>
      <c r="AE17" s="82"/>
      <c r="AF17" s="81" t="s">
        <v>27</v>
      </c>
      <c r="AG17" s="83"/>
      <c r="AH17" s="82"/>
      <c r="AI17" s="47" t="s">
        <v>28</v>
      </c>
      <c r="AJ17" s="81" t="s">
        <v>29</v>
      </c>
      <c r="AK17" s="83"/>
      <c r="AL17" s="83"/>
      <c r="AM17" s="83"/>
      <c r="AN17" s="83"/>
      <c r="AO17" s="82"/>
      <c r="AP17" s="47" t="s">
        <v>30</v>
      </c>
      <c r="AQ17" s="47" t="s">
        <v>31</v>
      </c>
      <c r="AR17" s="47" t="s">
        <v>32</v>
      </c>
      <c r="AS17" s="81" t="s">
        <v>33</v>
      </c>
      <c r="AT17" s="82"/>
      <c r="AU17" s="81" t="s">
        <v>34</v>
      </c>
      <c r="AV17" s="82"/>
      <c r="AW17" s="47" t="s">
        <v>35</v>
      </c>
      <c r="AX17" s="47" t="s">
        <v>36</v>
      </c>
      <c r="AY17" s="47" t="s">
        <v>37</v>
      </c>
      <c r="AZ17" s="47" t="s">
        <v>38</v>
      </c>
      <c r="BA17" s="47" t="s">
        <v>39</v>
      </c>
      <c r="BB17" s="47" t="s">
        <v>40</v>
      </c>
      <c r="BC17" s="47" t="s">
        <v>41</v>
      </c>
      <c r="BD17" s="47" t="s">
        <v>42</v>
      </c>
      <c r="BE17" s="5" t="s">
        <v>43</v>
      </c>
      <c r="BF17" s="5" t="s">
        <v>44</v>
      </c>
      <c r="BG17" s="5" t="s">
        <v>45</v>
      </c>
      <c r="BH17" s="5" t="s">
        <v>46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</row>
    <row r="18" spans="1:90">
      <c r="A18" s="71" t="s">
        <v>47</v>
      </c>
      <c r="B18" s="72"/>
      <c r="C18" s="71" t="s">
        <v>48</v>
      </c>
      <c r="D18" s="72"/>
      <c r="E18" s="71"/>
      <c r="F18" s="72"/>
      <c r="G18" s="71"/>
      <c r="H18" s="72"/>
      <c r="I18" s="71"/>
      <c r="J18" s="72"/>
      <c r="K18" s="72"/>
      <c r="L18" s="71"/>
      <c r="M18" s="72"/>
      <c r="N18" s="72"/>
      <c r="O18" s="71"/>
      <c r="P18" s="72"/>
      <c r="Q18" s="71"/>
      <c r="R18" s="72"/>
      <c r="S18" s="73" t="s">
        <v>49</v>
      </c>
      <c r="T18" s="72"/>
      <c r="U18" s="72"/>
      <c r="V18" s="72"/>
      <c r="W18" s="72"/>
      <c r="X18" s="72"/>
      <c r="Y18" s="72"/>
      <c r="Z18" s="72"/>
      <c r="AA18" s="71" t="s">
        <v>50</v>
      </c>
      <c r="AB18" s="72"/>
      <c r="AC18" s="72"/>
      <c r="AD18" s="72"/>
      <c r="AE18" s="72"/>
      <c r="AF18" s="71" t="s">
        <v>51</v>
      </c>
      <c r="AG18" s="72"/>
      <c r="AH18" s="72"/>
      <c r="AI18" s="44" t="s">
        <v>52</v>
      </c>
      <c r="AJ18" s="74" t="s">
        <v>53</v>
      </c>
      <c r="AK18" s="72"/>
      <c r="AL18" s="72"/>
      <c r="AM18" s="72"/>
      <c r="AN18" s="72"/>
      <c r="AO18" s="72"/>
      <c r="AP18" s="37">
        <v>5319679108</v>
      </c>
      <c r="AQ18" s="37">
        <v>3954458078</v>
      </c>
      <c r="AR18" s="37">
        <v>1365221030</v>
      </c>
      <c r="AS18" s="59">
        <v>0</v>
      </c>
      <c r="AT18" s="60"/>
      <c r="AU18" s="59">
        <v>3954458078</v>
      </c>
      <c r="AV18" s="60"/>
      <c r="AW18" s="37">
        <v>0</v>
      </c>
      <c r="AX18" s="37">
        <v>3954458078</v>
      </c>
      <c r="AY18" s="37">
        <v>0</v>
      </c>
      <c r="AZ18" s="37">
        <v>3954458078</v>
      </c>
      <c r="BA18" s="37">
        <v>0</v>
      </c>
      <c r="BB18" s="37">
        <v>3954458078</v>
      </c>
      <c r="BC18" s="37">
        <v>0</v>
      </c>
      <c r="BD18" s="37">
        <v>68373841</v>
      </c>
      <c r="BE18" s="10">
        <f t="shared" ref="BE18:BE73" si="0">+AQ18/AP18</f>
        <v>0.74336402585883199</v>
      </c>
      <c r="BF18" s="10">
        <f t="shared" ref="BF18:BF73" si="1">+AU18/AP18</f>
        <v>0.74336402585883199</v>
      </c>
      <c r="BG18" s="10">
        <f t="shared" ref="BG18:BG73" si="2">+AX18/AP18</f>
        <v>0.74336402585883199</v>
      </c>
      <c r="BH18" s="10">
        <f t="shared" ref="BH18:BH73" si="3">+BB18/AP18</f>
        <v>0.74336402585883199</v>
      </c>
    </row>
    <row r="19" spans="1:90">
      <c r="A19" s="71" t="s">
        <v>47</v>
      </c>
      <c r="B19" s="72"/>
      <c r="C19" s="71" t="s">
        <v>48</v>
      </c>
      <c r="D19" s="72"/>
      <c r="E19" s="71" t="s">
        <v>48</v>
      </c>
      <c r="F19" s="72"/>
      <c r="G19" s="71"/>
      <c r="H19" s="72"/>
      <c r="I19" s="71"/>
      <c r="J19" s="72"/>
      <c r="K19" s="72"/>
      <c r="L19" s="71"/>
      <c r="M19" s="72"/>
      <c r="N19" s="72"/>
      <c r="O19" s="71"/>
      <c r="P19" s="72"/>
      <c r="Q19" s="71"/>
      <c r="R19" s="72"/>
      <c r="S19" s="73" t="s">
        <v>54</v>
      </c>
      <c r="T19" s="72"/>
      <c r="U19" s="72"/>
      <c r="V19" s="72"/>
      <c r="W19" s="72"/>
      <c r="X19" s="72"/>
      <c r="Y19" s="72"/>
      <c r="Z19" s="72"/>
      <c r="AA19" s="71" t="s">
        <v>50</v>
      </c>
      <c r="AB19" s="72"/>
      <c r="AC19" s="72"/>
      <c r="AD19" s="72"/>
      <c r="AE19" s="72"/>
      <c r="AF19" s="71" t="s">
        <v>51</v>
      </c>
      <c r="AG19" s="72"/>
      <c r="AH19" s="72"/>
      <c r="AI19" s="44" t="s">
        <v>52</v>
      </c>
      <c r="AJ19" s="74" t="s">
        <v>53</v>
      </c>
      <c r="AK19" s="72"/>
      <c r="AL19" s="72"/>
      <c r="AM19" s="72"/>
      <c r="AN19" s="72"/>
      <c r="AO19" s="72"/>
      <c r="AP19" s="37">
        <v>5319679108</v>
      </c>
      <c r="AQ19" s="37">
        <v>3954458078</v>
      </c>
      <c r="AR19" s="37">
        <v>1365221030</v>
      </c>
      <c r="AS19" s="59">
        <v>0</v>
      </c>
      <c r="AT19" s="60"/>
      <c r="AU19" s="59">
        <v>3954458078</v>
      </c>
      <c r="AV19" s="60"/>
      <c r="AW19" s="37">
        <v>0</v>
      </c>
      <c r="AX19" s="37">
        <v>3954458078</v>
      </c>
      <c r="AY19" s="37">
        <v>0</v>
      </c>
      <c r="AZ19" s="37">
        <v>3954458078</v>
      </c>
      <c r="BA19" s="37">
        <v>0</v>
      </c>
      <c r="BB19" s="37">
        <v>3954458078</v>
      </c>
      <c r="BC19" s="37">
        <v>0</v>
      </c>
      <c r="BD19" s="37">
        <v>68373841</v>
      </c>
      <c r="BE19" s="10">
        <f t="shared" si="0"/>
        <v>0.74336402585883199</v>
      </c>
      <c r="BF19" s="10">
        <f t="shared" si="1"/>
        <v>0.74336402585883199</v>
      </c>
      <c r="BG19" s="10">
        <f t="shared" si="2"/>
        <v>0.74336402585883199</v>
      </c>
      <c r="BH19" s="10">
        <f t="shared" si="3"/>
        <v>0.74336402585883199</v>
      </c>
    </row>
    <row r="20" spans="1:90" s="15" customFormat="1" ht="15">
      <c r="A20" s="77" t="s">
        <v>47</v>
      </c>
      <c r="B20" s="78"/>
      <c r="C20" s="77" t="s">
        <v>48</v>
      </c>
      <c r="D20" s="78"/>
      <c r="E20" s="77" t="s">
        <v>48</v>
      </c>
      <c r="F20" s="78"/>
      <c r="G20" s="77" t="s">
        <v>48</v>
      </c>
      <c r="H20" s="78"/>
      <c r="I20" s="77"/>
      <c r="J20" s="78"/>
      <c r="K20" s="78"/>
      <c r="L20" s="77"/>
      <c r="M20" s="78"/>
      <c r="N20" s="78"/>
      <c r="O20" s="77"/>
      <c r="P20" s="78"/>
      <c r="Q20" s="77"/>
      <c r="R20" s="78"/>
      <c r="S20" s="79" t="s">
        <v>55</v>
      </c>
      <c r="T20" s="78"/>
      <c r="U20" s="78"/>
      <c r="V20" s="78"/>
      <c r="W20" s="78"/>
      <c r="X20" s="78"/>
      <c r="Y20" s="78"/>
      <c r="Z20" s="78"/>
      <c r="AA20" s="77" t="s">
        <v>50</v>
      </c>
      <c r="AB20" s="78"/>
      <c r="AC20" s="78"/>
      <c r="AD20" s="78"/>
      <c r="AE20" s="78"/>
      <c r="AF20" s="77" t="s">
        <v>51</v>
      </c>
      <c r="AG20" s="78"/>
      <c r="AH20" s="78"/>
      <c r="AI20" s="46" t="s">
        <v>52</v>
      </c>
      <c r="AJ20" s="80" t="s">
        <v>53</v>
      </c>
      <c r="AK20" s="78"/>
      <c r="AL20" s="78"/>
      <c r="AM20" s="78"/>
      <c r="AN20" s="78"/>
      <c r="AO20" s="78"/>
      <c r="AP20" s="45">
        <v>3615419175</v>
      </c>
      <c r="AQ20" s="45">
        <v>2649146646</v>
      </c>
      <c r="AR20" s="45">
        <v>966272529</v>
      </c>
      <c r="AS20" s="75">
        <v>0</v>
      </c>
      <c r="AT20" s="76"/>
      <c r="AU20" s="75">
        <v>2649146646</v>
      </c>
      <c r="AV20" s="76"/>
      <c r="AW20" s="45">
        <v>0</v>
      </c>
      <c r="AX20" s="45">
        <v>2649146646</v>
      </c>
      <c r="AY20" s="45">
        <v>0</v>
      </c>
      <c r="AZ20" s="45">
        <v>2649146646</v>
      </c>
      <c r="BA20" s="45">
        <v>0</v>
      </c>
      <c r="BB20" s="45">
        <v>2649146646</v>
      </c>
      <c r="BC20" s="45">
        <v>0</v>
      </c>
      <c r="BD20" s="45">
        <v>62054769</v>
      </c>
      <c r="BE20" s="14">
        <f t="shared" si="0"/>
        <v>0.73273568506755515</v>
      </c>
      <c r="BF20" s="14">
        <f t="shared" si="1"/>
        <v>0.73273568506755515</v>
      </c>
      <c r="BG20" s="14">
        <f t="shared" si="2"/>
        <v>0.73273568506755515</v>
      </c>
      <c r="BH20" s="14">
        <f t="shared" si="3"/>
        <v>0.73273568506755515</v>
      </c>
    </row>
    <row r="21" spans="1:90">
      <c r="A21" s="71" t="s">
        <v>47</v>
      </c>
      <c r="B21" s="72"/>
      <c r="C21" s="71" t="s">
        <v>48</v>
      </c>
      <c r="D21" s="72"/>
      <c r="E21" s="71" t="s">
        <v>48</v>
      </c>
      <c r="F21" s="72"/>
      <c r="G21" s="71" t="s">
        <v>48</v>
      </c>
      <c r="H21" s="72"/>
      <c r="I21" s="71" t="s">
        <v>56</v>
      </c>
      <c r="J21" s="72"/>
      <c r="K21" s="72"/>
      <c r="L21" s="71"/>
      <c r="M21" s="72"/>
      <c r="N21" s="72"/>
      <c r="O21" s="71"/>
      <c r="P21" s="72"/>
      <c r="Q21" s="71"/>
      <c r="R21" s="72"/>
      <c r="S21" s="73" t="s">
        <v>57</v>
      </c>
      <c r="T21" s="72"/>
      <c r="U21" s="72"/>
      <c r="V21" s="72"/>
      <c r="W21" s="72"/>
      <c r="X21" s="72"/>
      <c r="Y21" s="72"/>
      <c r="Z21" s="72"/>
      <c r="AA21" s="71" t="s">
        <v>50</v>
      </c>
      <c r="AB21" s="72"/>
      <c r="AC21" s="72"/>
      <c r="AD21" s="72"/>
      <c r="AE21" s="72"/>
      <c r="AF21" s="71" t="s">
        <v>51</v>
      </c>
      <c r="AG21" s="72"/>
      <c r="AH21" s="72"/>
      <c r="AI21" s="44" t="s">
        <v>52</v>
      </c>
      <c r="AJ21" s="74" t="s">
        <v>53</v>
      </c>
      <c r="AK21" s="72"/>
      <c r="AL21" s="72"/>
      <c r="AM21" s="72"/>
      <c r="AN21" s="72"/>
      <c r="AO21" s="72"/>
      <c r="AP21" s="37">
        <v>3615419175</v>
      </c>
      <c r="AQ21" s="37">
        <v>2649146646</v>
      </c>
      <c r="AR21" s="37">
        <v>966272529</v>
      </c>
      <c r="AS21" s="59">
        <v>0</v>
      </c>
      <c r="AT21" s="60"/>
      <c r="AU21" s="59">
        <v>2649146646</v>
      </c>
      <c r="AV21" s="60"/>
      <c r="AW21" s="37">
        <v>0</v>
      </c>
      <c r="AX21" s="37">
        <v>2649146646</v>
      </c>
      <c r="AY21" s="37">
        <v>0</v>
      </c>
      <c r="AZ21" s="37">
        <v>2649146646</v>
      </c>
      <c r="BA21" s="37">
        <v>0</v>
      </c>
      <c r="BB21" s="37">
        <v>2649146646</v>
      </c>
      <c r="BC21" s="37">
        <v>0</v>
      </c>
      <c r="BD21" s="37">
        <v>62054769</v>
      </c>
      <c r="BE21" s="10">
        <f t="shared" si="0"/>
        <v>0.73273568506755515</v>
      </c>
      <c r="BF21" s="10">
        <f t="shared" si="1"/>
        <v>0.73273568506755515</v>
      </c>
      <c r="BG21" s="10">
        <f t="shared" si="2"/>
        <v>0.73273568506755515</v>
      </c>
      <c r="BH21" s="10">
        <f t="shared" si="3"/>
        <v>0.73273568506755515</v>
      </c>
    </row>
    <row r="22" spans="1:90">
      <c r="A22" s="71" t="s">
        <v>47</v>
      </c>
      <c r="B22" s="72"/>
      <c r="C22" s="71" t="s">
        <v>48</v>
      </c>
      <c r="D22" s="72"/>
      <c r="E22" s="71" t="s">
        <v>48</v>
      </c>
      <c r="F22" s="72"/>
      <c r="G22" s="71" t="s">
        <v>48</v>
      </c>
      <c r="H22" s="72"/>
      <c r="I22" s="71" t="s">
        <v>56</v>
      </c>
      <c r="J22" s="72"/>
      <c r="K22" s="72"/>
      <c r="L22" s="71" t="s">
        <v>56</v>
      </c>
      <c r="M22" s="72"/>
      <c r="N22" s="72"/>
      <c r="O22" s="71"/>
      <c r="P22" s="72"/>
      <c r="Q22" s="71"/>
      <c r="R22" s="72"/>
      <c r="S22" s="73" t="s">
        <v>58</v>
      </c>
      <c r="T22" s="72"/>
      <c r="U22" s="72"/>
      <c r="V22" s="72"/>
      <c r="W22" s="72"/>
      <c r="X22" s="72"/>
      <c r="Y22" s="72"/>
      <c r="Z22" s="72"/>
      <c r="AA22" s="71" t="s">
        <v>50</v>
      </c>
      <c r="AB22" s="72"/>
      <c r="AC22" s="72"/>
      <c r="AD22" s="72"/>
      <c r="AE22" s="72"/>
      <c r="AF22" s="71" t="s">
        <v>51</v>
      </c>
      <c r="AG22" s="72"/>
      <c r="AH22" s="72"/>
      <c r="AI22" s="44" t="s">
        <v>52</v>
      </c>
      <c r="AJ22" s="74" t="s">
        <v>53</v>
      </c>
      <c r="AK22" s="72"/>
      <c r="AL22" s="72"/>
      <c r="AM22" s="72"/>
      <c r="AN22" s="72"/>
      <c r="AO22" s="72"/>
      <c r="AP22" s="37">
        <v>2837504367</v>
      </c>
      <c r="AQ22" s="37">
        <v>2165108602</v>
      </c>
      <c r="AR22" s="37">
        <v>672395765</v>
      </c>
      <c r="AS22" s="59">
        <v>0</v>
      </c>
      <c r="AT22" s="60"/>
      <c r="AU22" s="59">
        <v>2165108602</v>
      </c>
      <c r="AV22" s="60"/>
      <c r="AW22" s="37">
        <v>0</v>
      </c>
      <c r="AX22" s="37">
        <v>2165108602</v>
      </c>
      <c r="AY22" s="37">
        <v>0</v>
      </c>
      <c r="AZ22" s="37">
        <v>2165108602</v>
      </c>
      <c r="BA22" s="37">
        <v>0</v>
      </c>
      <c r="BB22" s="37">
        <v>2165108602</v>
      </c>
      <c r="BC22" s="37">
        <v>0</v>
      </c>
      <c r="BD22" s="37">
        <v>61311540</v>
      </c>
      <c r="BE22" s="10">
        <f t="shared" si="0"/>
        <v>0.76303269421540942</v>
      </c>
      <c r="BF22" s="10">
        <f t="shared" si="1"/>
        <v>0.76303269421540942</v>
      </c>
      <c r="BG22" s="10">
        <f t="shared" si="2"/>
        <v>0.76303269421540942</v>
      </c>
      <c r="BH22" s="10">
        <f t="shared" si="3"/>
        <v>0.76303269421540942</v>
      </c>
    </row>
    <row r="23" spans="1:90">
      <c r="A23" s="71" t="s">
        <v>47</v>
      </c>
      <c r="B23" s="72"/>
      <c r="C23" s="71" t="s">
        <v>48</v>
      </c>
      <c r="D23" s="72"/>
      <c r="E23" s="71" t="s">
        <v>48</v>
      </c>
      <c r="F23" s="72"/>
      <c r="G23" s="71" t="s">
        <v>48</v>
      </c>
      <c r="H23" s="72"/>
      <c r="I23" s="71" t="s">
        <v>56</v>
      </c>
      <c r="J23" s="72"/>
      <c r="K23" s="72"/>
      <c r="L23" s="71" t="s">
        <v>59</v>
      </c>
      <c r="M23" s="72"/>
      <c r="N23" s="72"/>
      <c r="O23" s="71"/>
      <c r="P23" s="72"/>
      <c r="Q23" s="71"/>
      <c r="R23" s="72"/>
      <c r="S23" s="73" t="s">
        <v>60</v>
      </c>
      <c r="T23" s="72"/>
      <c r="U23" s="72"/>
      <c r="V23" s="72"/>
      <c r="W23" s="72"/>
      <c r="X23" s="72"/>
      <c r="Y23" s="72"/>
      <c r="Z23" s="72"/>
      <c r="AA23" s="71" t="s">
        <v>50</v>
      </c>
      <c r="AB23" s="72"/>
      <c r="AC23" s="72"/>
      <c r="AD23" s="72"/>
      <c r="AE23" s="72"/>
      <c r="AF23" s="71" t="s">
        <v>51</v>
      </c>
      <c r="AG23" s="72"/>
      <c r="AH23" s="72"/>
      <c r="AI23" s="44" t="s">
        <v>52</v>
      </c>
      <c r="AJ23" s="74" t="s">
        <v>53</v>
      </c>
      <c r="AK23" s="72"/>
      <c r="AL23" s="72"/>
      <c r="AM23" s="72"/>
      <c r="AN23" s="72"/>
      <c r="AO23" s="72"/>
      <c r="AP23" s="37">
        <v>139801751</v>
      </c>
      <c r="AQ23" s="37">
        <v>111932760</v>
      </c>
      <c r="AR23" s="37">
        <v>27868991</v>
      </c>
      <c r="AS23" s="59">
        <v>0</v>
      </c>
      <c r="AT23" s="60"/>
      <c r="AU23" s="59">
        <v>111932760</v>
      </c>
      <c r="AV23" s="60"/>
      <c r="AW23" s="37">
        <v>0</v>
      </c>
      <c r="AX23" s="37">
        <v>111932760</v>
      </c>
      <c r="AY23" s="37">
        <v>0</v>
      </c>
      <c r="AZ23" s="37">
        <v>111932760</v>
      </c>
      <c r="BA23" s="37">
        <v>0</v>
      </c>
      <c r="BB23" s="37">
        <v>111932760</v>
      </c>
      <c r="BC23" s="37">
        <v>0</v>
      </c>
      <c r="BD23" s="37">
        <v>0</v>
      </c>
      <c r="BE23" s="10">
        <f t="shared" si="0"/>
        <v>0.80065349109969297</v>
      </c>
      <c r="BF23" s="10">
        <f t="shared" si="1"/>
        <v>0.80065349109969297</v>
      </c>
      <c r="BG23" s="10">
        <f t="shared" si="2"/>
        <v>0.80065349109969297</v>
      </c>
      <c r="BH23" s="10">
        <f t="shared" si="3"/>
        <v>0.80065349109969297</v>
      </c>
    </row>
    <row r="24" spans="1:90">
      <c r="A24" s="71" t="s">
        <v>47</v>
      </c>
      <c r="B24" s="72"/>
      <c r="C24" s="71" t="s">
        <v>48</v>
      </c>
      <c r="D24" s="72"/>
      <c r="E24" s="71" t="s">
        <v>48</v>
      </c>
      <c r="F24" s="72"/>
      <c r="G24" s="71" t="s">
        <v>48</v>
      </c>
      <c r="H24" s="72"/>
      <c r="I24" s="71" t="s">
        <v>56</v>
      </c>
      <c r="J24" s="72"/>
      <c r="K24" s="72"/>
      <c r="L24" s="71" t="s">
        <v>61</v>
      </c>
      <c r="M24" s="72"/>
      <c r="N24" s="72"/>
      <c r="O24" s="71"/>
      <c r="P24" s="72"/>
      <c r="Q24" s="71"/>
      <c r="R24" s="72"/>
      <c r="S24" s="73" t="s">
        <v>62</v>
      </c>
      <c r="T24" s="72"/>
      <c r="U24" s="72"/>
      <c r="V24" s="72"/>
      <c r="W24" s="72"/>
      <c r="X24" s="72"/>
      <c r="Y24" s="72"/>
      <c r="Z24" s="72"/>
      <c r="AA24" s="71" t="s">
        <v>50</v>
      </c>
      <c r="AB24" s="72"/>
      <c r="AC24" s="72"/>
      <c r="AD24" s="72"/>
      <c r="AE24" s="72"/>
      <c r="AF24" s="71" t="s">
        <v>51</v>
      </c>
      <c r="AG24" s="72"/>
      <c r="AH24" s="72"/>
      <c r="AI24" s="44" t="s">
        <v>52</v>
      </c>
      <c r="AJ24" s="74" t="s">
        <v>53</v>
      </c>
      <c r="AK24" s="72"/>
      <c r="AL24" s="72"/>
      <c r="AM24" s="72"/>
      <c r="AN24" s="72"/>
      <c r="AO24" s="72"/>
      <c r="AP24" s="37">
        <v>12670072</v>
      </c>
      <c r="AQ24" s="37">
        <v>10744432</v>
      </c>
      <c r="AR24" s="37">
        <v>1925640</v>
      </c>
      <c r="AS24" s="59">
        <v>0</v>
      </c>
      <c r="AT24" s="60"/>
      <c r="AU24" s="59">
        <v>10744432</v>
      </c>
      <c r="AV24" s="60"/>
      <c r="AW24" s="37">
        <v>0</v>
      </c>
      <c r="AX24" s="37">
        <v>10744432</v>
      </c>
      <c r="AY24" s="37">
        <v>0</v>
      </c>
      <c r="AZ24" s="37">
        <v>10744432</v>
      </c>
      <c r="BA24" s="37">
        <v>0</v>
      </c>
      <c r="BB24" s="37">
        <v>10744432</v>
      </c>
      <c r="BC24" s="37">
        <v>0</v>
      </c>
      <c r="BD24" s="37">
        <v>180797</v>
      </c>
      <c r="BE24" s="10">
        <f t="shared" si="0"/>
        <v>0.84801664899773266</v>
      </c>
      <c r="BF24" s="10">
        <f t="shared" si="1"/>
        <v>0.84801664899773266</v>
      </c>
      <c r="BG24" s="10">
        <f t="shared" si="2"/>
        <v>0.84801664899773266</v>
      </c>
      <c r="BH24" s="10">
        <f t="shared" si="3"/>
        <v>0.84801664899773266</v>
      </c>
    </row>
    <row r="25" spans="1:90">
      <c r="A25" s="71" t="s">
        <v>47</v>
      </c>
      <c r="B25" s="72"/>
      <c r="C25" s="71" t="s">
        <v>48</v>
      </c>
      <c r="D25" s="72"/>
      <c r="E25" s="71" t="s">
        <v>48</v>
      </c>
      <c r="F25" s="72"/>
      <c r="G25" s="71" t="s">
        <v>48</v>
      </c>
      <c r="H25" s="72"/>
      <c r="I25" s="71" t="s">
        <v>56</v>
      </c>
      <c r="J25" s="72"/>
      <c r="K25" s="72"/>
      <c r="L25" s="71" t="s">
        <v>63</v>
      </c>
      <c r="M25" s="72"/>
      <c r="N25" s="72"/>
      <c r="O25" s="71"/>
      <c r="P25" s="72"/>
      <c r="Q25" s="71"/>
      <c r="R25" s="72"/>
      <c r="S25" s="73" t="s">
        <v>64</v>
      </c>
      <c r="T25" s="72"/>
      <c r="U25" s="72"/>
      <c r="V25" s="72"/>
      <c r="W25" s="72"/>
      <c r="X25" s="72"/>
      <c r="Y25" s="72"/>
      <c r="Z25" s="72"/>
      <c r="AA25" s="71" t="s">
        <v>50</v>
      </c>
      <c r="AB25" s="72"/>
      <c r="AC25" s="72"/>
      <c r="AD25" s="72"/>
      <c r="AE25" s="72"/>
      <c r="AF25" s="71" t="s">
        <v>51</v>
      </c>
      <c r="AG25" s="72"/>
      <c r="AH25" s="72"/>
      <c r="AI25" s="44" t="s">
        <v>52</v>
      </c>
      <c r="AJ25" s="74" t="s">
        <v>53</v>
      </c>
      <c r="AK25" s="72"/>
      <c r="AL25" s="72"/>
      <c r="AM25" s="72"/>
      <c r="AN25" s="72"/>
      <c r="AO25" s="72"/>
      <c r="AP25" s="37">
        <v>21784701</v>
      </c>
      <c r="AQ25" s="37">
        <v>21695516</v>
      </c>
      <c r="AR25" s="37">
        <v>89185</v>
      </c>
      <c r="AS25" s="59">
        <v>0</v>
      </c>
      <c r="AT25" s="60"/>
      <c r="AU25" s="59">
        <v>21695516</v>
      </c>
      <c r="AV25" s="60"/>
      <c r="AW25" s="37">
        <v>0</v>
      </c>
      <c r="AX25" s="37">
        <v>21695516</v>
      </c>
      <c r="AY25" s="37">
        <v>0</v>
      </c>
      <c r="AZ25" s="37">
        <v>21695516</v>
      </c>
      <c r="BA25" s="37">
        <v>0</v>
      </c>
      <c r="BB25" s="37">
        <v>21695516</v>
      </c>
      <c r="BC25" s="37">
        <v>0</v>
      </c>
      <c r="BD25" s="37">
        <v>562432</v>
      </c>
      <c r="BE25" s="10">
        <f t="shared" si="0"/>
        <v>0.99590607188044489</v>
      </c>
      <c r="BF25" s="10">
        <f t="shared" si="1"/>
        <v>0.99590607188044489</v>
      </c>
      <c r="BG25" s="10">
        <f t="shared" si="2"/>
        <v>0.99590607188044489</v>
      </c>
      <c r="BH25" s="10">
        <f t="shared" si="3"/>
        <v>0.99590607188044489</v>
      </c>
    </row>
    <row r="26" spans="1:90">
      <c r="A26" s="71" t="s">
        <v>47</v>
      </c>
      <c r="B26" s="72"/>
      <c r="C26" s="71" t="s">
        <v>48</v>
      </c>
      <c r="D26" s="72"/>
      <c r="E26" s="71" t="s">
        <v>48</v>
      </c>
      <c r="F26" s="72"/>
      <c r="G26" s="71" t="s">
        <v>48</v>
      </c>
      <c r="H26" s="72"/>
      <c r="I26" s="71" t="s">
        <v>56</v>
      </c>
      <c r="J26" s="72"/>
      <c r="K26" s="72"/>
      <c r="L26" s="71" t="s">
        <v>65</v>
      </c>
      <c r="M26" s="72"/>
      <c r="N26" s="72"/>
      <c r="O26" s="71"/>
      <c r="P26" s="72"/>
      <c r="Q26" s="71"/>
      <c r="R26" s="72"/>
      <c r="S26" s="73" t="s">
        <v>66</v>
      </c>
      <c r="T26" s="72"/>
      <c r="U26" s="72"/>
      <c r="V26" s="72"/>
      <c r="W26" s="72"/>
      <c r="X26" s="72"/>
      <c r="Y26" s="72"/>
      <c r="Z26" s="72"/>
      <c r="AA26" s="71" t="s">
        <v>50</v>
      </c>
      <c r="AB26" s="72"/>
      <c r="AC26" s="72"/>
      <c r="AD26" s="72"/>
      <c r="AE26" s="72"/>
      <c r="AF26" s="71" t="s">
        <v>51</v>
      </c>
      <c r="AG26" s="72"/>
      <c r="AH26" s="72"/>
      <c r="AI26" s="44" t="s">
        <v>52</v>
      </c>
      <c r="AJ26" s="74" t="s">
        <v>53</v>
      </c>
      <c r="AK26" s="72"/>
      <c r="AL26" s="72"/>
      <c r="AM26" s="72"/>
      <c r="AN26" s="72"/>
      <c r="AO26" s="72"/>
      <c r="AP26" s="37">
        <v>144286819</v>
      </c>
      <c r="AQ26" s="37">
        <v>144061012</v>
      </c>
      <c r="AR26" s="37">
        <v>225807</v>
      </c>
      <c r="AS26" s="59">
        <v>0</v>
      </c>
      <c r="AT26" s="60"/>
      <c r="AU26" s="59">
        <v>144061012</v>
      </c>
      <c r="AV26" s="60"/>
      <c r="AW26" s="37">
        <v>0</v>
      </c>
      <c r="AX26" s="37">
        <v>144061012</v>
      </c>
      <c r="AY26" s="37">
        <v>0</v>
      </c>
      <c r="AZ26" s="37">
        <v>144061012</v>
      </c>
      <c r="BA26" s="37">
        <v>0</v>
      </c>
      <c r="BB26" s="37">
        <v>144061012</v>
      </c>
      <c r="BC26" s="37">
        <v>0</v>
      </c>
      <c r="BD26" s="37">
        <v>0</v>
      </c>
      <c r="BE26" s="10">
        <f t="shared" si="0"/>
        <v>0.99843501297232151</v>
      </c>
      <c r="BF26" s="10">
        <f t="shared" si="1"/>
        <v>0.99843501297232151</v>
      </c>
      <c r="BG26" s="10">
        <f t="shared" si="2"/>
        <v>0.99843501297232151</v>
      </c>
      <c r="BH26" s="10">
        <f t="shared" si="3"/>
        <v>0.99843501297232151</v>
      </c>
    </row>
    <row r="27" spans="1:90">
      <c r="A27" s="71" t="s">
        <v>47</v>
      </c>
      <c r="B27" s="72"/>
      <c r="C27" s="71" t="s">
        <v>48</v>
      </c>
      <c r="D27" s="72"/>
      <c r="E27" s="71" t="s">
        <v>48</v>
      </c>
      <c r="F27" s="72"/>
      <c r="G27" s="71" t="s">
        <v>48</v>
      </c>
      <c r="H27" s="72"/>
      <c r="I27" s="71" t="s">
        <v>56</v>
      </c>
      <c r="J27" s="72"/>
      <c r="K27" s="72"/>
      <c r="L27" s="71" t="s">
        <v>67</v>
      </c>
      <c r="M27" s="72"/>
      <c r="N27" s="72"/>
      <c r="O27" s="71"/>
      <c r="P27" s="72"/>
      <c r="Q27" s="71"/>
      <c r="R27" s="72"/>
      <c r="S27" s="73" t="s">
        <v>68</v>
      </c>
      <c r="T27" s="72"/>
      <c r="U27" s="72"/>
      <c r="V27" s="72"/>
      <c r="W27" s="72"/>
      <c r="X27" s="72"/>
      <c r="Y27" s="72"/>
      <c r="Z27" s="72"/>
      <c r="AA27" s="71" t="s">
        <v>50</v>
      </c>
      <c r="AB27" s="72"/>
      <c r="AC27" s="72"/>
      <c r="AD27" s="72"/>
      <c r="AE27" s="72"/>
      <c r="AF27" s="71" t="s">
        <v>51</v>
      </c>
      <c r="AG27" s="72"/>
      <c r="AH27" s="72"/>
      <c r="AI27" s="44" t="s">
        <v>52</v>
      </c>
      <c r="AJ27" s="74" t="s">
        <v>53</v>
      </c>
      <c r="AK27" s="72"/>
      <c r="AL27" s="72"/>
      <c r="AM27" s="72"/>
      <c r="AN27" s="72"/>
      <c r="AO27" s="72"/>
      <c r="AP27" s="37">
        <v>91454102</v>
      </c>
      <c r="AQ27" s="37">
        <v>86925447</v>
      </c>
      <c r="AR27" s="37">
        <v>4528655</v>
      </c>
      <c r="AS27" s="59">
        <v>0</v>
      </c>
      <c r="AT27" s="60"/>
      <c r="AU27" s="59">
        <v>86925447</v>
      </c>
      <c r="AV27" s="60"/>
      <c r="AW27" s="37">
        <v>0</v>
      </c>
      <c r="AX27" s="37">
        <v>86925447</v>
      </c>
      <c r="AY27" s="37">
        <v>0</v>
      </c>
      <c r="AZ27" s="37">
        <v>86925447</v>
      </c>
      <c r="BA27" s="37">
        <v>0</v>
      </c>
      <c r="BB27" s="37">
        <v>86925447</v>
      </c>
      <c r="BC27" s="37">
        <v>0</v>
      </c>
      <c r="BD27" s="37">
        <v>0</v>
      </c>
      <c r="BE27" s="10">
        <f t="shared" si="0"/>
        <v>0.95048166346874197</v>
      </c>
      <c r="BF27" s="10">
        <f t="shared" si="1"/>
        <v>0.95048166346874197</v>
      </c>
      <c r="BG27" s="10">
        <f t="shared" si="2"/>
        <v>0.95048166346874197</v>
      </c>
      <c r="BH27" s="10">
        <f t="shared" si="3"/>
        <v>0.95048166346874197</v>
      </c>
    </row>
    <row r="28" spans="1:90">
      <c r="A28" s="71" t="s">
        <v>47</v>
      </c>
      <c r="B28" s="72"/>
      <c r="C28" s="71" t="s">
        <v>48</v>
      </c>
      <c r="D28" s="72"/>
      <c r="E28" s="71" t="s">
        <v>48</v>
      </c>
      <c r="F28" s="72"/>
      <c r="G28" s="71" t="s">
        <v>48</v>
      </c>
      <c r="H28" s="72"/>
      <c r="I28" s="71" t="s">
        <v>56</v>
      </c>
      <c r="J28" s="72"/>
      <c r="K28" s="72"/>
      <c r="L28" s="71" t="s">
        <v>69</v>
      </c>
      <c r="M28" s="72"/>
      <c r="N28" s="72"/>
      <c r="O28" s="71"/>
      <c r="P28" s="72"/>
      <c r="Q28" s="71"/>
      <c r="R28" s="72"/>
      <c r="S28" s="73" t="s">
        <v>70</v>
      </c>
      <c r="T28" s="72"/>
      <c r="U28" s="72"/>
      <c r="V28" s="72"/>
      <c r="W28" s="72"/>
      <c r="X28" s="72"/>
      <c r="Y28" s="72"/>
      <c r="Z28" s="72"/>
      <c r="AA28" s="71" t="s">
        <v>50</v>
      </c>
      <c r="AB28" s="72"/>
      <c r="AC28" s="72"/>
      <c r="AD28" s="72"/>
      <c r="AE28" s="72"/>
      <c r="AF28" s="71" t="s">
        <v>51</v>
      </c>
      <c r="AG28" s="72"/>
      <c r="AH28" s="72"/>
      <c r="AI28" s="44" t="s">
        <v>52</v>
      </c>
      <c r="AJ28" s="74" t="s">
        <v>53</v>
      </c>
      <c r="AK28" s="72"/>
      <c r="AL28" s="72"/>
      <c r="AM28" s="72"/>
      <c r="AN28" s="72"/>
      <c r="AO28" s="72"/>
      <c r="AP28" s="37">
        <v>1876031</v>
      </c>
      <c r="AQ28" s="37">
        <v>1457752</v>
      </c>
      <c r="AR28" s="37">
        <v>418279</v>
      </c>
      <c r="AS28" s="59">
        <v>0</v>
      </c>
      <c r="AT28" s="60"/>
      <c r="AU28" s="59">
        <v>1457752</v>
      </c>
      <c r="AV28" s="60"/>
      <c r="AW28" s="37">
        <v>0</v>
      </c>
      <c r="AX28" s="37">
        <v>1457752</v>
      </c>
      <c r="AY28" s="37">
        <v>0</v>
      </c>
      <c r="AZ28" s="37">
        <v>1457752</v>
      </c>
      <c r="BA28" s="37">
        <v>0</v>
      </c>
      <c r="BB28" s="37">
        <v>1457752</v>
      </c>
      <c r="BC28" s="37">
        <v>0</v>
      </c>
      <c r="BD28" s="37">
        <v>0</v>
      </c>
      <c r="BE28" s="10">
        <f t="shared" si="0"/>
        <v>0.77704046468315291</v>
      </c>
      <c r="BF28" s="10">
        <f t="shared" si="1"/>
        <v>0.77704046468315291</v>
      </c>
      <c r="BG28" s="10">
        <f t="shared" si="2"/>
        <v>0.77704046468315291</v>
      </c>
      <c r="BH28" s="10">
        <f t="shared" si="3"/>
        <v>0.77704046468315291</v>
      </c>
    </row>
    <row r="29" spans="1:90">
      <c r="A29" s="71" t="s">
        <v>47</v>
      </c>
      <c r="B29" s="72"/>
      <c r="C29" s="71" t="s">
        <v>48</v>
      </c>
      <c r="D29" s="72"/>
      <c r="E29" s="71" t="s">
        <v>48</v>
      </c>
      <c r="F29" s="72"/>
      <c r="G29" s="71" t="s">
        <v>48</v>
      </c>
      <c r="H29" s="72"/>
      <c r="I29" s="71" t="s">
        <v>56</v>
      </c>
      <c r="J29" s="72"/>
      <c r="K29" s="72"/>
      <c r="L29" s="71" t="s">
        <v>71</v>
      </c>
      <c r="M29" s="72"/>
      <c r="N29" s="72"/>
      <c r="O29" s="71"/>
      <c r="P29" s="72"/>
      <c r="Q29" s="71"/>
      <c r="R29" s="72"/>
      <c r="S29" s="73" t="s">
        <v>72</v>
      </c>
      <c r="T29" s="72"/>
      <c r="U29" s="72"/>
      <c r="V29" s="72"/>
      <c r="W29" s="72"/>
      <c r="X29" s="72"/>
      <c r="Y29" s="72"/>
      <c r="Z29" s="72"/>
      <c r="AA29" s="71" t="s">
        <v>50</v>
      </c>
      <c r="AB29" s="72"/>
      <c r="AC29" s="72"/>
      <c r="AD29" s="72"/>
      <c r="AE29" s="72"/>
      <c r="AF29" s="71" t="s">
        <v>51</v>
      </c>
      <c r="AG29" s="72"/>
      <c r="AH29" s="72"/>
      <c r="AI29" s="44" t="s">
        <v>52</v>
      </c>
      <c r="AJ29" s="74" t="s">
        <v>53</v>
      </c>
      <c r="AK29" s="72"/>
      <c r="AL29" s="72"/>
      <c r="AM29" s="72"/>
      <c r="AN29" s="72"/>
      <c r="AO29" s="72"/>
      <c r="AP29" s="37">
        <v>238255061</v>
      </c>
      <c r="AQ29" s="37">
        <v>19615542</v>
      </c>
      <c r="AR29" s="37">
        <v>218639519</v>
      </c>
      <c r="AS29" s="59">
        <v>0</v>
      </c>
      <c r="AT29" s="60"/>
      <c r="AU29" s="59">
        <v>19615542</v>
      </c>
      <c r="AV29" s="60"/>
      <c r="AW29" s="37">
        <v>0</v>
      </c>
      <c r="AX29" s="37">
        <v>19615542</v>
      </c>
      <c r="AY29" s="37">
        <v>0</v>
      </c>
      <c r="AZ29" s="37">
        <v>19615542</v>
      </c>
      <c r="BA29" s="37">
        <v>0</v>
      </c>
      <c r="BB29" s="37">
        <v>19615542</v>
      </c>
      <c r="BC29" s="37">
        <v>0</v>
      </c>
      <c r="BD29" s="37">
        <v>0</v>
      </c>
      <c r="BE29" s="10">
        <f t="shared" si="0"/>
        <v>8.2330011869086797E-2</v>
      </c>
      <c r="BF29" s="10">
        <f t="shared" si="1"/>
        <v>8.2330011869086797E-2</v>
      </c>
      <c r="BG29" s="10">
        <f t="shared" si="2"/>
        <v>8.2330011869086797E-2</v>
      </c>
      <c r="BH29" s="10">
        <f t="shared" si="3"/>
        <v>8.2330011869086797E-2</v>
      </c>
    </row>
    <row r="30" spans="1:90">
      <c r="A30" s="71" t="s">
        <v>47</v>
      </c>
      <c r="B30" s="72"/>
      <c r="C30" s="71" t="s">
        <v>48</v>
      </c>
      <c r="D30" s="72"/>
      <c r="E30" s="71" t="s">
        <v>48</v>
      </c>
      <c r="F30" s="72"/>
      <c r="G30" s="71" t="s">
        <v>48</v>
      </c>
      <c r="H30" s="72"/>
      <c r="I30" s="71" t="s">
        <v>56</v>
      </c>
      <c r="J30" s="72"/>
      <c r="K30" s="72"/>
      <c r="L30" s="71" t="s">
        <v>73</v>
      </c>
      <c r="M30" s="72"/>
      <c r="N30" s="72"/>
      <c r="O30" s="71"/>
      <c r="P30" s="72"/>
      <c r="Q30" s="71"/>
      <c r="R30" s="72"/>
      <c r="S30" s="73" t="s">
        <v>74</v>
      </c>
      <c r="T30" s="72"/>
      <c r="U30" s="72"/>
      <c r="V30" s="72"/>
      <c r="W30" s="72"/>
      <c r="X30" s="72"/>
      <c r="Y30" s="72"/>
      <c r="Z30" s="72"/>
      <c r="AA30" s="71" t="s">
        <v>50</v>
      </c>
      <c r="AB30" s="72"/>
      <c r="AC30" s="72"/>
      <c r="AD30" s="72"/>
      <c r="AE30" s="72"/>
      <c r="AF30" s="71" t="s">
        <v>51</v>
      </c>
      <c r="AG30" s="72"/>
      <c r="AH30" s="72"/>
      <c r="AI30" s="44" t="s">
        <v>52</v>
      </c>
      <c r="AJ30" s="74" t="s">
        <v>53</v>
      </c>
      <c r="AK30" s="72"/>
      <c r="AL30" s="72"/>
      <c r="AM30" s="72"/>
      <c r="AN30" s="72"/>
      <c r="AO30" s="72"/>
      <c r="AP30" s="37">
        <v>127786271</v>
      </c>
      <c r="AQ30" s="37">
        <v>87605583</v>
      </c>
      <c r="AR30" s="37">
        <v>40180688</v>
      </c>
      <c r="AS30" s="59">
        <v>0</v>
      </c>
      <c r="AT30" s="60"/>
      <c r="AU30" s="59">
        <v>87605583</v>
      </c>
      <c r="AV30" s="60"/>
      <c r="AW30" s="37">
        <v>0</v>
      </c>
      <c r="AX30" s="37">
        <v>87605583</v>
      </c>
      <c r="AY30" s="37">
        <v>0</v>
      </c>
      <c r="AZ30" s="37">
        <v>87605583</v>
      </c>
      <c r="BA30" s="37">
        <v>0</v>
      </c>
      <c r="BB30" s="37">
        <v>87605583</v>
      </c>
      <c r="BC30" s="37">
        <v>0</v>
      </c>
      <c r="BD30" s="37">
        <v>0</v>
      </c>
      <c r="BE30" s="10">
        <f t="shared" si="0"/>
        <v>0.68556334193365731</v>
      </c>
      <c r="BF30" s="10">
        <f t="shared" si="1"/>
        <v>0.68556334193365731</v>
      </c>
      <c r="BG30" s="10">
        <f t="shared" si="2"/>
        <v>0.68556334193365731</v>
      </c>
      <c r="BH30" s="10">
        <f t="shared" si="3"/>
        <v>0.68556334193365731</v>
      </c>
    </row>
    <row r="31" spans="1:90" s="15" customFormat="1" ht="15">
      <c r="A31" s="77" t="s">
        <v>47</v>
      </c>
      <c r="B31" s="78"/>
      <c r="C31" s="77" t="s">
        <v>48</v>
      </c>
      <c r="D31" s="78"/>
      <c r="E31" s="77" t="s">
        <v>48</v>
      </c>
      <c r="F31" s="78"/>
      <c r="G31" s="77" t="s">
        <v>75</v>
      </c>
      <c r="H31" s="78"/>
      <c r="I31" s="77"/>
      <c r="J31" s="78"/>
      <c r="K31" s="78"/>
      <c r="L31" s="77"/>
      <c r="M31" s="78"/>
      <c r="N31" s="78"/>
      <c r="O31" s="77"/>
      <c r="P31" s="78"/>
      <c r="Q31" s="77"/>
      <c r="R31" s="78"/>
      <c r="S31" s="79" t="s">
        <v>76</v>
      </c>
      <c r="T31" s="78"/>
      <c r="U31" s="78"/>
      <c r="V31" s="78"/>
      <c r="W31" s="78"/>
      <c r="X31" s="78"/>
      <c r="Y31" s="78"/>
      <c r="Z31" s="78"/>
      <c r="AA31" s="77" t="s">
        <v>50</v>
      </c>
      <c r="AB31" s="78"/>
      <c r="AC31" s="78"/>
      <c r="AD31" s="78"/>
      <c r="AE31" s="78"/>
      <c r="AF31" s="77" t="s">
        <v>51</v>
      </c>
      <c r="AG31" s="78"/>
      <c r="AH31" s="78"/>
      <c r="AI31" s="46" t="s">
        <v>52</v>
      </c>
      <c r="AJ31" s="80" t="s">
        <v>53</v>
      </c>
      <c r="AK31" s="78"/>
      <c r="AL31" s="78"/>
      <c r="AM31" s="78"/>
      <c r="AN31" s="78"/>
      <c r="AO31" s="78"/>
      <c r="AP31" s="45">
        <v>1296664020</v>
      </c>
      <c r="AQ31" s="45">
        <v>961256721</v>
      </c>
      <c r="AR31" s="45">
        <v>335407299</v>
      </c>
      <c r="AS31" s="75">
        <v>0</v>
      </c>
      <c r="AT31" s="76"/>
      <c r="AU31" s="75">
        <v>961256721</v>
      </c>
      <c r="AV31" s="76"/>
      <c r="AW31" s="45">
        <v>0</v>
      </c>
      <c r="AX31" s="45">
        <v>961256721</v>
      </c>
      <c r="AY31" s="45">
        <v>0</v>
      </c>
      <c r="AZ31" s="45">
        <v>961256721</v>
      </c>
      <c r="BA31" s="45">
        <v>0</v>
      </c>
      <c r="BB31" s="45">
        <v>961256721</v>
      </c>
      <c r="BC31" s="45">
        <v>0</v>
      </c>
      <c r="BD31" s="45">
        <v>0</v>
      </c>
      <c r="BE31" s="14">
        <f t="shared" si="0"/>
        <v>0.74133060389845629</v>
      </c>
      <c r="BF31" s="14">
        <f t="shared" si="1"/>
        <v>0.74133060389845629</v>
      </c>
      <c r="BG31" s="14">
        <f t="shared" si="2"/>
        <v>0.74133060389845629</v>
      </c>
      <c r="BH31" s="14">
        <f t="shared" si="3"/>
        <v>0.74133060389845629</v>
      </c>
    </row>
    <row r="32" spans="1:90">
      <c r="A32" s="71" t="s">
        <v>47</v>
      </c>
      <c r="B32" s="72"/>
      <c r="C32" s="71" t="s">
        <v>48</v>
      </c>
      <c r="D32" s="72"/>
      <c r="E32" s="71" t="s">
        <v>48</v>
      </c>
      <c r="F32" s="72"/>
      <c r="G32" s="71" t="s">
        <v>75</v>
      </c>
      <c r="H32" s="72"/>
      <c r="I32" s="71" t="s">
        <v>56</v>
      </c>
      <c r="J32" s="72"/>
      <c r="K32" s="72"/>
      <c r="L32" s="71"/>
      <c r="M32" s="72"/>
      <c r="N32" s="72"/>
      <c r="O32" s="71"/>
      <c r="P32" s="72"/>
      <c r="Q32" s="71"/>
      <c r="R32" s="72"/>
      <c r="S32" s="73" t="s">
        <v>77</v>
      </c>
      <c r="T32" s="72"/>
      <c r="U32" s="72"/>
      <c r="V32" s="72"/>
      <c r="W32" s="72"/>
      <c r="X32" s="72"/>
      <c r="Y32" s="72"/>
      <c r="Z32" s="72"/>
      <c r="AA32" s="71" t="s">
        <v>50</v>
      </c>
      <c r="AB32" s="72"/>
      <c r="AC32" s="72"/>
      <c r="AD32" s="72"/>
      <c r="AE32" s="72"/>
      <c r="AF32" s="71" t="s">
        <v>51</v>
      </c>
      <c r="AG32" s="72"/>
      <c r="AH32" s="72"/>
      <c r="AI32" s="44" t="s">
        <v>52</v>
      </c>
      <c r="AJ32" s="74" t="s">
        <v>53</v>
      </c>
      <c r="AK32" s="72"/>
      <c r="AL32" s="72"/>
      <c r="AM32" s="72"/>
      <c r="AN32" s="72"/>
      <c r="AO32" s="72"/>
      <c r="AP32" s="37">
        <v>360996354</v>
      </c>
      <c r="AQ32" s="37">
        <v>277736328</v>
      </c>
      <c r="AR32" s="37">
        <v>83260026</v>
      </c>
      <c r="AS32" s="59">
        <v>0</v>
      </c>
      <c r="AT32" s="60"/>
      <c r="AU32" s="59">
        <v>277736328</v>
      </c>
      <c r="AV32" s="60"/>
      <c r="AW32" s="37">
        <v>0</v>
      </c>
      <c r="AX32" s="37">
        <v>277736328</v>
      </c>
      <c r="AY32" s="37">
        <v>0</v>
      </c>
      <c r="AZ32" s="37">
        <v>277736328</v>
      </c>
      <c r="BA32" s="37">
        <v>0</v>
      </c>
      <c r="BB32" s="37">
        <v>277736328</v>
      </c>
      <c r="BC32" s="37">
        <v>0</v>
      </c>
      <c r="BD32" s="37">
        <v>0</v>
      </c>
      <c r="BE32" s="10">
        <f t="shared" si="0"/>
        <v>0.76936047946899766</v>
      </c>
      <c r="BF32" s="10">
        <f t="shared" si="1"/>
        <v>0.76936047946899766</v>
      </c>
      <c r="BG32" s="10">
        <f t="shared" si="2"/>
        <v>0.76936047946899766</v>
      </c>
      <c r="BH32" s="10">
        <f t="shared" si="3"/>
        <v>0.76936047946899766</v>
      </c>
    </row>
    <row r="33" spans="1:96">
      <c r="A33" s="71" t="s">
        <v>47</v>
      </c>
      <c r="B33" s="72"/>
      <c r="C33" s="71" t="s">
        <v>48</v>
      </c>
      <c r="D33" s="72"/>
      <c r="E33" s="71" t="s">
        <v>48</v>
      </c>
      <c r="F33" s="72"/>
      <c r="G33" s="71" t="s">
        <v>75</v>
      </c>
      <c r="H33" s="72"/>
      <c r="I33" s="71" t="s">
        <v>78</v>
      </c>
      <c r="J33" s="72"/>
      <c r="K33" s="72"/>
      <c r="L33" s="71"/>
      <c r="M33" s="72"/>
      <c r="N33" s="72"/>
      <c r="O33" s="71"/>
      <c r="P33" s="72"/>
      <c r="Q33" s="71"/>
      <c r="R33" s="72"/>
      <c r="S33" s="73" t="s">
        <v>79</v>
      </c>
      <c r="T33" s="72"/>
      <c r="U33" s="72"/>
      <c r="V33" s="72"/>
      <c r="W33" s="72"/>
      <c r="X33" s="72"/>
      <c r="Y33" s="72"/>
      <c r="Z33" s="72"/>
      <c r="AA33" s="71" t="s">
        <v>50</v>
      </c>
      <c r="AB33" s="72"/>
      <c r="AC33" s="72"/>
      <c r="AD33" s="72"/>
      <c r="AE33" s="72"/>
      <c r="AF33" s="71" t="s">
        <v>51</v>
      </c>
      <c r="AG33" s="72"/>
      <c r="AH33" s="72"/>
      <c r="AI33" s="44" t="s">
        <v>52</v>
      </c>
      <c r="AJ33" s="74" t="s">
        <v>53</v>
      </c>
      <c r="AK33" s="72"/>
      <c r="AL33" s="72"/>
      <c r="AM33" s="72"/>
      <c r="AN33" s="72"/>
      <c r="AO33" s="72"/>
      <c r="AP33" s="37">
        <v>274396745</v>
      </c>
      <c r="AQ33" s="37">
        <v>209404456</v>
      </c>
      <c r="AR33" s="37">
        <v>64992289</v>
      </c>
      <c r="AS33" s="59">
        <v>0</v>
      </c>
      <c r="AT33" s="60"/>
      <c r="AU33" s="59">
        <v>209404456</v>
      </c>
      <c r="AV33" s="60"/>
      <c r="AW33" s="37">
        <v>0</v>
      </c>
      <c r="AX33" s="37">
        <v>209404456</v>
      </c>
      <c r="AY33" s="37">
        <v>0</v>
      </c>
      <c r="AZ33" s="37">
        <v>209404456</v>
      </c>
      <c r="BA33" s="37">
        <v>0</v>
      </c>
      <c r="BB33" s="37">
        <v>209404456</v>
      </c>
      <c r="BC33" s="37">
        <v>0</v>
      </c>
      <c r="BD33" s="37">
        <v>0</v>
      </c>
      <c r="BE33" s="10">
        <f t="shared" si="0"/>
        <v>0.76314482520556137</v>
      </c>
      <c r="BF33" s="10">
        <f t="shared" si="1"/>
        <v>0.76314482520556137</v>
      </c>
      <c r="BG33" s="10">
        <f t="shared" si="2"/>
        <v>0.76314482520556137</v>
      </c>
      <c r="BH33" s="10">
        <f t="shared" si="3"/>
        <v>0.76314482520556137</v>
      </c>
    </row>
    <row r="34" spans="1:96">
      <c r="A34" s="71" t="s">
        <v>47</v>
      </c>
      <c r="B34" s="72"/>
      <c r="C34" s="71" t="s">
        <v>48</v>
      </c>
      <c r="D34" s="72"/>
      <c r="E34" s="71" t="s">
        <v>48</v>
      </c>
      <c r="F34" s="72"/>
      <c r="G34" s="71" t="s">
        <v>75</v>
      </c>
      <c r="H34" s="72"/>
      <c r="I34" s="71" t="s">
        <v>59</v>
      </c>
      <c r="J34" s="72"/>
      <c r="K34" s="72"/>
      <c r="L34" s="71"/>
      <c r="M34" s="72"/>
      <c r="N34" s="72"/>
      <c r="O34" s="71"/>
      <c r="P34" s="72"/>
      <c r="Q34" s="71"/>
      <c r="R34" s="72"/>
      <c r="S34" s="73" t="s">
        <v>80</v>
      </c>
      <c r="T34" s="72"/>
      <c r="U34" s="72"/>
      <c r="V34" s="72"/>
      <c r="W34" s="72"/>
      <c r="X34" s="72"/>
      <c r="Y34" s="72"/>
      <c r="Z34" s="72"/>
      <c r="AA34" s="71" t="s">
        <v>50</v>
      </c>
      <c r="AB34" s="72"/>
      <c r="AC34" s="72"/>
      <c r="AD34" s="72"/>
      <c r="AE34" s="72"/>
      <c r="AF34" s="71" t="s">
        <v>51</v>
      </c>
      <c r="AG34" s="72"/>
      <c r="AH34" s="72"/>
      <c r="AI34" s="44" t="s">
        <v>52</v>
      </c>
      <c r="AJ34" s="74" t="s">
        <v>53</v>
      </c>
      <c r="AK34" s="72"/>
      <c r="AL34" s="72"/>
      <c r="AM34" s="72"/>
      <c r="AN34" s="72"/>
      <c r="AO34" s="72"/>
      <c r="AP34" s="37">
        <v>319919909</v>
      </c>
      <c r="AQ34" s="37">
        <v>223616037</v>
      </c>
      <c r="AR34" s="37">
        <v>96303872</v>
      </c>
      <c r="AS34" s="59">
        <v>0</v>
      </c>
      <c r="AT34" s="60"/>
      <c r="AU34" s="59">
        <v>223616037</v>
      </c>
      <c r="AV34" s="60"/>
      <c r="AW34" s="37">
        <v>0</v>
      </c>
      <c r="AX34" s="37">
        <v>223616037</v>
      </c>
      <c r="AY34" s="37">
        <v>0</v>
      </c>
      <c r="AZ34" s="37">
        <v>223616037</v>
      </c>
      <c r="BA34" s="37">
        <v>0</v>
      </c>
      <c r="BB34" s="37">
        <v>223616037</v>
      </c>
      <c r="BC34" s="37">
        <v>0</v>
      </c>
      <c r="BD34" s="37">
        <v>0</v>
      </c>
      <c r="BE34" s="10">
        <f t="shared" si="0"/>
        <v>0.69897505816057226</v>
      </c>
      <c r="BF34" s="10">
        <f t="shared" si="1"/>
        <v>0.69897505816057226</v>
      </c>
      <c r="BG34" s="10">
        <f t="shared" si="2"/>
        <v>0.69897505816057226</v>
      </c>
      <c r="BH34" s="10">
        <f t="shared" si="3"/>
        <v>0.69897505816057226</v>
      </c>
    </row>
    <row r="35" spans="1:96">
      <c r="A35" s="71" t="s">
        <v>47</v>
      </c>
      <c r="B35" s="72"/>
      <c r="C35" s="71" t="s">
        <v>48</v>
      </c>
      <c r="D35" s="72"/>
      <c r="E35" s="71" t="s">
        <v>48</v>
      </c>
      <c r="F35" s="72"/>
      <c r="G35" s="71" t="s">
        <v>75</v>
      </c>
      <c r="H35" s="72"/>
      <c r="I35" s="71" t="s">
        <v>61</v>
      </c>
      <c r="J35" s="72"/>
      <c r="K35" s="72"/>
      <c r="L35" s="71"/>
      <c r="M35" s="72"/>
      <c r="N35" s="72"/>
      <c r="O35" s="71"/>
      <c r="P35" s="72"/>
      <c r="Q35" s="71"/>
      <c r="R35" s="72"/>
      <c r="S35" s="73" t="s">
        <v>81</v>
      </c>
      <c r="T35" s="72"/>
      <c r="U35" s="72"/>
      <c r="V35" s="72"/>
      <c r="W35" s="72"/>
      <c r="X35" s="72"/>
      <c r="Y35" s="72"/>
      <c r="Z35" s="72"/>
      <c r="AA35" s="71" t="s">
        <v>50</v>
      </c>
      <c r="AB35" s="72"/>
      <c r="AC35" s="72"/>
      <c r="AD35" s="72"/>
      <c r="AE35" s="72"/>
      <c r="AF35" s="71" t="s">
        <v>51</v>
      </c>
      <c r="AG35" s="72"/>
      <c r="AH35" s="72"/>
      <c r="AI35" s="44" t="s">
        <v>52</v>
      </c>
      <c r="AJ35" s="74" t="s">
        <v>53</v>
      </c>
      <c r="AK35" s="72"/>
      <c r="AL35" s="72"/>
      <c r="AM35" s="72"/>
      <c r="AN35" s="72"/>
      <c r="AO35" s="72"/>
      <c r="AP35" s="37">
        <v>139216136</v>
      </c>
      <c r="AQ35" s="37">
        <v>103919200</v>
      </c>
      <c r="AR35" s="37">
        <v>35296936</v>
      </c>
      <c r="AS35" s="59">
        <v>0</v>
      </c>
      <c r="AT35" s="60"/>
      <c r="AU35" s="59">
        <v>103919200</v>
      </c>
      <c r="AV35" s="60"/>
      <c r="AW35" s="37">
        <v>0</v>
      </c>
      <c r="AX35" s="37">
        <v>103919200</v>
      </c>
      <c r="AY35" s="37">
        <v>0</v>
      </c>
      <c r="AZ35" s="37">
        <v>103919200</v>
      </c>
      <c r="BA35" s="37">
        <v>0</v>
      </c>
      <c r="BB35" s="37">
        <v>103919200</v>
      </c>
      <c r="BC35" s="37">
        <v>0</v>
      </c>
      <c r="BD35" s="37">
        <v>0</v>
      </c>
      <c r="BE35" s="10">
        <f t="shared" si="0"/>
        <v>0.74645944777550788</v>
      </c>
      <c r="BF35" s="10">
        <f t="shared" si="1"/>
        <v>0.74645944777550788</v>
      </c>
      <c r="BG35" s="10">
        <f t="shared" si="2"/>
        <v>0.74645944777550788</v>
      </c>
      <c r="BH35" s="10">
        <f t="shared" si="3"/>
        <v>0.74645944777550788</v>
      </c>
    </row>
    <row r="36" spans="1:96">
      <c r="A36" s="71" t="s">
        <v>47</v>
      </c>
      <c r="B36" s="72"/>
      <c r="C36" s="71" t="s">
        <v>48</v>
      </c>
      <c r="D36" s="72"/>
      <c r="E36" s="71" t="s">
        <v>48</v>
      </c>
      <c r="F36" s="72"/>
      <c r="G36" s="71" t="s">
        <v>75</v>
      </c>
      <c r="H36" s="72"/>
      <c r="I36" s="71" t="s">
        <v>63</v>
      </c>
      <c r="J36" s="72"/>
      <c r="K36" s="72"/>
      <c r="L36" s="71"/>
      <c r="M36" s="72"/>
      <c r="N36" s="72"/>
      <c r="O36" s="71"/>
      <c r="P36" s="72"/>
      <c r="Q36" s="71"/>
      <c r="R36" s="72"/>
      <c r="S36" s="73" t="s">
        <v>82</v>
      </c>
      <c r="T36" s="72"/>
      <c r="U36" s="72"/>
      <c r="V36" s="72"/>
      <c r="W36" s="72"/>
      <c r="X36" s="72"/>
      <c r="Y36" s="72"/>
      <c r="Z36" s="72"/>
      <c r="AA36" s="71" t="s">
        <v>50</v>
      </c>
      <c r="AB36" s="72"/>
      <c r="AC36" s="72"/>
      <c r="AD36" s="72"/>
      <c r="AE36" s="72"/>
      <c r="AF36" s="71" t="s">
        <v>51</v>
      </c>
      <c r="AG36" s="72"/>
      <c r="AH36" s="72"/>
      <c r="AI36" s="44" t="s">
        <v>52</v>
      </c>
      <c r="AJ36" s="74" t="s">
        <v>53</v>
      </c>
      <c r="AK36" s="72"/>
      <c r="AL36" s="72"/>
      <c r="AM36" s="72"/>
      <c r="AN36" s="72"/>
      <c r="AO36" s="72"/>
      <c r="AP36" s="37">
        <v>28087684</v>
      </c>
      <c r="AQ36" s="37">
        <v>16142900</v>
      </c>
      <c r="AR36" s="37">
        <v>11944784</v>
      </c>
      <c r="AS36" s="59">
        <v>0</v>
      </c>
      <c r="AT36" s="60"/>
      <c r="AU36" s="59">
        <v>16142900</v>
      </c>
      <c r="AV36" s="60"/>
      <c r="AW36" s="37">
        <v>0</v>
      </c>
      <c r="AX36" s="37">
        <v>16142900</v>
      </c>
      <c r="AY36" s="37">
        <v>0</v>
      </c>
      <c r="AZ36" s="37">
        <v>16142900</v>
      </c>
      <c r="BA36" s="37">
        <v>0</v>
      </c>
      <c r="BB36" s="37">
        <v>16142900</v>
      </c>
      <c r="BC36" s="37">
        <v>0</v>
      </c>
      <c r="BD36" s="37">
        <v>0</v>
      </c>
      <c r="BE36" s="10">
        <f t="shared" si="0"/>
        <v>0.57473232752120107</v>
      </c>
      <c r="BF36" s="10">
        <f t="shared" si="1"/>
        <v>0.57473232752120107</v>
      </c>
      <c r="BG36" s="10">
        <f t="shared" si="2"/>
        <v>0.57473232752120107</v>
      </c>
      <c r="BH36" s="10">
        <f t="shared" si="3"/>
        <v>0.57473232752120107</v>
      </c>
    </row>
    <row r="37" spans="1:96">
      <c r="A37" s="71" t="s">
        <v>47</v>
      </c>
      <c r="B37" s="72"/>
      <c r="C37" s="71" t="s">
        <v>48</v>
      </c>
      <c r="D37" s="72"/>
      <c r="E37" s="71" t="s">
        <v>48</v>
      </c>
      <c r="F37" s="72"/>
      <c r="G37" s="71" t="s">
        <v>75</v>
      </c>
      <c r="H37" s="72"/>
      <c r="I37" s="71" t="s">
        <v>65</v>
      </c>
      <c r="J37" s="72"/>
      <c r="K37" s="72"/>
      <c r="L37" s="71"/>
      <c r="M37" s="72"/>
      <c r="N37" s="72"/>
      <c r="O37" s="71"/>
      <c r="P37" s="72"/>
      <c r="Q37" s="71"/>
      <c r="R37" s="72"/>
      <c r="S37" s="73" t="s">
        <v>83</v>
      </c>
      <c r="T37" s="72"/>
      <c r="U37" s="72"/>
      <c r="V37" s="72"/>
      <c r="W37" s="72"/>
      <c r="X37" s="72"/>
      <c r="Y37" s="72"/>
      <c r="Z37" s="72"/>
      <c r="AA37" s="71" t="s">
        <v>50</v>
      </c>
      <c r="AB37" s="72"/>
      <c r="AC37" s="72"/>
      <c r="AD37" s="72"/>
      <c r="AE37" s="72"/>
      <c r="AF37" s="71" t="s">
        <v>51</v>
      </c>
      <c r="AG37" s="72"/>
      <c r="AH37" s="72"/>
      <c r="AI37" s="44" t="s">
        <v>52</v>
      </c>
      <c r="AJ37" s="74" t="s">
        <v>53</v>
      </c>
      <c r="AK37" s="72"/>
      <c r="AL37" s="72"/>
      <c r="AM37" s="72"/>
      <c r="AN37" s="72"/>
      <c r="AO37" s="72"/>
      <c r="AP37" s="37">
        <v>104416788</v>
      </c>
      <c r="AQ37" s="37">
        <v>78259200</v>
      </c>
      <c r="AR37" s="37">
        <v>26157588</v>
      </c>
      <c r="AS37" s="59">
        <v>0</v>
      </c>
      <c r="AT37" s="60"/>
      <c r="AU37" s="59">
        <v>78259200</v>
      </c>
      <c r="AV37" s="60"/>
      <c r="AW37" s="37">
        <v>0</v>
      </c>
      <c r="AX37" s="37">
        <v>78259200</v>
      </c>
      <c r="AY37" s="37">
        <v>0</v>
      </c>
      <c r="AZ37" s="37">
        <v>78259200</v>
      </c>
      <c r="BA37" s="37">
        <v>0</v>
      </c>
      <c r="BB37" s="37">
        <v>78259200</v>
      </c>
      <c r="BC37" s="37">
        <v>0</v>
      </c>
      <c r="BD37" s="37">
        <v>0</v>
      </c>
      <c r="BE37" s="10">
        <f t="shared" si="0"/>
        <v>0.74948867417756615</v>
      </c>
      <c r="BF37" s="10">
        <f t="shared" si="1"/>
        <v>0.74948867417756615</v>
      </c>
      <c r="BG37" s="10">
        <f t="shared" si="2"/>
        <v>0.74948867417756615</v>
      </c>
      <c r="BH37" s="10">
        <f t="shared" si="3"/>
        <v>0.74948867417756615</v>
      </c>
    </row>
    <row r="38" spans="1:96">
      <c r="A38" s="71" t="s">
        <v>47</v>
      </c>
      <c r="B38" s="72"/>
      <c r="C38" s="71" t="s">
        <v>48</v>
      </c>
      <c r="D38" s="72"/>
      <c r="E38" s="71" t="s">
        <v>48</v>
      </c>
      <c r="F38" s="72"/>
      <c r="G38" s="71" t="s">
        <v>75</v>
      </c>
      <c r="H38" s="72"/>
      <c r="I38" s="71" t="s">
        <v>67</v>
      </c>
      <c r="J38" s="72"/>
      <c r="K38" s="72"/>
      <c r="L38" s="71"/>
      <c r="M38" s="72"/>
      <c r="N38" s="72"/>
      <c r="O38" s="71"/>
      <c r="P38" s="72"/>
      <c r="Q38" s="71"/>
      <c r="R38" s="72"/>
      <c r="S38" s="73" t="s">
        <v>84</v>
      </c>
      <c r="T38" s="72"/>
      <c r="U38" s="72"/>
      <c r="V38" s="72"/>
      <c r="W38" s="72"/>
      <c r="X38" s="72"/>
      <c r="Y38" s="72"/>
      <c r="Z38" s="72"/>
      <c r="AA38" s="71" t="s">
        <v>50</v>
      </c>
      <c r="AB38" s="72"/>
      <c r="AC38" s="72"/>
      <c r="AD38" s="72"/>
      <c r="AE38" s="72"/>
      <c r="AF38" s="71" t="s">
        <v>51</v>
      </c>
      <c r="AG38" s="72"/>
      <c r="AH38" s="72"/>
      <c r="AI38" s="44" t="s">
        <v>52</v>
      </c>
      <c r="AJ38" s="74" t="s">
        <v>53</v>
      </c>
      <c r="AK38" s="72"/>
      <c r="AL38" s="72"/>
      <c r="AM38" s="72"/>
      <c r="AN38" s="72"/>
      <c r="AO38" s="72"/>
      <c r="AP38" s="37">
        <v>69630404</v>
      </c>
      <c r="AQ38" s="37">
        <v>52178600</v>
      </c>
      <c r="AR38" s="37">
        <v>17451804</v>
      </c>
      <c r="AS38" s="59">
        <v>0</v>
      </c>
      <c r="AT38" s="60"/>
      <c r="AU38" s="59">
        <v>52178600</v>
      </c>
      <c r="AV38" s="60"/>
      <c r="AW38" s="37">
        <v>0</v>
      </c>
      <c r="AX38" s="37">
        <v>52178600</v>
      </c>
      <c r="AY38" s="37">
        <v>0</v>
      </c>
      <c r="AZ38" s="37">
        <v>52178600</v>
      </c>
      <c r="BA38" s="37">
        <v>0</v>
      </c>
      <c r="BB38" s="37">
        <v>52178600</v>
      </c>
      <c r="BC38" s="37">
        <v>0</v>
      </c>
      <c r="BD38" s="37">
        <v>0</v>
      </c>
      <c r="BE38" s="10">
        <f t="shared" si="0"/>
        <v>0.74936517674089609</v>
      </c>
      <c r="BF38" s="10">
        <f t="shared" si="1"/>
        <v>0.74936517674089609</v>
      </c>
      <c r="BG38" s="10">
        <f t="shared" si="2"/>
        <v>0.74936517674089609</v>
      </c>
      <c r="BH38" s="10">
        <f t="shared" si="3"/>
        <v>0.74936517674089609</v>
      </c>
    </row>
    <row r="39" spans="1:96" s="15" customFormat="1" ht="15">
      <c r="A39" s="77" t="s">
        <v>47</v>
      </c>
      <c r="B39" s="78"/>
      <c r="C39" s="77" t="s">
        <v>48</v>
      </c>
      <c r="D39" s="78"/>
      <c r="E39" s="77" t="s">
        <v>48</v>
      </c>
      <c r="F39" s="78"/>
      <c r="G39" s="77" t="s">
        <v>85</v>
      </c>
      <c r="H39" s="78"/>
      <c r="I39" s="77"/>
      <c r="J39" s="78"/>
      <c r="K39" s="78"/>
      <c r="L39" s="77"/>
      <c r="M39" s="78"/>
      <c r="N39" s="78"/>
      <c r="O39" s="77"/>
      <c r="P39" s="78"/>
      <c r="Q39" s="77"/>
      <c r="R39" s="78"/>
      <c r="S39" s="79" t="s">
        <v>86</v>
      </c>
      <c r="T39" s="78"/>
      <c r="U39" s="78"/>
      <c r="V39" s="78"/>
      <c r="W39" s="78"/>
      <c r="X39" s="78"/>
      <c r="Y39" s="78"/>
      <c r="Z39" s="78"/>
      <c r="AA39" s="77" t="s">
        <v>50</v>
      </c>
      <c r="AB39" s="78"/>
      <c r="AC39" s="78"/>
      <c r="AD39" s="78"/>
      <c r="AE39" s="78"/>
      <c r="AF39" s="77" t="s">
        <v>51</v>
      </c>
      <c r="AG39" s="78"/>
      <c r="AH39" s="78"/>
      <c r="AI39" s="46" t="s">
        <v>52</v>
      </c>
      <c r="AJ39" s="80" t="s">
        <v>53</v>
      </c>
      <c r="AK39" s="78"/>
      <c r="AL39" s="78"/>
      <c r="AM39" s="78"/>
      <c r="AN39" s="78"/>
      <c r="AO39" s="78"/>
      <c r="AP39" s="45">
        <v>407595913</v>
      </c>
      <c r="AQ39" s="45">
        <v>344054711</v>
      </c>
      <c r="AR39" s="45">
        <v>63541202</v>
      </c>
      <c r="AS39" s="75">
        <v>0</v>
      </c>
      <c r="AT39" s="76"/>
      <c r="AU39" s="75">
        <v>344054711</v>
      </c>
      <c r="AV39" s="76"/>
      <c r="AW39" s="45">
        <v>0</v>
      </c>
      <c r="AX39" s="45">
        <v>344054711</v>
      </c>
      <c r="AY39" s="45">
        <v>0</v>
      </c>
      <c r="AZ39" s="45">
        <v>344054711</v>
      </c>
      <c r="BA39" s="45">
        <v>0</v>
      </c>
      <c r="BB39" s="45">
        <v>344054711</v>
      </c>
      <c r="BC39" s="45">
        <v>0</v>
      </c>
      <c r="BD39" s="45">
        <v>6319072</v>
      </c>
      <c r="BE39" s="14">
        <f t="shared" si="0"/>
        <v>0.84410736228358596</v>
      </c>
      <c r="BF39" s="14">
        <f t="shared" si="1"/>
        <v>0.84410736228358596</v>
      </c>
      <c r="BG39" s="14">
        <f t="shared" si="2"/>
        <v>0.84410736228358596</v>
      </c>
      <c r="BH39" s="14">
        <f t="shared" si="3"/>
        <v>0.84410736228358596</v>
      </c>
    </row>
    <row r="40" spans="1:96">
      <c r="A40" s="71" t="s">
        <v>47</v>
      </c>
      <c r="B40" s="72"/>
      <c r="C40" s="71" t="s">
        <v>48</v>
      </c>
      <c r="D40" s="72"/>
      <c r="E40" s="71" t="s">
        <v>48</v>
      </c>
      <c r="F40" s="72"/>
      <c r="G40" s="71" t="s">
        <v>85</v>
      </c>
      <c r="H40" s="72"/>
      <c r="I40" s="71" t="s">
        <v>56</v>
      </c>
      <c r="J40" s="72"/>
      <c r="K40" s="72"/>
      <c r="L40" s="71"/>
      <c r="M40" s="72"/>
      <c r="N40" s="72"/>
      <c r="O40" s="71"/>
      <c r="P40" s="72"/>
      <c r="Q40" s="71"/>
      <c r="R40" s="72"/>
      <c r="S40" s="73" t="s">
        <v>87</v>
      </c>
      <c r="T40" s="72"/>
      <c r="U40" s="72"/>
      <c r="V40" s="72"/>
      <c r="W40" s="72"/>
      <c r="X40" s="72"/>
      <c r="Y40" s="72"/>
      <c r="Z40" s="72"/>
      <c r="AA40" s="71" t="s">
        <v>50</v>
      </c>
      <c r="AB40" s="72"/>
      <c r="AC40" s="72"/>
      <c r="AD40" s="72"/>
      <c r="AE40" s="72"/>
      <c r="AF40" s="71" t="s">
        <v>51</v>
      </c>
      <c r="AG40" s="72"/>
      <c r="AH40" s="72"/>
      <c r="AI40" s="44" t="s">
        <v>52</v>
      </c>
      <c r="AJ40" s="74" t="s">
        <v>53</v>
      </c>
      <c r="AK40" s="72"/>
      <c r="AL40" s="72"/>
      <c r="AM40" s="72"/>
      <c r="AN40" s="72"/>
      <c r="AO40" s="72"/>
      <c r="AP40" s="37">
        <v>182847625</v>
      </c>
      <c r="AQ40" s="37">
        <v>148857839</v>
      </c>
      <c r="AR40" s="37">
        <v>33989786</v>
      </c>
      <c r="AS40" s="59">
        <v>0</v>
      </c>
      <c r="AT40" s="60"/>
      <c r="AU40" s="59">
        <v>148857839</v>
      </c>
      <c r="AV40" s="60"/>
      <c r="AW40" s="37">
        <v>0</v>
      </c>
      <c r="AX40" s="37">
        <v>148857839</v>
      </c>
      <c r="AY40" s="37">
        <v>0</v>
      </c>
      <c r="AZ40" s="37">
        <v>148857839</v>
      </c>
      <c r="BA40" s="37">
        <v>0</v>
      </c>
      <c r="BB40" s="37">
        <v>148857839</v>
      </c>
      <c r="BC40" s="37">
        <v>0</v>
      </c>
      <c r="BD40" s="37">
        <v>0</v>
      </c>
      <c r="BE40" s="10">
        <f t="shared" si="0"/>
        <v>0.81410868202417175</v>
      </c>
      <c r="BF40" s="10">
        <f t="shared" si="1"/>
        <v>0.81410868202417175</v>
      </c>
      <c r="BG40" s="10">
        <f t="shared" si="2"/>
        <v>0.81410868202417175</v>
      </c>
      <c r="BH40" s="10">
        <f t="shared" si="3"/>
        <v>0.81410868202417175</v>
      </c>
    </row>
    <row r="41" spans="1:96">
      <c r="A41" s="71" t="s">
        <v>47</v>
      </c>
      <c r="B41" s="72"/>
      <c r="C41" s="71" t="s">
        <v>48</v>
      </c>
      <c r="D41" s="72"/>
      <c r="E41" s="71" t="s">
        <v>48</v>
      </c>
      <c r="F41" s="72"/>
      <c r="G41" s="71" t="s">
        <v>85</v>
      </c>
      <c r="H41" s="72"/>
      <c r="I41" s="71" t="s">
        <v>56</v>
      </c>
      <c r="J41" s="72"/>
      <c r="K41" s="72"/>
      <c r="L41" s="71" t="s">
        <v>56</v>
      </c>
      <c r="M41" s="72"/>
      <c r="N41" s="72"/>
      <c r="O41" s="71"/>
      <c r="P41" s="72"/>
      <c r="Q41" s="71"/>
      <c r="R41" s="72"/>
      <c r="S41" s="73" t="s">
        <v>88</v>
      </c>
      <c r="T41" s="72"/>
      <c r="U41" s="72"/>
      <c r="V41" s="72"/>
      <c r="W41" s="72"/>
      <c r="X41" s="72"/>
      <c r="Y41" s="72"/>
      <c r="Z41" s="72"/>
      <c r="AA41" s="71" t="s">
        <v>50</v>
      </c>
      <c r="AB41" s="72"/>
      <c r="AC41" s="72"/>
      <c r="AD41" s="72"/>
      <c r="AE41" s="72"/>
      <c r="AF41" s="71" t="s">
        <v>51</v>
      </c>
      <c r="AG41" s="72"/>
      <c r="AH41" s="72"/>
      <c r="AI41" s="44" t="s">
        <v>52</v>
      </c>
      <c r="AJ41" s="74" t="s">
        <v>53</v>
      </c>
      <c r="AK41" s="72"/>
      <c r="AL41" s="72"/>
      <c r="AM41" s="72"/>
      <c r="AN41" s="72"/>
      <c r="AO41" s="72"/>
      <c r="AP41" s="37">
        <v>76941056</v>
      </c>
      <c r="AQ41" s="37">
        <v>46656054</v>
      </c>
      <c r="AR41" s="37">
        <v>30285002</v>
      </c>
      <c r="AS41" s="59">
        <v>0</v>
      </c>
      <c r="AT41" s="60"/>
      <c r="AU41" s="59">
        <v>46656054</v>
      </c>
      <c r="AV41" s="60"/>
      <c r="AW41" s="37">
        <v>0</v>
      </c>
      <c r="AX41" s="37">
        <v>46656054</v>
      </c>
      <c r="AY41" s="37">
        <v>0</v>
      </c>
      <c r="AZ41" s="37">
        <v>46656054</v>
      </c>
      <c r="BA41" s="37">
        <v>0</v>
      </c>
      <c r="BB41" s="37">
        <v>46656054</v>
      </c>
      <c r="BC41" s="37">
        <v>0</v>
      </c>
      <c r="BD41" s="37">
        <v>0</v>
      </c>
      <c r="BE41" s="10">
        <f t="shared" si="0"/>
        <v>0.60638697238571826</v>
      </c>
      <c r="BF41" s="10">
        <f t="shared" si="1"/>
        <v>0.60638697238571826</v>
      </c>
      <c r="BG41" s="10">
        <f t="shared" si="2"/>
        <v>0.60638697238571826</v>
      </c>
      <c r="BH41" s="10">
        <f t="shared" si="3"/>
        <v>0.60638697238571826</v>
      </c>
    </row>
    <row r="42" spans="1:96">
      <c r="A42" s="71" t="s">
        <v>47</v>
      </c>
      <c r="B42" s="72"/>
      <c r="C42" s="71" t="s">
        <v>48</v>
      </c>
      <c r="D42" s="72"/>
      <c r="E42" s="71" t="s">
        <v>48</v>
      </c>
      <c r="F42" s="72"/>
      <c r="G42" s="71" t="s">
        <v>85</v>
      </c>
      <c r="H42" s="72"/>
      <c r="I42" s="71" t="s">
        <v>56</v>
      </c>
      <c r="J42" s="72"/>
      <c r="K42" s="72"/>
      <c r="L42" s="71" t="s">
        <v>78</v>
      </c>
      <c r="M42" s="72"/>
      <c r="N42" s="72"/>
      <c r="O42" s="71"/>
      <c r="P42" s="72"/>
      <c r="Q42" s="71"/>
      <c r="R42" s="72"/>
      <c r="S42" s="73" t="s">
        <v>89</v>
      </c>
      <c r="T42" s="72"/>
      <c r="U42" s="72"/>
      <c r="V42" s="72"/>
      <c r="W42" s="72"/>
      <c r="X42" s="72"/>
      <c r="Y42" s="72"/>
      <c r="Z42" s="72"/>
      <c r="AA42" s="71" t="s">
        <v>50</v>
      </c>
      <c r="AB42" s="72"/>
      <c r="AC42" s="72"/>
      <c r="AD42" s="72"/>
      <c r="AE42" s="72"/>
      <c r="AF42" s="71" t="s">
        <v>51</v>
      </c>
      <c r="AG42" s="72"/>
      <c r="AH42" s="72"/>
      <c r="AI42" s="44" t="s">
        <v>52</v>
      </c>
      <c r="AJ42" s="74" t="s">
        <v>53</v>
      </c>
      <c r="AK42" s="72"/>
      <c r="AL42" s="72"/>
      <c r="AM42" s="72"/>
      <c r="AN42" s="72"/>
      <c r="AO42" s="72"/>
      <c r="AP42" s="37">
        <v>92945432</v>
      </c>
      <c r="AQ42" s="37">
        <v>91345291</v>
      </c>
      <c r="AR42" s="37">
        <v>1600141</v>
      </c>
      <c r="AS42" s="59">
        <v>0</v>
      </c>
      <c r="AT42" s="60"/>
      <c r="AU42" s="59">
        <v>91345291</v>
      </c>
      <c r="AV42" s="60"/>
      <c r="AW42" s="37">
        <v>0</v>
      </c>
      <c r="AX42" s="37">
        <v>91345291</v>
      </c>
      <c r="AY42" s="37">
        <v>0</v>
      </c>
      <c r="AZ42" s="37">
        <v>91345291</v>
      </c>
      <c r="BA42" s="37">
        <v>0</v>
      </c>
      <c r="BB42" s="37">
        <v>91345291</v>
      </c>
      <c r="BC42" s="37">
        <v>0</v>
      </c>
      <c r="BD42" s="37">
        <v>0</v>
      </c>
      <c r="BE42" s="10">
        <f t="shared" si="0"/>
        <v>0.98278408130912775</v>
      </c>
      <c r="BF42" s="10">
        <f t="shared" si="1"/>
        <v>0.98278408130912775</v>
      </c>
      <c r="BG42" s="10">
        <f t="shared" si="2"/>
        <v>0.98278408130912775</v>
      </c>
      <c r="BH42" s="10">
        <f t="shared" si="3"/>
        <v>0.98278408130912775</v>
      </c>
    </row>
    <row r="43" spans="1:96">
      <c r="A43" s="71" t="s">
        <v>47</v>
      </c>
      <c r="B43" s="72"/>
      <c r="C43" s="71" t="s">
        <v>48</v>
      </c>
      <c r="D43" s="72"/>
      <c r="E43" s="71" t="s">
        <v>48</v>
      </c>
      <c r="F43" s="72"/>
      <c r="G43" s="71" t="s">
        <v>85</v>
      </c>
      <c r="H43" s="72"/>
      <c r="I43" s="71" t="s">
        <v>56</v>
      </c>
      <c r="J43" s="72"/>
      <c r="K43" s="72"/>
      <c r="L43" s="71" t="s">
        <v>59</v>
      </c>
      <c r="M43" s="72"/>
      <c r="N43" s="72"/>
      <c r="O43" s="71"/>
      <c r="P43" s="72"/>
      <c r="Q43" s="71"/>
      <c r="R43" s="72"/>
      <c r="S43" s="73" t="s">
        <v>90</v>
      </c>
      <c r="T43" s="72"/>
      <c r="U43" s="72"/>
      <c r="V43" s="72"/>
      <c r="W43" s="72"/>
      <c r="X43" s="72"/>
      <c r="Y43" s="72"/>
      <c r="Z43" s="72"/>
      <c r="AA43" s="71" t="s">
        <v>50</v>
      </c>
      <c r="AB43" s="72"/>
      <c r="AC43" s="72"/>
      <c r="AD43" s="72"/>
      <c r="AE43" s="72"/>
      <c r="AF43" s="71" t="s">
        <v>51</v>
      </c>
      <c r="AG43" s="72"/>
      <c r="AH43" s="72"/>
      <c r="AI43" s="44" t="s">
        <v>52</v>
      </c>
      <c r="AJ43" s="74" t="s">
        <v>53</v>
      </c>
      <c r="AK43" s="72"/>
      <c r="AL43" s="72"/>
      <c r="AM43" s="72"/>
      <c r="AN43" s="72"/>
      <c r="AO43" s="72"/>
      <c r="AP43" s="37">
        <v>12961137</v>
      </c>
      <c r="AQ43" s="37">
        <v>10856494</v>
      </c>
      <c r="AR43" s="37">
        <v>2104643</v>
      </c>
      <c r="AS43" s="59">
        <v>0</v>
      </c>
      <c r="AT43" s="60"/>
      <c r="AU43" s="59">
        <v>10856494</v>
      </c>
      <c r="AV43" s="60"/>
      <c r="AW43" s="37">
        <v>0</v>
      </c>
      <c r="AX43" s="37">
        <v>10856494</v>
      </c>
      <c r="AY43" s="37">
        <v>0</v>
      </c>
      <c r="AZ43" s="37">
        <v>10856494</v>
      </c>
      <c r="BA43" s="37">
        <v>0</v>
      </c>
      <c r="BB43" s="37">
        <v>10856494</v>
      </c>
      <c r="BC43" s="37">
        <v>0</v>
      </c>
      <c r="BD43" s="37">
        <v>0</v>
      </c>
      <c r="BE43" s="10">
        <f t="shared" si="0"/>
        <v>0.83761895271996589</v>
      </c>
      <c r="BF43" s="10">
        <f t="shared" si="1"/>
        <v>0.83761895271996589</v>
      </c>
      <c r="BG43" s="10">
        <f t="shared" si="2"/>
        <v>0.83761895271996589</v>
      </c>
      <c r="BH43" s="10">
        <f t="shared" si="3"/>
        <v>0.83761895271996589</v>
      </c>
    </row>
    <row r="44" spans="1:96">
      <c r="A44" s="71" t="s">
        <v>47</v>
      </c>
      <c r="B44" s="72"/>
      <c r="C44" s="71" t="s">
        <v>48</v>
      </c>
      <c r="D44" s="72"/>
      <c r="E44" s="71" t="s">
        <v>48</v>
      </c>
      <c r="F44" s="72"/>
      <c r="G44" s="71" t="s">
        <v>85</v>
      </c>
      <c r="H44" s="72"/>
      <c r="I44" s="71" t="s">
        <v>78</v>
      </c>
      <c r="J44" s="72"/>
      <c r="K44" s="72"/>
      <c r="L44" s="71"/>
      <c r="M44" s="72"/>
      <c r="N44" s="72"/>
      <c r="O44" s="71"/>
      <c r="P44" s="72"/>
      <c r="Q44" s="71"/>
      <c r="R44" s="72"/>
      <c r="S44" s="73" t="s">
        <v>91</v>
      </c>
      <c r="T44" s="72"/>
      <c r="U44" s="72"/>
      <c r="V44" s="72"/>
      <c r="W44" s="72"/>
      <c r="X44" s="72"/>
      <c r="Y44" s="72"/>
      <c r="Z44" s="72"/>
      <c r="AA44" s="71" t="s">
        <v>50</v>
      </c>
      <c r="AB44" s="72"/>
      <c r="AC44" s="72"/>
      <c r="AD44" s="72"/>
      <c r="AE44" s="72"/>
      <c r="AF44" s="71" t="s">
        <v>51</v>
      </c>
      <c r="AG44" s="72"/>
      <c r="AH44" s="72"/>
      <c r="AI44" s="44" t="s">
        <v>52</v>
      </c>
      <c r="AJ44" s="74" t="s">
        <v>53</v>
      </c>
      <c r="AK44" s="72"/>
      <c r="AL44" s="72"/>
      <c r="AM44" s="72"/>
      <c r="AN44" s="72"/>
      <c r="AO44" s="72"/>
      <c r="AP44" s="37">
        <v>130357804</v>
      </c>
      <c r="AQ44" s="37">
        <v>111739332</v>
      </c>
      <c r="AR44" s="37">
        <v>18618472</v>
      </c>
      <c r="AS44" s="59">
        <v>0</v>
      </c>
      <c r="AT44" s="60"/>
      <c r="AU44" s="59">
        <v>111739332</v>
      </c>
      <c r="AV44" s="60"/>
      <c r="AW44" s="37">
        <v>0</v>
      </c>
      <c r="AX44" s="37">
        <v>111739332</v>
      </c>
      <c r="AY44" s="37">
        <v>0</v>
      </c>
      <c r="AZ44" s="37">
        <v>111739332</v>
      </c>
      <c r="BA44" s="37">
        <v>0</v>
      </c>
      <c r="BB44" s="37">
        <v>111739332</v>
      </c>
      <c r="BC44" s="37">
        <v>0</v>
      </c>
      <c r="BD44" s="37">
        <v>5162328</v>
      </c>
      <c r="BE44" s="10">
        <f t="shared" si="0"/>
        <v>0.85717408986116395</v>
      </c>
      <c r="BF44" s="10">
        <f t="shared" si="1"/>
        <v>0.85717408986116395</v>
      </c>
      <c r="BG44" s="10">
        <f t="shared" si="2"/>
        <v>0.85717408986116395</v>
      </c>
      <c r="BH44" s="10">
        <f t="shared" si="3"/>
        <v>0.85717408986116395</v>
      </c>
    </row>
    <row r="45" spans="1:96">
      <c r="A45" s="71" t="s">
        <v>47</v>
      </c>
      <c r="B45" s="72"/>
      <c r="C45" s="71" t="s">
        <v>48</v>
      </c>
      <c r="D45" s="72"/>
      <c r="E45" s="71" t="s">
        <v>48</v>
      </c>
      <c r="F45" s="72"/>
      <c r="G45" s="71" t="s">
        <v>85</v>
      </c>
      <c r="H45" s="72"/>
      <c r="I45" s="71" t="s">
        <v>92</v>
      </c>
      <c r="J45" s="72"/>
      <c r="K45" s="72"/>
      <c r="L45" s="71"/>
      <c r="M45" s="72"/>
      <c r="N45" s="72"/>
      <c r="O45" s="71"/>
      <c r="P45" s="72"/>
      <c r="Q45" s="71"/>
      <c r="R45" s="72"/>
      <c r="S45" s="73" t="s">
        <v>93</v>
      </c>
      <c r="T45" s="72"/>
      <c r="U45" s="72"/>
      <c r="V45" s="72"/>
      <c r="W45" s="72"/>
      <c r="X45" s="72"/>
      <c r="Y45" s="72"/>
      <c r="Z45" s="72"/>
      <c r="AA45" s="71" t="s">
        <v>50</v>
      </c>
      <c r="AB45" s="72"/>
      <c r="AC45" s="72"/>
      <c r="AD45" s="72"/>
      <c r="AE45" s="72"/>
      <c r="AF45" s="71" t="s">
        <v>51</v>
      </c>
      <c r="AG45" s="72"/>
      <c r="AH45" s="72"/>
      <c r="AI45" s="44" t="s">
        <v>52</v>
      </c>
      <c r="AJ45" s="74" t="s">
        <v>53</v>
      </c>
      <c r="AK45" s="72"/>
      <c r="AL45" s="72"/>
      <c r="AM45" s="72"/>
      <c r="AN45" s="72"/>
      <c r="AO45" s="72"/>
      <c r="AP45" s="37">
        <v>52661533</v>
      </c>
      <c r="AQ45" s="37">
        <v>45862326</v>
      </c>
      <c r="AR45" s="37">
        <v>6799207</v>
      </c>
      <c r="AS45" s="59">
        <v>0</v>
      </c>
      <c r="AT45" s="60"/>
      <c r="AU45" s="59">
        <v>45862326</v>
      </c>
      <c r="AV45" s="60"/>
      <c r="AW45" s="37">
        <v>0</v>
      </c>
      <c r="AX45" s="37">
        <v>45862326</v>
      </c>
      <c r="AY45" s="37">
        <v>0</v>
      </c>
      <c r="AZ45" s="37">
        <v>45862326</v>
      </c>
      <c r="BA45" s="37">
        <v>0</v>
      </c>
      <c r="BB45" s="37">
        <v>45862326</v>
      </c>
      <c r="BC45" s="37">
        <v>0</v>
      </c>
      <c r="BD45" s="37">
        <v>1156744</v>
      </c>
      <c r="BE45" s="10">
        <f t="shared" si="0"/>
        <v>0.8708885478134486</v>
      </c>
      <c r="BF45" s="10">
        <f t="shared" si="1"/>
        <v>0.8708885478134486</v>
      </c>
      <c r="BG45" s="10">
        <f t="shared" si="2"/>
        <v>0.8708885478134486</v>
      </c>
      <c r="BH45" s="10">
        <f t="shared" si="3"/>
        <v>0.8708885478134486</v>
      </c>
    </row>
    <row r="46" spans="1:96">
      <c r="A46" s="71" t="s">
        <v>47</v>
      </c>
      <c r="B46" s="72"/>
      <c r="C46" s="71" t="s">
        <v>48</v>
      </c>
      <c r="D46" s="72"/>
      <c r="E46" s="71" t="s">
        <v>48</v>
      </c>
      <c r="F46" s="72"/>
      <c r="G46" s="71" t="s">
        <v>85</v>
      </c>
      <c r="H46" s="72"/>
      <c r="I46" s="71" t="s">
        <v>94</v>
      </c>
      <c r="J46" s="72"/>
      <c r="K46" s="72"/>
      <c r="L46" s="71"/>
      <c r="M46" s="72"/>
      <c r="N46" s="72"/>
      <c r="O46" s="71"/>
      <c r="P46" s="72"/>
      <c r="Q46" s="71"/>
      <c r="R46" s="72"/>
      <c r="S46" s="73" t="s">
        <v>95</v>
      </c>
      <c r="T46" s="72"/>
      <c r="U46" s="72"/>
      <c r="V46" s="72"/>
      <c r="W46" s="72"/>
      <c r="X46" s="72"/>
      <c r="Y46" s="72"/>
      <c r="Z46" s="72"/>
      <c r="AA46" s="71" t="s">
        <v>50</v>
      </c>
      <c r="AB46" s="72"/>
      <c r="AC46" s="72"/>
      <c r="AD46" s="72"/>
      <c r="AE46" s="72"/>
      <c r="AF46" s="71" t="s">
        <v>51</v>
      </c>
      <c r="AG46" s="72"/>
      <c r="AH46" s="72"/>
      <c r="AI46" s="44" t="s">
        <v>52</v>
      </c>
      <c r="AJ46" s="74" t="s">
        <v>53</v>
      </c>
      <c r="AK46" s="72"/>
      <c r="AL46" s="72"/>
      <c r="AM46" s="72"/>
      <c r="AN46" s="72"/>
      <c r="AO46" s="72"/>
      <c r="AP46" s="37">
        <v>41728951</v>
      </c>
      <c r="AQ46" s="37">
        <v>37595214</v>
      </c>
      <c r="AR46" s="37">
        <v>4133737</v>
      </c>
      <c r="AS46" s="59">
        <v>0</v>
      </c>
      <c r="AT46" s="60"/>
      <c r="AU46" s="59">
        <v>37595214</v>
      </c>
      <c r="AV46" s="60"/>
      <c r="AW46" s="37">
        <v>0</v>
      </c>
      <c r="AX46" s="37">
        <v>37595214</v>
      </c>
      <c r="AY46" s="37">
        <v>0</v>
      </c>
      <c r="AZ46" s="37">
        <v>37595214</v>
      </c>
      <c r="BA46" s="37">
        <v>0</v>
      </c>
      <c r="BB46" s="37">
        <v>37595214</v>
      </c>
      <c r="BC46" s="37">
        <v>0</v>
      </c>
      <c r="BD46" s="37">
        <v>0</v>
      </c>
      <c r="BE46" s="10">
        <f t="shared" si="0"/>
        <v>0.90093839166961087</v>
      </c>
      <c r="BF46" s="10">
        <f t="shared" si="1"/>
        <v>0.90093839166961087</v>
      </c>
      <c r="BG46" s="10">
        <f t="shared" si="2"/>
        <v>0.90093839166961087</v>
      </c>
      <c r="BH46" s="10">
        <f t="shared" si="3"/>
        <v>0.90093839166961087</v>
      </c>
    </row>
    <row r="47" spans="1:96" s="19" customFormat="1" ht="15">
      <c r="A47" s="61" t="s">
        <v>96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3"/>
      <c r="AP47" s="16">
        <f>+AP39+AP31+AP20</f>
        <v>5319679108</v>
      </c>
      <c r="AQ47" s="16">
        <f>+AQ39+AQ31+AQ20</f>
        <v>3954458078</v>
      </c>
      <c r="AR47" s="16">
        <f>+AR39+AR31+AR20</f>
        <v>1365221030</v>
      </c>
      <c r="AS47" s="85">
        <f>+AS39+AS31+AS20</f>
        <v>0</v>
      </c>
      <c r="AT47" s="86"/>
      <c r="AU47" s="85">
        <f>+AU39+AU31+AU20</f>
        <v>3954458078</v>
      </c>
      <c r="AV47" s="86"/>
      <c r="AW47" s="16">
        <f t="shared" ref="AW47:BD47" si="4">+AW39+AW31+AW20</f>
        <v>0</v>
      </c>
      <c r="AX47" s="16">
        <f t="shared" si="4"/>
        <v>3954458078</v>
      </c>
      <c r="AY47" s="16">
        <f t="shared" si="4"/>
        <v>0</v>
      </c>
      <c r="AZ47" s="16">
        <f t="shared" si="4"/>
        <v>3954458078</v>
      </c>
      <c r="BA47" s="16">
        <f t="shared" si="4"/>
        <v>0</v>
      </c>
      <c r="BB47" s="16">
        <f t="shared" si="4"/>
        <v>3954458078</v>
      </c>
      <c r="BC47" s="16">
        <f t="shared" si="4"/>
        <v>0</v>
      </c>
      <c r="BD47" s="16">
        <f t="shared" si="4"/>
        <v>68373841</v>
      </c>
      <c r="BE47" s="17">
        <f t="shared" si="0"/>
        <v>0.74336402585883199</v>
      </c>
      <c r="BF47" s="17">
        <f t="shared" si="1"/>
        <v>0.74336402585883199</v>
      </c>
      <c r="BG47" s="17">
        <f t="shared" si="2"/>
        <v>0.74336402585883199</v>
      </c>
      <c r="BH47" s="17">
        <f t="shared" si="3"/>
        <v>0.74336402585883199</v>
      </c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</row>
    <row r="48" spans="1:96">
      <c r="A48" s="71" t="s">
        <v>47</v>
      </c>
      <c r="B48" s="72"/>
      <c r="C48" s="71" t="s">
        <v>75</v>
      </c>
      <c r="D48" s="72"/>
      <c r="E48" s="71"/>
      <c r="F48" s="72"/>
      <c r="G48" s="71"/>
      <c r="H48" s="72"/>
      <c r="I48" s="71"/>
      <c r="J48" s="72"/>
      <c r="K48" s="72"/>
      <c r="L48" s="71"/>
      <c r="M48" s="72"/>
      <c r="N48" s="72"/>
      <c r="O48" s="71"/>
      <c r="P48" s="72"/>
      <c r="Q48" s="71"/>
      <c r="R48" s="72"/>
      <c r="S48" s="73" t="s">
        <v>97</v>
      </c>
      <c r="T48" s="72"/>
      <c r="U48" s="72"/>
      <c r="V48" s="72"/>
      <c r="W48" s="72"/>
      <c r="X48" s="72"/>
      <c r="Y48" s="72"/>
      <c r="Z48" s="72"/>
      <c r="AA48" s="71" t="s">
        <v>50</v>
      </c>
      <c r="AB48" s="72"/>
      <c r="AC48" s="72"/>
      <c r="AD48" s="72"/>
      <c r="AE48" s="72"/>
      <c r="AF48" s="71" t="s">
        <v>51</v>
      </c>
      <c r="AG48" s="72"/>
      <c r="AH48" s="72"/>
      <c r="AI48" s="44" t="s">
        <v>52</v>
      </c>
      <c r="AJ48" s="74" t="s">
        <v>53</v>
      </c>
      <c r="AK48" s="72"/>
      <c r="AL48" s="72"/>
      <c r="AM48" s="72"/>
      <c r="AN48" s="72"/>
      <c r="AO48" s="72"/>
      <c r="AP48" s="37">
        <v>708952682</v>
      </c>
      <c r="AQ48" s="37">
        <v>638171151.88</v>
      </c>
      <c r="AR48" s="37">
        <v>70781530.120000005</v>
      </c>
      <c r="AS48" s="59">
        <v>0</v>
      </c>
      <c r="AT48" s="60"/>
      <c r="AU48" s="59">
        <v>625068793.88</v>
      </c>
      <c r="AV48" s="60"/>
      <c r="AW48" s="37">
        <v>13102358</v>
      </c>
      <c r="AX48" s="37">
        <v>437864324.30000001</v>
      </c>
      <c r="AY48" s="37">
        <v>187204469.58000001</v>
      </c>
      <c r="AZ48" s="37">
        <v>437864324.30000001</v>
      </c>
      <c r="BA48" s="37">
        <v>0</v>
      </c>
      <c r="BB48" s="37">
        <v>437864324.30000001</v>
      </c>
      <c r="BC48" s="37">
        <v>0</v>
      </c>
      <c r="BD48" s="37">
        <v>0</v>
      </c>
      <c r="BE48" s="10">
        <f t="shared" si="0"/>
        <v>0.90016043113015543</v>
      </c>
      <c r="BF48" s="10">
        <f t="shared" si="1"/>
        <v>0.88167914410964876</v>
      </c>
      <c r="BG48" s="10">
        <f t="shared" si="2"/>
        <v>0.61762136658367284</v>
      </c>
      <c r="BH48" s="10">
        <f t="shared" si="3"/>
        <v>0.61762136658367284</v>
      </c>
    </row>
    <row r="49" spans="1:60">
      <c r="A49" s="71" t="s">
        <v>47</v>
      </c>
      <c r="B49" s="72"/>
      <c r="C49" s="71" t="s">
        <v>75</v>
      </c>
      <c r="D49" s="72"/>
      <c r="E49" s="71"/>
      <c r="F49" s="72"/>
      <c r="G49" s="71"/>
      <c r="H49" s="72"/>
      <c r="I49" s="71"/>
      <c r="J49" s="72"/>
      <c r="K49" s="72"/>
      <c r="L49" s="71"/>
      <c r="M49" s="72"/>
      <c r="N49" s="72"/>
      <c r="O49" s="71"/>
      <c r="P49" s="72"/>
      <c r="Q49" s="71"/>
      <c r="R49" s="72"/>
      <c r="S49" s="73" t="s">
        <v>97</v>
      </c>
      <c r="T49" s="72"/>
      <c r="U49" s="72"/>
      <c r="V49" s="72"/>
      <c r="W49" s="72"/>
      <c r="X49" s="72"/>
      <c r="Y49" s="72"/>
      <c r="Z49" s="72"/>
      <c r="AA49" s="71" t="s">
        <v>98</v>
      </c>
      <c r="AB49" s="72"/>
      <c r="AC49" s="72"/>
      <c r="AD49" s="72"/>
      <c r="AE49" s="72"/>
      <c r="AF49" s="71" t="s">
        <v>51</v>
      </c>
      <c r="AG49" s="72"/>
      <c r="AH49" s="72"/>
      <c r="AI49" s="44" t="s">
        <v>99</v>
      </c>
      <c r="AJ49" s="74" t="s">
        <v>100</v>
      </c>
      <c r="AK49" s="72"/>
      <c r="AL49" s="72"/>
      <c r="AM49" s="72"/>
      <c r="AN49" s="72"/>
      <c r="AO49" s="72"/>
      <c r="AP49" s="37">
        <v>23818628</v>
      </c>
      <c r="AQ49" s="37">
        <v>12568821</v>
      </c>
      <c r="AR49" s="37">
        <v>11249807</v>
      </c>
      <c r="AS49" s="59">
        <v>0</v>
      </c>
      <c r="AT49" s="60"/>
      <c r="AU49" s="59">
        <v>12568821</v>
      </c>
      <c r="AV49" s="60"/>
      <c r="AW49" s="37">
        <v>0</v>
      </c>
      <c r="AX49" s="37">
        <v>3509682</v>
      </c>
      <c r="AY49" s="37">
        <v>9059139</v>
      </c>
      <c r="AZ49" s="37">
        <v>3509682</v>
      </c>
      <c r="BA49" s="37">
        <v>0</v>
      </c>
      <c r="BB49" s="37">
        <v>3509682</v>
      </c>
      <c r="BC49" s="37">
        <v>0</v>
      </c>
      <c r="BD49" s="37">
        <v>0</v>
      </c>
      <c r="BE49" s="10">
        <f t="shared" si="0"/>
        <v>0.52768870650316213</v>
      </c>
      <c r="BF49" s="10">
        <f t="shared" si="1"/>
        <v>0.52768870650316213</v>
      </c>
      <c r="BG49" s="10">
        <f t="shared" si="2"/>
        <v>0.14735030078138842</v>
      </c>
      <c r="BH49" s="10">
        <f t="shared" si="3"/>
        <v>0.14735030078138842</v>
      </c>
    </row>
    <row r="50" spans="1:60" s="15" customFormat="1" ht="15">
      <c r="A50" s="77" t="s">
        <v>47</v>
      </c>
      <c r="B50" s="78"/>
      <c r="C50" s="77" t="s">
        <v>75</v>
      </c>
      <c r="D50" s="78"/>
      <c r="E50" s="77" t="s">
        <v>75</v>
      </c>
      <c r="F50" s="78"/>
      <c r="G50" s="77" t="s">
        <v>48</v>
      </c>
      <c r="H50" s="78"/>
      <c r="I50" s="77"/>
      <c r="J50" s="78"/>
      <c r="K50" s="78"/>
      <c r="L50" s="77"/>
      <c r="M50" s="78"/>
      <c r="N50" s="78"/>
      <c r="O50" s="77"/>
      <c r="P50" s="78"/>
      <c r="Q50" s="77"/>
      <c r="R50" s="78"/>
      <c r="S50" s="79" t="s">
        <v>101</v>
      </c>
      <c r="T50" s="78"/>
      <c r="U50" s="78"/>
      <c r="V50" s="78"/>
      <c r="W50" s="78"/>
      <c r="X50" s="78"/>
      <c r="Y50" s="78"/>
      <c r="Z50" s="78"/>
      <c r="AA50" s="77" t="s">
        <v>50</v>
      </c>
      <c r="AB50" s="78"/>
      <c r="AC50" s="78"/>
      <c r="AD50" s="78"/>
      <c r="AE50" s="78"/>
      <c r="AF50" s="77" t="s">
        <v>51</v>
      </c>
      <c r="AG50" s="78"/>
      <c r="AH50" s="78"/>
      <c r="AI50" s="46" t="s">
        <v>52</v>
      </c>
      <c r="AJ50" s="80" t="s">
        <v>53</v>
      </c>
      <c r="AK50" s="78"/>
      <c r="AL50" s="78"/>
      <c r="AM50" s="78"/>
      <c r="AN50" s="78"/>
      <c r="AO50" s="78"/>
      <c r="AP50" s="45">
        <v>35850319.539999999</v>
      </c>
      <c r="AQ50" s="45">
        <v>35050279.539999999</v>
      </c>
      <c r="AR50" s="45">
        <v>800040</v>
      </c>
      <c r="AS50" s="75">
        <v>0</v>
      </c>
      <c r="AT50" s="76"/>
      <c r="AU50" s="75">
        <v>35050279.539999999</v>
      </c>
      <c r="AV50" s="76"/>
      <c r="AW50" s="45">
        <v>0</v>
      </c>
      <c r="AX50" s="45">
        <v>31975506.809999999</v>
      </c>
      <c r="AY50" s="45">
        <v>3074772.73</v>
      </c>
      <c r="AZ50" s="45">
        <v>31975506.809999999</v>
      </c>
      <c r="BA50" s="45">
        <v>0</v>
      </c>
      <c r="BB50" s="45">
        <v>31975506.809999999</v>
      </c>
      <c r="BC50" s="45">
        <v>0</v>
      </c>
      <c r="BD50" s="45">
        <v>0</v>
      </c>
      <c r="BE50" s="14">
        <f t="shared" si="0"/>
        <v>0.9776838809175088</v>
      </c>
      <c r="BF50" s="14">
        <f t="shared" si="1"/>
        <v>0.9776838809175088</v>
      </c>
      <c r="BG50" s="14">
        <f t="shared" si="2"/>
        <v>0.89191692627239549</v>
      </c>
      <c r="BH50" s="14">
        <f t="shared" si="3"/>
        <v>0.89191692627239549</v>
      </c>
    </row>
    <row r="51" spans="1:60">
      <c r="A51" s="71" t="s">
        <v>47</v>
      </c>
      <c r="B51" s="72"/>
      <c r="C51" s="71" t="s">
        <v>75</v>
      </c>
      <c r="D51" s="72"/>
      <c r="E51" s="71" t="s">
        <v>75</v>
      </c>
      <c r="F51" s="72"/>
      <c r="G51" s="71" t="s">
        <v>48</v>
      </c>
      <c r="H51" s="72"/>
      <c r="I51" s="71" t="s">
        <v>102</v>
      </c>
      <c r="J51" s="72"/>
      <c r="K51" s="72"/>
      <c r="L51" s="71" t="s">
        <v>56</v>
      </c>
      <c r="M51" s="72"/>
      <c r="N51" s="72"/>
      <c r="O51" s="71"/>
      <c r="P51" s="72"/>
      <c r="Q51" s="71"/>
      <c r="R51" s="72"/>
      <c r="S51" s="73" t="s">
        <v>103</v>
      </c>
      <c r="T51" s="72"/>
      <c r="U51" s="72"/>
      <c r="V51" s="72"/>
      <c r="W51" s="72"/>
      <c r="X51" s="72"/>
      <c r="Y51" s="72"/>
      <c r="Z51" s="72"/>
      <c r="AA51" s="71" t="s">
        <v>50</v>
      </c>
      <c r="AB51" s="72"/>
      <c r="AC51" s="72"/>
      <c r="AD51" s="72"/>
      <c r="AE51" s="72"/>
      <c r="AF51" s="71" t="s">
        <v>51</v>
      </c>
      <c r="AG51" s="72"/>
      <c r="AH51" s="72"/>
      <c r="AI51" s="44" t="s">
        <v>52</v>
      </c>
      <c r="AJ51" s="74" t="s">
        <v>53</v>
      </c>
      <c r="AK51" s="72"/>
      <c r="AL51" s="72"/>
      <c r="AM51" s="72"/>
      <c r="AN51" s="72"/>
      <c r="AO51" s="72"/>
      <c r="AP51" s="37">
        <v>13958.41</v>
      </c>
      <c r="AQ51" s="37">
        <v>13958.41</v>
      </c>
      <c r="AR51" s="37">
        <v>0</v>
      </c>
      <c r="AS51" s="59">
        <v>0</v>
      </c>
      <c r="AT51" s="60"/>
      <c r="AU51" s="59">
        <v>13958.41</v>
      </c>
      <c r="AV51" s="60"/>
      <c r="AW51" s="37">
        <v>0</v>
      </c>
      <c r="AX51" s="37">
        <v>12007.46</v>
      </c>
      <c r="AY51" s="37">
        <v>1950.95</v>
      </c>
      <c r="AZ51" s="37">
        <v>12007.46</v>
      </c>
      <c r="BA51" s="37">
        <v>0</v>
      </c>
      <c r="BB51" s="37">
        <v>12007.46</v>
      </c>
      <c r="BC51" s="37">
        <v>0</v>
      </c>
      <c r="BD51" s="37">
        <v>0</v>
      </c>
      <c r="BE51" s="10">
        <f t="shared" si="0"/>
        <v>1</v>
      </c>
      <c r="BF51" s="10">
        <f t="shared" si="1"/>
        <v>1</v>
      </c>
      <c r="BG51" s="10">
        <f t="shared" si="2"/>
        <v>0.86023121544645842</v>
      </c>
      <c r="BH51" s="10">
        <f t="shared" si="3"/>
        <v>0.86023121544645842</v>
      </c>
    </row>
    <row r="52" spans="1:60">
      <c r="A52" s="71" t="s">
        <v>47</v>
      </c>
      <c r="B52" s="72"/>
      <c r="C52" s="71" t="s">
        <v>75</v>
      </c>
      <c r="D52" s="72"/>
      <c r="E52" s="71" t="s">
        <v>75</v>
      </c>
      <c r="F52" s="72"/>
      <c r="G52" s="71" t="s">
        <v>48</v>
      </c>
      <c r="H52" s="72"/>
      <c r="I52" s="71" t="s">
        <v>78</v>
      </c>
      <c r="J52" s="72"/>
      <c r="K52" s="72"/>
      <c r="L52" s="71" t="s">
        <v>59</v>
      </c>
      <c r="M52" s="72"/>
      <c r="N52" s="72"/>
      <c r="O52" s="71"/>
      <c r="P52" s="72"/>
      <c r="Q52" s="71"/>
      <c r="R52" s="72"/>
      <c r="S52" s="73" t="s">
        <v>104</v>
      </c>
      <c r="T52" s="72"/>
      <c r="U52" s="72"/>
      <c r="V52" s="72"/>
      <c r="W52" s="72"/>
      <c r="X52" s="72"/>
      <c r="Y52" s="72"/>
      <c r="Z52" s="72"/>
      <c r="AA52" s="71" t="s">
        <v>50</v>
      </c>
      <c r="AB52" s="72"/>
      <c r="AC52" s="72"/>
      <c r="AD52" s="72"/>
      <c r="AE52" s="72"/>
      <c r="AF52" s="71" t="s">
        <v>51</v>
      </c>
      <c r="AG52" s="72"/>
      <c r="AH52" s="72"/>
      <c r="AI52" s="44" t="s">
        <v>52</v>
      </c>
      <c r="AJ52" s="74" t="s">
        <v>53</v>
      </c>
      <c r="AK52" s="72"/>
      <c r="AL52" s="72"/>
      <c r="AM52" s="72"/>
      <c r="AN52" s="72"/>
      <c r="AO52" s="72"/>
      <c r="AP52" s="37">
        <v>771096.2</v>
      </c>
      <c r="AQ52" s="37">
        <v>570756.19999999995</v>
      </c>
      <c r="AR52" s="37">
        <v>200340</v>
      </c>
      <c r="AS52" s="59">
        <v>0</v>
      </c>
      <c r="AT52" s="60"/>
      <c r="AU52" s="59">
        <v>570756.19999999995</v>
      </c>
      <c r="AV52" s="60"/>
      <c r="AW52" s="37">
        <v>0</v>
      </c>
      <c r="AX52" s="37">
        <v>361380.1</v>
      </c>
      <c r="AY52" s="37">
        <v>209376.1</v>
      </c>
      <c r="AZ52" s="37">
        <v>361380.1</v>
      </c>
      <c r="BA52" s="37">
        <v>0</v>
      </c>
      <c r="BB52" s="37">
        <v>361380.1</v>
      </c>
      <c r="BC52" s="37">
        <v>0</v>
      </c>
      <c r="BD52" s="37">
        <v>0</v>
      </c>
      <c r="BE52" s="10">
        <f t="shared" si="0"/>
        <v>0.74018805954432143</v>
      </c>
      <c r="BF52" s="10">
        <f t="shared" si="1"/>
        <v>0.74018805954432143</v>
      </c>
      <c r="BG52" s="10">
        <f t="shared" si="2"/>
        <v>0.46865760718312449</v>
      </c>
      <c r="BH52" s="10">
        <f t="shared" si="3"/>
        <v>0.46865760718312449</v>
      </c>
    </row>
    <row r="53" spans="1:60">
      <c r="A53" s="71" t="s">
        <v>47</v>
      </c>
      <c r="B53" s="72"/>
      <c r="C53" s="71" t="s">
        <v>75</v>
      </c>
      <c r="D53" s="72"/>
      <c r="E53" s="71" t="s">
        <v>75</v>
      </c>
      <c r="F53" s="72"/>
      <c r="G53" s="71" t="s">
        <v>48</v>
      </c>
      <c r="H53" s="72"/>
      <c r="I53" s="71" t="s">
        <v>78</v>
      </c>
      <c r="J53" s="72"/>
      <c r="K53" s="72"/>
      <c r="L53" s="71" t="s">
        <v>67</v>
      </c>
      <c r="M53" s="72"/>
      <c r="N53" s="72"/>
      <c r="O53" s="71"/>
      <c r="P53" s="72"/>
      <c r="Q53" s="71"/>
      <c r="R53" s="72"/>
      <c r="S53" s="73" t="s">
        <v>105</v>
      </c>
      <c r="T53" s="72"/>
      <c r="U53" s="72"/>
      <c r="V53" s="72"/>
      <c r="W53" s="72"/>
      <c r="X53" s="72"/>
      <c r="Y53" s="72"/>
      <c r="Z53" s="72"/>
      <c r="AA53" s="71" t="s">
        <v>50</v>
      </c>
      <c r="AB53" s="72"/>
      <c r="AC53" s="72"/>
      <c r="AD53" s="72"/>
      <c r="AE53" s="72"/>
      <c r="AF53" s="71" t="s">
        <v>51</v>
      </c>
      <c r="AG53" s="72"/>
      <c r="AH53" s="72"/>
      <c r="AI53" s="44" t="s">
        <v>52</v>
      </c>
      <c r="AJ53" s="74" t="s">
        <v>53</v>
      </c>
      <c r="AK53" s="72"/>
      <c r="AL53" s="72"/>
      <c r="AM53" s="72"/>
      <c r="AN53" s="72"/>
      <c r="AO53" s="72"/>
      <c r="AP53" s="37">
        <v>0</v>
      </c>
      <c r="AQ53" s="37">
        <v>0</v>
      </c>
      <c r="AR53" s="37">
        <v>0</v>
      </c>
      <c r="AS53" s="59">
        <v>0</v>
      </c>
      <c r="AT53" s="60"/>
      <c r="AU53" s="59">
        <v>0</v>
      </c>
      <c r="AV53" s="60"/>
      <c r="AW53" s="37">
        <v>0</v>
      </c>
      <c r="AX53" s="37">
        <v>0</v>
      </c>
      <c r="AY53" s="37">
        <v>0</v>
      </c>
      <c r="AZ53" s="37">
        <v>0</v>
      </c>
      <c r="BA53" s="37">
        <v>0</v>
      </c>
      <c r="BB53" s="37">
        <v>0</v>
      </c>
      <c r="BC53" s="37">
        <v>0</v>
      </c>
      <c r="BD53" s="37">
        <v>0</v>
      </c>
      <c r="BE53" s="10">
        <v>0</v>
      </c>
      <c r="BF53" s="10">
        <v>0</v>
      </c>
      <c r="BG53" s="10">
        <v>0</v>
      </c>
      <c r="BH53" s="10">
        <v>0</v>
      </c>
    </row>
    <row r="54" spans="1:60">
      <c r="A54" s="71" t="s">
        <v>47</v>
      </c>
      <c r="B54" s="72"/>
      <c r="C54" s="71" t="s">
        <v>75</v>
      </c>
      <c r="D54" s="72"/>
      <c r="E54" s="71" t="s">
        <v>75</v>
      </c>
      <c r="F54" s="72"/>
      <c r="G54" s="71" t="s">
        <v>48</v>
      </c>
      <c r="H54" s="72"/>
      <c r="I54" s="71" t="s">
        <v>78</v>
      </c>
      <c r="J54" s="72"/>
      <c r="K54" s="72"/>
      <c r="L54" s="71" t="s">
        <v>69</v>
      </c>
      <c r="M54" s="72"/>
      <c r="N54" s="72"/>
      <c r="O54" s="71"/>
      <c r="P54" s="72"/>
      <c r="Q54" s="71"/>
      <c r="R54" s="72"/>
      <c r="S54" s="73" t="s">
        <v>106</v>
      </c>
      <c r="T54" s="72"/>
      <c r="U54" s="72"/>
      <c r="V54" s="72"/>
      <c r="W54" s="72"/>
      <c r="X54" s="72"/>
      <c r="Y54" s="72"/>
      <c r="Z54" s="72"/>
      <c r="AA54" s="71" t="s">
        <v>50</v>
      </c>
      <c r="AB54" s="72"/>
      <c r="AC54" s="72"/>
      <c r="AD54" s="72"/>
      <c r="AE54" s="72"/>
      <c r="AF54" s="71" t="s">
        <v>51</v>
      </c>
      <c r="AG54" s="72"/>
      <c r="AH54" s="72"/>
      <c r="AI54" s="44" t="s">
        <v>52</v>
      </c>
      <c r="AJ54" s="74" t="s">
        <v>53</v>
      </c>
      <c r="AK54" s="72"/>
      <c r="AL54" s="72"/>
      <c r="AM54" s="72"/>
      <c r="AN54" s="72"/>
      <c r="AO54" s="72"/>
      <c r="AP54" s="37">
        <v>18025000</v>
      </c>
      <c r="AQ54" s="37">
        <v>18024960</v>
      </c>
      <c r="AR54" s="37">
        <v>40</v>
      </c>
      <c r="AS54" s="59">
        <v>0</v>
      </c>
      <c r="AT54" s="60"/>
      <c r="AU54" s="59">
        <v>18024960</v>
      </c>
      <c r="AV54" s="60"/>
      <c r="AW54" s="37">
        <v>0</v>
      </c>
      <c r="AX54" s="37">
        <v>18024960</v>
      </c>
      <c r="AY54" s="37">
        <v>0</v>
      </c>
      <c r="AZ54" s="37">
        <v>18024960</v>
      </c>
      <c r="BA54" s="37">
        <v>0</v>
      </c>
      <c r="BB54" s="37">
        <v>18024960</v>
      </c>
      <c r="BC54" s="37">
        <v>0</v>
      </c>
      <c r="BD54" s="37">
        <v>0</v>
      </c>
      <c r="BE54" s="10">
        <f t="shared" si="0"/>
        <v>0.99999778085991675</v>
      </c>
      <c r="BF54" s="10">
        <f t="shared" si="1"/>
        <v>0.99999778085991675</v>
      </c>
      <c r="BG54" s="10">
        <f t="shared" si="2"/>
        <v>0.99999778085991675</v>
      </c>
      <c r="BH54" s="10">
        <f t="shared" si="3"/>
        <v>0.99999778085991675</v>
      </c>
    </row>
    <row r="55" spans="1:60">
      <c r="A55" s="71" t="s">
        <v>47</v>
      </c>
      <c r="B55" s="72"/>
      <c r="C55" s="71" t="s">
        <v>75</v>
      </c>
      <c r="D55" s="72"/>
      <c r="E55" s="71" t="s">
        <v>75</v>
      </c>
      <c r="F55" s="72"/>
      <c r="G55" s="71" t="s">
        <v>48</v>
      </c>
      <c r="H55" s="72"/>
      <c r="I55" s="71" t="s">
        <v>59</v>
      </c>
      <c r="J55" s="72"/>
      <c r="K55" s="72"/>
      <c r="L55" s="71" t="s">
        <v>78</v>
      </c>
      <c r="M55" s="72"/>
      <c r="N55" s="72"/>
      <c r="O55" s="71"/>
      <c r="P55" s="72"/>
      <c r="Q55" s="71"/>
      <c r="R55" s="72"/>
      <c r="S55" s="73" t="s">
        <v>107</v>
      </c>
      <c r="T55" s="72"/>
      <c r="U55" s="72"/>
      <c r="V55" s="72"/>
      <c r="W55" s="72"/>
      <c r="X55" s="72"/>
      <c r="Y55" s="72"/>
      <c r="Z55" s="72"/>
      <c r="AA55" s="71" t="s">
        <v>50</v>
      </c>
      <c r="AB55" s="72"/>
      <c r="AC55" s="72"/>
      <c r="AD55" s="72"/>
      <c r="AE55" s="72"/>
      <c r="AF55" s="71" t="s">
        <v>51</v>
      </c>
      <c r="AG55" s="72"/>
      <c r="AH55" s="72"/>
      <c r="AI55" s="44" t="s">
        <v>52</v>
      </c>
      <c r="AJ55" s="74" t="s">
        <v>53</v>
      </c>
      <c r="AK55" s="72"/>
      <c r="AL55" s="72"/>
      <c r="AM55" s="72"/>
      <c r="AN55" s="72"/>
      <c r="AO55" s="72"/>
      <c r="AP55" s="37">
        <v>5409166.9299999997</v>
      </c>
      <c r="AQ55" s="37">
        <v>4809506.93</v>
      </c>
      <c r="AR55" s="37">
        <v>599660</v>
      </c>
      <c r="AS55" s="59">
        <v>0</v>
      </c>
      <c r="AT55" s="60"/>
      <c r="AU55" s="59">
        <v>4809506.93</v>
      </c>
      <c r="AV55" s="60"/>
      <c r="AW55" s="37">
        <v>0</v>
      </c>
      <c r="AX55" s="37">
        <v>4603440.8099999996</v>
      </c>
      <c r="AY55" s="37">
        <v>206066.12</v>
      </c>
      <c r="AZ55" s="37">
        <v>4603440.8099999996</v>
      </c>
      <c r="BA55" s="37">
        <v>0</v>
      </c>
      <c r="BB55" s="37">
        <v>4603440.8099999996</v>
      </c>
      <c r="BC55" s="37">
        <v>0</v>
      </c>
      <c r="BD55" s="37">
        <v>0</v>
      </c>
      <c r="BE55" s="10">
        <f t="shared" si="0"/>
        <v>0.88914004545243341</v>
      </c>
      <c r="BF55" s="10">
        <f t="shared" si="1"/>
        <v>0.88914004545243341</v>
      </c>
      <c r="BG55" s="10">
        <f t="shared" si="2"/>
        <v>0.8510443233816043</v>
      </c>
      <c r="BH55" s="10">
        <f t="shared" si="3"/>
        <v>0.8510443233816043</v>
      </c>
    </row>
    <row r="56" spans="1:60">
      <c r="A56" s="71" t="s">
        <v>47</v>
      </c>
      <c r="B56" s="72"/>
      <c r="C56" s="71" t="s">
        <v>75</v>
      </c>
      <c r="D56" s="72"/>
      <c r="E56" s="71" t="s">
        <v>75</v>
      </c>
      <c r="F56" s="72"/>
      <c r="G56" s="71" t="s">
        <v>48</v>
      </c>
      <c r="H56" s="72"/>
      <c r="I56" s="71" t="s">
        <v>59</v>
      </c>
      <c r="J56" s="72"/>
      <c r="K56" s="72"/>
      <c r="L56" s="71" t="s">
        <v>59</v>
      </c>
      <c r="M56" s="72"/>
      <c r="N56" s="72"/>
      <c r="O56" s="71"/>
      <c r="P56" s="72"/>
      <c r="Q56" s="71"/>
      <c r="R56" s="72"/>
      <c r="S56" s="73" t="s">
        <v>108</v>
      </c>
      <c r="T56" s="72"/>
      <c r="U56" s="72"/>
      <c r="V56" s="72"/>
      <c r="W56" s="72"/>
      <c r="X56" s="72"/>
      <c r="Y56" s="72"/>
      <c r="Z56" s="72"/>
      <c r="AA56" s="71" t="s">
        <v>50</v>
      </c>
      <c r="AB56" s="72"/>
      <c r="AC56" s="72"/>
      <c r="AD56" s="72"/>
      <c r="AE56" s="72"/>
      <c r="AF56" s="71" t="s">
        <v>51</v>
      </c>
      <c r="AG56" s="72"/>
      <c r="AH56" s="72"/>
      <c r="AI56" s="44" t="s">
        <v>52</v>
      </c>
      <c r="AJ56" s="74" t="s">
        <v>53</v>
      </c>
      <c r="AK56" s="72"/>
      <c r="AL56" s="72"/>
      <c r="AM56" s="72"/>
      <c r="AN56" s="72"/>
      <c r="AO56" s="72"/>
      <c r="AP56" s="37">
        <v>3030048</v>
      </c>
      <c r="AQ56" s="37">
        <v>3030048</v>
      </c>
      <c r="AR56" s="37">
        <v>0</v>
      </c>
      <c r="AS56" s="59">
        <v>0</v>
      </c>
      <c r="AT56" s="60"/>
      <c r="AU56" s="59">
        <v>3030048</v>
      </c>
      <c r="AV56" s="60"/>
      <c r="AW56" s="37">
        <v>0</v>
      </c>
      <c r="AX56" s="37">
        <v>1527367</v>
      </c>
      <c r="AY56" s="37">
        <v>1502681</v>
      </c>
      <c r="AZ56" s="37">
        <v>1527367</v>
      </c>
      <c r="BA56" s="37">
        <v>0</v>
      </c>
      <c r="BB56" s="37">
        <v>1527367</v>
      </c>
      <c r="BC56" s="37">
        <v>0</v>
      </c>
      <c r="BD56" s="37">
        <v>0</v>
      </c>
      <c r="BE56" s="10">
        <f t="shared" si="0"/>
        <v>1</v>
      </c>
      <c r="BF56" s="10">
        <f t="shared" si="1"/>
        <v>1</v>
      </c>
      <c r="BG56" s="10">
        <f t="shared" si="2"/>
        <v>0.50407353282852285</v>
      </c>
      <c r="BH56" s="10">
        <f t="shared" si="3"/>
        <v>0.50407353282852285</v>
      </c>
    </row>
    <row r="57" spans="1:60">
      <c r="A57" s="71" t="s">
        <v>47</v>
      </c>
      <c r="B57" s="72"/>
      <c r="C57" s="71" t="s">
        <v>75</v>
      </c>
      <c r="D57" s="72"/>
      <c r="E57" s="71" t="s">
        <v>75</v>
      </c>
      <c r="F57" s="72"/>
      <c r="G57" s="71" t="s">
        <v>48</v>
      </c>
      <c r="H57" s="72"/>
      <c r="I57" s="71" t="s">
        <v>59</v>
      </c>
      <c r="J57" s="72"/>
      <c r="K57" s="72"/>
      <c r="L57" s="71" t="s">
        <v>63</v>
      </c>
      <c r="M57" s="72"/>
      <c r="N57" s="72"/>
      <c r="O57" s="71"/>
      <c r="P57" s="72"/>
      <c r="Q57" s="71"/>
      <c r="R57" s="72"/>
      <c r="S57" s="73" t="s">
        <v>109</v>
      </c>
      <c r="T57" s="72"/>
      <c r="U57" s="72"/>
      <c r="V57" s="72"/>
      <c r="W57" s="72"/>
      <c r="X57" s="72"/>
      <c r="Y57" s="72"/>
      <c r="Z57" s="72"/>
      <c r="AA57" s="71" t="s">
        <v>50</v>
      </c>
      <c r="AB57" s="72"/>
      <c r="AC57" s="72"/>
      <c r="AD57" s="72"/>
      <c r="AE57" s="72"/>
      <c r="AF57" s="71" t="s">
        <v>51</v>
      </c>
      <c r="AG57" s="72"/>
      <c r="AH57" s="72"/>
      <c r="AI57" s="44" t="s">
        <v>52</v>
      </c>
      <c r="AJ57" s="74" t="s">
        <v>53</v>
      </c>
      <c r="AK57" s="72"/>
      <c r="AL57" s="72"/>
      <c r="AM57" s="72"/>
      <c r="AN57" s="72"/>
      <c r="AO57" s="72"/>
      <c r="AP57" s="37">
        <v>8143601.3899999997</v>
      </c>
      <c r="AQ57" s="37">
        <v>8143601.3899999997</v>
      </c>
      <c r="AR57" s="37">
        <v>0</v>
      </c>
      <c r="AS57" s="59">
        <v>0</v>
      </c>
      <c r="AT57" s="60"/>
      <c r="AU57" s="59">
        <v>8143601.3899999997</v>
      </c>
      <c r="AV57" s="60"/>
      <c r="AW57" s="37">
        <v>0</v>
      </c>
      <c r="AX57" s="37">
        <v>7031315.1299999999</v>
      </c>
      <c r="AY57" s="37">
        <v>1112286.26</v>
      </c>
      <c r="AZ57" s="37">
        <v>7031315.1299999999</v>
      </c>
      <c r="BA57" s="37">
        <v>0</v>
      </c>
      <c r="BB57" s="37">
        <v>7031315.1299999999</v>
      </c>
      <c r="BC57" s="37">
        <v>0</v>
      </c>
      <c r="BD57" s="37">
        <v>0</v>
      </c>
      <c r="BE57" s="10">
        <f t="shared" si="0"/>
        <v>1</v>
      </c>
      <c r="BF57" s="10">
        <f t="shared" si="1"/>
        <v>1</v>
      </c>
      <c r="BG57" s="10">
        <f t="shared" si="2"/>
        <v>0.86341592537107226</v>
      </c>
      <c r="BH57" s="10">
        <f t="shared" si="3"/>
        <v>0.86341592537107226</v>
      </c>
    </row>
    <row r="58" spans="1:60">
      <c r="A58" s="71" t="s">
        <v>47</v>
      </c>
      <c r="B58" s="72"/>
      <c r="C58" s="71" t="s">
        <v>75</v>
      </c>
      <c r="D58" s="72"/>
      <c r="E58" s="71" t="s">
        <v>75</v>
      </c>
      <c r="F58" s="72"/>
      <c r="G58" s="71" t="s">
        <v>48</v>
      </c>
      <c r="H58" s="72"/>
      <c r="I58" s="71" t="s">
        <v>59</v>
      </c>
      <c r="J58" s="72"/>
      <c r="K58" s="72"/>
      <c r="L58" s="71" t="s">
        <v>65</v>
      </c>
      <c r="M58" s="72"/>
      <c r="N58" s="72"/>
      <c r="O58" s="71"/>
      <c r="P58" s="72"/>
      <c r="Q58" s="71"/>
      <c r="R58" s="72"/>
      <c r="S58" s="73" t="s">
        <v>110</v>
      </c>
      <c r="T58" s="72"/>
      <c r="U58" s="72"/>
      <c r="V58" s="72"/>
      <c r="W58" s="72"/>
      <c r="X58" s="72"/>
      <c r="Y58" s="72"/>
      <c r="Z58" s="72"/>
      <c r="AA58" s="71" t="s">
        <v>50</v>
      </c>
      <c r="AB58" s="72"/>
      <c r="AC58" s="72"/>
      <c r="AD58" s="72"/>
      <c r="AE58" s="72"/>
      <c r="AF58" s="71" t="s">
        <v>51</v>
      </c>
      <c r="AG58" s="72"/>
      <c r="AH58" s="72"/>
      <c r="AI58" s="44" t="s">
        <v>52</v>
      </c>
      <c r="AJ58" s="74" t="s">
        <v>53</v>
      </c>
      <c r="AK58" s="72"/>
      <c r="AL58" s="72"/>
      <c r="AM58" s="72"/>
      <c r="AN58" s="72"/>
      <c r="AO58" s="72"/>
      <c r="AP58" s="37">
        <v>457448.61</v>
      </c>
      <c r="AQ58" s="37">
        <v>457448.61</v>
      </c>
      <c r="AR58" s="37">
        <v>0</v>
      </c>
      <c r="AS58" s="59">
        <v>0</v>
      </c>
      <c r="AT58" s="60"/>
      <c r="AU58" s="59">
        <v>457448.61</v>
      </c>
      <c r="AV58" s="60"/>
      <c r="AW58" s="37">
        <v>0</v>
      </c>
      <c r="AX58" s="37">
        <v>415036.31</v>
      </c>
      <c r="AY58" s="37">
        <v>42412.3</v>
      </c>
      <c r="AZ58" s="37">
        <v>415036.31</v>
      </c>
      <c r="BA58" s="37">
        <v>0</v>
      </c>
      <c r="BB58" s="37">
        <v>415036.31</v>
      </c>
      <c r="BC58" s="37">
        <v>0</v>
      </c>
      <c r="BD58" s="37">
        <v>0</v>
      </c>
      <c r="BE58" s="10">
        <f t="shared" si="0"/>
        <v>1</v>
      </c>
      <c r="BF58" s="10">
        <f t="shared" si="1"/>
        <v>1</v>
      </c>
      <c r="BG58" s="10">
        <f t="shared" si="2"/>
        <v>0.90728510465907852</v>
      </c>
      <c r="BH58" s="10">
        <f t="shared" si="3"/>
        <v>0.90728510465907852</v>
      </c>
    </row>
    <row r="59" spans="1:60" s="15" customFormat="1" ht="15">
      <c r="A59" s="77" t="s">
        <v>47</v>
      </c>
      <c r="B59" s="78"/>
      <c r="C59" s="77" t="s">
        <v>75</v>
      </c>
      <c r="D59" s="78"/>
      <c r="E59" s="77" t="s">
        <v>75</v>
      </c>
      <c r="F59" s="78"/>
      <c r="G59" s="77" t="s">
        <v>75</v>
      </c>
      <c r="H59" s="78"/>
      <c r="I59" s="77"/>
      <c r="J59" s="78"/>
      <c r="K59" s="78"/>
      <c r="L59" s="77"/>
      <c r="M59" s="78"/>
      <c r="N59" s="78"/>
      <c r="O59" s="77"/>
      <c r="P59" s="78"/>
      <c r="Q59" s="77"/>
      <c r="R59" s="78"/>
      <c r="S59" s="79" t="s">
        <v>111</v>
      </c>
      <c r="T59" s="78"/>
      <c r="U59" s="78"/>
      <c r="V59" s="78"/>
      <c r="W59" s="78"/>
      <c r="X59" s="78"/>
      <c r="Y59" s="78"/>
      <c r="Z59" s="78"/>
      <c r="AA59" s="77" t="s">
        <v>50</v>
      </c>
      <c r="AB59" s="78"/>
      <c r="AC59" s="78"/>
      <c r="AD59" s="78"/>
      <c r="AE59" s="78"/>
      <c r="AF59" s="77" t="s">
        <v>51</v>
      </c>
      <c r="AG59" s="78"/>
      <c r="AH59" s="78"/>
      <c r="AI59" s="46" t="s">
        <v>52</v>
      </c>
      <c r="AJ59" s="80" t="s">
        <v>53</v>
      </c>
      <c r="AK59" s="78"/>
      <c r="AL59" s="78"/>
      <c r="AM59" s="78"/>
      <c r="AN59" s="78"/>
      <c r="AO59" s="78"/>
      <c r="AP59" s="45">
        <v>673102362.46000004</v>
      </c>
      <c r="AQ59" s="45">
        <v>603120872.34000003</v>
      </c>
      <c r="AR59" s="45">
        <v>69981490.120000005</v>
      </c>
      <c r="AS59" s="75">
        <v>0</v>
      </c>
      <c r="AT59" s="76"/>
      <c r="AU59" s="75">
        <v>590018514.34000003</v>
      </c>
      <c r="AV59" s="76"/>
      <c r="AW59" s="45">
        <v>13102358</v>
      </c>
      <c r="AX59" s="45">
        <v>405888817.49000001</v>
      </c>
      <c r="AY59" s="45">
        <v>184129696.84999999</v>
      </c>
      <c r="AZ59" s="45">
        <v>405888817.49000001</v>
      </c>
      <c r="BA59" s="45">
        <v>0</v>
      </c>
      <c r="BB59" s="45">
        <v>405888817.49000001</v>
      </c>
      <c r="BC59" s="45">
        <v>0</v>
      </c>
      <c r="BD59" s="45">
        <v>0</v>
      </c>
      <c r="BE59" s="14">
        <f t="shared" si="0"/>
        <v>0.89603142995333229</v>
      </c>
      <c r="BF59" s="14">
        <f t="shared" si="1"/>
        <v>0.87656580521222371</v>
      </c>
      <c r="BG59" s="14">
        <f t="shared" si="2"/>
        <v>0.60301202332226322</v>
      </c>
      <c r="BH59" s="14">
        <f t="shared" si="3"/>
        <v>0.60301202332226322</v>
      </c>
    </row>
    <row r="60" spans="1:60" s="15" customFormat="1" ht="15">
      <c r="A60" s="77" t="s">
        <v>47</v>
      </c>
      <c r="B60" s="78"/>
      <c r="C60" s="77" t="s">
        <v>75</v>
      </c>
      <c r="D60" s="78"/>
      <c r="E60" s="77" t="s">
        <v>75</v>
      </c>
      <c r="F60" s="78"/>
      <c r="G60" s="77" t="s">
        <v>75</v>
      </c>
      <c r="H60" s="78"/>
      <c r="I60" s="77"/>
      <c r="J60" s="78"/>
      <c r="K60" s="78"/>
      <c r="L60" s="77"/>
      <c r="M60" s="78"/>
      <c r="N60" s="78"/>
      <c r="O60" s="77"/>
      <c r="P60" s="78"/>
      <c r="Q60" s="77"/>
      <c r="R60" s="78"/>
      <c r="S60" s="79" t="s">
        <v>111</v>
      </c>
      <c r="T60" s="78"/>
      <c r="U60" s="78"/>
      <c r="V60" s="78"/>
      <c r="W60" s="78"/>
      <c r="X60" s="78"/>
      <c r="Y60" s="78"/>
      <c r="Z60" s="78"/>
      <c r="AA60" s="77" t="s">
        <v>98</v>
      </c>
      <c r="AB60" s="78"/>
      <c r="AC60" s="78"/>
      <c r="AD60" s="78"/>
      <c r="AE60" s="78"/>
      <c r="AF60" s="77" t="s">
        <v>51</v>
      </c>
      <c r="AG60" s="78"/>
      <c r="AH60" s="78"/>
      <c r="AI60" s="46" t="s">
        <v>99</v>
      </c>
      <c r="AJ60" s="80" t="s">
        <v>100</v>
      </c>
      <c r="AK60" s="78"/>
      <c r="AL60" s="78"/>
      <c r="AM60" s="78"/>
      <c r="AN60" s="78"/>
      <c r="AO60" s="78"/>
      <c r="AP60" s="45">
        <v>23818628</v>
      </c>
      <c r="AQ60" s="45">
        <v>12568821</v>
      </c>
      <c r="AR60" s="45">
        <v>11249807</v>
      </c>
      <c r="AS60" s="75">
        <v>0</v>
      </c>
      <c r="AT60" s="76"/>
      <c r="AU60" s="75">
        <v>12568821</v>
      </c>
      <c r="AV60" s="76"/>
      <c r="AW60" s="45">
        <v>0</v>
      </c>
      <c r="AX60" s="45">
        <v>3509682</v>
      </c>
      <c r="AY60" s="45">
        <v>9059139</v>
      </c>
      <c r="AZ60" s="45">
        <v>3509682</v>
      </c>
      <c r="BA60" s="45">
        <v>0</v>
      </c>
      <c r="BB60" s="45">
        <v>3509682</v>
      </c>
      <c r="BC60" s="45">
        <v>0</v>
      </c>
      <c r="BD60" s="45">
        <v>0</v>
      </c>
      <c r="BE60" s="14">
        <f t="shared" si="0"/>
        <v>0.52768870650316213</v>
      </c>
      <c r="BF60" s="14">
        <f t="shared" si="1"/>
        <v>0.52768870650316213</v>
      </c>
      <c r="BG60" s="14">
        <f t="shared" si="2"/>
        <v>0.14735030078138842</v>
      </c>
      <c r="BH60" s="14">
        <f t="shared" si="3"/>
        <v>0.14735030078138842</v>
      </c>
    </row>
    <row r="61" spans="1:60">
      <c r="A61" s="71" t="s">
        <v>47</v>
      </c>
      <c r="B61" s="72"/>
      <c r="C61" s="71" t="s">
        <v>75</v>
      </c>
      <c r="D61" s="72"/>
      <c r="E61" s="71" t="s">
        <v>75</v>
      </c>
      <c r="F61" s="72"/>
      <c r="G61" s="71" t="s">
        <v>75</v>
      </c>
      <c r="H61" s="72"/>
      <c r="I61" s="71" t="s">
        <v>65</v>
      </c>
      <c r="J61" s="72"/>
      <c r="K61" s="72"/>
      <c r="L61" s="71" t="s">
        <v>61</v>
      </c>
      <c r="M61" s="72"/>
      <c r="N61" s="72"/>
      <c r="O61" s="71"/>
      <c r="P61" s="72"/>
      <c r="Q61" s="71"/>
      <c r="R61" s="72"/>
      <c r="S61" s="73" t="s">
        <v>112</v>
      </c>
      <c r="T61" s="72"/>
      <c r="U61" s="72"/>
      <c r="V61" s="72"/>
      <c r="W61" s="72"/>
      <c r="X61" s="72"/>
      <c r="Y61" s="72"/>
      <c r="Z61" s="72"/>
      <c r="AA61" s="71" t="s">
        <v>50</v>
      </c>
      <c r="AB61" s="72"/>
      <c r="AC61" s="72"/>
      <c r="AD61" s="72"/>
      <c r="AE61" s="72"/>
      <c r="AF61" s="71" t="s">
        <v>51</v>
      </c>
      <c r="AG61" s="72"/>
      <c r="AH61" s="72"/>
      <c r="AI61" s="44" t="s">
        <v>52</v>
      </c>
      <c r="AJ61" s="74" t="s">
        <v>53</v>
      </c>
      <c r="AK61" s="72"/>
      <c r="AL61" s="72"/>
      <c r="AM61" s="72"/>
      <c r="AN61" s="72"/>
      <c r="AO61" s="72"/>
      <c r="AP61" s="37">
        <v>979600</v>
      </c>
      <c r="AQ61" s="37">
        <v>379600</v>
      </c>
      <c r="AR61" s="37">
        <v>600000</v>
      </c>
      <c r="AS61" s="59">
        <v>0</v>
      </c>
      <c r="AT61" s="60"/>
      <c r="AU61" s="59">
        <v>379600</v>
      </c>
      <c r="AV61" s="60"/>
      <c r="AW61" s="37">
        <v>0</v>
      </c>
      <c r="AX61" s="37">
        <v>379600</v>
      </c>
      <c r="AY61" s="37">
        <v>0</v>
      </c>
      <c r="AZ61" s="37">
        <v>379600</v>
      </c>
      <c r="BA61" s="37">
        <v>0</v>
      </c>
      <c r="BB61" s="37">
        <v>379600</v>
      </c>
      <c r="BC61" s="37">
        <v>0</v>
      </c>
      <c r="BD61" s="37">
        <v>0</v>
      </c>
      <c r="BE61" s="10">
        <f t="shared" si="0"/>
        <v>0.3875051041241323</v>
      </c>
      <c r="BF61" s="10">
        <f t="shared" si="1"/>
        <v>0.3875051041241323</v>
      </c>
      <c r="BG61" s="10">
        <f t="shared" si="2"/>
        <v>0.3875051041241323</v>
      </c>
      <c r="BH61" s="10">
        <f t="shared" si="3"/>
        <v>0.3875051041241323</v>
      </c>
    </row>
    <row r="62" spans="1:60">
      <c r="A62" s="71" t="s">
        <v>47</v>
      </c>
      <c r="B62" s="72"/>
      <c r="C62" s="71" t="s">
        <v>75</v>
      </c>
      <c r="D62" s="72"/>
      <c r="E62" s="71" t="s">
        <v>75</v>
      </c>
      <c r="F62" s="72"/>
      <c r="G62" s="71" t="s">
        <v>75</v>
      </c>
      <c r="H62" s="72"/>
      <c r="I62" s="71" t="s">
        <v>65</v>
      </c>
      <c r="J62" s="72"/>
      <c r="K62" s="72"/>
      <c r="L62" s="71" t="s">
        <v>71</v>
      </c>
      <c r="M62" s="72"/>
      <c r="N62" s="72"/>
      <c r="O62" s="71"/>
      <c r="P62" s="72"/>
      <c r="Q62" s="71"/>
      <c r="R62" s="72"/>
      <c r="S62" s="73" t="s">
        <v>113</v>
      </c>
      <c r="T62" s="72"/>
      <c r="U62" s="72"/>
      <c r="V62" s="72"/>
      <c r="W62" s="72"/>
      <c r="X62" s="72"/>
      <c r="Y62" s="72"/>
      <c r="Z62" s="72"/>
      <c r="AA62" s="71" t="s">
        <v>50</v>
      </c>
      <c r="AB62" s="72"/>
      <c r="AC62" s="72"/>
      <c r="AD62" s="72"/>
      <c r="AE62" s="72"/>
      <c r="AF62" s="71" t="s">
        <v>51</v>
      </c>
      <c r="AG62" s="72"/>
      <c r="AH62" s="72"/>
      <c r="AI62" s="44" t="s">
        <v>52</v>
      </c>
      <c r="AJ62" s="74" t="s">
        <v>53</v>
      </c>
      <c r="AK62" s="72"/>
      <c r="AL62" s="72"/>
      <c r="AM62" s="72"/>
      <c r="AN62" s="72"/>
      <c r="AO62" s="72"/>
      <c r="AP62" s="37">
        <v>48476062.57</v>
      </c>
      <c r="AQ62" s="37">
        <v>37480468</v>
      </c>
      <c r="AR62" s="37">
        <v>10995594.57</v>
      </c>
      <c r="AS62" s="59">
        <v>0</v>
      </c>
      <c r="AT62" s="60"/>
      <c r="AU62" s="59">
        <v>37480468</v>
      </c>
      <c r="AV62" s="60"/>
      <c r="AW62" s="37">
        <v>0</v>
      </c>
      <c r="AX62" s="37">
        <v>37480468</v>
      </c>
      <c r="AY62" s="37">
        <v>0</v>
      </c>
      <c r="AZ62" s="37">
        <v>37480468</v>
      </c>
      <c r="BA62" s="37">
        <v>0</v>
      </c>
      <c r="BB62" s="37">
        <v>37480468</v>
      </c>
      <c r="BC62" s="37">
        <v>0</v>
      </c>
      <c r="BD62" s="37">
        <v>0</v>
      </c>
      <c r="BE62" s="10">
        <f t="shared" si="0"/>
        <v>0.77317475910667799</v>
      </c>
      <c r="BF62" s="10">
        <f t="shared" si="1"/>
        <v>0.77317475910667799</v>
      </c>
      <c r="BG62" s="10">
        <f t="shared" si="2"/>
        <v>0.77317475910667799</v>
      </c>
      <c r="BH62" s="10">
        <f t="shared" si="3"/>
        <v>0.77317475910667799</v>
      </c>
    </row>
    <row r="63" spans="1:60">
      <c r="A63" s="71" t="s">
        <v>47</v>
      </c>
      <c r="B63" s="72"/>
      <c r="C63" s="71" t="s">
        <v>75</v>
      </c>
      <c r="D63" s="72"/>
      <c r="E63" s="71" t="s">
        <v>75</v>
      </c>
      <c r="F63" s="72"/>
      <c r="G63" s="71" t="s">
        <v>75</v>
      </c>
      <c r="H63" s="72"/>
      <c r="I63" s="71" t="s">
        <v>65</v>
      </c>
      <c r="J63" s="72"/>
      <c r="K63" s="72"/>
      <c r="L63" s="71" t="s">
        <v>71</v>
      </c>
      <c r="M63" s="72"/>
      <c r="N63" s="72"/>
      <c r="O63" s="71"/>
      <c r="P63" s="72"/>
      <c r="Q63" s="71"/>
      <c r="R63" s="72"/>
      <c r="S63" s="73" t="s">
        <v>113</v>
      </c>
      <c r="T63" s="72"/>
      <c r="U63" s="72"/>
      <c r="V63" s="72"/>
      <c r="W63" s="72"/>
      <c r="X63" s="72"/>
      <c r="Y63" s="72"/>
      <c r="Z63" s="72"/>
      <c r="AA63" s="71" t="s">
        <v>98</v>
      </c>
      <c r="AB63" s="72"/>
      <c r="AC63" s="72"/>
      <c r="AD63" s="72"/>
      <c r="AE63" s="72"/>
      <c r="AF63" s="71" t="s">
        <v>51</v>
      </c>
      <c r="AG63" s="72"/>
      <c r="AH63" s="72"/>
      <c r="AI63" s="44" t="s">
        <v>99</v>
      </c>
      <c r="AJ63" s="74" t="s">
        <v>100</v>
      </c>
      <c r="AK63" s="72"/>
      <c r="AL63" s="72"/>
      <c r="AM63" s="72"/>
      <c r="AN63" s="72"/>
      <c r="AO63" s="72"/>
      <c r="AP63" s="37">
        <v>6000000</v>
      </c>
      <c r="AQ63" s="37">
        <v>49002</v>
      </c>
      <c r="AR63" s="37">
        <v>5950998</v>
      </c>
      <c r="AS63" s="59">
        <v>0</v>
      </c>
      <c r="AT63" s="60"/>
      <c r="AU63" s="59">
        <v>49002</v>
      </c>
      <c r="AV63" s="60"/>
      <c r="AW63" s="37">
        <v>0</v>
      </c>
      <c r="AX63" s="37">
        <v>49002</v>
      </c>
      <c r="AY63" s="37">
        <v>0</v>
      </c>
      <c r="AZ63" s="37">
        <v>49002</v>
      </c>
      <c r="BA63" s="37">
        <v>0</v>
      </c>
      <c r="BB63" s="37">
        <v>49002</v>
      </c>
      <c r="BC63" s="37">
        <v>0</v>
      </c>
      <c r="BD63" s="37">
        <v>0</v>
      </c>
      <c r="BE63" s="10">
        <f t="shared" si="0"/>
        <v>8.1670000000000006E-3</v>
      </c>
      <c r="BF63" s="10">
        <f t="shared" si="1"/>
        <v>8.1670000000000006E-3</v>
      </c>
      <c r="BG63" s="10">
        <f t="shared" si="2"/>
        <v>8.1670000000000006E-3</v>
      </c>
      <c r="BH63" s="10">
        <f t="shared" si="3"/>
        <v>8.1670000000000006E-3</v>
      </c>
    </row>
    <row r="64" spans="1:60">
      <c r="A64" s="71" t="s">
        <v>47</v>
      </c>
      <c r="B64" s="72"/>
      <c r="C64" s="71" t="s">
        <v>75</v>
      </c>
      <c r="D64" s="72"/>
      <c r="E64" s="71" t="s">
        <v>75</v>
      </c>
      <c r="F64" s="72"/>
      <c r="G64" s="71" t="s">
        <v>75</v>
      </c>
      <c r="H64" s="72"/>
      <c r="I64" s="71" t="s">
        <v>67</v>
      </c>
      <c r="J64" s="72"/>
      <c r="K64" s="72"/>
      <c r="L64" s="71" t="s">
        <v>56</v>
      </c>
      <c r="M64" s="72"/>
      <c r="N64" s="72"/>
      <c r="O64" s="71"/>
      <c r="P64" s="72"/>
      <c r="Q64" s="71"/>
      <c r="R64" s="72"/>
      <c r="S64" s="73" t="s">
        <v>114</v>
      </c>
      <c r="T64" s="72"/>
      <c r="U64" s="72"/>
      <c r="V64" s="72"/>
      <c r="W64" s="72"/>
      <c r="X64" s="72"/>
      <c r="Y64" s="72"/>
      <c r="Z64" s="72"/>
      <c r="AA64" s="71" t="s">
        <v>50</v>
      </c>
      <c r="AB64" s="72"/>
      <c r="AC64" s="72"/>
      <c r="AD64" s="72"/>
      <c r="AE64" s="72"/>
      <c r="AF64" s="71" t="s">
        <v>51</v>
      </c>
      <c r="AG64" s="72"/>
      <c r="AH64" s="72"/>
      <c r="AI64" s="44" t="s">
        <v>52</v>
      </c>
      <c r="AJ64" s="74" t="s">
        <v>53</v>
      </c>
      <c r="AK64" s="72"/>
      <c r="AL64" s="72"/>
      <c r="AM64" s="72"/>
      <c r="AN64" s="72"/>
      <c r="AO64" s="72"/>
      <c r="AP64" s="37">
        <v>54751126</v>
      </c>
      <c r="AQ64" s="37">
        <v>53751126</v>
      </c>
      <c r="AR64" s="37">
        <v>1000000</v>
      </c>
      <c r="AS64" s="59">
        <v>0</v>
      </c>
      <c r="AT64" s="60"/>
      <c r="AU64" s="59">
        <v>53751126</v>
      </c>
      <c r="AV64" s="60"/>
      <c r="AW64" s="37">
        <v>0</v>
      </c>
      <c r="AX64" s="37">
        <v>46053307</v>
      </c>
      <c r="AY64" s="37">
        <v>7697819</v>
      </c>
      <c r="AZ64" s="37">
        <v>46053307</v>
      </c>
      <c r="BA64" s="37">
        <v>0</v>
      </c>
      <c r="BB64" s="37">
        <v>46053307</v>
      </c>
      <c r="BC64" s="37">
        <v>0</v>
      </c>
      <c r="BD64" s="37">
        <v>0</v>
      </c>
      <c r="BE64" s="10">
        <f t="shared" si="0"/>
        <v>0.98173553544816594</v>
      </c>
      <c r="BF64" s="10">
        <f t="shared" si="1"/>
        <v>0.98173553544816594</v>
      </c>
      <c r="BG64" s="10">
        <f t="shared" si="2"/>
        <v>0.8411389931962312</v>
      </c>
      <c r="BH64" s="10">
        <f t="shared" si="3"/>
        <v>0.8411389931962312</v>
      </c>
    </row>
    <row r="65" spans="1:96">
      <c r="A65" s="71" t="s">
        <v>47</v>
      </c>
      <c r="B65" s="72"/>
      <c r="C65" s="71" t="s">
        <v>75</v>
      </c>
      <c r="D65" s="72"/>
      <c r="E65" s="71" t="s">
        <v>75</v>
      </c>
      <c r="F65" s="72"/>
      <c r="G65" s="71" t="s">
        <v>75</v>
      </c>
      <c r="H65" s="72"/>
      <c r="I65" s="71" t="s">
        <v>69</v>
      </c>
      <c r="J65" s="72"/>
      <c r="K65" s="72"/>
      <c r="L65" s="71" t="s">
        <v>78</v>
      </c>
      <c r="M65" s="72"/>
      <c r="N65" s="72"/>
      <c r="O65" s="71"/>
      <c r="P65" s="72"/>
      <c r="Q65" s="71"/>
      <c r="R65" s="72"/>
      <c r="S65" s="73" t="s">
        <v>115</v>
      </c>
      <c r="T65" s="72"/>
      <c r="U65" s="72"/>
      <c r="V65" s="72"/>
      <c r="W65" s="72"/>
      <c r="X65" s="72"/>
      <c r="Y65" s="72"/>
      <c r="Z65" s="72"/>
      <c r="AA65" s="71" t="s">
        <v>50</v>
      </c>
      <c r="AB65" s="72"/>
      <c r="AC65" s="72"/>
      <c r="AD65" s="72"/>
      <c r="AE65" s="72"/>
      <c r="AF65" s="71" t="s">
        <v>51</v>
      </c>
      <c r="AG65" s="72"/>
      <c r="AH65" s="72"/>
      <c r="AI65" s="44" t="s">
        <v>52</v>
      </c>
      <c r="AJ65" s="74" t="s">
        <v>53</v>
      </c>
      <c r="AK65" s="72"/>
      <c r="AL65" s="72"/>
      <c r="AM65" s="72"/>
      <c r="AN65" s="72"/>
      <c r="AO65" s="72"/>
      <c r="AP65" s="37">
        <v>264000</v>
      </c>
      <c r="AQ65" s="37">
        <v>44000</v>
      </c>
      <c r="AR65" s="37">
        <v>220000</v>
      </c>
      <c r="AS65" s="59">
        <v>0</v>
      </c>
      <c r="AT65" s="60"/>
      <c r="AU65" s="59">
        <v>44000</v>
      </c>
      <c r="AV65" s="60"/>
      <c r="AW65" s="37">
        <v>0</v>
      </c>
      <c r="AX65" s="37">
        <v>44000</v>
      </c>
      <c r="AY65" s="37">
        <v>0</v>
      </c>
      <c r="AZ65" s="37">
        <v>44000</v>
      </c>
      <c r="BA65" s="37">
        <v>0</v>
      </c>
      <c r="BB65" s="37">
        <v>44000</v>
      </c>
      <c r="BC65" s="37">
        <v>0</v>
      </c>
      <c r="BD65" s="37">
        <v>0</v>
      </c>
      <c r="BE65" s="10">
        <f t="shared" si="0"/>
        <v>0.16666666666666666</v>
      </c>
      <c r="BF65" s="10">
        <f t="shared" si="1"/>
        <v>0.16666666666666666</v>
      </c>
      <c r="BG65" s="10">
        <f t="shared" si="2"/>
        <v>0.16666666666666666</v>
      </c>
      <c r="BH65" s="10">
        <f t="shared" si="3"/>
        <v>0.16666666666666666</v>
      </c>
    </row>
    <row r="66" spans="1:96">
      <c r="A66" s="71" t="s">
        <v>47</v>
      </c>
      <c r="B66" s="72"/>
      <c r="C66" s="71" t="s">
        <v>75</v>
      </c>
      <c r="D66" s="72"/>
      <c r="E66" s="71" t="s">
        <v>75</v>
      </c>
      <c r="F66" s="72"/>
      <c r="G66" s="71" t="s">
        <v>75</v>
      </c>
      <c r="H66" s="72"/>
      <c r="I66" s="71" t="s">
        <v>69</v>
      </c>
      <c r="J66" s="72"/>
      <c r="K66" s="72"/>
      <c r="L66" s="71" t="s">
        <v>59</v>
      </c>
      <c r="M66" s="72"/>
      <c r="N66" s="72"/>
      <c r="O66" s="71"/>
      <c r="P66" s="72"/>
      <c r="Q66" s="71"/>
      <c r="R66" s="72"/>
      <c r="S66" s="73" t="s">
        <v>116</v>
      </c>
      <c r="T66" s="72"/>
      <c r="U66" s="72"/>
      <c r="V66" s="72"/>
      <c r="W66" s="72"/>
      <c r="X66" s="72"/>
      <c r="Y66" s="72"/>
      <c r="Z66" s="72"/>
      <c r="AA66" s="71" t="s">
        <v>50</v>
      </c>
      <c r="AB66" s="72"/>
      <c r="AC66" s="72"/>
      <c r="AD66" s="72"/>
      <c r="AE66" s="72"/>
      <c r="AF66" s="71" t="s">
        <v>51</v>
      </c>
      <c r="AG66" s="72"/>
      <c r="AH66" s="72"/>
      <c r="AI66" s="44" t="s">
        <v>52</v>
      </c>
      <c r="AJ66" s="74" t="s">
        <v>53</v>
      </c>
      <c r="AK66" s="72"/>
      <c r="AL66" s="72"/>
      <c r="AM66" s="72"/>
      <c r="AN66" s="72"/>
      <c r="AO66" s="72"/>
      <c r="AP66" s="37">
        <v>276317530</v>
      </c>
      <c r="AQ66" s="37">
        <v>276185642</v>
      </c>
      <c r="AR66" s="37">
        <v>131888</v>
      </c>
      <c r="AS66" s="59">
        <v>0</v>
      </c>
      <c r="AT66" s="60"/>
      <c r="AU66" s="59">
        <v>266827816</v>
      </c>
      <c r="AV66" s="60"/>
      <c r="AW66" s="37">
        <v>9357826</v>
      </c>
      <c r="AX66" s="37">
        <v>156875226</v>
      </c>
      <c r="AY66" s="37">
        <v>109952590</v>
      </c>
      <c r="AZ66" s="37">
        <v>156875226</v>
      </c>
      <c r="BA66" s="37">
        <v>0</v>
      </c>
      <c r="BB66" s="37">
        <v>156875226</v>
      </c>
      <c r="BC66" s="37">
        <v>0</v>
      </c>
      <c r="BD66" s="37">
        <v>0</v>
      </c>
      <c r="BE66" s="10">
        <f t="shared" si="0"/>
        <v>0.99952269405419192</v>
      </c>
      <c r="BF66" s="10">
        <f t="shared" si="1"/>
        <v>0.9656564894742653</v>
      </c>
      <c r="BG66" s="10">
        <f t="shared" si="2"/>
        <v>0.5677353369509347</v>
      </c>
      <c r="BH66" s="10">
        <f t="shared" si="3"/>
        <v>0.5677353369509347</v>
      </c>
    </row>
    <row r="67" spans="1:96">
      <c r="A67" s="71" t="s">
        <v>47</v>
      </c>
      <c r="B67" s="72"/>
      <c r="C67" s="71" t="s">
        <v>75</v>
      </c>
      <c r="D67" s="72"/>
      <c r="E67" s="71" t="s">
        <v>75</v>
      </c>
      <c r="F67" s="72"/>
      <c r="G67" s="71" t="s">
        <v>75</v>
      </c>
      <c r="H67" s="72"/>
      <c r="I67" s="71" t="s">
        <v>69</v>
      </c>
      <c r="J67" s="72"/>
      <c r="K67" s="72"/>
      <c r="L67" s="71" t="s">
        <v>61</v>
      </c>
      <c r="M67" s="72"/>
      <c r="N67" s="72"/>
      <c r="O67" s="71"/>
      <c r="P67" s="72"/>
      <c r="Q67" s="71"/>
      <c r="R67" s="72"/>
      <c r="S67" s="73" t="s">
        <v>117</v>
      </c>
      <c r="T67" s="72"/>
      <c r="U67" s="72"/>
      <c r="V67" s="72"/>
      <c r="W67" s="72"/>
      <c r="X67" s="72"/>
      <c r="Y67" s="72"/>
      <c r="Z67" s="72"/>
      <c r="AA67" s="71" t="s">
        <v>50</v>
      </c>
      <c r="AB67" s="72"/>
      <c r="AC67" s="72"/>
      <c r="AD67" s="72"/>
      <c r="AE67" s="72"/>
      <c r="AF67" s="71" t="s">
        <v>51</v>
      </c>
      <c r="AG67" s="72"/>
      <c r="AH67" s="72"/>
      <c r="AI67" s="44" t="s">
        <v>52</v>
      </c>
      <c r="AJ67" s="74" t="s">
        <v>53</v>
      </c>
      <c r="AK67" s="72"/>
      <c r="AL67" s="72"/>
      <c r="AM67" s="72"/>
      <c r="AN67" s="72"/>
      <c r="AO67" s="72"/>
      <c r="AP67" s="37">
        <v>26903024.190000001</v>
      </c>
      <c r="AQ67" s="37">
        <v>21643251.030000001</v>
      </c>
      <c r="AR67" s="37">
        <v>5259773.16</v>
      </c>
      <c r="AS67" s="59">
        <v>0</v>
      </c>
      <c r="AT67" s="60"/>
      <c r="AU67" s="59">
        <v>21643251.030000001</v>
      </c>
      <c r="AV67" s="60"/>
      <c r="AW67" s="37">
        <v>0</v>
      </c>
      <c r="AX67" s="37">
        <v>16249142.23</v>
      </c>
      <c r="AY67" s="37">
        <v>5394108.7999999998</v>
      </c>
      <c r="AZ67" s="37">
        <v>16249142.23</v>
      </c>
      <c r="BA67" s="37">
        <v>0</v>
      </c>
      <c r="BB67" s="37">
        <v>16249142.23</v>
      </c>
      <c r="BC67" s="37">
        <v>0</v>
      </c>
      <c r="BD67" s="37">
        <v>0</v>
      </c>
      <c r="BE67" s="10">
        <f t="shared" si="0"/>
        <v>0.80449137900433199</v>
      </c>
      <c r="BF67" s="10">
        <f t="shared" si="1"/>
        <v>0.80449137900433199</v>
      </c>
      <c r="BG67" s="10">
        <f t="shared" si="2"/>
        <v>0.60398942941291689</v>
      </c>
      <c r="BH67" s="10">
        <f t="shared" si="3"/>
        <v>0.60398942941291689</v>
      </c>
    </row>
    <row r="68" spans="1:96">
      <c r="A68" s="71" t="s">
        <v>47</v>
      </c>
      <c r="B68" s="72"/>
      <c r="C68" s="71" t="s">
        <v>75</v>
      </c>
      <c r="D68" s="72"/>
      <c r="E68" s="71" t="s">
        <v>75</v>
      </c>
      <c r="F68" s="72"/>
      <c r="G68" s="71" t="s">
        <v>75</v>
      </c>
      <c r="H68" s="72"/>
      <c r="I68" s="71" t="s">
        <v>69</v>
      </c>
      <c r="J68" s="72"/>
      <c r="K68" s="72"/>
      <c r="L68" s="71" t="s">
        <v>63</v>
      </c>
      <c r="M68" s="72"/>
      <c r="N68" s="72"/>
      <c r="O68" s="71"/>
      <c r="P68" s="72"/>
      <c r="Q68" s="71"/>
      <c r="R68" s="72"/>
      <c r="S68" s="73" t="s">
        <v>118</v>
      </c>
      <c r="T68" s="72"/>
      <c r="U68" s="72"/>
      <c r="V68" s="72"/>
      <c r="W68" s="72"/>
      <c r="X68" s="72"/>
      <c r="Y68" s="72"/>
      <c r="Z68" s="72"/>
      <c r="AA68" s="71" t="s">
        <v>50</v>
      </c>
      <c r="AB68" s="72"/>
      <c r="AC68" s="72"/>
      <c r="AD68" s="72"/>
      <c r="AE68" s="72"/>
      <c r="AF68" s="71" t="s">
        <v>51</v>
      </c>
      <c r="AG68" s="72"/>
      <c r="AH68" s="72"/>
      <c r="AI68" s="44" t="s">
        <v>52</v>
      </c>
      <c r="AJ68" s="74" t="s">
        <v>53</v>
      </c>
      <c r="AK68" s="72"/>
      <c r="AL68" s="72"/>
      <c r="AM68" s="72"/>
      <c r="AN68" s="72"/>
      <c r="AO68" s="72"/>
      <c r="AP68" s="37">
        <v>196877791.19999999</v>
      </c>
      <c r="AQ68" s="37">
        <v>181850790.81</v>
      </c>
      <c r="AR68" s="37">
        <v>15027000.390000001</v>
      </c>
      <c r="AS68" s="59">
        <v>0</v>
      </c>
      <c r="AT68" s="60"/>
      <c r="AU68" s="59">
        <v>181850790.81</v>
      </c>
      <c r="AV68" s="60"/>
      <c r="AW68" s="37">
        <v>0</v>
      </c>
      <c r="AX68" s="37">
        <v>136860340.75999999</v>
      </c>
      <c r="AY68" s="37">
        <v>44990450.049999997</v>
      </c>
      <c r="AZ68" s="37">
        <v>136860340.75999999</v>
      </c>
      <c r="BA68" s="37">
        <v>0</v>
      </c>
      <c r="BB68" s="37">
        <v>136860340.75999999</v>
      </c>
      <c r="BC68" s="37">
        <v>0</v>
      </c>
      <c r="BD68" s="37">
        <v>0</v>
      </c>
      <c r="BE68" s="10">
        <f t="shared" si="0"/>
        <v>0.92367346109275128</v>
      </c>
      <c r="BF68" s="10">
        <f t="shared" si="1"/>
        <v>0.92367346109275128</v>
      </c>
      <c r="BG68" s="10">
        <f t="shared" si="2"/>
        <v>0.69515378004708128</v>
      </c>
      <c r="BH68" s="10">
        <f t="shared" si="3"/>
        <v>0.69515378004708128</v>
      </c>
    </row>
    <row r="69" spans="1:96">
      <c r="A69" s="71" t="s">
        <v>47</v>
      </c>
      <c r="B69" s="72"/>
      <c r="C69" s="71" t="s">
        <v>75</v>
      </c>
      <c r="D69" s="72"/>
      <c r="E69" s="71" t="s">
        <v>75</v>
      </c>
      <c r="F69" s="72"/>
      <c r="G69" s="71" t="s">
        <v>75</v>
      </c>
      <c r="H69" s="72"/>
      <c r="I69" s="71" t="s">
        <v>69</v>
      </c>
      <c r="J69" s="72"/>
      <c r="K69" s="72"/>
      <c r="L69" s="71" t="s">
        <v>63</v>
      </c>
      <c r="M69" s="72"/>
      <c r="N69" s="72"/>
      <c r="O69" s="71"/>
      <c r="P69" s="72"/>
      <c r="Q69" s="71"/>
      <c r="R69" s="72"/>
      <c r="S69" s="73" t="s">
        <v>118</v>
      </c>
      <c r="T69" s="72"/>
      <c r="U69" s="72"/>
      <c r="V69" s="72"/>
      <c r="W69" s="72"/>
      <c r="X69" s="72"/>
      <c r="Y69" s="72"/>
      <c r="Z69" s="72"/>
      <c r="AA69" s="71" t="s">
        <v>98</v>
      </c>
      <c r="AB69" s="72"/>
      <c r="AC69" s="72"/>
      <c r="AD69" s="72"/>
      <c r="AE69" s="72"/>
      <c r="AF69" s="71" t="s">
        <v>51</v>
      </c>
      <c r="AG69" s="72"/>
      <c r="AH69" s="72"/>
      <c r="AI69" s="44" t="s">
        <v>99</v>
      </c>
      <c r="AJ69" s="74" t="s">
        <v>100</v>
      </c>
      <c r="AK69" s="72"/>
      <c r="AL69" s="72"/>
      <c r="AM69" s="72"/>
      <c r="AN69" s="72"/>
      <c r="AO69" s="72"/>
      <c r="AP69" s="37">
        <v>13532444</v>
      </c>
      <c r="AQ69" s="37">
        <v>9059139</v>
      </c>
      <c r="AR69" s="37">
        <v>4473305</v>
      </c>
      <c r="AS69" s="59">
        <v>0</v>
      </c>
      <c r="AT69" s="60"/>
      <c r="AU69" s="59">
        <v>9059139</v>
      </c>
      <c r="AV69" s="60"/>
      <c r="AW69" s="37">
        <v>0</v>
      </c>
      <c r="AX69" s="37">
        <v>0</v>
      </c>
      <c r="AY69" s="37">
        <v>9059139</v>
      </c>
      <c r="AZ69" s="37">
        <v>0</v>
      </c>
      <c r="BA69" s="37">
        <v>0</v>
      </c>
      <c r="BB69" s="37">
        <v>0</v>
      </c>
      <c r="BC69" s="37">
        <v>0</v>
      </c>
      <c r="BD69" s="37">
        <v>0</v>
      </c>
      <c r="BE69" s="10">
        <f t="shared" si="0"/>
        <v>0.66943849906195807</v>
      </c>
      <c r="BF69" s="10">
        <f t="shared" si="1"/>
        <v>0.66943849906195807</v>
      </c>
      <c r="BG69" s="10">
        <f t="shared" si="2"/>
        <v>0</v>
      </c>
      <c r="BH69" s="10">
        <f t="shared" si="3"/>
        <v>0</v>
      </c>
    </row>
    <row r="70" spans="1:96">
      <c r="A70" s="71" t="s">
        <v>47</v>
      </c>
      <c r="B70" s="72"/>
      <c r="C70" s="71" t="s">
        <v>75</v>
      </c>
      <c r="D70" s="72"/>
      <c r="E70" s="71" t="s">
        <v>75</v>
      </c>
      <c r="F70" s="72"/>
      <c r="G70" s="71" t="s">
        <v>75</v>
      </c>
      <c r="H70" s="72"/>
      <c r="I70" s="71" t="s">
        <v>69</v>
      </c>
      <c r="J70" s="72"/>
      <c r="K70" s="72"/>
      <c r="L70" s="71" t="s">
        <v>67</v>
      </c>
      <c r="M70" s="72"/>
      <c r="N70" s="72"/>
      <c r="O70" s="71"/>
      <c r="P70" s="72"/>
      <c r="Q70" s="71"/>
      <c r="R70" s="72"/>
      <c r="S70" s="73" t="s">
        <v>119</v>
      </c>
      <c r="T70" s="72"/>
      <c r="U70" s="72"/>
      <c r="V70" s="72"/>
      <c r="W70" s="72"/>
      <c r="X70" s="72"/>
      <c r="Y70" s="72"/>
      <c r="Z70" s="72"/>
      <c r="AA70" s="71" t="s">
        <v>50</v>
      </c>
      <c r="AB70" s="72"/>
      <c r="AC70" s="72"/>
      <c r="AD70" s="72"/>
      <c r="AE70" s="72"/>
      <c r="AF70" s="71" t="s">
        <v>51</v>
      </c>
      <c r="AG70" s="72"/>
      <c r="AH70" s="72"/>
      <c r="AI70" s="44" t="s">
        <v>52</v>
      </c>
      <c r="AJ70" s="74" t="s">
        <v>53</v>
      </c>
      <c r="AK70" s="72"/>
      <c r="AL70" s="72"/>
      <c r="AM70" s="72"/>
      <c r="AN70" s="72"/>
      <c r="AO70" s="72"/>
      <c r="AP70" s="37">
        <v>59981662.5</v>
      </c>
      <c r="AQ70" s="37">
        <v>24511194.5</v>
      </c>
      <c r="AR70" s="37">
        <v>35470468</v>
      </c>
      <c r="AS70" s="59">
        <v>0</v>
      </c>
      <c r="AT70" s="60"/>
      <c r="AU70" s="59">
        <v>20766662.5</v>
      </c>
      <c r="AV70" s="60"/>
      <c r="AW70" s="37">
        <v>3744532</v>
      </c>
      <c r="AX70" s="37">
        <v>11946733.5</v>
      </c>
      <c r="AY70" s="37">
        <v>8819929</v>
      </c>
      <c r="AZ70" s="37">
        <v>11946733.5</v>
      </c>
      <c r="BA70" s="37">
        <v>0</v>
      </c>
      <c r="BB70" s="37">
        <v>11946733.5</v>
      </c>
      <c r="BC70" s="37">
        <v>0</v>
      </c>
      <c r="BD70" s="37">
        <v>0</v>
      </c>
      <c r="BE70" s="10">
        <f t="shared" si="0"/>
        <v>0.4086448004004557</v>
      </c>
      <c r="BF70" s="10">
        <f t="shared" si="1"/>
        <v>0.3462168541927293</v>
      </c>
      <c r="BG70" s="10">
        <f t="shared" si="2"/>
        <v>0.19917309727785554</v>
      </c>
      <c r="BH70" s="10">
        <f t="shared" si="3"/>
        <v>0.19917309727785554</v>
      </c>
    </row>
    <row r="71" spans="1:96">
      <c r="A71" s="71" t="s">
        <v>47</v>
      </c>
      <c r="B71" s="72"/>
      <c r="C71" s="71" t="s">
        <v>75</v>
      </c>
      <c r="D71" s="72"/>
      <c r="E71" s="71" t="s">
        <v>75</v>
      </c>
      <c r="F71" s="72"/>
      <c r="G71" s="71" t="s">
        <v>75</v>
      </c>
      <c r="H71" s="72"/>
      <c r="I71" s="71" t="s">
        <v>71</v>
      </c>
      <c r="J71" s="72"/>
      <c r="K71" s="72"/>
      <c r="L71" s="71" t="s">
        <v>61</v>
      </c>
      <c r="M71" s="72"/>
      <c r="N71" s="72"/>
      <c r="O71" s="71"/>
      <c r="P71" s="72"/>
      <c r="Q71" s="71"/>
      <c r="R71" s="72"/>
      <c r="S71" s="73" t="s">
        <v>120</v>
      </c>
      <c r="T71" s="72"/>
      <c r="U71" s="72"/>
      <c r="V71" s="72"/>
      <c r="W71" s="72"/>
      <c r="X71" s="72"/>
      <c r="Y71" s="72"/>
      <c r="Z71" s="72"/>
      <c r="AA71" s="71" t="s">
        <v>50</v>
      </c>
      <c r="AB71" s="72"/>
      <c r="AC71" s="72"/>
      <c r="AD71" s="72"/>
      <c r="AE71" s="72"/>
      <c r="AF71" s="71" t="s">
        <v>51</v>
      </c>
      <c r="AG71" s="72"/>
      <c r="AH71" s="72"/>
      <c r="AI71" s="44" t="s">
        <v>52</v>
      </c>
      <c r="AJ71" s="74" t="s">
        <v>53</v>
      </c>
      <c r="AK71" s="72"/>
      <c r="AL71" s="72"/>
      <c r="AM71" s="72"/>
      <c r="AN71" s="72"/>
      <c r="AO71" s="72"/>
      <c r="AP71" s="37">
        <v>2371566</v>
      </c>
      <c r="AQ71" s="37">
        <v>1094800</v>
      </c>
      <c r="AR71" s="37">
        <v>1276766</v>
      </c>
      <c r="AS71" s="59">
        <v>0</v>
      </c>
      <c r="AT71" s="60"/>
      <c r="AU71" s="59">
        <v>1094800</v>
      </c>
      <c r="AV71" s="60"/>
      <c r="AW71" s="37">
        <v>0</v>
      </c>
      <c r="AX71" s="37">
        <v>0</v>
      </c>
      <c r="AY71" s="37">
        <v>1094800</v>
      </c>
      <c r="AZ71" s="37">
        <v>0</v>
      </c>
      <c r="BA71" s="37">
        <v>0</v>
      </c>
      <c r="BB71" s="37">
        <v>0</v>
      </c>
      <c r="BC71" s="37">
        <v>0</v>
      </c>
      <c r="BD71" s="37">
        <v>0</v>
      </c>
      <c r="BE71" s="10">
        <f t="shared" si="0"/>
        <v>0.46163589796784066</v>
      </c>
      <c r="BF71" s="10">
        <f t="shared" si="1"/>
        <v>0.46163589796784066</v>
      </c>
      <c r="BG71" s="10">
        <f t="shared" si="2"/>
        <v>0</v>
      </c>
      <c r="BH71" s="10">
        <f t="shared" si="3"/>
        <v>0</v>
      </c>
    </row>
    <row r="72" spans="1:96">
      <c r="A72" s="71" t="s">
        <v>47</v>
      </c>
      <c r="B72" s="72"/>
      <c r="C72" s="71" t="s">
        <v>75</v>
      </c>
      <c r="D72" s="72"/>
      <c r="E72" s="71" t="s">
        <v>75</v>
      </c>
      <c r="F72" s="72"/>
      <c r="G72" s="71" t="s">
        <v>75</v>
      </c>
      <c r="H72" s="72"/>
      <c r="I72" s="71" t="s">
        <v>71</v>
      </c>
      <c r="J72" s="72"/>
      <c r="K72" s="72"/>
      <c r="L72" s="71" t="s">
        <v>61</v>
      </c>
      <c r="M72" s="72"/>
      <c r="N72" s="72"/>
      <c r="O72" s="71"/>
      <c r="P72" s="72"/>
      <c r="Q72" s="71"/>
      <c r="R72" s="72"/>
      <c r="S72" s="73" t="s">
        <v>120</v>
      </c>
      <c r="T72" s="72"/>
      <c r="U72" s="72"/>
      <c r="V72" s="72"/>
      <c r="W72" s="72"/>
      <c r="X72" s="72"/>
      <c r="Y72" s="72"/>
      <c r="Z72" s="72"/>
      <c r="AA72" s="71" t="s">
        <v>98</v>
      </c>
      <c r="AB72" s="72"/>
      <c r="AC72" s="72"/>
      <c r="AD72" s="72"/>
      <c r="AE72" s="72"/>
      <c r="AF72" s="71" t="s">
        <v>51</v>
      </c>
      <c r="AG72" s="72"/>
      <c r="AH72" s="72"/>
      <c r="AI72" s="44" t="s">
        <v>99</v>
      </c>
      <c r="AJ72" s="74" t="s">
        <v>100</v>
      </c>
      <c r="AK72" s="72"/>
      <c r="AL72" s="72"/>
      <c r="AM72" s="72"/>
      <c r="AN72" s="72"/>
      <c r="AO72" s="72"/>
      <c r="AP72" s="37">
        <v>4286184</v>
      </c>
      <c r="AQ72" s="37">
        <v>3460680</v>
      </c>
      <c r="AR72" s="37">
        <v>825504</v>
      </c>
      <c r="AS72" s="59">
        <v>0</v>
      </c>
      <c r="AT72" s="60"/>
      <c r="AU72" s="59">
        <v>3460680</v>
      </c>
      <c r="AV72" s="60"/>
      <c r="AW72" s="37">
        <v>0</v>
      </c>
      <c r="AX72" s="37">
        <v>3460680</v>
      </c>
      <c r="AY72" s="37">
        <v>0</v>
      </c>
      <c r="AZ72" s="37">
        <v>3460680</v>
      </c>
      <c r="BA72" s="37">
        <v>0</v>
      </c>
      <c r="BB72" s="37">
        <v>3460680</v>
      </c>
      <c r="BC72" s="37">
        <v>0</v>
      </c>
      <c r="BD72" s="37">
        <v>0</v>
      </c>
      <c r="BE72" s="10">
        <f t="shared" si="0"/>
        <v>0.80740350857546017</v>
      </c>
      <c r="BF72" s="10">
        <f t="shared" si="1"/>
        <v>0.80740350857546017</v>
      </c>
      <c r="BG72" s="10">
        <f t="shared" si="2"/>
        <v>0.80740350857546017</v>
      </c>
      <c r="BH72" s="10">
        <f t="shared" si="3"/>
        <v>0.80740350857546017</v>
      </c>
    </row>
    <row r="73" spans="1:96">
      <c r="A73" s="71" t="s">
        <v>47</v>
      </c>
      <c r="B73" s="72"/>
      <c r="C73" s="71" t="s">
        <v>75</v>
      </c>
      <c r="D73" s="72"/>
      <c r="E73" s="71" t="s">
        <v>75</v>
      </c>
      <c r="F73" s="72"/>
      <c r="G73" s="71" t="s">
        <v>75</v>
      </c>
      <c r="H73" s="72"/>
      <c r="I73" s="71" t="s">
        <v>71</v>
      </c>
      <c r="J73" s="72"/>
      <c r="K73" s="72"/>
      <c r="L73" s="71" t="s">
        <v>65</v>
      </c>
      <c r="M73" s="72"/>
      <c r="N73" s="72"/>
      <c r="O73" s="71"/>
      <c r="P73" s="72"/>
      <c r="Q73" s="71"/>
      <c r="R73" s="72"/>
      <c r="S73" s="73" t="s">
        <v>121</v>
      </c>
      <c r="T73" s="72"/>
      <c r="U73" s="72"/>
      <c r="V73" s="72"/>
      <c r="W73" s="72"/>
      <c r="X73" s="72"/>
      <c r="Y73" s="72"/>
      <c r="Z73" s="72"/>
      <c r="AA73" s="71" t="s">
        <v>50</v>
      </c>
      <c r="AB73" s="72"/>
      <c r="AC73" s="72"/>
      <c r="AD73" s="72"/>
      <c r="AE73" s="72"/>
      <c r="AF73" s="71" t="s">
        <v>51</v>
      </c>
      <c r="AG73" s="72"/>
      <c r="AH73" s="72"/>
      <c r="AI73" s="44" t="s">
        <v>52</v>
      </c>
      <c r="AJ73" s="74" t="s">
        <v>53</v>
      </c>
      <c r="AK73" s="72"/>
      <c r="AL73" s="72"/>
      <c r="AM73" s="72"/>
      <c r="AN73" s="72"/>
      <c r="AO73" s="72"/>
      <c r="AP73" s="37">
        <v>6180000</v>
      </c>
      <c r="AQ73" s="37">
        <v>6180000</v>
      </c>
      <c r="AR73" s="37">
        <v>0</v>
      </c>
      <c r="AS73" s="59">
        <v>0</v>
      </c>
      <c r="AT73" s="60"/>
      <c r="AU73" s="59">
        <v>6180000</v>
      </c>
      <c r="AV73" s="60"/>
      <c r="AW73" s="37">
        <v>0</v>
      </c>
      <c r="AX73" s="37">
        <v>0</v>
      </c>
      <c r="AY73" s="37">
        <v>6180000</v>
      </c>
      <c r="AZ73" s="37">
        <v>0</v>
      </c>
      <c r="BA73" s="37">
        <v>0</v>
      </c>
      <c r="BB73" s="37">
        <v>0</v>
      </c>
      <c r="BC73" s="37">
        <v>0</v>
      </c>
      <c r="BD73" s="37">
        <v>0</v>
      </c>
      <c r="BE73" s="10">
        <f t="shared" si="0"/>
        <v>1</v>
      </c>
      <c r="BF73" s="10">
        <f t="shared" si="1"/>
        <v>1</v>
      </c>
      <c r="BG73" s="10">
        <f t="shared" si="2"/>
        <v>0</v>
      </c>
      <c r="BH73" s="10">
        <f t="shared" si="3"/>
        <v>0</v>
      </c>
    </row>
    <row r="74" spans="1:96">
      <c r="A74" s="71" t="s">
        <v>47</v>
      </c>
      <c r="B74" s="72"/>
      <c r="C74" s="71" t="s">
        <v>75</v>
      </c>
      <c r="D74" s="72"/>
      <c r="E74" s="71" t="s">
        <v>75</v>
      </c>
      <c r="F74" s="72"/>
      <c r="G74" s="71" t="s">
        <v>75</v>
      </c>
      <c r="H74" s="72"/>
      <c r="I74" s="71" t="s">
        <v>71</v>
      </c>
      <c r="J74" s="72"/>
      <c r="K74" s="72"/>
      <c r="L74" s="71" t="s">
        <v>67</v>
      </c>
      <c r="M74" s="72"/>
      <c r="N74" s="72"/>
      <c r="O74" s="71"/>
      <c r="P74" s="72"/>
      <c r="Q74" s="71"/>
      <c r="R74" s="72"/>
      <c r="S74" s="73" t="s">
        <v>122</v>
      </c>
      <c r="T74" s="72"/>
      <c r="U74" s="72"/>
      <c r="V74" s="72"/>
      <c r="W74" s="72"/>
      <c r="X74" s="72"/>
      <c r="Y74" s="72"/>
      <c r="Z74" s="72"/>
      <c r="AA74" s="71" t="s">
        <v>50</v>
      </c>
      <c r="AB74" s="72"/>
      <c r="AC74" s="72"/>
      <c r="AD74" s="72"/>
      <c r="AE74" s="72"/>
      <c r="AF74" s="71" t="s">
        <v>51</v>
      </c>
      <c r="AG74" s="72"/>
      <c r="AH74" s="72"/>
      <c r="AI74" s="44" t="s">
        <v>52</v>
      </c>
      <c r="AJ74" s="74" t="s">
        <v>53</v>
      </c>
      <c r="AK74" s="72"/>
      <c r="AL74" s="72"/>
      <c r="AM74" s="72"/>
      <c r="AN74" s="72"/>
      <c r="AO74" s="72"/>
      <c r="AP74" s="37">
        <v>0</v>
      </c>
      <c r="AQ74" s="37">
        <v>0</v>
      </c>
      <c r="AR74" s="37">
        <v>0</v>
      </c>
      <c r="AS74" s="59">
        <v>0</v>
      </c>
      <c r="AT74" s="60"/>
      <c r="AU74" s="59">
        <v>0</v>
      </c>
      <c r="AV74" s="60"/>
      <c r="AW74" s="37">
        <v>0</v>
      </c>
      <c r="AX74" s="37">
        <v>0</v>
      </c>
      <c r="AY74" s="37">
        <v>0</v>
      </c>
      <c r="AZ74" s="37">
        <v>0</v>
      </c>
      <c r="BA74" s="37">
        <v>0</v>
      </c>
      <c r="BB74" s="37">
        <v>0</v>
      </c>
      <c r="BC74" s="37">
        <v>0</v>
      </c>
      <c r="BD74" s="37">
        <v>0</v>
      </c>
      <c r="BE74" s="10">
        <v>0</v>
      </c>
      <c r="BF74" s="10">
        <v>0</v>
      </c>
      <c r="BG74" s="10">
        <v>0</v>
      </c>
      <c r="BH74" s="10">
        <v>0</v>
      </c>
    </row>
    <row r="75" spans="1:96" s="19" customFormat="1" ht="15">
      <c r="A75" s="61" t="s">
        <v>123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3"/>
      <c r="AP75" s="16">
        <f>+AP60+AP59+AP50</f>
        <v>732771310</v>
      </c>
      <c r="AQ75" s="16">
        <f>+AQ60+AQ59+AQ50</f>
        <v>650739972.88</v>
      </c>
      <c r="AR75" s="16">
        <f>+AR60+AR59+AR50</f>
        <v>82031337.120000005</v>
      </c>
      <c r="AS75" s="85">
        <f>+AS49+AS48</f>
        <v>0</v>
      </c>
      <c r="AT75" s="86"/>
      <c r="AU75" s="85">
        <f>+AU60+AU59+AU50</f>
        <v>637637614.88</v>
      </c>
      <c r="AV75" s="86"/>
      <c r="AW75" s="16">
        <f t="shared" ref="AW75:BD75" si="5">+AW60+AW59+AW50</f>
        <v>13102358</v>
      </c>
      <c r="AX75" s="16">
        <f t="shared" si="5"/>
        <v>441374006.30000001</v>
      </c>
      <c r="AY75" s="16">
        <f t="shared" si="5"/>
        <v>196263608.57999998</v>
      </c>
      <c r="AZ75" s="16">
        <f t="shared" si="5"/>
        <v>441374006.30000001</v>
      </c>
      <c r="BA75" s="16">
        <f t="shared" si="5"/>
        <v>0</v>
      </c>
      <c r="BB75" s="16">
        <f t="shared" si="5"/>
        <v>441374006.30000001</v>
      </c>
      <c r="BC75" s="16">
        <f t="shared" si="5"/>
        <v>0</v>
      </c>
      <c r="BD75" s="16">
        <f t="shared" si="5"/>
        <v>0</v>
      </c>
      <c r="BE75" s="17">
        <f t="shared" ref="BE75:BE131" si="6">+AQ75/AP75</f>
        <v>0.88805329029598601</v>
      </c>
      <c r="BF75" s="17">
        <f t="shared" ref="BF75:BF131" si="7">+AU75/AP75</f>
        <v>0.8701727349014251</v>
      </c>
      <c r="BG75" s="17">
        <f t="shared" ref="BG75:BG131" si="8">+AX75/AP75</f>
        <v>0.60233527196909498</v>
      </c>
      <c r="BH75" s="17">
        <f t="shared" ref="BH75:BH131" si="9">+BB75/AP75</f>
        <v>0.60233527196909498</v>
      </c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</row>
    <row r="76" spans="1:96">
      <c r="A76" s="71" t="s">
        <v>47</v>
      </c>
      <c r="B76" s="72"/>
      <c r="C76" s="71" t="s">
        <v>85</v>
      </c>
      <c r="D76" s="72"/>
      <c r="E76" s="71" t="s">
        <v>124</v>
      </c>
      <c r="F76" s="72"/>
      <c r="G76" s="71"/>
      <c r="H76" s="72"/>
      <c r="I76" s="71"/>
      <c r="J76" s="72"/>
      <c r="K76" s="72"/>
      <c r="L76" s="71"/>
      <c r="M76" s="72"/>
      <c r="N76" s="72"/>
      <c r="O76" s="71"/>
      <c r="P76" s="72"/>
      <c r="Q76" s="71"/>
      <c r="R76" s="72"/>
      <c r="S76" s="73" t="s">
        <v>125</v>
      </c>
      <c r="T76" s="72"/>
      <c r="U76" s="72"/>
      <c r="V76" s="72"/>
      <c r="W76" s="72"/>
      <c r="X76" s="72"/>
      <c r="Y76" s="72"/>
      <c r="Z76" s="72"/>
      <c r="AA76" s="71" t="s">
        <v>50</v>
      </c>
      <c r="AB76" s="72"/>
      <c r="AC76" s="72"/>
      <c r="AD76" s="72"/>
      <c r="AE76" s="72"/>
      <c r="AF76" s="71" t="s">
        <v>51</v>
      </c>
      <c r="AG76" s="72"/>
      <c r="AH76" s="72"/>
      <c r="AI76" s="44" t="s">
        <v>52</v>
      </c>
      <c r="AJ76" s="74" t="s">
        <v>53</v>
      </c>
      <c r="AK76" s="72"/>
      <c r="AL76" s="72"/>
      <c r="AM76" s="72"/>
      <c r="AN76" s="72"/>
      <c r="AO76" s="72"/>
      <c r="AP76" s="37">
        <v>63035300</v>
      </c>
      <c r="AQ76" s="37">
        <v>23010484</v>
      </c>
      <c r="AR76" s="37">
        <v>40024816</v>
      </c>
      <c r="AS76" s="59">
        <v>0</v>
      </c>
      <c r="AT76" s="60"/>
      <c r="AU76" s="59">
        <v>23010484</v>
      </c>
      <c r="AV76" s="60"/>
      <c r="AW76" s="37">
        <v>0</v>
      </c>
      <c r="AX76" s="37">
        <v>22920187</v>
      </c>
      <c r="AY76" s="37">
        <v>90297</v>
      </c>
      <c r="AZ76" s="37">
        <v>22920187</v>
      </c>
      <c r="BA76" s="37">
        <v>0</v>
      </c>
      <c r="BB76" s="37">
        <v>22920187</v>
      </c>
      <c r="BC76" s="37">
        <v>0</v>
      </c>
      <c r="BD76" s="37">
        <v>25240530</v>
      </c>
      <c r="BE76" s="10">
        <f t="shared" si="6"/>
        <v>0.36504123879794337</v>
      </c>
      <c r="BF76" s="10">
        <f t="shared" si="7"/>
        <v>0.36504123879794337</v>
      </c>
      <c r="BG76" s="10">
        <f t="shared" si="8"/>
        <v>0.36360875572893281</v>
      </c>
      <c r="BH76" s="10">
        <f t="shared" si="9"/>
        <v>0.36360875572893281</v>
      </c>
    </row>
    <row r="77" spans="1:96">
      <c r="A77" s="71" t="s">
        <v>47</v>
      </c>
      <c r="B77" s="72"/>
      <c r="C77" s="71" t="s">
        <v>85</v>
      </c>
      <c r="D77" s="72"/>
      <c r="E77" s="71" t="s">
        <v>124</v>
      </c>
      <c r="F77" s="72"/>
      <c r="G77" s="71" t="s">
        <v>75</v>
      </c>
      <c r="H77" s="72"/>
      <c r="I77" s="71"/>
      <c r="J77" s="72"/>
      <c r="K77" s="72"/>
      <c r="L77" s="71"/>
      <c r="M77" s="72"/>
      <c r="N77" s="72"/>
      <c r="O77" s="71"/>
      <c r="P77" s="72"/>
      <c r="Q77" s="71"/>
      <c r="R77" s="72"/>
      <c r="S77" s="73" t="s">
        <v>126</v>
      </c>
      <c r="T77" s="72"/>
      <c r="U77" s="72"/>
      <c r="V77" s="72"/>
      <c r="W77" s="72"/>
      <c r="X77" s="72"/>
      <c r="Y77" s="72"/>
      <c r="Z77" s="72"/>
      <c r="AA77" s="71" t="s">
        <v>50</v>
      </c>
      <c r="AB77" s="72"/>
      <c r="AC77" s="72"/>
      <c r="AD77" s="72"/>
      <c r="AE77" s="72"/>
      <c r="AF77" s="71" t="s">
        <v>51</v>
      </c>
      <c r="AG77" s="72"/>
      <c r="AH77" s="72"/>
      <c r="AI77" s="44" t="s">
        <v>52</v>
      </c>
      <c r="AJ77" s="74" t="s">
        <v>53</v>
      </c>
      <c r="AK77" s="72"/>
      <c r="AL77" s="72"/>
      <c r="AM77" s="72"/>
      <c r="AN77" s="72"/>
      <c r="AO77" s="72"/>
      <c r="AP77" s="37">
        <v>63035300</v>
      </c>
      <c r="AQ77" s="37">
        <v>23010484</v>
      </c>
      <c r="AR77" s="37">
        <v>40024816</v>
      </c>
      <c r="AS77" s="59">
        <v>0</v>
      </c>
      <c r="AT77" s="60"/>
      <c r="AU77" s="59">
        <v>23010484</v>
      </c>
      <c r="AV77" s="60"/>
      <c r="AW77" s="37">
        <v>0</v>
      </c>
      <c r="AX77" s="37">
        <v>22920187</v>
      </c>
      <c r="AY77" s="37">
        <v>90297</v>
      </c>
      <c r="AZ77" s="37">
        <v>22920187</v>
      </c>
      <c r="BA77" s="37">
        <v>0</v>
      </c>
      <c r="BB77" s="37">
        <v>22920187</v>
      </c>
      <c r="BC77" s="37">
        <v>0</v>
      </c>
      <c r="BD77" s="37">
        <v>25240530</v>
      </c>
      <c r="BE77" s="10">
        <f t="shared" si="6"/>
        <v>0.36504123879794337</v>
      </c>
      <c r="BF77" s="10">
        <f t="shared" si="7"/>
        <v>0.36504123879794337</v>
      </c>
      <c r="BG77" s="10">
        <f t="shared" si="8"/>
        <v>0.36360875572893281</v>
      </c>
      <c r="BH77" s="10">
        <f t="shared" si="9"/>
        <v>0.36360875572893281</v>
      </c>
    </row>
    <row r="78" spans="1:96" s="15" customFormat="1" ht="15">
      <c r="A78" s="77" t="s">
        <v>47</v>
      </c>
      <c r="B78" s="78"/>
      <c r="C78" s="77" t="s">
        <v>85</v>
      </c>
      <c r="D78" s="78"/>
      <c r="E78" s="77" t="s">
        <v>124</v>
      </c>
      <c r="F78" s="78"/>
      <c r="G78" s="77" t="s">
        <v>75</v>
      </c>
      <c r="H78" s="78"/>
      <c r="I78" s="77" t="s">
        <v>127</v>
      </c>
      <c r="J78" s="78"/>
      <c r="K78" s="78"/>
      <c r="L78" s="77"/>
      <c r="M78" s="78"/>
      <c r="N78" s="78"/>
      <c r="O78" s="77"/>
      <c r="P78" s="78"/>
      <c r="Q78" s="77"/>
      <c r="R78" s="78"/>
      <c r="S78" s="79" t="s">
        <v>128</v>
      </c>
      <c r="T78" s="78"/>
      <c r="U78" s="78"/>
      <c r="V78" s="78"/>
      <c r="W78" s="78"/>
      <c r="X78" s="78"/>
      <c r="Y78" s="78"/>
      <c r="Z78" s="78"/>
      <c r="AA78" s="77" t="s">
        <v>50</v>
      </c>
      <c r="AB78" s="78"/>
      <c r="AC78" s="78"/>
      <c r="AD78" s="78"/>
      <c r="AE78" s="78"/>
      <c r="AF78" s="77" t="s">
        <v>51</v>
      </c>
      <c r="AG78" s="78"/>
      <c r="AH78" s="78"/>
      <c r="AI78" s="46" t="s">
        <v>52</v>
      </c>
      <c r="AJ78" s="80" t="s">
        <v>53</v>
      </c>
      <c r="AK78" s="78"/>
      <c r="AL78" s="78"/>
      <c r="AM78" s="78"/>
      <c r="AN78" s="78"/>
      <c r="AO78" s="78"/>
      <c r="AP78" s="45">
        <v>63035300</v>
      </c>
      <c r="AQ78" s="45">
        <v>23010484</v>
      </c>
      <c r="AR78" s="45">
        <v>40024816</v>
      </c>
      <c r="AS78" s="75">
        <v>0</v>
      </c>
      <c r="AT78" s="76"/>
      <c r="AU78" s="75">
        <v>23010484</v>
      </c>
      <c r="AV78" s="76"/>
      <c r="AW78" s="45">
        <v>0</v>
      </c>
      <c r="AX78" s="45">
        <v>22920187</v>
      </c>
      <c r="AY78" s="45">
        <v>90297</v>
      </c>
      <c r="AZ78" s="45">
        <v>22920187</v>
      </c>
      <c r="BA78" s="45">
        <v>0</v>
      </c>
      <c r="BB78" s="45">
        <v>22920187</v>
      </c>
      <c r="BC78" s="45">
        <v>0</v>
      </c>
      <c r="BD78" s="45">
        <v>25240530</v>
      </c>
      <c r="BE78" s="14">
        <f t="shared" si="6"/>
        <v>0.36504123879794337</v>
      </c>
      <c r="BF78" s="14">
        <f t="shared" si="7"/>
        <v>0.36504123879794337</v>
      </c>
      <c r="BG78" s="14">
        <f t="shared" si="8"/>
        <v>0.36360875572893281</v>
      </c>
      <c r="BH78" s="14">
        <f t="shared" si="9"/>
        <v>0.36360875572893281</v>
      </c>
    </row>
    <row r="79" spans="1:96">
      <c r="A79" s="71" t="s">
        <v>47</v>
      </c>
      <c r="B79" s="72"/>
      <c r="C79" s="71" t="s">
        <v>85</v>
      </c>
      <c r="D79" s="72"/>
      <c r="E79" s="71" t="s">
        <v>124</v>
      </c>
      <c r="F79" s="72"/>
      <c r="G79" s="71" t="s">
        <v>75</v>
      </c>
      <c r="H79" s="72"/>
      <c r="I79" s="71" t="s">
        <v>127</v>
      </c>
      <c r="J79" s="72"/>
      <c r="K79" s="72"/>
      <c r="L79" s="71" t="s">
        <v>56</v>
      </c>
      <c r="M79" s="72"/>
      <c r="N79" s="72"/>
      <c r="O79" s="71"/>
      <c r="P79" s="72"/>
      <c r="Q79" s="71"/>
      <c r="R79" s="72"/>
      <c r="S79" s="73" t="s">
        <v>129</v>
      </c>
      <c r="T79" s="72"/>
      <c r="U79" s="72"/>
      <c r="V79" s="72"/>
      <c r="W79" s="72"/>
      <c r="X79" s="72"/>
      <c r="Y79" s="72"/>
      <c r="Z79" s="72"/>
      <c r="AA79" s="71" t="s">
        <v>50</v>
      </c>
      <c r="AB79" s="72"/>
      <c r="AC79" s="72"/>
      <c r="AD79" s="72"/>
      <c r="AE79" s="72"/>
      <c r="AF79" s="71" t="s">
        <v>51</v>
      </c>
      <c r="AG79" s="72"/>
      <c r="AH79" s="72"/>
      <c r="AI79" s="44" t="s">
        <v>52</v>
      </c>
      <c r="AJ79" s="74" t="s">
        <v>53</v>
      </c>
      <c r="AK79" s="72"/>
      <c r="AL79" s="72"/>
      <c r="AM79" s="72"/>
      <c r="AN79" s="72"/>
      <c r="AO79" s="72"/>
      <c r="AP79" s="37">
        <v>26288513</v>
      </c>
      <c r="AQ79" s="37">
        <v>16056413</v>
      </c>
      <c r="AR79" s="37">
        <v>10232100</v>
      </c>
      <c r="AS79" s="59">
        <v>0</v>
      </c>
      <c r="AT79" s="60"/>
      <c r="AU79" s="59">
        <v>16056413</v>
      </c>
      <c r="AV79" s="60"/>
      <c r="AW79" s="37">
        <v>0</v>
      </c>
      <c r="AX79" s="37">
        <v>15966116</v>
      </c>
      <c r="AY79" s="37">
        <v>90297</v>
      </c>
      <c r="AZ79" s="37">
        <v>15966116</v>
      </c>
      <c r="BA79" s="37">
        <v>0</v>
      </c>
      <c r="BB79" s="37">
        <v>15966116</v>
      </c>
      <c r="BC79" s="37">
        <v>0</v>
      </c>
      <c r="BD79" s="37">
        <v>13850564</v>
      </c>
      <c r="BE79" s="10">
        <f t="shared" si="6"/>
        <v>0.61077676778446921</v>
      </c>
      <c r="BF79" s="10">
        <f t="shared" si="7"/>
        <v>0.61077676778446921</v>
      </c>
      <c r="BG79" s="10">
        <f t="shared" si="8"/>
        <v>0.60734192154573363</v>
      </c>
      <c r="BH79" s="10">
        <f t="shared" si="9"/>
        <v>0.60734192154573363</v>
      </c>
    </row>
    <row r="80" spans="1:96">
      <c r="A80" s="71" t="s">
        <v>47</v>
      </c>
      <c r="B80" s="72"/>
      <c r="C80" s="71" t="s">
        <v>85</v>
      </c>
      <c r="D80" s="72"/>
      <c r="E80" s="71" t="s">
        <v>124</v>
      </c>
      <c r="F80" s="72"/>
      <c r="G80" s="71" t="s">
        <v>75</v>
      </c>
      <c r="H80" s="72"/>
      <c r="I80" s="71" t="s">
        <v>127</v>
      </c>
      <c r="J80" s="72"/>
      <c r="K80" s="72"/>
      <c r="L80" s="71" t="s">
        <v>78</v>
      </c>
      <c r="M80" s="72"/>
      <c r="N80" s="72"/>
      <c r="O80" s="71"/>
      <c r="P80" s="72"/>
      <c r="Q80" s="71"/>
      <c r="R80" s="72"/>
      <c r="S80" s="73" t="s">
        <v>130</v>
      </c>
      <c r="T80" s="72"/>
      <c r="U80" s="72"/>
      <c r="V80" s="72"/>
      <c r="W80" s="72"/>
      <c r="X80" s="72"/>
      <c r="Y80" s="72"/>
      <c r="Z80" s="72"/>
      <c r="AA80" s="71" t="s">
        <v>50</v>
      </c>
      <c r="AB80" s="72"/>
      <c r="AC80" s="72"/>
      <c r="AD80" s="72"/>
      <c r="AE80" s="72"/>
      <c r="AF80" s="71" t="s">
        <v>51</v>
      </c>
      <c r="AG80" s="72"/>
      <c r="AH80" s="72"/>
      <c r="AI80" s="44" t="s">
        <v>52</v>
      </c>
      <c r="AJ80" s="74" t="s">
        <v>53</v>
      </c>
      <c r="AK80" s="72"/>
      <c r="AL80" s="72"/>
      <c r="AM80" s="72"/>
      <c r="AN80" s="72"/>
      <c r="AO80" s="72"/>
      <c r="AP80" s="37">
        <v>36746787</v>
      </c>
      <c r="AQ80" s="37">
        <v>6954071</v>
      </c>
      <c r="AR80" s="37">
        <v>29792716</v>
      </c>
      <c r="AS80" s="59">
        <v>0</v>
      </c>
      <c r="AT80" s="60"/>
      <c r="AU80" s="59">
        <v>6954071</v>
      </c>
      <c r="AV80" s="60"/>
      <c r="AW80" s="37">
        <v>0</v>
      </c>
      <c r="AX80" s="37">
        <v>6954071</v>
      </c>
      <c r="AY80" s="37">
        <v>0</v>
      </c>
      <c r="AZ80" s="37">
        <v>6954071</v>
      </c>
      <c r="BA80" s="37">
        <v>0</v>
      </c>
      <c r="BB80" s="37">
        <v>6954071</v>
      </c>
      <c r="BC80" s="37">
        <v>0</v>
      </c>
      <c r="BD80" s="37">
        <v>11389966</v>
      </c>
      <c r="BE80" s="10">
        <f t="shared" si="6"/>
        <v>0.18924296701096616</v>
      </c>
      <c r="BF80" s="10">
        <f t="shared" si="7"/>
        <v>0.18924296701096616</v>
      </c>
      <c r="BG80" s="10">
        <f t="shared" si="8"/>
        <v>0.18924296701096616</v>
      </c>
      <c r="BH80" s="10">
        <f t="shared" si="9"/>
        <v>0.18924296701096616</v>
      </c>
    </row>
    <row r="81" spans="1:96" s="15" customFormat="1" ht="15">
      <c r="A81" s="77" t="s">
        <v>47</v>
      </c>
      <c r="B81" s="78"/>
      <c r="C81" s="77" t="s">
        <v>85</v>
      </c>
      <c r="D81" s="78"/>
      <c r="E81" s="77" t="s">
        <v>52</v>
      </c>
      <c r="F81" s="78"/>
      <c r="G81" s="77"/>
      <c r="H81" s="78"/>
      <c r="I81" s="77"/>
      <c r="J81" s="78"/>
      <c r="K81" s="78"/>
      <c r="L81" s="77"/>
      <c r="M81" s="78"/>
      <c r="N81" s="78"/>
      <c r="O81" s="77"/>
      <c r="P81" s="78"/>
      <c r="Q81" s="77"/>
      <c r="R81" s="78"/>
      <c r="S81" s="79" t="s">
        <v>131</v>
      </c>
      <c r="T81" s="78"/>
      <c r="U81" s="78"/>
      <c r="V81" s="78"/>
      <c r="W81" s="78"/>
      <c r="X81" s="78"/>
      <c r="Y81" s="78"/>
      <c r="Z81" s="78"/>
      <c r="AA81" s="77" t="s">
        <v>50</v>
      </c>
      <c r="AB81" s="78"/>
      <c r="AC81" s="78"/>
      <c r="AD81" s="78"/>
      <c r="AE81" s="78"/>
      <c r="AF81" s="77" t="s">
        <v>51</v>
      </c>
      <c r="AG81" s="78"/>
      <c r="AH81" s="78"/>
      <c r="AI81" s="46" t="s">
        <v>52</v>
      </c>
      <c r="AJ81" s="80" t="s">
        <v>53</v>
      </c>
      <c r="AK81" s="78"/>
      <c r="AL81" s="78"/>
      <c r="AM81" s="78"/>
      <c r="AN81" s="78"/>
      <c r="AO81" s="78"/>
      <c r="AP81" s="45">
        <v>98713275</v>
      </c>
      <c r="AQ81" s="45">
        <v>0</v>
      </c>
      <c r="AR81" s="45">
        <v>98713275</v>
      </c>
      <c r="AS81" s="75">
        <v>0</v>
      </c>
      <c r="AT81" s="76"/>
      <c r="AU81" s="75">
        <v>0</v>
      </c>
      <c r="AV81" s="76"/>
      <c r="AW81" s="45">
        <v>0</v>
      </c>
      <c r="AX81" s="45">
        <v>0</v>
      </c>
      <c r="AY81" s="45">
        <v>0</v>
      </c>
      <c r="AZ81" s="45">
        <v>0</v>
      </c>
      <c r="BA81" s="45">
        <v>0</v>
      </c>
      <c r="BB81" s="45">
        <v>0</v>
      </c>
      <c r="BC81" s="45">
        <v>0</v>
      </c>
      <c r="BD81" s="45">
        <v>0</v>
      </c>
      <c r="BE81" s="14">
        <f t="shared" si="6"/>
        <v>0</v>
      </c>
      <c r="BF81" s="14">
        <f t="shared" si="7"/>
        <v>0</v>
      </c>
      <c r="BG81" s="14">
        <f t="shared" si="8"/>
        <v>0</v>
      </c>
      <c r="BH81" s="14">
        <f t="shared" si="9"/>
        <v>0</v>
      </c>
    </row>
    <row r="82" spans="1:96">
      <c r="A82" s="71" t="s">
        <v>47</v>
      </c>
      <c r="B82" s="72"/>
      <c r="C82" s="71" t="s">
        <v>85</v>
      </c>
      <c r="D82" s="72"/>
      <c r="E82" s="71" t="s">
        <v>52</v>
      </c>
      <c r="F82" s="72"/>
      <c r="G82" s="71" t="s">
        <v>48</v>
      </c>
      <c r="H82" s="72"/>
      <c r="I82" s="71"/>
      <c r="J82" s="72"/>
      <c r="K82" s="72"/>
      <c r="L82" s="71"/>
      <c r="M82" s="72"/>
      <c r="N82" s="72"/>
      <c r="O82" s="71"/>
      <c r="P82" s="72"/>
      <c r="Q82" s="71"/>
      <c r="R82" s="72"/>
      <c r="S82" s="73" t="s">
        <v>132</v>
      </c>
      <c r="T82" s="72"/>
      <c r="U82" s="72"/>
      <c r="V82" s="72"/>
      <c r="W82" s="72"/>
      <c r="X82" s="72"/>
      <c r="Y82" s="72"/>
      <c r="Z82" s="72"/>
      <c r="AA82" s="71" t="s">
        <v>50</v>
      </c>
      <c r="AB82" s="72"/>
      <c r="AC82" s="72"/>
      <c r="AD82" s="72"/>
      <c r="AE82" s="72"/>
      <c r="AF82" s="71" t="s">
        <v>51</v>
      </c>
      <c r="AG82" s="72"/>
      <c r="AH82" s="72"/>
      <c r="AI82" s="44" t="s">
        <v>52</v>
      </c>
      <c r="AJ82" s="74" t="s">
        <v>53</v>
      </c>
      <c r="AK82" s="72"/>
      <c r="AL82" s="72"/>
      <c r="AM82" s="72"/>
      <c r="AN82" s="72"/>
      <c r="AO82" s="72"/>
      <c r="AP82" s="37">
        <v>98713275</v>
      </c>
      <c r="AQ82" s="37">
        <v>0</v>
      </c>
      <c r="AR82" s="37">
        <v>98713275</v>
      </c>
      <c r="AS82" s="59">
        <v>0</v>
      </c>
      <c r="AT82" s="60"/>
      <c r="AU82" s="59">
        <v>0</v>
      </c>
      <c r="AV82" s="60"/>
      <c r="AW82" s="37">
        <v>0</v>
      </c>
      <c r="AX82" s="37">
        <v>0</v>
      </c>
      <c r="AY82" s="37">
        <v>0</v>
      </c>
      <c r="AZ82" s="37">
        <v>0</v>
      </c>
      <c r="BA82" s="37">
        <v>0</v>
      </c>
      <c r="BB82" s="37">
        <v>0</v>
      </c>
      <c r="BC82" s="37">
        <v>0</v>
      </c>
      <c r="BD82" s="37">
        <v>0</v>
      </c>
      <c r="BE82" s="10">
        <f t="shared" si="6"/>
        <v>0</v>
      </c>
      <c r="BF82" s="10">
        <f t="shared" si="7"/>
        <v>0</v>
      </c>
      <c r="BG82" s="10">
        <f t="shared" si="8"/>
        <v>0</v>
      </c>
      <c r="BH82" s="10">
        <f t="shared" si="9"/>
        <v>0</v>
      </c>
    </row>
    <row r="83" spans="1:96">
      <c r="A83" s="71" t="s">
        <v>47</v>
      </c>
      <c r="B83" s="72"/>
      <c r="C83" s="71" t="s">
        <v>85</v>
      </c>
      <c r="D83" s="72"/>
      <c r="E83" s="71" t="s">
        <v>52</v>
      </c>
      <c r="F83" s="72"/>
      <c r="G83" s="71" t="s">
        <v>48</v>
      </c>
      <c r="H83" s="72"/>
      <c r="I83" s="71" t="s">
        <v>56</v>
      </c>
      <c r="J83" s="72"/>
      <c r="K83" s="72"/>
      <c r="L83" s="71"/>
      <c r="M83" s="72"/>
      <c r="N83" s="72"/>
      <c r="O83" s="71"/>
      <c r="P83" s="72"/>
      <c r="Q83" s="71"/>
      <c r="R83" s="72"/>
      <c r="S83" s="73" t="s">
        <v>133</v>
      </c>
      <c r="T83" s="72"/>
      <c r="U83" s="72"/>
      <c r="V83" s="72"/>
      <c r="W83" s="72"/>
      <c r="X83" s="72"/>
      <c r="Y83" s="72"/>
      <c r="Z83" s="72"/>
      <c r="AA83" s="71" t="s">
        <v>50</v>
      </c>
      <c r="AB83" s="72"/>
      <c r="AC83" s="72"/>
      <c r="AD83" s="72"/>
      <c r="AE83" s="72"/>
      <c r="AF83" s="71" t="s">
        <v>51</v>
      </c>
      <c r="AG83" s="72"/>
      <c r="AH83" s="72"/>
      <c r="AI83" s="44" t="s">
        <v>52</v>
      </c>
      <c r="AJ83" s="74" t="s">
        <v>53</v>
      </c>
      <c r="AK83" s="72"/>
      <c r="AL83" s="72"/>
      <c r="AM83" s="72"/>
      <c r="AN83" s="72"/>
      <c r="AO83" s="72"/>
      <c r="AP83" s="37">
        <v>98713275</v>
      </c>
      <c r="AQ83" s="37">
        <v>0</v>
      </c>
      <c r="AR83" s="37">
        <v>98713275</v>
      </c>
      <c r="AS83" s="59">
        <v>0</v>
      </c>
      <c r="AT83" s="60"/>
      <c r="AU83" s="59">
        <v>0</v>
      </c>
      <c r="AV83" s="60"/>
      <c r="AW83" s="37">
        <v>0</v>
      </c>
      <c r="AX83" s="37">
        <v>0</v>
      </c>
      <c r="AY83" s="37">
        <v>0</v>
      </c>
      <c r="AZ83" s="37">
        <v>0</v>
      </c>
      <c r="BA83" s="37">
        <v>0</v>
      </c>
      <c r="BB83" s="37">
        <v>0</v>
      </c>
      <c r="BC83" s="37">
        <v>0</v>
      </c>
      <c r="BD83" s="37">
        <v>0</v>
      </c>
      <c r="BE83" s="10">
        <f t="shared" si="6"/>
        <v>0</v>
      </c>
      <c r="BF83" s="10">
        <f t="shared" si="7"/>
        <v>0</v>
      </c>
      <c r="BG83" s="10">
        <f t="shared" si="8"/>
        <v>0</v>
      </c>
      <c r="BH83" s="10">
        <f t="shared" si="9"/>
        <v>0</v>
      </c>
    </row>
    <row r="84" spans="1:96" s="15" customFormat="1" ht="15">
      <c r="A84" s="77" t="s">
        <v>47</v>
      </c>
      <c r="B84" s="78"/>
      <c r="C84" s="77" t="s">
        <v>134</v>
      </c>
      <c r="D84" s="78"/>
      <c r="E84" s="77" t="s">
        <v>48</v>
      </c>
      <c r="F84" s="78"/>
      <c r="G84" s="77"/>
      <c r="H84" s="78"/>
      <c r="I84" s="77"/>
      <c r="J84" s="78"/>
      <c r="K84" s="78"/>
      <c r="L84" s="77"/>
      <c r="M84" s="78"/>
      <c r="N84" s="78"/>
      <c r="O84" s="77"/>
      <c r="P84" s="78"/>
      <c r="Q84" s="77"/>
      <c r="R84" s="78"/>
      <c r="S84" s="79" t="s">
        <v>135</v>
      </c>
      <c r="T84" s="78"/>
      <c r="U84" s="78"/>
      <c r="V84" s="78"/>
      <c r="W84" s="78"/>
      <c r="X84" s="78"/>
      <c r="Y84" s="78"/>
      <c r="Z84" s="78"/>
      <c r="AA84" s="77" t="s">
        <v>50</v>
      </c>
      <c r="AB84" s="78"/>
      <c r="AC84" s="78"/>
      <c r="AD84" s="78"/>
      <c r="AE84" s="78"/>
      <c r="AF84" s="77" t="s">
        <v>51</v>
      </c>
      <c r="AG84" s="78"/>
      <c r="AH84" s="78"/>
      <c r="AI84" s="46" t="s">
        <v>52</v>
      </c>
      <c r="AJ84" s="80" t="s">
        <v>53</v>
      </c>
      <c r="AK84" s="78"/>
      <c r="AL84" s="78"/>
      <c r="AM84" s="78"/>
      <c r="AN84" s="78"/>
      <c r="AO84" s="78"/>
      <c r="AP84" s="45">
        <v>27052554</v>
      </c>
      <c r="AQ84" s="45">
        <v>26953867</v>
      </c>
      <c r="AR84" s="45">
        <v>98687</v>
      </c>
      <c r="AS84" s="75">
        <v>0</v>
      </c>
      <c r="AT84" s="76"/>
      <c r="AU84" s="75">
        <v>26953867</v>
      </c>
      <c r="AV84" s="76"/>
      <c r="AW84" s="45">
        <v>0</v>
      </c>
      <c r="AX84" s="45">
        <v>26953867</v>
      </c>
      <c r="AY84" s="45">
        <v>0</v>
      </c>
      <c r="AZ84" s="45">
        <v>26953867</v>
      </c>
      <c r="BA84" s="45">
        <v>0</v>
      </c>
      <c r="BB84" s="45">
        <v>26953867</v>
      </c>
      <c r="BC84" s="45">
        <v>0</v>
      </c>
      <c r="BD84" s="45">
        <v>0</v>
      </c>
      <c r="BE84" s="14">
        <f t="shared" si="6"/>
        <v>0.99635202650367138</v>
      </c>
      <c r="BF84" s="14">
        <f t="shared" si="7"/>
        <v>0.99635202650367138</v>
      </c>
      <c r="BG84" s="14">
        <f t="shared" si="8"/>
        <v>0.99635202650367138</v>
      </c>
      <c r="BH84" s="14">
        <f t="shared" si="9"/>
        <v>0.99635202650367138</v>
      </c>
    </row>
    <row r="85" spans="1:96" s="15" customFormat="1" ht="15">
      <c r="A85" s="77" t="s">
        <v>47</v>
      </c>
      <c r="B85" s="78"/>
      <c r="C85" s="77" t="s">
        <v>134</v>
      </c>
      <c r="D85" s="78"/>
      <c r="E85" s="77" t="s">
        <v>48</v>
      </c>
      <c r="F85" s="78"/>
      <c r="G85" s="77"/>
      <c r="H85" s="78"/>
      <c r="I85" s="77"/>
      <c r="J85" s="78"/>
      <c r="K85" s="78"/>
      <c r="L85" s="77"/>
      <c r="M85" s="78"/>
      <c r="N85" s="78"/>
      <c r="O85" s="77"/>
      <c r="P85" s="78"/>
      <c r="Q85" s="77"/>
      <c r="R85" s="78"/>
      <c r="S85" s="79" t="s">
        <v>135</v>
      </c>
      <c r="T85" s="78"/>
      <c r="U85" s="78"/>
      <c r="V85" s="78"/>
      <c r="W85" s="78"/>
      <c r="X85" s="78"/>
      <c r="Y85" s="78"/>
      <c r="Z85" s="78"/>
      <c r="AA85" s="77" t="s">
        <v>98</v>
      </c>
      <c r="AB85" s="78"/>
      <c r="AC85" s="78"/>
      <c r="AD85" s="78"/>
      <c r="AE85" s="78"/>
      <c r="AF85" s="77" t="s">
        <v>51</v>
      </c>
      <c r="AG85" s="78"/>
      <c r="AH85" s="78"/>
      <c r="AI85" s="46" t="s">
        <v>99</v>
      </c>
      <c r="AJ85" s="80" t="s">
        <v>100</v>
      </c>
      <c r="AK85" s="78"/>
      <c r="AL85" s="78"/>
      <c r="AM85" s="78"/>
      <c r="AN85" s="78"/>
      <c r="AO85" s="78"/>
      <c r="AP85" s="45">
        <v>12000000</v>
      </c>
      <c r="AQ85" s="45">
        <v>2004000</v>
      </c>
      <c r="AR85" s="45">
        <v>4776000</v>
      </c>
      <c r="AS85" s="75">
        <v>5220000</v>
      </c>
      <c r="AT85" s="76"/>
      <c r="AU85" s="75">
        <v>2004000</v>
      </c>
      <c r="AV85" s="76"/>
      <c r="AW85" s="45">
        <v>0</v>
      </c>
      <c r="AX85" s="45">
        <v>2004000</v>
      </c>
      <c r="AY85" s="45">
        <v>0</v>
      </c>
      <c r="AZ85" s="45">
        <v>2004000</v>
      </c>
      <c r="BA85" s="45">
        <v>0</v>
      </c>
      <c r="BB85" s="45">
        <v>2004000</v>
      </c>
      <c r="BC85" s="45">
        <v>0</v>
      </c>
      <c r="BD85" s="45">
        <v>0</v>
      </c>
      <c r="BE85" s="14">
        <f t="shared" si="6"/>
        <v>0.16700000000000001</v>
      </c>
      <c r="BF85" s="14">
        <f t="shared" si="7"/>
        <v>0.16700000000000001</v>
      </c>
      <c r="BG85" s="14">
        <f t="shared" si="8"/>
        <v>0.16700000000000001</v>
      </c>
      <c r="BH85" s="14">
        <f t="shared" si="9"/>
        <v>0.16700000000000001</v>
      </c>
    </row>
    <row r="86" spans="1:96">
      <c r="A86" s="71" t="s">
        <v>47</v>
      </c>
      <c r="B86" s="72"/>
      <c r="C86" s="71" t="s">
        <v>134</v>
      </c>
      <c r="D86" s="72"/>
      <c r="E86" s="71" t="s">
        <v>48</v>
      </c>
      <c r="F86" s="72"/>
      <c r="G86" s="71" t="s">
        <v>75</v>
      </c>
      <c r="H86" s="72"/>
      <c r="I86" s="71"/>
      <c r="J86" s="72"/>
      <c r="K86" s="72"/>
      <c r="L86" s="71"/>
      <c r="M86" s="72"/>
      <c r="N86" s="72"/>
      <c r="O86" s="71"/>
      <c r="P86" s="72"/>
      <c r="Q86" s="71"/>
      <c r="R86" s="72"/>
      <c r="S86" s="73" t="s">
        <v>136</v>
      </c>
      <c r="T86" s="72"/>
      <c r="U86" s="72"/>
      <c r="V86" s="72"/>
      <c r="W86" s="72"/>
      <c r="X86" s="72"/>
      <c r="Y86" s="72"/>
      <c r="Z86" s="72"/>
      <c r="AA86" s="71" t="s">
        <v>50</v>
      </c>
      <c r="AB86" s="72"/>
      <c r="AC86" s="72"/>
      <c r="AD86" s="72"/>
      <c r="AE86" s="72"/>
      <c r="AF86" s="71" t="s">
        <v>51</v>
      </c>
      <c r="AG86" s="72"/>
      <c r="AH86" s="72"/>
      <c r="AI86" s="44" t="s">
        <v>52</v>
      </c>
      <c r="AJ86" s="74" t="s">
        <v>53</v>
      </c>
      <c r="AK86" s="72"/>
      <c r="AL86" s="72"/>
      <c r="AM86" s="72"/>
      <c r="AN86" s="72"/>
      <c r="AO86" s="72"/>
      <c r="AP86" s="37">
        <v>27052554</v>
      </c>
      <c r="AQ86" s="37">
        <v>26953867</v>
      </c>
      <c r="AR86" s="37">
        <v>98687</v>
      </c>
      <c r="AS86" s="59">
        <v>0</v>
      </c>
      <c r="AT86" s="60"/>
      <c r="AU86" s="59">
        <v>26953867</v>
      </c>
      <c r="AV86" s="60"/>
      <c r="AW86" s="37">
        <v>0</v>
      </c>
      <c r="AX86" s="37">
        <v>26953867</v>
      </c>
      <c r="AY86" s="37">
        <v>0</v>
      </c>
      <c r="AZ86" s="37">
        <v>26953867</v>
      </c>
      <c r="BA86" s="37">
        <v>0</v>
      </c>
      <c r="BB86" s="37">
        <v>26953867</v>
      </c>
      <c r="BC86" s="37">
        <v>0</v>
      </c>
      <c r="BD86" s="37">
        <v>0</v>
      </c>
      <c r="BE86" s="10">
        <f t="shared" si="6"/>
        <v>0.99635202650367138</v>
      </c>
      <c r="BF86" s="10">
        <f t="shared" si="7"/>
        <v>0.99635202650367138</v>
      </c>
      <c r="BG86" s="10">
        <f t="shared" si="8"/>
        <v>0.99635202650367138</v>
      </c>
      <c r="BH86" s="10">
        <f t="shared" si="9"/>
        <v>0.99635202650367138</v>
      </c>
    </row>
    <row r="87" spans="1:96">
      <c r="A87" s="71" t="s">
        <v>47</v>
      </c>
      <c r="B87" s="72"/>
      <c r="C87" s="71" t="s">
        <v>134</v>
      </c>
      <c r="D87" s="72"/>
      <c r="E87" s="71" t="s">
        <v>48</v>
      </c>
      <c r="F87" s="72"/>
      <c r="G87" s="71" t="s">
        <v>75</v>
      </c>
      <c r="H87" s="72"/>
      <c r="I87" s="71"/>
      <c r="J87" s="72"/>
      <c r="K87" s="72"/>
      <c r="L87" s="71"/>
      <c r="M87" s="72"/>
      <c r="N87" s="72"/>
      <c r="O87" s="71"/>
      <c r="P87" s="72"/>
      <c r="Q87" s="71"/>
      <c r="R87" s="72"/>
      <c r="S87" s="73" t="s">
        <v>136</v>
      </c>
      <c r="T87" s="72"/>
      <c r="U87" s="72"/>
      <c r="V87" s="72"/>
      <c r="W87" s="72"/>
      <c r="X87" s="72"/>
      <c r="Y87" s="72"/>
      <c r="Z87" s="72"/>
      <c r="AA87" s="71" t="s">
        <v>98</v>
      </c>
      <c r="AB87" s="72"/>
      <c r="AC87" s="72"/>
      <c r="AD87" s="72"/>
      <c r="AE87" s="72"/>
      <c r="AF87" s="71" t="s">
        <v>51</v>
      </c>
      <c r="AG87" s="72"/>
      <c r="AH87" s="72"/>
      <c r="AI87" s="44" t="s">
        <v>99</v>
      </c>
      <c r="AJ87" s="74" t="s">
        <v>100</v>
      </c>
      <c r="AK87" s="72"/>
      <c r="AL87" s="72"/>
      <c r="AM87" s="72"/>
      <c r="AN87" s="72"/>
      <c r="AO87" s="72"/>
      <c r="AP87" s="37">
        <v>6780000</v>
      </c>
      <c r="AQ87" s="37">
        <v>2004000</v>
      </c>
      <c r="AR87" s="37">
        <v>4776000</v>
      </c>
      <c r="AS87" s="59">
        <v>0</v>
      </c>
      <c r="AT87" s="60"/>
      <c r="AU87" s="59">
        <v>2004000</v>
      </c>
      <c r="AV87" s="60"/>
      <c r="AW87" s="37">
        <v>0</v>
      </c>
      <c r="AX87" s="37">
        <v>2004000</v>
      </c>
      <c r="AY87" s="37">
        <v>0</v>
      </c>
      <c r="AZ87" s="37">
        <v>2004000</v>
      </c>
      <c r="BA87" s="37">
        <v>0</v>
      </c>
      <c r="BB87" s="37">
        <v>2004000</v>
      </c>
      <c r="BC87" s="37">
        <v>0</v>
      </c>
      <c r="BD87" s="37">
        <v>0</v>
      </c>
      <c r="BE87" s="10">
        <f t="shared" si="6"/>
        <v>0.29557522123893804</v>
      </c>
      <c r="BF87" s="10">
        <f t="shared" si="7"/>
        <v>0.29557522123893804</v>
      </c>
      <c r="BG87" s="10">
        <f t="shared" si="8"/>
        <v>0.29557522123893804</v>
      </c>
      <c r="BH87" s="10">
        <f t="shared" si="9"/>
        <v>0.29557522123893804</v>
      </c>
    </row>
    <row r="88" spans="1:96">
      <c r="A88" s="71" t="s">
        <v>47</v>
      </c>
      <c r="B88" s="72"/>
      <c r="C88" s="71" t="s">
        <v>134</v>
      </c>
      <c r="D88" s="72"/>
      <c r="E88" s="71" t="s">
        <v>48</v>
      </c>
      <c r="F88" s="72"/>
      <c r="G88" s="71" t="s">
        <v>75</v>
      </c>
      <c r="H88" s="72"/>
      <c r="I88" s="71" t="s">
        <v>56</v>
      </c>
      <c r="J88" s="72"/>
      <c r="K88" s="72"/>
      <c r="L88" s="71"/>
      <c r="M88" s="72"/>
      <c r="N88" s="72"/>
      <c r="O88" s="71"/>
      <c r="P88" s="72"/>
      <c r="Q88" s="71"/>
      <c r="R88" s="72"/>
      <c r="S88" s="73" t="s">
        <v>137</v>
      </c>
      <c r="T88" s="72"/>
      <c r="U88" s="72"/>
      <c r="V88" s="72"/>
      <c r="W88" s="72"/>
      <c r="X88" s="72"/>
      <c r="Y88" s="72"/>
      <c r="Z88" s="72"/>
      <c r="AA88" s="71" t="s">
        <v>50</v>
      </c>
      <c r="AB88" s="72"/>
      <c r="AC88" s="72"/>
      <c r="AD88" s="72"/>
      <c r="AE88" s="72"/>
      <c r="AF88" s="71" t="s">
        <v>51</v>
      </c>
      <c r="AG88" s="72"/>
      <c r="AH88" s="72"/>
      <c r="AI88" s="44" t="s">
        <v>52</v>
      </c>
      <c r="AJ88" s="74" t="s">
        <v>53</v>
      </c>
      <c r="AK88" s="72"/>
      <c r="AL88" s="72"/>
      <c r="AM88" s="72"/>
      <c r="AN88" s="72"/>
      <c r="AO88" s="72"/>
      <c r="AP88" s="37">
        <v>26975554</v>
      </c>
      <c r="AQ88" s="37">
        <v>26876867</v>
      </c>
      <c r="AR88" s="37">
        <v>98687</v>
      </c>
      <c r="AS88" s="59">
        <v>0</v>
      </c>
      <c r="AT88" s="60"/>
      <c r="AU88" s="59">
        <v>26876867</v>
      </c>
      <c r="AV88" s="60"/>
      <c r="AW88" s="37">
        <v>0</v>
      </c>
      <c r="AX88" s="37">
        <v>26876867</v>
      </c>
      <c r="AY88" s="37">
        <v>0</v>
      </c>
      <c r="AZ88" s="37">
        <v>26876867</v>
      </c>
      <c r="BA88" s="37">
        <v>0</v>
      </c>
      <c r="BB88" s="37">
        <v>26876867</v>
      </c>
      <c r="BC88" s="37">
        <v>0</v>
      </c>
      <c r="BD88" s="37">
        <v>0</v>
      </c>
      <c r="BE88" s="10">
        <f t="shared" si="6"/>
        <v>0.99634161359577633</v>
      </c>
      <c r="BF88" s="10">
        <f t="shared" si="7"/>
        <v>0.99634161359577633</v>
      </c>
      <c r="BG88" s="10">
        <f t="shared" si="8"/>
        <v>0.99634161359577633</v>
      </c>
      <c r="BH88" s="10">
        <f t="shared" si="9"/>
        <v>0.99634161359577633</v>
      </c>
    </row>
    <row r="89" spans="1:96">
      <c r="A89" s="71" t="s">
        <v>47</v>
      </c>
      <c r="B89" s="72"/>
      <c r="C89" s="71" t="s">
        <v>134</v>
      </c>
      <c r="D89" s="72"/>
      <c r="E89" s="71" t="s">
        <v>48</v>
      </c>
      <c r="F89" s="72"/>
      <c r="G89" s="71" t="s">
        <v>75</v>
      </c>
      <c r="H89" s="72"/>
      <c r="I89" s="71" t="s">
        <v>59</v>
      </c>
      <c r="J89" s="72"/>
      <c r="K89" s="72"/>
      <c r="L89" s="71"/>
      <c r="M89" s="72"/>
      <c r="N89" s="72"/>
      <c r="O89" s="71"/>
      <c r="P89" s="72"/>
      <c r="Q89" s="71"/>
      <c r="R89" s="72"/>
      <c r="S89" s="73" t="s">
        <v>138</v>
      </c>
      <c r="T89" s="72"/>
      <c r="U89" s="72"/>
      <c r="V89" s="72"/>
      <c r="W89" s="72"/>
      <c r="X89" s="72"/>
      <c r="Y89" s="72"/>
      <c r="Z89" s="72"/>
      <c r="AA89" s="71" t="s">
        <v>98</v>
      </c>
      <c r="AB89" s="72"/>
      <c r="AC89" s="72"/>
      <c r="AD89" s="72"/>
      <c r="AE89" s="72"/>
      <c r="AF89" s="71" t="s">
        <v>51</v>
      </c>
      <c r="AG89" s="72"/>
      <c r="AH89" s="72"/>
      <c r="AI89" s="44" t="s">
        <v>99</v>
      </c>
      <c r="AJ89" s="74" t="s">
        <v>100</v>
      </c>
      <c r="AK89" s="72"/>
      <c r="AL89" s="72"/>
      <c r="AM89" s="72"/>
      <c r="AN89" s="72"/>
      <c r="AO89" s="72"/>
      <c r="AP89" s="37">
        <v>6780000</v>
      </c>
      <c r="AQ89" s="37">
        <v>2004000</v>
      </c>
      <c r="AR89" s="37">
        <v>4776000</v>
      </c>
      <c r="AS89" s="59">
        <v>0</v>
      </c>
      <c r="AT89" s="60"/>
      <c r="AU89" s="59">
        <v>2004000</v>
      </c>
      <c r="AV89" s="60"/>
      <c r="AW89" s="37">
        <v>0</v>
      </c>
      <c r="AX89" s="37">
        <v>2004000</v>
      </c>
      <c r="AY89" s="37">
        <v>0</v>
      </c>
      <c r="AZ89" s="37">
        <v>2004000</v>
      </c>
      <c r="BA89" s="37">
        <v>0</v>
      </c>
      <c r="BB89" s="37">
        <v>2004000</v>
      </c>
      <c r="BC89" s="37">
        <v>0</v>
      </c>
      <c r="BD89" s="37">
        <v>0</v>
      </c>
      <c r="BE89" s="10">
        <f t="shared" si="6"/>
        <v>0.29557522123893804</v>
      </c>
      <c r="BF89" s="10">
        <f t="shared" si="7"/>
        <v>0.29557522123893804</v>
      </c>
      <c r="BG89" s="10">
        <f t="shared" si="8"/>
        <v>0.29557522123893804</v>
      </c>
      <c r="BH89" s="10">
        <f t="shared" si="9"/>
        <v>0.29557522123893804</v>
      </c>
    </row>
    <row r="90" spans="1:96">
      <c r="A90" s="71" t="s">
        <v>47</v>
      </c>
      <c r="B90" s="72"/>
      <c r="C90" s="71" t="s">
        <v>134</v>
      </c>
      <c r="D90" s="72"/>
      <c r="E90" s="71" t="s">
        <v>48</v>
      </c>
      <c r="F90" s="72"/>
      <c r="G90" s="71" t="s">
        <v>75</v>
      </c>
      <c r="H90" s="72"/>
      <c r="I90" s="71" t="s">
        <v>65</v>
      </c>
      <c r="J90" s="72"/>
      <c r="K90" s="72"/>
      <c r="L90" s="71"/>
      <c r="M90" s="72"/>
      <c r="N90" s="72"/>
      <c r="O90" s="71"/>
      <c r="P90" s="72"/>
      <c r="Q90" s="71"/>
      <c r="R90" s="72"/>
      <c r="S90" s="73" t="s">
        <v>139</v>
      </c>
      <c r="T90" s="72"/>
      <c r="U90" s="72"/>
      <c r="V90" s="72"/>
      <c r="W90" s="72"/>
      <c r="X90" s="72"/>
      <c r="Y90" s="72"/>
      <c r="Z90" s="72"/>
      <c r="AA90" s="71" t="s">
        <v>50</v>
      </c>
      <c r="AB90" s="72"/>
      <c r="AC90" s="72"/>
      <c r="AD90" s="72"/>
      <c r="AE90" s="72"/>
      <c r="AF90" s="71" t="s">
        <v>51</v>
      </c>
      <c r="AG90" s="72"/>
      <c r="AH90" s="72"/>
      <c r="AI90" s="44" t="s">
        <v>52</v>
      </c>
      <c r="AJ90" s="74" t="s">
        <v>53</v>
      </c>
      <c r="AK90" s="72"/>
      <c r="AL90" s="72"/>
      <c r="AM90" s="72"/>
      <c r="AN90" s="72"/>
      <c r="AO90" s="72"/>
      <c r="AP90" s="37">
        <v>77000</v>
      </c>
      <c r="AQ90" s="37">
        <v>77000</v>
      </c>
      <c r="AR90" s="37">
        <v>0</v>
      </c>
      <c r="AS90" s="59">
        <v>0</v>
      </c>
      <c r="AT90" s="60"/>
      <c r="AU90" s="59">
        <v>77000</v>
      </c>
      <c r="AV90" s="60"/>
      <c r="AW90" s="37">
        <v>0</v>
      </c>
      <c r="AX90" s="37">
        <v>77000</v>
      </c>
      <c r="AY90" s="37">
        <v>0</v>
      </c>
      <c r="AZ90" s="37">
        <v>77000</v>
      </c>
      <c r="BA90" s="37">
        <v>0</v>
      </c>
      <c r="BB90" s="37">
        <v>77000</v>
      </c>
      <c r="BC90" s="37">
        <v>0</v>
      </c>
      <c r="BD90" s="37">
        <v>0</v>
      </c>
      <c r="BE90" s="10">
        <f t="shared" si="6"/>
        <v>1</v>
      </c>
      <c r="BF90" s="10">
        <f t="shared" si="7"/>
        <v>1</v>
      </c>
      <c r="BG90" s="10">
        <f t="shared" si="8"/>
        <v>1</v>
      </c>
      <c r="BH90" s="10">
        <f t="shared" si="9"/>
        <v>1</v>
      </c>
    </row>
    <row r="91" spans="1:96" s="15" customFormat="1" ht="15">
      <c r="A91" s="77" t="s">
        <v>47</v>
      </c>
      <c r="B91" s="78"/>
      <c r="C91" s="77" t="s">
        <v>134</v>
      </c>
      <c r="D91" s="78"/>
      <c r="E91" s="77" t="s">
        <v>124</v>
      </c>
      <c r="F91" s="78"/>
      <c r="G91" s="77"/>
      <c r="H91" s="78"/>
      <c r="I91" s="77"/>
      <c r="J91" s="78"/>
      <c r="K91" s="78"/>
      <c r="L91" s="77"/>
      <c r="M91" s="78"/>
      <c r="N91" s="78"/>
      <c r="O91" s="77"/>
      <c r="P91" s="78"/>
      <c r="Q91" s="77"/>
      <c r="R91" s="78"/>
      <c r="S91" s="79" t="s">
        <v>140</v>
      </c>
      <c r="T91" s="78"/>
      <c r="U91" s="78"/>
      <c r="V91" s="78"/>
      <c r="W91" s="78"/>
      <c r="X91" s="78"/>
      <c r="Y91" s="78"/>
      <c r="Z91" s="78"/>
      <c r="AA91" s="77" t="s">
        <v>50</v>
      </c>
      <c r="AB91" s="78"/>
      <c r="AC91" s="78"/>
      <c r="AD91" s="78"/>
      <c r="AE91" s="78"/>
      <c r="AF91" s="77" t="s">
        <v>141</v>
      </c>
      <c r="AG91" s="78"/>
      <c r="AH91" s="78"/>
      <c r="AI91" s="46" t="s">
        <v>142</v>
      </c>
      <c r="AJ91" s="80" t="s">
        <v>143</v>
      </c>
      <c r="AK91" s="78"/>
      <c r="AL91" s="78"/>
      <c r="AM91" s="78"/>
      <c r="AN91" s="78"/>
      <c r="AO91" s="78"/>
      <c r="AP91" s="45">
        <v>18000000</v>
      </c>
      <c r="AQ91" s="45">
        <v>0</v>
      </c>
      <c r="AR91" s="45">
        <v>18000000</v>
      </c>
      <c r="AS91" s="75">
        <v>0</v>
      </c>
      <c r="AT91" s="76"/>
      <c r="AU91" s="75">
        <v>0</v>
      </c>
      <c r="AV91" s="76"/>
      <c r="AW91" s="45">
        <v>0</v>
      </c>
      <c r="AX91" s="45">
        <v>0</v>
      </c>
      <c r="AY91" s="45">
        <v>0</v>
      </c>
      <c r="AZ91" s="45">
        <v>0</v>
      </c>
      <c r="BA91" s="45">
        <v>0</v>
      </c>
      <c r="BB91" s="45">
        <v>0</v>
      </c>
      <c r="BC91" s="45">
        <v>0</v>
      </c>
      <c r="BD91" s="45">
        <v>0</v>
      </c>
      <c r="BE91" s="14">
        <f t="shared" si="6"/>
        <v>0</v>
      </c>
      <c r="BF91" s="14">
        <f t="shared" si="7"/>
        <v>0</v>
      </c>
      <c r="BG91" s="14">
        <f t="shared" si="8"/>
        <v>0</v>
      </c>
      <c r="BH91" s="14">
        <f t="shared" si="9"/>
        <v>0</v>
      </c>
    </row>
    <row r="92" spans="1:96">
      <c r="A92" s="71" t="s">
        <v>47</v>
      </c>
      <c r="B92" s="72"/>
      <c r="C92" s="71" t="s">
        <v>134</v>
      </c>
      <c r="D92" s="72"/>
      <c r="E92" s="71" t="s">
        <v>124</v>
      </c>
      <c r="F92" s="72"/>
      <c r="G92" s="71" t="s">
        <v>48</v>
      </c>
      <c r="H92" s="72"/>
      <c r="I92" s="71"/>
      <c r="J92" s="72"/>
      <c r="K92" s="72"/>
      <c r="L92" s="71"/>
      <c r="M92" s="72"/>
      <c r="N92" s="72"/>
      <c r="O92" s="71"/>
      <c r="P92" s="72"/>
      <c r="Q92" s="71"/>
      <c r="R92" s="72"/>
      <c r="S92" s="73" t="s">
        <v>144</v>
      </c>
      <c r="T92" s="72"/>
      <c r="U92" s="72"/>
      <c r="V92" s="72"/>
      <c r="W92" s="72"/>
      <c r="X92" s="72"/>
      <c r="Y92" s="72"/>
      <c r="Z92" s="72"/>
      <c r="AA92" s="71" t="s">
        <v>50</v>
      </c>
      <c r="AB92" s="72"/>
      <c r="AC92" s="72"/>
      <c r="AD92" s="72"/>
      <c r="AE92" s="72"/>
      <c r="AF92" s="71" t="s">
        <v>141</v>
      </c>
      <c r="AG92" s="72"/>
      <c r="AH92" s="72"/>
      <c r="AI92" s="44" t="s">
        <v>142</v>
      </c>
      <c r="AJ92" s="74" t="s">
        <v>143</v>
      </c>
      <c r="AK92" s="72"/>
      <c r="AL92" s="72"/>
      <c r="AM92" s="72"/>
      <c r="AN92" s="72"/>
      <c r="AO92" s="72"/>
      <c r="AP92" s="37">
        <v>18000000</v>
      </c>
      <c r="AQ92" s="37">
        <v>0</v>
      </c>
      <c r="AR92" s="37">
        <v>18000000</v>
      </c>
      <c r="AS92" s="59">
        <v>0</v>
      </c>
      <c r="AT92" s="60"/>
      <c r="AU92" s="59">
        <v>0</v>
      </c>
      <c r="AV92" s="60"/>
      <c r="AW92" s="37">
        <v>0</v>
      </c>
      <c r="AX92" s="37">
        <v>0</v>
      </c>
      <c r="AY92" s="37">
        <v>0</v>
      </c>
      <c r="AZ92" s="37">
        <v>0</v>
      </c>
      <c r="BA92" s="37">
        <v>0</v>
      </c>
      <c r="BB92" s="37">
        <v>0</v>
      </c>
      <c r="BC92" s="37">
        <v>0</v>
      </c>
      <c r="BD92" s="37">
        <v>0</v>
      </c>
      <c r="BE92" s="10">
        <f t="shared" si="6"/>
        <v>0</v>
      </c>
      <c r="BF92" s="10">
        <f t="shared" si="7"/>
        <v>0</v>
      </c>
      <c r="BG92" s="10">
        <f t="shared" si="8"/>
        <v>0</v>
      </c>
      <c r="BH92" s="10">
        <f t="shared" si="9"/>
        <v>0</v>
      </c>
    </row>
    <row r="93" spans="1:96" s="15" customFormat="1" ht="15">
      <c r="A93" s="77" t="s">
        <v>145</v>
      </c>
      <c r="B93" s="78"/>
      <c r="C93" s="77" t="s">
        <v>52</v>
      </c>
      <c r="D93" s="78"/>
      <c r="E93" s="77"/>
      <c r="F93" s="78"/>
      <c r="G93" s="77"/>
      <c r="H93" s="78"/>
      <c r="I93" s="77"/>
      <c r="J93" s="78"/>
      <c r="K93" s="78"/>
      <c r="L93" s="77"/>
      <c r="M93" s="78"/>
      <c r="N93" s="78"/>
      <c r="O93" s="77"/>
      <c r="P93" s="78"/>
      <c r="Q93" s="77"/>
      <c r="R93" s="78"/>
      <c r="S93" s="79" t="s">
        <v>146</v>
      </c>
      <c r="T93" s="78"/>
      <c r="U93" s="78"/>
      <c r="V93" s="78"/>
      <c r="W93" s="78"/>
      <c r="X93" s="78"/>
      <c r="Y93" s="78"/>
      <c r="Z93" s="78"/>
      <c r="AA93" s="77" t="s">
        <v>50</v>
      </c>
      <c r="AB93" s="78"/>
      <c r="AC93" s="78"/>
      <c r="AD93" s="78"/>
      <c r="AE93" s="78"/>
      <c r="AF93" s="77" t="s">
        <v>51</v>
      </c>
      <c r="AG93" s="78"/>
      <c r="AH93" s="78"/>
      <c r="AI93" s="46" t="s">
        <v>142</v>
      </c>
      <c r="AJ93" s="80" t="s">
        <v>143</v>
      </c>
      <c r="AK93" s="78"/>
      <c r="AL93" s="78"/>
      <c r="AM93" s="78"/>
      <c r="AN93" s="78"/>
      <c r="AO93" s="78"/>
      <c r="AP93" s="45">
        <v>3538067</v>
      </c>
      <c r="AQ93" s="45">
        <v>0</v>
      </c>
      <c r="AR93" s="45">
        <v>3538067</v>
      </c>
      <c r="AS93" s="75">
        <v>0</v>
      </c>
      <c r="AT93" s="76"/>
      <c r="AU93" s="75">
        <v>0</v>
      </c>
      <c r="AV93" s="76"/>
      <c r="AW93" s="45">
        <v>0</v>
      </c>
      <c r="AX93" s="45">
        <v>0</v>
      </c>
      <c r="AY93" s="45">
        <v>0</v>
      </c>
      <c r="AZ93" s="45">
        <v>0</v>
      </c>
      <c r="BA93" s="45">
        <v>0</v>
      </c>
      <c r="BB93" s="45">
        <v>0</v>
      </c>
      <c r="BC93" s="45">
        <v>0</v>
      </c>
      <c r="BD93" s="45">
        <v>0</v>
      </c>
      <c r="BE93" s="14">
        <f t="shared" si="6"/>
        <v>0</v>
      </c>
      <c r="BF93" s="14">
        <f t="shared" si="7"/>
        <v>0</v>
      </c>
      <c r="BG93" s="14">
        <f t="shared" si="8"/>
        <v>0</v>
      </c>
      <c r="BH93" s="14">
        <f t="shared" si="9"/>
        <v>0</v>
      </c>
    </row>
    <row r="94" spans="1:96">
      <c r="A94" s="71" t="s">
        <v>145</v>
      </c>
      <c r="B94" s="72"/>
      <c r="C94" s="71" t="s">
        <v>52</v>
      </c>
      <c r="D94" s="72"/>
      <c r="E94" s="71" t="s">
        <v>124</v>
      </c>
      <c r="F94" s="72"/>
      <c r="G94" s="71"/>
      <c r="H94" s="72"/>
      <c r="I94" s="71"/>
      <c r="J94" s="72"/>
      <c r="K94" s="72"/>
      <c r="L94" s="71"/>
      <c r="M94" s="72"/>
      <c r="N94" s="72"/>
      <c r="O94" s="71"/>
      <c r="P94" s="72"/>
      <c r="Q94" s="71"/>
      <c r="R94" s="72"/>
      <c r="S94" s="73" t="s">
        <v>147</v>
      </c>
      <c r="T94" s="72"/>
      <c r="U94" s="72"/>
      <c r="V94" s="72"/>
      <c r="W94" s="72"/>
      <c r="X94" s="72"/>
      <c r="Y94" s="72"/>
      <c r="Z94" s="72"/>
      <c r="AA94" s="71" t="s">
        <v>50</v>
      </c>
      <c r="AB94" s="72"/>
      <c r="AC94" s="72"/>
      <c r="AD94" s="72"/>
      <c r="AE94" s="72"/>
      <c r="AF94" s="71" t="s">
        <v>51</v>
      </c>
      <c r="AG94" s="72"/>
      <c r="AH94" s="72"/>
      <c r="AI94" s="44" t="s">
        <v>142</v>
      </c>
      <c r="AJ94" s="74" t="s">
        <v>143</v>
      </c>
      <c r="AK94" s="72"/>
      <c r="AL94" s="72"/>
      <c r="AM94" s="72"/>
      <c r="AN94" s="72"/>
      <c r="AO94" s="72"/>
      <c r="AP94" s="37">
        <v>3538067</v>
      </c>
      <c r="AQ94" s="37">
        <v>0</v>
      </c>
      <c r="AR94" s="37">
        <v>3538067</v>
      </c>
      <c r="AS94" s="59">
        <v>0</v>
      </c>
      <c r="AT94" s="60"/>
      <c r="AU94" s="59">
        <v>0</v>
      </c>
      <c r="AV94" s="60"/>
      <c r="AW94" s="37">
        <v>0</v>
      </c>
      <c r="AX94" s="37">
        <v>0</v>
      </c>
      <c r="AY94" s="37">
        <v>0</v>
      </c>
      <c r="AZ94" s="37">
        <v>0</v>
      </c>
      <c r="BA94" s="37">
        <v>0</v>
      </c>
      <c r="BB94" s="37">
        <v>0</v>
      </c>
      <c r="BC94" s="37">
        <v>0</v>
      </c>
      <c r="BD94" s="37">
        <v>0</v>
      </c>
      <c r="BE94" s="10">
        <f t="shared" si="6"/>
        <v>0</v>
      </c>
      <c r="BF94" s="10">
        <f t="shared" si="7"/>
        <v>0</v>
      </c>
      <c r="BG94" s="10">
        <f t="shared" si="8"/>
        <v>0</v>
      </c>
      <c r="BH94" s="10">
        <f t="shared" si="9"/>
        <v>0</v>
      </c>
    </row>
    <row r="95" spans="1:96">
      <c r="A95" s="71" t="s">
        <v>145</v>
      </c>
      <c r="B95" s="72"/>
      <c r="C95" s="71" t="s">
        <v>52</v>
      </c>
      <c r="D95" s="72"/>
      <c r="E95" s="71" t="s">
        <v>124</v>
      </c>
      <c r="F95" s="72"/>
      <c r="G95" s="71" t="s">
        <v>48</v>
      </c>
      <c r="H95" s="72"/>
      <c r="I95" s="71"/>
      <c r="J95" s="72"/>
      <c r="K95" s="72"/>
      <c r="L95" s="71"/>
      <c r="M95" s="72"/>
      <c r="N95" s="72"/>
      <c r="O95" s="71"/>
      <c r="P95" s="72"/>
      <c r="Q95" s="71"/>
      <c r="R95" s="72"/>
      <c r="S95" s="73" t="s">
        <v>148</v>
      </c>
      <c r="T95" s="72"/>
      <c r="U95" s="72"/>
      <c r="V95" s="72"/>
      <c r="W95" s="72"/>
      <c r="X95" s="72"/>
      <c r="Y95" s="72"/>
      <c r="Z95" s="72"/>
      <c r="AA95" s="71" t="s">
        <v>50</v>
      </c>
      <c r="AB95" s="72"/>
      <c r="AC95" s="72"/>
      <c r="AD95" s="72"/>
      <c r="AE95" s="72"/>
      <c r="AF95" s="71" t="s">
        <v>51</v>
      </c>
      <c r="AG95" s="72"/>
      <c r="AH95" s="72"/>
      <c r="AI95" s="44" t="s">
        <v>142</v>
      </c>
      <c r="AJ95" s="74" t="s">
        <v>143</v>
      </c>
      <c r="AK95" s="72"/>
      <c r="AL95" s="72"/>
      <c r="AM95" s="72"/>
      <c r="AN95" s="72"/>
      <c r="AO95" s="72"/>
      <c r="AP95" s="37">
        <v>3538067</v>
      </c>
      <c r="AQ95" s="37">
        <v>0</v>
      </c>
      <c r="AR95" s="37">
        <v>3538067</v>
      </c>
      <c r="AS95" s="59">
        <v>0</v>
      </c>
      <c r="AT95" s="60"/>
      <c r="AU95" s="59">
        <v>0</v>
      </c>
      <c r="AV95" s="60"/>
      <c r="AW95" s="37">
        <v>0</v>
      </c>
      <c r="AX95" s="37">
        <v>0</v>
      </c>
      <c r="AY95" s="37">
        <v>0</v>
      </c>
      <c r="AZ95" s="37">
        <v>0</v>
      </c>
      <c r="BA95" s="37">
        <v>0</v>
      </c>
      <c r="BB95" s="37">
        <v>0</v>
      </c>
      <c r="BC95" s="37">
        <v>0</v>
      </c>
      <c r="BD95" s="37">
        <v>0</v>
      </c>
      <c r="BE95" s="10">
        <f t="shared" si="6"/>
        <v>0</v>
      </c>
      <c r="BF95" s="10">
        <f t="shared" si="7"/>
        <v>0</v>
      </c>
      <c r="BG95" s="10">
        <f t="shared" si="8"/>
        <v>0</v>
      </c>
      <c r="BH95" s="10">
        <f t="shared" si="9"/>
        <v>0</v>
      </c>
    </row>
    <row r="96" spans="1:96" s="19" customFormat="1" ht="15">
      <c r="A96" s="61" t="s">
        <v>149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3"/>
      <c r="AP96" s="16">
        <f>+AP78+AP81+AP84+AP85+AP91+AP93</f>
        <v>222339196</v>
      </c>
      <c r="AQ96" s="16">
        <f>+AQ78+AQ81+AQ84+AQ85+AQ91+AQ93</f>
        <v>51968351</v>
      </c>
      <c r="AR96" s="16">
        <f>+AR78+AR81+AR84+AR85+AR91+AR93</f>
        <v>165150845</v>
      </c>
      <c r="AS96" s="85">
        <f>+AS93+AS91+AS85+AS84+AS81+AS78</f>
        <v>5220000</v>
      </c>
      <c r="AT96" s="86"/>
      <c r="AU96" s="85">
        <f>+AU93+AU91+AU85+AU84+AU81+AU78</f>
        <v>51968351</v>
      </c>
      <c r="AV96" s="86"/>
      <c r="AW96" s="16">
        <f t="shared" ref="AW96:BD96" si="10">+AW78+AW81+AW84+AW85+AW91+AW93</f>
        <v>0</v>
      </c>
      <c r="AX96" s="16">
        <f t="shared" si="10"/>
        <v>51878054</v>
      </c>
      <c r="AY96" s="16">
        <f t="shared" si="10"/>
        <v>90297</v>
      </c>
      <c r="AZ96" s="16">
        <f t="shared" si="10"/>
        <v>51878054</v>
      </c>
      <c r="BA96" s="16">
        <f t="shared" si="10"/>
        <v>0</v>
      </c>
      <c r="BB96" s="16">
        <f t="shared" si="10"/>
        <v>51878054</v>
      </c>
      <c r="BC96" s="16">
        <f t="shared" si="10"/>
        <v>0</v>
      </c>
      <c r="BD96" s="16">
        <f t="shared" si="10"/>
        <v>25240530</v>
      </c>
      <c r="BE96" s="17">
        <f t="shared" si="6"/>
        <v>0.23373454584229045</v>
      </c>
      <c r="BF96" s="17">
        <f t="shared" si="7"/>
        <v>0.23373454584229045</v>
      </c>
      <c r="BG96" s="17">
        <f t="shared" si="8"/>
        <v>0.2333284231179823</v>
      </c>
      <c r="BH96" s="17">
        <f t="shared" si="9"/>
        <v>0.2333284231179823</v>
      </c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</row>
    <row r="97" spans="1:96" s="22" customFormat="1" ht="15">
      <c r="A97" s="66" t="s">
        <v>150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8"/>
      <c r="AP97" s="20">
        <f>+AP96+AP75+AP47</f>
        <v>6274789614</v>
      </c>
      <c r="AQ97" s="20">
        <f>+AQ96+AQ75+AQ47</f>
        <v>4657166401.8800001</v>
      </c>
      <c r="AR97" s="20">
        <f>+AR96+AR75+AR47</f>
        <v>1612403212.1199999</v>
      </c>
      <c r="AS97" s="87">
        <f>+AS96+AS75+AS47</f>
        <v>5220000</v>
      </c>
      <c r="AT97" s="88"/>
      <c r="AU97" s="87">
        <f>+AU96+AU75+AU47</f>
        <v>4644064043.8800001</v>
      </c>
      <c r="AV97" s="88"/>
      <c r="AW97" s="20">
        <f t="shared" ref="AW97:BD97" si="11">+AW96+AW75+AW47</f>
        <v>13102358</v>
      </c>
      <c r="AX97" s="20">
        <f t="shared" si="11"/>
        <v>4447710138.3000002</v>
      </c>
      <c r="AY97" s="20">
        <f t="shared" si="11"/>
        <v>196353905.57999998</v>
      </c>
      <c r="AZ97" s="20">
        <f t="shared" si="11"/>
        <v>4447710138.3000002</v>
      </c>
      <c r="BA97" s="20">
        <f t="shared" si="11"/>
        <v>0</v>
      </c>
      <c r="BB97" s="20">
        <f t="shared" si="11"/>
        <v>4447710138.3000002</v>
      </c>
      <c r="BC97" s="20">
        <f t="shared" si="11"/>
        <v>0</v>
      </c>
      <c r="BD97" s="20">
        <f t="shared" si="11"/>
        <v>93614371</v>
      </c>
      <c r="BE97" s="21">
        <f t="shared" si="6"/>
        <v>0.7422027969653614</v>
      </c>
      <c r="BF97" s="21">
        <f t="shared" si="7"/>
        <v>0.7401147017771551</v>
      </c>
      <c r="BG97" s="21">
        <f t="shared" si="8"/>
        <v>0.7088221935563368</v>
      </c>
      <c r="BH97" s="21">
        <f t="shared" si="9"/>
        <v>0.7088221935563368</v>
      </c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</row>
    <row r="98" spans="1:96" s="7" customFormat="1" ht="105">
      <c r="A98" s="81" t="s">
        <v>17</v>
      </c>
      <c r="B98" s="82"/>
      <c r="C98" s="84" t="s">
        <v>18</v>
      </c>
      <c r="D98" s="82"/>
      <c r="E98" s="81" t="s">
        <v>19</v>
      </c>
      <c r="F98" s="82"/>
      <c r="G98" s="81" t="s">
        <v>20</v>
      </c>
      <c r="H98" s="82"/>
      <c r="I98" s="81" t="s">
        <v>21</v>
      </c>
      <c r="J98" s="83"/>
      <c r="K98" s="82"/>
      <c r="L98" s="81" t="s">
        <v>22</v>
      </c>
      <c r="M98" s="83"/>
      <c r="N98" s="82"/>
      <c r="O98" s="81" t="s">
        <v>23</v>
      </c>
      <c r="P98" s="82"/>
      <c r="Q98" s="81" t="s">
        <v>24</v>
      </c>
      <c r="R98" s="82"/>
      <c r="S98" s="81" t="s">
        <v>25</v>
      </c>
      <c r="T98" s="83"/>
      <c r="U98" s="83"/>
      <c r="V98" s="83"/>
      <c r="W98" s="83"/>
      <c r="X98" s="83"/>
      <c r="Y98" s="83"/>
      <c r="Z98" s="82"/>
      <c r="AA98" s="81" t="s">
        <v>26</v>
      </c>
      <c r="AB98" s="83"/>
      <c r="AC98" s="83"/>
      <c r="AD98" s="83"/>
      <c r="AE98" s="82"/>
      <c r="AF98" s="81" t="s">
        <v>27</v>
      </c>
      <c r="AG98" s="83"/>
      <c r="AH98" s="82"/>
      <c r="AI98" s="47" t="s">
        <v>28</v>
      </c>
      <c r="AJ98" s="81" t="s">
        <v>29</v>
      </c>
      <c r="AK98" s="83"/>
      <c r="AL98" s="83"/>
      <c r="AM98" s="83"/>
      <c r="AN98" s="83"/>
      <c r="AO98" s="82"/>
      <c r="AP98" s="47" t="s">
        <v>30</v>
      </c>
      <c r="AQ98" s="47" t="s">
        <v>31</v>
      </c>
      <c r="AR98" s="47" t="s">
        <v>32</v>
      </c>
      <c r="AS98" s="81" t="s">
        <v>33</v>
      </c>
      <c r="AT98" s="82"/>
      <c r="AU98" s="81" t="s">
        <v>34</v>
      </c>
      <c r="AV98" s="82"/>
      <c r="AW98" s="47" t="s">
        <v>35</v>
      </c>
      <c r="AX98" s="47" t="s">
        <v>36</v>
      </c>
      <c r="AY98" s="47" t="s">
        <v>37</v>
      </c>
      <c r="AZ98" s="47" t="s">
        <v>38</v>
      </c>
      <c r="BA98" s="47" t="s">
        <v>39</v>
      </c>
      <c r="BB98" s="47" t="s">
        <v>40</v>
      </c>
      <c r="BC98" s="47" t="s">
        <v>41</v>
      </c>
      <c r="BD98" s="47" t="s">
        <v>42</v>
      </c>
      <c r="BE98" s="5" t="s">
        <v>43</v>
      </c>
      <c r="BF98" s="5" t="s">
        <v>44</v>
      </c>
      <c r="BG98" s="5" t="s">
        <v>45</v>
      </c>
      <c r="BH98" s="5" t="s">
        <v>46</v>
      </c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</row>
    <row r="99" spans="1:96" s="15" customFormat="1" ht="15">
      <c r="A99" s="77" t="s">
        <v>151</v>
      </c>
      <c r="B99" s="78"/>
      <c r="C99" s="77" t="s">
        <v>152</v>
      </c>
      <c r="D99" s="78"/>
      <c r="E99" s="77" t="s">
        <v>153</v>
      </c>
      <c r="F99" s="78"/>
      <c r="G99" s="77" t="s">
        <v>154</v>
      </c>
      <c r="H99" s="78"/>
      <c r="I99" s="77" t="s">
        <v>155</v>
      </c>
      <c r="J99" s="78"/>
      <c r="K99" s="78"/>
      <c r="L99" s="77"/>
      <c r="M99" s="78"/>
      <c r="N99" s="78"/>
      <c r="O99" s="77"/>
      <c r="P99" s="78"/>
      <c r="Q99" s="77"/>
      <c r="R99" s="78"/>
      <c r="S99" s="79" t="s">
        <v>156</v>
      </c>
      <c r="T99" s="78"/>
      <c r="U99" s="78"/>
      <c r="V99" s="78"/>
      <c r="W99" s="78"/>
      <c r="X99" s="78"/>
      <c r="Y99" s="78"/>
      <c r="Z99" s="78"/>
      <c r="AA99" s="77" t="s">
        <v>50</v>
      </c>
      <c r="AB99" s="78"/>
      <c r="AC99" s="78"/>
      <c r="AD99" s="78"/>
      <c r="AE99" s="78"/>
      <c r="AF99" s="77" t="s">
        <v>51</v>
      </c>
      <c r="AG99" s="78"/>
      <c r="AH99" s="78"/>
      <c r="AI99" s="46" t="s">
        <v>52</v>
      </c>
      <c r="AJ99" s="80" t="s">
        <v>53</v>
      </c>
      <c r="AK99" s="78"/>
      <c r="AL99" s="78"/>
      <c r="AM99" s="78"/>
      <c r="AN99" s="78"/>
      <c r="AO99" s="78"/>
      <c r="AP99" s="45">
        <v>1277763001</v>
      </c>
      <c r="AQ99" s="45">
        <v>1065573287.38</v>
      </c>
      <c r="AR99" s="45">
        <v>212189713.62</v>
      </c>
      <c r="AS99" s="75">
        <v>0</v>
      </c>
      <c r="AT99" s="76"/>
      <c r="AU99" s="75">
        <v>1007153634</v>
      </c>
      <c r="AV99" s="76"/>
      <c r="AW99" s="45">
        <v>58419653.380000003</v>
      </c>
      <c r="AX99" s="45">
        <v>534013326.35000002</v>
      </c>
      <c r="AY99" s="45">
        <v>473140307.64999998</v>
      </c>
      <c r="AZ99" s="45">
        <v>534013326.35000002</v>
      </c>
      <c r="BA99" s="45">
        <v>0</v>
      </c>
      <c r="BB99" s="45">
        <v>534013326.35000002</v>
      </c>
      <c r="BC99" s="45">
        <v>0</v>
      </c>
      <c r="BD99" s="45">
        <v>4000</v>
      </c>
      <c r="BE99" s="14">
        <f t="shared" si="6"/>
        <v>0.83393656456327458</v>
      </c>
      <c r="BF99" s="14">
        <f t="shared" si="7"/>
        <v>0.78821630710216506</v>
      </c>
      <c r="BG99" s="14">
        <f t="shared" si="8"/>
        <v>0.41792830590028957</v>
      </c>
      <c r="BH99" s="14">
        <f t="shared" si="9"/>
        <v>0.41792830590028957</v>
      </c>
    </row>
    <row r="100" spans="1:96">
      <c r="A100" s="71" t="s">
        <v>151</v>
      </c>
      <c r="B100" s="72"/>
      <c r="C100" s="71" t="s">
        <v>152</v>
      </c>
      <c r="D100" s="72"/>
      <c r="E100" s="71" t="s">
        <v>153</v>
      </c>
      <c r="F100" s="72"/>
      <c r="G100" s="71" t="s">
        <v>154</v>
      </c>
      <c r="H100" s="72"/>
      <c r="I100" s="71" t="s">
        <v>155</v>
      </c>
      <c r="J100" s="72"/>
      <c r="K100" s="72"/>
      <c r="L100" s="71" t="s">
        <v>157</v>
      </c>
      <c r="M100" s="72"/>
      <c r="N100" s="72"/>
      <c r="O100" s="71"/>
      <c r="P100" s="72"/>
      <c r="Q100" s="71"/>
      <c r="R100" s="72"/>
      <c r="S100" s="73" t="s">
        <v>158</v>
      </c>
      <c r="T100" s="72"/>
      <c r="U100" s="72"/>
      <c r="V100" s="72"/>
      <c r="W100" s="72"/>
      <c r="X100" s="72"/>
      <c r="Y100" s="72"/>
      <c r="Z100" s="72"/>
      <c r="AA100" s="71" t="s">
        <v>50</v>
      </c>
      <c r="AB100" s="72"/>
      <c r="AC100" s="72"/>
      <c r="AD100" s="72"/>
      <c r="AE100" s="72"/>
      <c r="AF100" s="71" t="s">
        <v>51</v>
      </c>
      <c r="AG100" s="72"/>
      <c r="AH100" s="72"/>
      <c r="AI100" s="44" t="s">
        <v>52</v>
      </c>
      <c r="AJ100" s="74" t="s">
        <v>53</v>
      </c>
      <c r="AK100" s="72"/>
      <c r="AL100" s="72"/>
      <c r="AM100" s="72"/>
      <c r="AN100" s="72"/>
      <c r="AO100" s="72"/>
      <c r="AP100" s="37">
        <v>842970273</v>
      </c>
      <c r="AQ100" s="37">
        <v>655067104.38</v>
      </c>
      <c r="AR100" s="37">
        <v>187903168.62</v>
      </c>
      <c r="AS100" s="59">
        <v>0</v>
      </c>
      <c r="AT100" s="60"/>
      <c r="AU100" s="59">
        <v>597033451</v>
      </c>
      <c r="AV100" s="60"/>
      <c r="AW100" s="37">
        <v>58033653.380000003</v>
      </c>
      <c r="AX100" s="37">
        <v>292364124.36000001</v>
      </c>
      <c r="AY100" s="37">
        <v>304669326.63999999</v>
      </c>
      <c r="AZ100" s="37">
        <v>292364124.36000001</v>
      </c>
      <c r="BA100" s="37">
        <v>0</v>
      </c>
      <c r="BB100" s="37">
        <v>292364124.36000001</v>
      </c>
      <c r="BC100" s="37">
        <v>0</v>
      </c>
      <c r="BD100" s="37">
        <v>0</v>
      </c>
      <c r="BE100" s="10">
        <f t="shared" si="6"/>
        <v>0.77709395617086008</v>
      </c>
      <c r="BF100" s="10">
        <f t="shared" si="7"/>
        <v>0.70824970953631716</v>
      </c>
      <c r="BG100" s="10">
        <f t="shared" si="8"/>
        <v>0.34682613815018837</v>
      </c>
      <c r="BH100" s="10">
        <f t="shared" si="9"/>
        <v>0.34682613815018837</v>
      </c>
    </row>
    <row r="101" spans="1:96">
      <c r="A101" s="71" t="s">
        <v>151</v>
      </c>
      <c r="B101" s="72"/>
      <c r="C101" s="71" t="s">
        <v>152</v>
      </c>
      <c r="D101" s="72"/>
      <c r="E101" s="71" t="s">
        <v>153</v>
      </c>
      <c r="F101" s="72"/>
      <c r="G101" s="71" t="s">
        <v>154</v>
      </c>
      <c r="H101" s="72"/>
      <c r="I101" s="71" t="s">
        <v>155</v>
      </c>
      <c r="J101" s="72"/>
      <c r="K101" s="72"/>
      <c r="L101" s="71" t="s">
        <v>157</v>
      </c>
      <c r="M101" s="72"/>
      <c r="N101" s="72"/>
      <c r="O101" s="71" t="s">
        <v>75</v>
      </c>
      <c r="P101" s="72"/>
      <c r="Q101" s="71"/>
      <c r="R101" s="72"/>
      <c r="S101" s="73" t="s">
        <v>159</v>
      </c>
      <c r="T101" s="72"/>
      <c r="U101" s="72"/>
      <c r="V101" s="72"/>
      <c r="W101" s="72"/>
      <c r="X101" s="72"/>
      <c r="Y101" s="72"/>
      <c r="Z101" s="72"/>
      <c r="AA101" s="71" t="s">
        <v>50</v>
      </c>
      <c r="AB101" s="72"/>
      <c r="AC101" s="72"/>
      <c r="AD101" s="72"/>
      <c r="AE101" s="72"/>
      <c r="AF101" s="71" t="s">
        <v>51</v>
      </c>
      <c r="AG101" s="72"/>
      <c r="AH101" s="72"/>
      <c r="AI101" s="44" t="s">
        <v>52</v>
      </c>
      <c r="AJ101" s="74" t="s">
        <v>53</v>
      </c>
      <c r="AK101" s="72"/>
      <c r="AL101" s="72"/>
      <c r="AM101" s="72"/>
      <c r="AN101" s="72"/>
      <c r="AO101" s="72"/>
      <c r="AP101" s="37">
        <v>842970273</v>
      </c>
      <c r="AQ101" s="37">
        <v>655067104.38</v>
      </c>
      <c r="AR101" s="37">
        <v>187903168.62</v>
      </c>
      <c r="AS101" s="59">
        <v>0</v>
      </c>
      <c r="AT101" s="60"/>
      <c r="AU101" s="59">
        <v>597033451</v>
      </c>
      <c r="AV101" s="60"/>
      <c r="AW101" s="37">
        <v>58033653.380000003</v>
      </c>
      <c r="AX101" s="37">
        <v>292364124.36000001</v>
      </c>
      <c r="AY101" s="37">
        <v>304669326.63999999</v>
      </c>
      <c r="AZ101" s="37">
        <v>292364124.36000001</v>
      </c>
      <c r="BA101" s="37">
        <v>0</v>
      </c>
      <c r="BB101" s="37">
        <v>292364124.36000001</v>
      </c>
      <c r="BC101" s="37">
        <v>0</v>
      </c>
      <c r="BD101" s="37">
        <v>0</v>
      </c>
      <c r="BE101" s="10">
        <f t="shared" si="6"/>
        <v>0.77709395617086008</v>
      </c>
      <c r="BF101" s="10">
        <f t="shared" si="7"/>
        <v>0.70824970953631716</v>
      </c>
      <c r="BG101" s="10">
        <f t="shared" si="8"/>
        <v>0.34682613815018837</v>
      </c>
      <c r="BH101" s="10">
        <f t="shared" si="9"/>
        <v>0.34682613815018837</v>
      </c>
    </row>
    <row r="102" spans="1:96">
      <c r="A102" s="71" t="s">
        <v>151</v>
      </c>
      <c r="B102" s="72"/>
      <c r="C102" s="71" t="s">
        <v>152</v>
      </c>
      <c r="D102" s="72"/>
      <c r="E102" s="71" t="s">
        <v>153</v>
      </c>
      <c r="F102" s="72"/>
      <c r="G102" s="71" t="s">
        <v>154</v>
      </c>
      <c r="H102" s="72"/>
      <c r="I102" s="71" t="s">
        <v>155</v>
      </c>
      <c r="J102" s="72"/>
      <c r="K102" s="72"/>
      <c r="L102" s="71" t="s">
        <v>160</v>
      </c>
      <c r="M102" s="72"/>
      <c r="N102" s="72"/>
      <c r="O102" s="71"/>
      <c r="P102" s="72"/>
      <c r="Q102" s="71"/>
      <c r="R102" s="72"/>
      <c r="S102" s="73" t="s">
        <v>161</v>
      </c>
      <c r="T102" s="72"/>
      <c r="U102" s="72"/>
      <c r="V102" s="72"/>
      <c r="W102" s="72"/>
      <c r="X102" s="72"/>
      <c r="Y102" s="72"/>
      <c r="Z102" s="72"/>
      <c r="AA102" s="71" t="s">
        <v>50</v>
      </c>
      <c r="AB102" s="72"/>
      <c r="AC102" s="72"/>
      <c r="AD102" s="72"/>
      <c r="AE102" s="72"/>
      <c r="AF102" s="71" t="s">
        <v>51</v>
      </c>
      <c r="AG102" s="72"/>
      <c r="AH102" s="72"/>
      <c r="AI102" s="44" t="s">
        <v>52</v>
      </c>
      <c r="AJ102" s="74" t="s">
        <v>53</v>
      </c>
      <c r="AK102" s="72"/>
      <c r="AL102" s="72"/>
      <c r="AM102" s="72"/>
      <c r="AN102" s="72"/>
      <c r="AO102" s="72"/>
      <c r="AP102" s="37">
        <v>99687218</v>
      </c>
      <c r="AQ102" s="37">
        <v>86100673</v>
      </c>
      <c r="AR102" s="37">
        <v>13586545</v>
      </c>
      <c r="AS102" s="59">
        <v>0</v>
      </c>
      <c r="AT102" s="60"/>
      <c r="AU102" s="59">
        <v>86072673</v>
      </c>
      <c r="AV102" s="60"/>
      <c r="AW102" s="37">
        <v>28000</v>
      </c>
      <c r="AX102" s="37">
        <v>53185541.990000002</v>
      </c>
      <c r="AY102" s="37">
        <v>32887131.010000002</v>
      </c>
      <c r="AZ102" s="37">
        <v>53185541.990000002</v>
      </c>
      <c r="BA102" s="37">
        <v>0</v>
      </c>
      <c r="BB102" s="37">
        <v>53185541.990000002</v>
      </c>
      <c r="BC102" s="37">
        <v>0</v>
      </c>
      <c r="BD102" s="37">
        <v>0</v>
      </c>
      <c r="BE102" s="10">
        <f t="shared" si="6"/>
        <v>0.86370825395087258</v>
      </c>
      <c r="BF102" s="10">
        <f t="shared" si="7"/>
        <v>0.86342737541336545</v>
      </c>
      <c r="BG102" s="10">
        <f t="shared" si="8"/>
        <v>0.53352418752422204</v>
      </c>
      <c r="BH102" s="10">
        <f t="shared" si="9"/>
        <v>0.53352418752422204</v>
      </c>
    </row>
    <row r="103" spans="1:96">
      <c r="A103" s="71" t="s">
        <v>151</v>
      </c>
      <c r="B103" s="72"/>
      <c r="C103" s="71" t="s">
        <v>152</v>
      </c>
      <c r="D103" s="72"/>
      <c r="E103" s="71" t="s">
        <v>153</v>
      </c>
      <c r="F103" s="72"/>
      <c r="G103" s="71" t="s">
        <v>154</v>
      </c>
      <c r="H103" s="72"/>
      <c r="I103" s="71" t="s">
        <v>155</v>
      </c>
      <c r="J103" s="72"/>
      <c r="K103" s="72"/>
      <c r="L103" s="71" t="s">
        <v>160</v>
      </c>
      <c r="M103" s="72"/>
      <c r="N103" s="72"/>
      <c r="O103" s="71" t="s">
        <v>75</v>
      </c>
      <c r="P103" s="72"/>
      <c r="Q103" s="71"/>
      <c r="R103" s="72"/>
      <c r="S103" s="73" t="s">
        <v>162</v>
      </c>
      <c r="T103" s="72"/>
      <c r="U103" s="72"/>
      <c r="V103" s="72"/>
      <c r="W103" s="72"/>
      <c r="X103" s="72"/>
      <c r="Y103" s="72"/>
      <c r="Z103" s="72"/>
      <c r="AA103" s="71" t="s">
        <v>50</v>
      </c>
      <c r="AB103" s="72"/>
      <c r="AC103" s="72"/>
      <c r="AD103" s="72"/>
      <c r="AE103" s="72"/>
      <c r="AF103" s="71" t="s">
        <v>51</v>
      </c>
      <c r="AG103" s="72"/>
      <c r="AH103" s="72"/>
      <c r="AI103" s="44" t="s">
        <v>52</v>
      </c>
      <c r="AJ103" s="74" t="s">
        <v>53</v>
      </c>
      <c r="AK103" s="72"/>
      <c r="AL103" s="72"/>
      <c r="AM103" s="72"/>
      <c r="AN103" s="72"/>
      <c r="AO103" s="72"/>
      <c r="AP103" s="37">
        <v>99687218</v>
      </c>
      <c r="AQ103" s="37">
        <v>86100673</v>
      </c>
      <c r="AR103" s="37">
        <v>13586545</v>
      </c>
      <c r="AS103" s="59">
        <v>0</v>
      </c>
      <c r="AT103" s="60"/>
      <c r="AU103" s="59">
        <v>86072673</v>
      </c>
      <c r="AV103" s="60"/>
      <c r="AW103" s="37">
        <v>28000</v>
      </c>
      <c r="AX103" s="37">
        <v>53185541.990000002</v>
      </c>
      <c r="AY103" s="37">
        <v>32887131.010000002</v>
      </c>
      <c r="AZ103" s="37">
        <v>53185541.990000002</v>
      </c>
      <c r="BA103" s="37">
        <v>0</v>
      </c>
      <c r="BB103" s="37">
        <v>53185541.990000002</v>
      </c>
      <c r="BC103" s="37">
        <v>0</v>
      </c>
      <c r="BD103" s="37">
        <v>0</v>
      </c>
      <c r="BE103" s="10">
        <f t="shared" si="6"/>
        <v>0.86370825395087258</v>
      </c>
      <c r="BF103" s="10">
        <f t="shared" si="7"/>
        <v>0.86342737541336545</v>
      </c>
      <c r="BG103" s="10">
        <f t="shared" si="8"/>
        <v>0.53352418752422204</v>
      </c>
      <c r="BH103" s="10">
        <f t="shared" si="9"/>
        <v>0.53352418752422204</v>
      </c>
    </row>
    <row r="104" spans="1:96">
      <c r="A104" s="71" t="s">
        <v>151</v>
      </c>
      <c r="B104" s="72"/>
      <c r="C104" s="71" t="s">
        <v>152</v>
      </c>
      <c r="D104" s="72"/>
      <c r="E104" s="71" t="s">
        <v>153</v>
      </c>
      <c r="F104" s="72"/>
      <c r="G104" s="71" t="s">
        <v>154</v>
      </c>
      <c r="H104" s="72"/>
      <c r="I104" s="71" t="s">
        <v>155</v>
      </c>
      <c r="J104" s="72"/>
      <c r="K104" s="72"/>
      <c r="L104" s="71" t="s">
        <v>163</v>
      </c>
      <c r="M104" s="72"/>
      <c r="N104" s="72"/>
      <c r="O104" s="71" t="s">
        <v>12</v>
      </c>
      <c r="P104" s="72"/>
      <c r="Q104" s="71" t="s">
        <v>12</v>
      </c>
      <c r="R104" s="72"/>
      <c r="S104" s="73" t="s">
        <v>164</v>
      </c>
      <c r="T104" s="72"/>
      <c r="U104" s="72"/>
      <c r="V104" s="72"/>
      <c r="W104" s="72"/>
      <c r="X104" s="72"/>
      <c r="Y104" s="72"/>
      <c r="Z104" s="72"/>
      <c r="AA104" s="71" t="s">
        <v>50</v>
      </c>
      <c r="AB104" s="72"/>
      <c r="AC104" s="72"/>
      <c r="AD104" s="72"/>
      <c r="AE104" s="72"/>
      <c r="AF104" s="71" t="s">
        <v>51</v>
      </c>
      <c r="AG104" s="72"/>
      <c r="AH104" s="72"/>
      <c r="AI104" s="44" t="s">
        <v>52</v>
      </c>
      <c r="AJ104" s="74" t="s">
        <v>53</v>
      </c>
      <c r="AK104" s="72"/>
      <c r="AL104" s="72"/>
      <c r="AM104" s="72"/>
      <c r="AN104" s="72"/>
      <c r="AO104" s="72"/>
      <c r="AP104" s="37">
        <v>335105510</v>
      </c>
      <c r="AQ104" s="37">
        <v>324405510</v>
      </c>
      <c r="AR104" s="37">
        <v>10700000</v>
      </c>
      <c r="AS104" s="59">
        <v>0</v>
      </c>
      <c r="AT104" s="60"/>
      <c r="AU104" s="59">
        <v>324047510</v>
      </c>
      <c r="AV104" s="60"/>
      <c r="AW104" s="37">
        <v>358000</v>
      </c>
      <c r="AX104" s="37">
        <v>188463660</v>
      </c>
      <c r="AY104" s="37">
        <v>135583850</v>
      </c>
      <c r="AZ104" s="37">
        <v>188463660</v>
      </c>
      <c r="BA104" s="37">
        <v>0</v>
      </c>
      <c r="BB104" s="37">
        <v>188463660</v>
      </c>
      <c r="BC104" s="37">
        <v>0</v>
      </c>
      <c r="BD104" s="37">
        <v>4000</v>
      </c>
      <c r="BE104" s="10">
        <f t="shared" si="6"/>
        <v>0.96806975808902695</v>
      </c>
      <c r="BF104" s="10">
        <f t="shared" si="7"/>
        <v>0.96700143784565051</v>
      </c>
      <c r="BG104" s="10">
        <f t="shared" si="8"/>
        <v>0.56240095843246507</v>
      </c>
      <c r="BH104" s="10">
        <f t="shared" si="9"/>
        <v>0.56240095843246507</v>
      </c>
    </row>
    <row r="105" spans="1:96">
      <c r="A105" s="71" t="s">
        <v>151</v>
      </c>
      <c r="B105" s="72"/>
      <c r="C105" s="71" t="s">
        <v>152</v>
      </c>
      <c r="D105" s="72"/>
      <c r="E105" s="71" t="s">
        <v>153</v>
      </c>
      <c r="F105" s="72"/>
      <c r="G105" s="71" t="s">
        <v>154</v>
      </c>
      <c r="H105" s="72"/>
      <c r="I105" s="71" t="s">
        <v>155</v>
      </c>
      <c r="J105" s="72"/>
      <c r="K105" s="72"/>
      <c r="L105" s="71" t="s">
        <v>163</v>
      </c>
      <c r="M105" s="72"/>
      <c r="N105" s="72"/>
      <c r="O105" s="71" t="s">
        <v>75</v>
      </c>
      <c r="P105" s="72"/>
      <c r="Q105" s="71" t="s">
        <v>12</v>
      </c>
      <c r="R105" s="72"/>
      <c r="S105" s="73" t="s">
        <v>165</v>
      </c>
      <c r="T105" s="72"/>
      <c r="U105" s="72"/>
      <c r="V105" s="72"/>
      <c r="W105" s="72"/>
      <c r="X105" s="72"/>
      <c r="Y105" s="72"/>
      <c r="Z105" s="72"/>
      <c r="AA105" s="71" t="s">
        <v>50</v>
      </c>
      <c r="AB105" s="72"/>
      <c r="AC105" s="72"/>
      <c r="AD105" s="72"/>
      <c r="AE105" s="72"/>
      <c r="AF105" s="71" t="s">
        <v>51</v>
      </c>
      <c r="AG105" s="72"/>
      <c r="AH105" s="72"/>
      <c r="AI105" s="44" t="s">
        <v>52</v>
      </c>
      <c r="AJ105" s="74" t="s">
        <v>53</v>
      </c>
      <c r="AK105" s="72"/>
      <c r="AL105" s="72"/>
      <c r="AM105" s="72"/>
      <c r="AN105" s="72"/>
      <c r="AO105" s="72"/>
      <c r="AP105" s="37">
        <v>335105510</v>
      </c>
      <c r="AQ105" s="37">
        <v>324405510</v>
      </c>
      <c r="AR105" s="37">
        <v>10700000</v>
      </c>
      <c r="AS105" s="59">
        <v>0</v>
      </c>
      <c r="AT105" s="60"/>
      <c r="AU105" s="59">
        <v>324047510</v>
      </c>
      <c r="AV105" s="60"/>
      <c r="AW105" s="37">
        <v>358000</v>
      </c>
      <c r="AX105" s="37">
        <v>188463660</v>
      </c>
      <c r="AY105" s="37">
        <v>135583850</v>
      </c>
      <c r="AZ105" s="37">
        <v>188463660</v>
      </c>
      <c r="BA105" s="37">
        <v>0</v>
      </c>
      <c r="BB105" s="37">
        <v>188463660</v>
      </c>
      <c r="BC105" s="37">
        <v>0</v>
      </c>
      <c r="BD105" s="37">
        <v>4000</v>
      </c>
      <c r="BE105" s="10">
        <f t="shared" si="6"/>
        <v>0.96806975808902695</v>
      </c>
      <c r="BF105" s="10">
        <f t="shared" si="7"/>
        <v>0.96700143784565051</v>
      </c>
      <c r="BG105" s="10">
        <f t="shared" si="8"/>
        <v>0.56240095843246507</v>
      </c>
      <c r="BH105" s="10">
        <f t="shared" si="9"/>
        <v>0.56240095843246507</v>
      </c>
    </row>
    <row r="106" spans="1:96" s="15" customFormat="1" ht="15">
      <c r="A106" s="77" t="s">
        <v>151</v>
      </c>
      <c r="B106" s="78"/>
      <c r="C106" s="77" t="s">
        <v>152</v>
      </c>
      <c r="D106" s="78"/>
      <c r="E106" s="77" t="s">
        <v>153</v>
      </c>
      <c r="F106" s="78"/>
      <c r="G106" s="77" t="s">
        <v>154</v>
      </c>
      <c r="H106" s="78"/>
      <c r="I106" s="77" t="s">
        <v>155</v>
      </c>
      <c r="J106" s="78"/>
      <c r="K106" s="78"/>
      <c r="L106" s="77"/>
      <c r="M106" s="78"/>
      <c r="N106" s="78"/>
      <c r="O106" s="77"/>
      <c r="P106" s="78"/>
      <c r="Q106" s="77"/>
      <c r="R106" s="78"/>
      <c r="S106" s="79" t="s">
        <v>156</v>
      </c>
      <c r="T106" s="78"/>
      <c r="U106" s="78"/>
      <c r="V106" s="78"/>
      <c r="W106" s="78"/>
      <c r="X106" s="78"/>
      <c r="Y106" s="78"/>
      <c r="Z106" s="78"/>
      <c r="AA106" s="77" t="s">
        <v>98</v>
      </c>
      <c r="AB106" s="78"/>
      <c r="AC106" s="78"/>
      <c r="AD106" s="78"/>
      <c r="AE106" s="78"/>
      <c r="AF106" s="77" t="s">
        <v>51</v>
      </c>
      <c r="AG106" s="78"/>
      <c r="AH106" s="78"/>
      <c r="AI106" s="46" t="s">
        <v>99</v>
      </c>
      <c r="AJ106" s="80" t="s">
        <v>100</v>
      </c>
      <c r="AK106" s="78"/>
      <c r="AL106" s="78"/>
      <c r="AM106" s="78"/>
      <c r="AN106" s="78"/>
      <c r="AO106" s="78"/>
      <c r="AP106" s="45">
        <v>186715176</v>
      </c>
      <c r="AQ106" s="45">
        <v>98990480</v>
      </c>
      <c r="AR106" s="45">
        <v>87724696</v>
      </c>
      <c r="AS106" s="75">
        <v>0</v>
      </c>
      <c r="AT106" s="76"/>
      <c r="AU106" s="75">
        <v>67119245</v>
      </c>
      <c r="AV106" s="76"/>
      <c r="AW106" s="45">
        <v>31871235</v>
      </c>
      <c r="AX106" s="45">
        <v>44358542</v>
      </c>
      <c r="AY106" s="45">
        <v>22760703</v>
      </c>
      <c r="AZ106" s="45">
        <v>44358542</v>
      </c>
      <c r="BA106" s="45">
        <v>0</v>
      </c>
      <c r="BB106" s="45">
        <v>44358542</v>
      </c>
      <c r="BC106" s="45">
        <v>0</v>
      </c>
      <c r="BD106" s="45">
        <v>145894</v>
      </c>
      <c r="BE106" s="14">
        <f t="shared" si="6"/>
        <v>0.53016836724616323</v>
      </c>
      <c r="BF106" s="14">
        <f t="shared" si="7"/>
        <v>0.35947396691525491</v>
      </c>
      <c r="BG106" s="14">
        <f t="shared" si="8"/>
        <v>0.23757330791365347</v>
      </c>
      <c r="BH106" s="14">
        <f t="shared" si="9"/>
        <v>0.23757330791365347</v>
      </c>
    </row>
    <row r="107" spans="1:96">
      <c r="A107" s="71" t="s">
        <v>151</v>
      </c>
      <c r="B107" s="72"/>
      <c r="C107" s="71" t="s">
        <v>152</v>
      </c>
      <c r="D107" s="72"/>
      <c r="E107" s="71" t="s">
        <v>153</v>
      </c>
      <c r="F107" s="72"/>
      <c r="G107" s="71" t="s">
        <v>154</v>
      </c>
      <c r="H107" s="72"/>
      <c r="I107" s="71" t="s">
        <v>155</v>
      </c>
      <c r="J107" s="72"/>
      <c r="K107" s="72"/>
      <c r="L107" s="71" t="s">
        <v>157</v>
      </c>
      <c r="M107" s="72"/>
      <c r="N107" s="72"/>
      <c r="O107" s="71"/>
      <c r="P107" s="72"/>
      <c r="Q107" s="71"/>
      <c r="R107" s="72"/>
      <c r="S107" s="73" t="s">
        <v>158</v>
      </c>
      <c r="T107" s="72"/>
      <c r="U107" s="72"/>
      <c r="V107" s="72"/>
      <c r="W107" s="72"/>
      <c r="X107" s="72"/>
      <c r="Y107" s="72"/>
      <c r="Z107" s="72"/>
      <c r="AA107" s="71" t="s">
        <v>98</v>
      </c>
      <c r="AB107" s="72"/>
      <c r="AC107" s="72"/>
      <c r="AD107" s="72"/>
      <c r="AE107" s="72"/>
      <c r="AF107" s="71" t="s">
        <v>51</v>
      </c>
      <c r="AG107" s="72"/>
      <c r="AH107" s="72"/>
      <c r="AI107" s="44" t="s">
        <v>99</v>
      </c>
      <c r="AJ107" s="74" t="s">
        <v>100</v>
      </c>
      <c r="AK107" s="72"/>
      <c r="AL107" s="72"/>
      <c r="AM107" s="72"/>
      <c r="AN107" s="72"/>
      <c r="AO107" s="72"/>
      <c r="AP107" s="37">
        <v>113716646</v>
      </c>
      <c r="AQ107" s="37">
        <v>42720815</v>
      </c>
      <c r="AR107" s="37">
        <v>70995831</v>
      </c>
      <c r="AS107" s="59">
        <v>0</v>
      </c>
      <c r="AT107" s="60"/>
      <c r="AU107" s="59">
        <v>13716646</v>
      </c>
      <c r="AV107" s="60"/>
      <c r="AW107" s="37">
        <v>29004169</v>
      </c>
      <c r="AX107" s="37">
        <v>13716646</v>
      </c>
      <c r="AY107" s="37">
        <v>0</v>
      </c>
      <c r="AZ107" s="37">
        <v>13716646</v>
      </c>
      <c r="BA107" s="37">
        <v>0</v>
      </c>
      <c r="BB107" s="37">
        <v>13716646</v>
      </c>
      <c r="BC107" s="37">
        <v>0</v>
      </c>
      <c r="BD107" s="37">
        <v>0</v>
      </c>
      <c r="BE107" s="10">
        <f t="shared" si="6"/>
        <v>0.37567776137189274</v>
      </c>
      <c r="BF107" s="10">
        <f t="shared" si="7"/>
        <v>0.12062126770780771</v>
      </c>
      <c r="BG107" s="10">
        <f t="shared" si="8"/>
        <v>0.12062126770780771</v>
      </c>
      <c r="BH107" s="10">
        <f t="shared" si="9"/>
        <v>0.12062126770780771</v>
      </c>
    </row>
    <row r="108" spans="1:96">
      <c r="A108" s="71" t="s">
        <v>151</v>
      </c>
      <c r="B108" s="72"/>
      <c r="C108" s="71" t="s">
        <v>152</v>
      </c>
      <c r="D108" s="72"/>
      <c r="E108" s="71" t="s">
        <v>153</v>
      </c>
      <c r="F108" s="72"/>
      <c r="G108" s="71" t="s">
        <v>154</v>
      </c>
      <c r="H108" s="72"/>
      <c r="I108" s="71" t="s">
        <v>155</v>
      </c>
      <c r="J108" s="72"/>
      <c r="K108" s="72"/>
      <c r="L108" s="71" t="s">
        <v>157</v>
      </c>
      <c r="M108" s="72"/>
      <c r="N108" s="72"/>
      <c r="O108" s="71" t="s">
        <v>75</v>
      </c>
      <c r="P108" s="72"/>
      <c r="Q108" s="71"/>
      <c r="R108" s="72"/>
      <c r="S108" s="73" t="s">
        <v>159</v>
      </c>
      <c r="T108" s="72"/>
      <c r="U108" s="72"/>
      <c r="V108" s="72"/>
      <c r="W108" s="72"/>
      <c r="X108" s="72"/>
      <c r="Y108" s="72"/>
      <c r="Z108" s="72"/>
      <c r="AA108" s="71" t="s">
        <v>98</v>
      </c>
      <c r="AB108" s="72"/>
      <c r="AC108" s="72"/>
      <c r="AD108" s="72"/>
      <c r="AE108" s="72"/>
      <c r="AF108" s="71" t="s">
        <v>51</v>
      </c>
      <c r="AG108" s="72"/>
      <c r="AH108" s="72"/>
      <c r="AI108" s="44" t="s">
        <v>99</v>
      </c>
      <c r="AJ108" s="74" t="s">
        <v>100</v>
      </c>
      <c r="AK108" s="72"/>
      <c r="AL108" s="72"/>
      <c r="AM108" s="72"/>
      <c r="AN108" s="72"/>
      <c r="AO108" s="72"/>
      <c r="AP108" s="37">
        <v>113716646</v>
      </c>
      <c r="AQ108" s="37">
        <v>42720815</v>
      </c>
      <c r="AR108" s="37">
        <v>70995831</v>
      </c>
      <c r="AS108" s="59">
        <v>0</v>
      </c>
      <c r="AT108" s="60"/>
      <c r="AU108" s="59">
        <v>13716646</v>
      </c>
      <c r="AV108" s="60"/>
      <c r="AW108" s="37">
        <v>29004169</v>
      </c>
      <c r="AX108" s="37">
        <v>13716646</v>
      </c>
      <c r="AY108" s="37">
        <v>0</v>
      </c>
      <c r="AZ108" s="37">
        <v>13716646</v>
      </c>
      <c r="BA108" s="37">
        <v>0</v>
      </c>
      <c r="BB108" s="37">
        <v>13716646</v>
      </c>
      <c r="BC108" s="37">
        <v>0</v>
      </c>
      <c r="BD108" s="37">
        <v>0</v>
      </c>
      <c r="BE108" s="10">
        <f t="shared" si="6"/>
        <v>0.37567776137189274</v>
      </c>
      <c r="BF108" s="10">
        <f t="shared" si="7"/>
        <v>0.12062126770780771</v>
      </c>
      <c r="BG108" s="10">
        <f t="shared" si="8"/>
        <v>0.12062126770780771</v>
      </c>
      <c r="BH108" s="10">
        <f t="shared" si="9"/>
        <v>0.12062126770780771</v>
      </c>
    </row>
    <row r="109" spans="1:96">
      <c r="A109" s="71" t="s">
        <v>151</v>
      </c>
      <c r="B109" s="72"/>
      <c r="C109" s="71" t="s">
        <v>152</v>
      </c>
      <c r="D109" s="72"/>
      <c r="E109" s="71" t="s">
        <v>153</v>
      </c>
      <c r="F109" s="72"/>
      <c r="G109" s="71" t="s">
        <v>154</v>
      </c>
      <c r="H109" s="72"/>
      <c r="I109" s="71" t="s">
        <v>155</v>
      </c>
      <c r="J109" s="72"/>
      <c r="K109" s="72"/>
      <c r="L109" s="71" t="s">
        <v>163</v>
      </c>
      <c r="M109" s="72"/>
      <c r="N109" s="72"/>
      <c r="O109" s="71" t="s">
        <v>12</v>
      </c>
      <c r="P109" s="72"/>
      <c r="Q109" s="71" t="s">
        <v>12</v>
      </c>
      <c r="R109" s="72"/>
      <c r="S109" s="73" t="s">
        <v>164</v>
      </c>
      <c r="T109" s="72"/>
      <c r="U109" s="72"/>
      <c r="V109" s="72"/>
      <c r="W109" s="72"/>
      <c r="X109" s="72"/>
      <c r="Y109" s="72"/>
      <c r="Z109" s="72"/>
      <c r="AA109" s="71" t="s">
        <v>98</v>
      </c>
      <c r="AB109" s="72"/>
      <c r="AC109" s="72"/>
      <c r="AD109" s="72"/>
      <c r="AE109" s="72"/>
      <c r="AF109" s="71" t="s">
        <v>51</v>
      </c>
      <c r="AG109" s="72"/>
      <c r="AH109" s="72"/>
      <c r="AI109" s="44" t="s">
        <v>99</v>
      </c>
      <c r="AJ109" s="74" t="s">
        <v>100</v>
      </c>
      <c r="AK109" s="72"/>
      <c r="AL109" s="72"/>
      <c r="AM109" s="72"/>
      <c r="AN109" s="72"/>
      <c r="AO109" s="72"/>
      <c r="AP109" s="37">
        <v>72998530</v>
      </c>
      <c r="AQ109" s="37">
        <v>56269665</v>
      </c>
      <c r="AR109" s="37">
        <v>16728865</v>
      </c>
      <c r="AS109" s="59">
        <v>0</v>
      </c>
      <c r="AT109" s="60"/>
      <c r="AU109" s="59">
        <v>53402599</v>
      </c>
      <c r="AV109" s="60"/>
      <c r="AW109" s="37">
        <v>2867066</v>
      </c>
      <c r="AX109" s="37">
        <v>30641896</v>
      </c>
      <c r="AY109" s="37">
        <v>22760703</v>
      </c>
      <c r="AZ109" s="37">
        <v>30641896</v>
      </c>
      <c r="BA109" s="37">
        <v>0</v>
      </c>
      <c r="BB109" s="37">
        <v>30641896</v>
      </c>
      <c r="BC109" s="37">
        <v>0</v>
      </c>
      <c r="BD109" s="37">
        <v>145894</v>
      </c>
      <c r="BE109" s="10">
        <f t="shared" si="6"/>
        <v>0.77083285101768484</v>
      </c>
      <c r="BF109" s="10">
        <f t="shared" si="7"/>
        <v>0.73155718341177556</v>
      </c>
      <c r="BG109" s="10">
        <f t="shared" si="8"/>
        <v>0.41976045271048606</v>
      </c>
      <c r="BH109" s="10">
        <f t="shared" si="9"/>
        <v>0.41976045271048606</v>
      </c>
    </row>
    <row r="110" spans="1:96">
      <c r="A110" s="71" t="s">
        <v>151</v>
      </c>
      <c r="B110" s="72"/>
      <c r="C110" s="71" t="s">
        <v>152</v>
      </c>
      <c r="D110" s="72"/>
      <c r="E110" s="71" t="s">
        <v>153</v>
      </c>
      <c r="F110" s="72"/>
      <c r="G110" s="71" t="s">
        <v>154</v>
      </c>
      <c r="H110" s="72"/>
      <c r="I110" s="71" t="s">
        <v>155</v>
      </c>
      <c r="J110" s="72"/>
      <c r="K110" s="72"/>
      <c r="L110" s="71" t="s">
        <v>163</v>
      </c>
      <c r="M110" s="72"/>
      <c r="N110" s="72"/>
      <c r="O110" s="71" t="s">
        <v>75</v>
      </c>
      <c r="P110" s="72"/>
      <c r="Q110" s="71" t="s">
        <v>12</v>
      </c>
      <c r="R110" s="72"/>
      <c r="S110" s="73" t="s">
        <v>165</v>
      </c>
      <c r="T110" s="72"/>
      <c r="U110" s="72"/>
      <c r="V110" s="72"/>
      <c r="W110" s="72"/>
      <c r="X110" s="72"/>
      <c r="Y110" s="72"/>
      <c r="Z110" s="72"/>
      <c r="AA110" s="71" t="s">
        <v>98</v>
      </c>
      <c r="AB110" s="72"/>
      <c r="AC110" s="72"/>
      <c r="AD110" s="72"/>
      <c r="AE110" s="72"/>
      <c r="AF110" s="71" t="s">
        <v>51</v>
      </c>
      <c r="AG110" s="72"/>
      <c r="AH110" s="72"/>
      <c r="AI110" s="44" t="s">
        <v>99</v>
      </c>
      <c r="AJ110" s="74" t="s">
        <v>100</v>
      </c>
      <c r="AK110" s="72"/>
      <c r="AL110" s="72"/>
      <c r="AM110" s="72"/>
      <c r="AN110" s="72"/>
      <c r="AO110" s="72"/>
      <c r="AP110" s="37">
        <v>72998530</v>
      </c>
      <c r="AQ110" s="37">
        <v>56269665</v>
      </c>
      <c r="AR110" s="37">
        <v>16728865</v>
      </c>
      <c r="AS110" s="59">
        <v>0</v>
      </c>
      <c r="AT110" s="60"/>
      <c r="AU110" s="59">
        <v>53402599</v>
      </c>
      <c r="AV110" s="60"/>
      <c r="AW110" s="37">
        <v>2867066</v>
      </c>
      <c r="AX110" s="37">
        <v>30641896</v>
      </c>
      <c r="AY110" s="37">
        <v>22760703</v>
      </c>
      <c r="AZ110" s="37">
        <v>30641896</v>
      </c>
      <c r="BA110" s="37">
        <v>0</v>
      </c>
      <c r="BB110" s="37">
        <v>30641896</v>
      </c>
      <c r="BC110" s="37">
        <v>0</v>
      </c>
      <c r="BD110" s="37">
        <v>145894</v>
      </c>
      <c r="BE110" s="10">
        <f t="shared" si="6"/>
        <v>0.77083285101768484</v>
      </c>
      <c r="BF110" s="10">
        <f t="shared" si="7"/>
        <v>0.73155718341177556</v>
      </c>
      <c r="BG110" s="10">
        <f t="shared" si="8"/>
        <v>0.41976045271048606</v>
      </c>
      <c r="BH110" s="10">
        <f t="shared" si="9"/>
        <v>0.41976045271048606</v>
      </c>
    </row>
    <row r="111" spans="1:96" s="15" customFormat="1" ht="15">
      <c r="A111" s="77" t="s">
        <v>151</v>
      </c>
      <c r="B111" s="78"/>
      <c r="C111" s="77" t="s">
        <v>152</v>
      </c>
      <c r="D111" s="78"/>
      <c r="E111" s="77" t="s">
        <v>153</v>
      </c>
      <c r="F111" s="78"/>
      <c r="G111" s="77" t="s">
        <v>154</v>
      </c>
      <c r="H111" s="78"/>
      <c r="I111" s="77" t="s">
        <v>155</v>
      </c>
      <c r="J111" s="78"/>
      <c r="K111" s="78"/>
      <c r="L111" s="77"/>
      <c r="M111" s="78"/>
      <c r="N111" s="78"/>
      <c r="O111" s="77"/>
      <c r="P111" s="78"/>
      <c r="Q111" s="77"/>
      <c r="R111" s="78"/>
      <c r="S111" s="79" t="s">
        <v>156</v>
      </c>
      <c r="T111" s="78"/>
      <c r="U111" s="78"/>
      <c r="V111" s="78"/>
      <c r="W111" s="78"/>
      <c r="X111" s="78"/>
      <c r="Y111" s="78"/>
      <c r="Z111" s="78"/>
      <c r="AA111" s="77" t="s">
        <v>98</v>
      </c>
      <c r="AB111" s="78"/>
      <c r="AC111" s="78"/>
      <c r="AD111" s="78"/>
      <c r="AE111" s="78"/>
      <c r="AF111" s="77" t="s">
        <v>51</v>
      </c>
      <c r="AG111" s="78"/>
      <c r="AH111" s="78"/>
      <c r="AI111" s="46" t="s">
        <v>166</v>
      </c>
      <c r="AJ111" s="80" t="s">
        <v>167</v>
      </c>
      <c r="AK111" s="78"/>
      <c r="AL111" s="78"/>
      <c r="AM111" s="78"/>
      <c r="AN111" s="78"/>
      <c r="AO111" s="78"/>
      <c r="AP111" s="45">
        <v>139177376</v>
      </c>
      <c r="AQ111" s="45">
        <v>132041572</v>
      </c>
      <c r="AR111" s="45">
        <v>7135804</v>
      </c>
      <c r="AS111" s="75">
        <v>0</v>
      </c>
      <c r="AT111" s="76"/>
      <c r="AU111" s="75">
        <v>128148957</v>
      </c>
      <c r="AV111" s="76"/>
      <c r="AW111" s="45">
        <v>3892615</v>
      </c>
      <c r="AX111" s="45">
        <v>42654475.009999998</v>
      </c>
      <c r="AY111" s="45">
        <v>85494481.989999995</v>
      </c>
      <c r="AZ111" s="45">
        <v>42654475.009999998</v>
      </c>
      <c r="BA111" s="45">
        <v>0</v>
      </c>
      <c r="BB111" s="45">
        <v>42654475.009999998</v>
      </c>
      <c r="BC111" s="45">
        <v>0</v>
      </c>
      <c r="BD111" s="45">
        <v>0</v>
      </c>
      <c r="BE111" s="14">
        <f t="shared" si="6"/>
        <v>0.94872870717148738</v>
      </c>
      <c r="BF111" s="14">
        <f t="shared" si="7"/>
        <v>0.92075997323013192</v>
      </c>
      <c r="BG111" s="14">
        <f t="shared" si="8"/>
        <v>0.30647563731909988</v>
      </c>
      <c r="BH111" s="14">
        <f t="shared" si="9"/>
        <v>0.30647563731909988</v>
      </c>
    </row>
    <row r="112" spans="1:96">
      <c r="A112" s="71" t="s">
        <v>151</v>
      </c>
      <c r="B112" s="72"/>
      <c r="C112" s="71" t="s">
        <v>152</v>
      </c>
      <c r="D112" s="72"/>
      <c r="E112" s="71" t="s">
        <v>153</v>
      </c>
      <c r="F112" s="72"/>
      <c r="G112" s="71" t="s">
        <v>154</v>
      </c>
      <c r="H112" s="72"/>
      <c r="I112" s="71" t="s">
        <v>155</v>
      </c>
      <c r="J112" s="72"/>
      <c r="K112" s="72"/>
      <c r="L112" s="71" t="s">
        <v>157</v>
      </c>
      <c r="M112" s="72"/>
      <c r="N112" s="72"/>
      <c r="O112" s="71"/>
      <c r="P112" s="72"/>
      <c r="Q112" s="71"/>
      <c r="R112" s="72"/>
      <c r="S112" s="73" t="s">
        <v>158</v>
      </c>
      <c r="T112" s="72"/>
      <c r="U112" s="72"/>
      <c r="V112" s="72"/>
      <c r="W112" s="72"/>
      <c r="X112" s="72"/>
      <c r="Y112" s="72"/>
      <c r="Z112" s="72"/>
      <c r="AA112" s="71" t="s">
        <v>98</v>
      </c>
      <c r="AB112" s="72"/>
      <c r="AC112" s="72"/>
      <c r="AD112" s="72"/>
      <c r="AE112" s="72"/>
      <c r="AF112" s="71" t="s">
        <v>51</v>
      </c>
      <c r="AG112" s="72"/>
      <c r="AH112" s="72"/>
      <c r="AI112" s="44" t="s">
        <v>166</v>
      </c>
      <c r="AJ112" s="74" t="s">
        <v>167</v>
      </c>
      <c r="AK112" s="72"/>
      <c r="AL112" s="72"/>
      <c r="AM112" s="72"/>
      <c r="AN112" s="72"/>
      <c r="AO112" s="72"/>
      <c r="AP112" s="37">
        <v>109257131</v>
      </c>
      <c r="AQ112" s="37">
        <v>109257131</v>
      </c>
      <c r="AR112" s="37">
        <v>0</v>
      </c>
      <c r="AS112" s="59">
        <v>0</v>
      </c>
      <c r="AT112" s="60"/>
      <c r="AU112" s="59">
        <v>106049630</v>
      </c>
      <c r="AV112" s="60"/>
      <c r="AW112" s="37">
        <v>3207501</v>
      </c>
      <c r="AX112" s="37">
        <v>34153354.009999998</v>
      </c>
      <c r="AY112" s="37">
        <v>71896275.989999995</v>
      </c>
      <c r="AZ112" s="37">
        <v>34153354.009999998</v>
      </c>
      <c r="BA112" s="37">
        <v>0</v>
      </c>
      <c r="BB112" s="37">
        <v>34153354.009999998</v>
      </c>
      <c r="BC112" s="37">
        <v>0</v>
      </c>
      <c r="BD112" s="37">
        <v>0</v>
      </c>
      <c r="BE112" s="10">
        <f t="shared" si="6"/>
        <v>1</v>
      </c>
      <c r="BF112" s="10">
        <f t="shared" si="7"/>
        <v>0.97064263933490991</v>
      </c>
      <c r="BG112" s="10">
        <f t="shared" si="8"/>
        <v>0.31259610880684757</v>
      </c>
      <c r="BH112" s="10">
        <f t="shared" si="9"/>
        <v>0.31259610880684757</v>
      </c>
    </row>
    <row r="113" spans="1:60">
      <c r="A113" s="71" t="s">
        <v>151</v>
      </c>
      <c r="B113" s="72"/>
      <c r="C113" s="71" t="s">
        <v>152</v>
      </c>
      <c r="D113" s="72"/>
      <c r="E113" s="71" t="s">
        <v>153</v>
      </c>
      <c r="F113" s="72"/>
      <c r="G113" s="71" t="s">
        <v>154</v>
      </c>
      <c r="H113" s="72"/>
      <c r="I113" s="71" t="s">
        <v>155</v>
      </c>
      <c r="J113" s="72"/>
      <c r="K113" s="72"/>
      <c r="L113" s="71" t="s">
        <v>157</v>
      </c>
      <c r="M113" s="72"/>
      <c r="N113" s="72"/>
      <c r="O113" s="71" t="s">
        <v>75</v>
      </c>
      <c r="P113" s="72"/>
      <c r="Q113" s="71"/>
      <c r="R113" s="72"/>
      <c r="S113" s="73" t="s">
        <v>159</v>
      </c>
      <c r="T113" s="72"/>
      <c r="U113" s="72"/>
      <c r="V113" s="72"/>
      <c r="W113" s="72"/>
      <c r="X113" s="72"/>
      <c r="Y113" s="72"/>
      <c r="Z113" s="72"/>
      <c r="AA113" s="71" t="s">
        <v>98</v>
      </c>
      <c r="AB113" s="72"/>
      <c r="AC113" s="72"/>
      <c r="AD113" s="72"/>
      <c r="AE113" s="72"/>
      <c r="AF113" s="71" t="s">
        <v>51</v>
      </c>
      <c r="AG113" s="72"/>
      <c r="AH113" s="72"/>
      <c r="AI113" s="44" t="s">
        <v>166</v>
      </c>
      <c r="AJ113" s="74" t="s">
        <v>167</v>
      </c>
      <c r="AK113" s="72"/>
      <c r="AL113" s="72"/>
      <c r="AM113" s="72"/>
      <c r="AN113" s="72"/>
      <c r="AO113" s="72"/>
      <c r="AP113" s="37">
        <v>109257131</v>
      </c>
      <c r="AQ113" s="37">
        <v>109257131</v>
      </c>
      <c r="AR113" s="37">
        <v>0</v>
      </c>
      <c r="AS113" s="59">
        <v>0</v>
      </c>
      <c r="AT113" s="60"/>
      <c r="AU113" s="59">
        <v>106049630</v>
      </c>
      <c r="AV113" s="60"/>
      <c r="AW113" s="37">
        <v>3207501</v>
      </c>
      <c r="AX113" s="37">
        <v>34153354.009999998</v>
      </c>
      <c r="AY113" s="37">
        <v>71896275.989999995</v>
      </c>
      <c r="AZ113" s="37">
        <v>34153354.009999998</v>
      </c>
      <c r="BA113" s="37">
        <v>0</v>
      </c>
      <c r="BB113" s="37">
        <v>34153354.009999998</v>
      </c>
      <c r="BC113" s="37">
        <v>0</v>
      </c>
      <c r="BD113" s="37">
        <v>0</v>
      </c>
      <c r="BE113" s="10">
        <f t="shared" si="6"/>
        <v>1</v>
      </c>
      <c r="BF113" s="10">
        <f t="shared" si="7"/>
        <v>0.97064263933490991</v>
      </c>
      <c r="BG113" s="10">
        <f t="shared" si="8"/>
        <v>0.31259610880684757</v>
      </c>
      <c r="BH113" s="10">
        <f t="shared" si="9"/>
        <v>0.31259610880684757</v>
      </c>
    </row>
    <row r="114" spans="1:60">
      <c r="A114" s="71" t="s">
        <v>151</v>
      </c>
      <c r="B114" s="72"/>
      <c r="C114" s="71" t="s">
        <v>152</v>
      </c>
      <c r="D114" s="72"/>
      <c r="E114" s="71" t="s">
        <v>153</v>
      </c>
      <c r="F114" s="72"/>
      <c r="G114" s="71" t="s">
        <v>154</v>
      </c>
      <c r="H114" s="72"/>
      <c r="I114" s="71" t="s">
        <v>155</v>
      </c>
      <c r="J114" s="72"/>
      <c r="K114" s="72"/>
      <c r="L114" s="71" t="s">
        <v>160</v>
      </c>
      <c r="M114" s="72"/>
      <c r="N114" s="72"/>
      <c r="O114" s="71"/>
      <c r="P114" s="72"/>
      <c r="Q114" s="71"/>
      <c r="R114" s="72"/>
      <c r="S114" s="73" t="s">
        <v>161</v>
      </c>
      <c r="T114" s="72"/>
      <c r="U114" s="72"/>
      <c r="V114" s="72"/>
      <c r="W114" s="72"/>
      <c r="X114" s="72"/>
      <c r="Y114" s="72"/>
      <c r="Z114" s="72"/>
      <c r="AA114" s="71" t="s">
        <v>98</v>
      </c>
      <c r="AB114" s="72"/>
      <c r="AC114" s="72"/>
      <c r="AD114" s="72"/>
      <c r="AE114" s="72"/>
      <c r="AF114" s="71" t="s">
        <v>51</v>
      </c>
      <c r="AG114" s="72"/>
      <c r="AH114" s="72"/>
      <c r="AI114" s="44" t="s">
        <v>166</v>
      </c>
      <c r="AJ114" s="74" t="s">
        <v>167</v>
      </c>
      <c r="AK114" s="72"/>
      <c r="AL114" s="72"/>
      <c r="AM114" s="72"/>
      <c r="AN114" s="72"/>
      <c r="AO114" s="72"/>
      <c r="AP114" s="37">
        <v>20000000</v>
      </c>
      <c r="AQ114" s="37">
        <v>12864196</v>
      </c>
      <c r="AR114" s="37">
        <v>7135804</v>
      </c>
      <c r="AS114" s="59">
        <v>0</v>
      </c>
      <c r="AT114" s="60"/>
      <c r="AU114" s="59">
        <v>12179082</v>
      </c>
      <c r="AV114" s="60"/>
      <c r="AW114" s="37">
        <v>685114</v>
      </c>
      <c r="AX114" s="37">
        <v>8501121</v>
      </c>
      <c r="AY114" s="37">
        <v>3677961</v>
      </c>
      <c r="AZ114" s="37">
        <v>8501121</v>
      </c>
      <c r="BA114" s="37">
        <v>0</v>
      </c>
      <c r="BB114" s="37">
        <v>8501121</v>
      </c>
      <c r="BC114" s="37">
        <v>0</v>
      </c>
      <c r="BD114" s="37">
        <v>0</v>
      </c>
      <c r="BE114" s="10">
        <f t="shared" si="6"/>
        <v>0.64320980000000005</v>
      </c>
      <c r="BF114" s="10">
        <f t="shared" si="7"/>
        <v>0.60895410000000005</v>
      </c>
      <c r="BG114" s="10">
        <f t="shared" si="8"/>
        <v>0.42505605000000002</v>
      </c>
      <c r="BH114" s="10">
        <f t="shared" si="9"/>
        <v>0.42505605000000002</v>
      </c>
    </row>
    <row r="115" spans="1:60">
      <c r="A115" s="71" t="s">
        <v>151</v>
      </c>
      <c r="B115" s="72"/>
      <c r="C115" s="71" t="s">
        <v>152</v>
      </c>
      <c r="D115" s="72"/>
      <c r="E115" s="71" t="s">
        <v>153</v>
      </c>
      <c r="F115" s="72"/>
      <c r="G115" s="71" t="s">
        <v>154</v>
      </c>
      <c r="H115" s="72"/>
      <c r="I115" s="71" t="s">
        <v>155</v>
      </c>
      <c r="J115" s="72"/>
      <c r="K115" s="72"/>
      <c r="L115" s="71" t="s">
        <v>160</v>
      </c>
      <c r="M115" s="72"/>
      <c r="N115" s="72"/>
      <c r="O115" s="71" t="s">
        <v>75</v>
      </c>
      <c r="P115" s="72"/>
      <c r="Q115" s="71"/>
      <c r="R115" s="72"/>
      <c r="S115" s="73" t="s">
        <v>162</v>
      </c>
      <c r="T115" s="72"/>
      <c r="U115" s="72"/>
      <c r="V115" s="72"/>
      <c r="W115" s="72"/>
      <c r="X115" s="72"/>
      <c r="Y115" s="72"/>
      <c r="Z115" s="72"/>
      <c r="AA115" s="71" t="s">
        <v>98</v>
      </c>
      <c r="AB115" s="72"/>
      <c r="AC115" s="72"/>
      <c r="AD115" s="72"/>
      <c r="AE115" s="72"/>
      <c r="AF115" s="71" t="s">
        <v>51</v>
      </c>
      <c r="AG115" s="72"/>
      <c r="AH115" s="72"/>
      <c r="AI115" s="44" t="s">
        <v>166</v>
      </c>
      <c r="AJ115" s="74" t="s">
        <v>167</v>
      </c>
      <c r="AK115" s="72"/>
      <c r="AL115" s="72"/>
      <c r="AM115" s="72"/>
      <c r="AN115" s="72"/>
      <c r="AO115" s="72"/>
      <c r="AP115" s="37">
        <v>20000000</v>
      </c>
      <c r="AQ115" s="37">
        <v>12864196</v>
      </c>
      <c r="AR115" s="37">
        <v>7135804</v>
      </c>
      <c r="AS115" s="59">
        <v>0</v>
      </c>
      <c r="AT115" s="60"/>
      <c r="AU115" s="59">
        <v>12179082</v>
      </c>
      <c r="AV115" s="60"/>
      <c r="AW115" s="37">
        <v>685114</v>
      </c>
      <c r="AX115" s="37">
        <v>8501121</v>
      </c>
      <c r="AY115" s="37">
        <v>3677961</v>
      </c>
      <c r="AZ115" s="37">
        <v>8501121</v>
      </c>
      <c r="BA115" s="37">
        <v>0</v>
      </c>
      <c r="BB115" s="37">
        <v>8501121</v>
      </c>
      <c r="BC115" s="37">
        <v>0</v>
      </c>
      <c r="BD115" s="37">
        <v>0</v>
      </c>
      <c r="BE115" s="10">
        <f t="shared" si="6"/>
        <v>0.64320980000000005</v>
      </c>
      <c r="BF115" s="10">
        <f t="shared" si="7"/>
        <v>0.60895410000000005</v>
      </c>
      <c r="BG115" s="10">
        <f t="shared" si="8"/>
        <v>0.42505605000000002</v>
      </c>
      <c r="BH115" s="10">
        <f t="shared" si="9"/>
        <v>0.42505605000000002</v>
      </c>
    </row>
    <row r="116" spans="1:60">
      <c r="A116" s="71" t="s">
        <v>151</v>
      </c>
      <c r="B116" s="72"/>
      <c r="C116" s="71" t="s">
        <v>152</v>
      </c>
      <c r="D116" s="72"/>
      <c r="E116" s="71" t="s">
        <v>153</v>
      </c>
      <c r="F116" s="72"/>
      <c r="G116" s="71" t="s">
        <v>154</v>
      </c>
      <c r="H116" s="72"/>
      <c r="I116" s="71" t="s">
        <v>155</v>
      </c>
      <c r="J116" s="72"/>
      <c r="K116" s="72"/>
      <c r="L116" s="71" t="s">
        <v>163</v>
      </c>
      <c r="M116" s="72"/>
      <c r="N116" s="72"/>
      <c r="O116" s="71" t="s">
        <v>12</v>
      </c>
      <c r="P116" s="72"/>
      <c r="Q116" s="71" t="s">
        <v>12</v>
      </c>
      <c r="R116" s="72"/>
      <c r="S116" s="73" t="s">
        <v>164</v>
      </c>
      <c r="T116" s="72"/>
      <c r="U116" s="72"/>
      <c r="V116" s="72"/>
      <c r="W116" s="72"/>
      <c r="X116" s="72"/>
      <c r="Y116" s="72"/>
      <c r="Z116" s="72"/>
      <c r="AA116" s="71" t="s">
        <v>98</v>
      </c>
      <c r="AB116" s="72"/>
      <c r="AC116" s="72"/>
      <c r="AD116" s="72"/>
      <c r="AE116" s="72"/>
      <c r="AF116" s="71" t="s">
        <v>51</v>
      </c>
      <c r="AG116" s="72"/>
      <c r="AH116" s="72"/>
      <c r="AI116" s="44" t="s">
        <v>166</v>
      </c>
      <c r="AJ116" s="74" t="s">
        <v>167</v>
      </c>
      <c r="AK116" s="72"/>
      <c r="AL116" s="72"/>
      <c r="AM116" s="72"/>
      <c r="AN116" s="72"/>
      <c r="AO116" s="72"/>
      <c r="AP116" s="37">
        <v>9920245</v>
      </c>
      <c r="AQ116" s="37">
        <v>9920245</v>
      </c>
      <c r="AR116" s="37">
        <v>0</v>
      </c>
      <c r="AS116" s="59">
        <v>0</v>
      </c>
      <c r="AT116" s="60"/>
      <c r="AU116" s="59">
        <v>9920245</v>
      </c>
      <c r="AV116" s="60"/>
      <c r="AW116" s="37">
        <v>0</v>
      </c>
      <c r="AX116" s="37">
        <v>0</v>
      </c>
      <c r="AY116" s="37">
        <v>9920245</v>
      </c>
      <c r="AZ116" s="37">
        <v>0</v>
      </c>
      <c r="BA116" s="37">
        <v>0</v>
      </c>
      <c r="BB116" s="37">
        <v>0</v>
      </c>
      <c r="BC116" s="37">
        <v>0</v>
      </c>
      <c r="BD116" s="37">
        <v>0</v>
      </c>
      <c r="BE116" s="10">
        <f t="shared" si="6"/>
        <v>1</v>
      </c>
      <c r="BF116" s="10">
        <f t="shared" si="7"/>
        <v>1</v>
      </c>
      <c r="BG116" s="10">
        <f t="shared" si="8"/>
        <v>0</v>
      </c>
      <c r="BH116" s="10">
        <f t="shared" si="9"/>
        <v>0</v>
      </c>
    </row>
    <row r="117" spans="1:60">
      <c r="A117" s="71" t="s">
        <v>151</v>
      </c>
      <c r="B117" s="72"/>
      <c r="C117" s="71" t="s">
        <v>152</v>
      </c>
      <c r="D117" s="72"/>
      <c r="E117" s="71" t="s">
        <v>153</v>
      </c>
      <c r="F117" s="72"/>
      <c r="G117" s="71" t="s">
        <v>154</v>
      </c>
      <c r="H117" s="72"/>
      <c r="I117" s="71" t="s">
        <v>155</v>
      </c>
      <c r="J117" s="72"/>
      <c r="K117" s="72"/>
      <c r="L117" s="71" t="s">
        <v>163</v>
      </c>
      <c r="M117" s="72"/>
      <c r="N117" s="72"/>
      <c r="O117" s="71" t="s">
        <v>75</v>
      </c>
      <c r="P117" s="72"/>
      <c r="Q117" s="71" t="s">
        <v>12</v>
      </c>
      <c r="R117" s="72"/>
      <c r="S117" s="73" t="s">
        <v>165</v>
      </c>
      <c r="T117" s="72"/>
      <c r="U117" s="72"/>
      <c r="V117" s="72"/>
      <c r="W117" s="72"/>
      <c r="X117" s="72"/>
      <c r="Y117" s="72"/>
      <c r="Z117" s="72"/>
      <c r="AA117" s="71" t="s">
        <v>98</v>
      </c>
      <c r="AB117" s="72"/>
      <c r="AC117" s="72"/>
      <c r="AD117" s="72"/>
      <c r="AE117" s="72"/>
      <c r="AF117" s="71" t="s">
        <v>51</v>
      </c>
      <c r="AG117" s="72"/>
      <c r="AH117" s="72"/>
      <c r="AI117" s="44" t="s">
        <v>166</v>
      </c>
      <c r="AJ117" s="74" t="s">
        <v>167</v>
      </c>
      <c r="AK117" s="72"/>
      <c r="AL117" s="72"/>
      <c r="AM117" s="72"/>
      <c r="AN117" s="72"/>
      <c r="AO117" s="72"/>
      <c r="AP117" s="37">
        <v>9920245</v>
      </c>
      <c r="AQ117" s="37">
        <v>9920245</v>
      </c>
      <c r="AR117" s="37">
        <v>0</v>
      </c>
      <c r="AS117" s="59">
        <v>0</v>
      </c>
      <c r="AT117" s="60"/>
      <c r="AU117" s="59">
        <v>9920245</v>
      </c>
      <c r="AV117" s="60"/>
      <c r="AW117" s="37">
        <v>0</v>
      </c>
      <c r="AX117" s="37">
        <v>0</v>
      </c>
      <c r="AY117" s="37">
        <v>9920245</v>
      </c>
      <c r="AZ117" s="37">
        <v>0</v>
      </c>
      <c r="BA117" s="37">
        <v>0</v>
      </c>
      <c r="BB117" s="37">
        <v>0</v>
      </c>
      <c r="BC117" s="37">
        <v>0</v>
      </c>
      <c r="BD117" s="37">
        <v>0</v>
      </c>
      <c r="BE117" s="10">
        <f t="shared" si="6"/>
        <v>1</v>
      </c>
      <c r="BF117" s="10">
        <f t="shared" si="7"/>
        <v>1</v>
      </c>
      <c r="BG117" s="10">
        <f t="shared" si="8"/>
        <v>0</v>
      </c>
      <c r="BH117" s="10">
        <f t="shared" si="9"/>
        <v>0</v>
      </c>
    </row>
    <row r="118" spans="1:60" s="15" customFormat="1" ht="15">
      <c r="A118" s="77" t="s">
        <v>151</v>
      </c>
      <c r="B118" s="78"/>
      <c r="C118" s="77" t="s">
        <v>168</v>
      </c>
      <c r="D118" s="78"/>
      <c r="E118" s="77" t="s">
        <v>153</v>
      </c>
      <c r="F118" s="78"/>
      <c r="G118" s="77" t="s">
        <v>169</v>
      </c>
      <c r="H118" s="78"/>
      <c r="I118" s="77" t="s">
        <v>155</v>
      </c>
      <c r="J118" s="78"/>
      <c r="K118" s="78"/>
      <c r="L118" s="77"/>
      <c r="M118" s="78"/>
      <c r="N118" s="78"/>
      <c r="O118" s="77"/>
      <c r="P118" s="78"/>
      <c r="Q118" s="77"/>
      <c r="R118" s="78"/>
      <c r="S118" s="79" t="s">
        <v>170</v>
      </c>
      <c r="T118" s="78"/>
      <c r="U118" s="78"/>
      <c r="V118" s="78"/>
      <c r="W118" s="78"/>
      <c r="X118" s="78"/>
      <c r="Y118" s="78"/>
      <c r="Z118" s="78"/>
      <c r="AA118" s="77" t="s">
        <v>50</v>
      </c>
      <c r="AB118" s="78"/>
      <c r="AC118" s="78"/>
      <c r="AD118" s="78"/>
      <c r="AE118" s="78"/>
      <c r="AF118" s="77" t="s">
        <v>51</v>
      </c>
      <c r="AG118" s="78"/>
      <c r="AH118" s="78"/>
      <c r="AI118" s="46" t="s">
        <v>52</v>
      </c>
      <c r="AJ118" s="80" t="s">
        <v>53</v>
      </c>
      <c r="AK118" s="78"/>
      <c r="AL118" s="78"/>
      <c r="AM118" s="78"/>
      <c r="AN118" s="78"/>
      <c r="AO118" s="78"/>
      <c r="AP118" s="45">
        <v>499603373</v>
      </c>
      <c r="AQ118" s="45">
        <v>442622774</v>
      </c>
      <c r="AR118" s="45">
        <v>56980599</v>
      </c>
      <c r="AS118" s="75">
        <v>0</v>
      </c>
      <c r="AT118" s="76"/>
      <c r="AU118" s="75">
        <v>442622774</v>
      </c>
      <c r="AV118" s="76"/>
      <c r="AW118" s="45">
        <v>0</v>
      </c>
      <c r="AX118" s="45">
        <v>213999459</v>
      </c>
      <c r="AY118" s="45">
        <v>228623315</v>
      </c>
      <c r="AZ118" s="45">
        <v>213999459</v>
      </c>
      <c r="BA118" s="45">
        <v>0</v>
      </c>
      <c r="BB118" s="45">
        <v>213999459</v>
      </c>
      <c r="BC118" s="45">
        <v>0</v>
      </c>
      <c r="BD118" s="45">
        <v>0</v>
      </c>
      <c r="BE118" s="14">
        <f t="shared" si="6"/>
        <v>0.88594833005661078</v>
      </c>
      <c r="BF118" s="14">
        <f t="shared" si="7"/>
        <v>0.88594833005661078</v>
      </c>
      <c r="BG118" s="14">
        <f t="shared" si="8"/>
        <v>0.42833869938664326</v>
      </c>
      <c r="BH118" s="14">
        <f t="shared" si="9"/>
        <v>0.42833869938664326</v>
      </c>
    </row>
    <row r="119" spans="1:60">
      <c r="A119" s="71" t="s">
        <v>151</v>
      </c>
      <c r="B119" s="72"/>
      <c r="C119" s="71" t="s">
        <v>168</v>
      </c>
      <c r="D119" s="72"/>
      <c r="E119" s="71" t="s">
        <v>153</v>
      </c>
      <c r="F119" s="72"/>
      <c r="G119" s="71" t="s">
        <v>169</v>
      </c>
      <c r="H119" s="72"/>
      <c r="I119" s="71" t="s">
        <v>155</v>
      </c>
      <c r="J119" s="72"/>
      <c r="K119" s="72"/>
      <c r="L119" s="71" t="s">
        <v>171</v>
      </c>
      <c r="M119" s="72"/>
      <c r="N119" s="72"/>
      <c r="O119" s="71"/>
      <c r="P119" s="72"/>
      <c r="Q119" s="71"/>
      <c r="R119" s="72"/>
      <c r="S119" s="73" t="s">
        <v>172</v>
      </c>
      <c r="T119" s="72"/>
      <c r="U119" s="72"/>
      <c r="V119" s="72"/>
      <c r="W119" s="72"/>
      <c r="X119" s="72"/>
      <c r="Y119" s="72"/>
      <c r="Z119" s="72"/>
      <c r="AA119" s="71" t="s">
        <v>50</v>
      </c>
      <c r="AB119" s="72"/>
      <c r="AC119" s="72"/>
      <c r="AD119" s="72"/>
      <c r="AE119" s="72"/>
      <c r="AF119" s="71" t="s">
        <v>51</v>
      </c>
      <c r="AG119" s="72"/>
      <c r="AH119" s="72"/>
      <c r="AI119" s="44" t="s">
        <v>52</v>
      </c>
      <c r="AJ119" s="74" t="s">
        <v>53</v>
      </c>
      <c r="AK119" s="72"/>
      <c r="AL119" s="72"/>
      <c r="AM119" s="72"/>
      <c r="AN119" s="72"/>
      <c r="AO119" s="72"/>
      <c r="AP119" s="37">
        <v>2138739</v>
      </c>
      <c r="AQ119" s="37">
        <v>2138739</v>
      </c>
      <c r="AR119" s="37">
        <v>0</v>
      </c>
      <c r="AS119" s="59">
        <v>0</v>
      </c>
      <c r="AT119" s="60"/>
      <c r="AU119" s="59">
        <v>2138739</v>
      </c>
      <c r="AV119" s="60"/>
      <c r="AW119" s="37">
        <v>0</v>
      </c>
      <c r="AX119" s="37">
        <v>0</v>
      </c>
      <c r="AY119" s="37">
        <v>2138739</v>
      </c>
      <c r="AZ119" s="37">
        <v>0</v>
      </c>
      <c r="BA119" s="37">
        <v>0</v>
      </c>
      <c r="BB119" s="37">
        <v>0</v>
      </c>
      <c r="BC119" s="37">
        <v>0</v>
      </c>
      <c r="BD119" s="37">
        <v>0</v>
      </c>
      <c r="BE119" s="10">
        <f t="shared" si="6"/>
        <v>1</v>
      </c>
      <c r="BF119" s="10">
        <f t="shared" si="7"/>
        <v>1</v>
      </c>
      <c r="BG119" s="10">
        <f t="shared" si="8"/>
        <v>0</v>
      </c>
      <c r="BH119" s="10">
        <f t="shared" si="9"/>
        <v>0</v>
      </c>
    </row>
    <row r="120" spans="1:60">
      <c r="A120" s="71" t="s">
        <v>151</v>
      </c>
      <c r="B120" s="72"/>
      <c r="C120" s="71" t="s">
        <v>168</v>
      </c>
      <c r="D120" s="72"/>
      <c r="E120" s="71" t="s">
        <v>153</v>
      </c>
      <c r="F120" s="72"/>
      <c r="G120" s="71" t="s">
        <v>169</v>
      </c>
      <c r="H120" s="72"/>
      <c r="I120" s="71" t="s">
        <v>155</v>
      </c>
      <c r="J120" s="72"/>
      <c r="K120" s="72"/>
      <c r="L120" s="71" t="s">
        <v>171</v>
      </c>
      <c r="M120" s="72"/>
      <c r="N120" s="72"/>
      <c r="O120" s="71" t="s">
        <v>75</v>
      </c>
      <c r="P120" s="72"/>
      <c r="Q120" s="71"/>
      <c r="R120" s="72"/>
      <c r="S120" s="73" t="s">
        <v>173</v>
      </c>
      <c r="T120" s="72"/>
      <c r="U120" s="72"/>
      <c r="V120" s="72"/>
      <c r="W120" s="72"/>
      <c r="X120" s="72"/>
      <c r="Y120" s="72"/>
      <c r="Z120" s="72"/>
      <c r="AA120" s="71" t="s">
        <v>50</v>
      </c>
      <c r="AB120" s="72"/>
      <c r="AC120" s="72"/>
      <c r="AD120" s="72"/>
      <c r="AE120" s="72"/>
      <c r="AF120" s="71" t="s">
        <v>51</v>
      </c>
      <c r="AG120" s="72"/>
      <c r="AH120" s="72"/>
      <c r="AI120" s="44" t="s">
        <v>52</v>
      </c>
      <c r="AJ120" s="74" t="s">
        <v>53</v>
      </c>
      <c r="AK120" s="72"/>
      <c r="AL120" s="72"/>
      <c r="AM120" s="72"/>
      <c r="AN120" s="72"/>
      <c r="AO120" s="72"/>
      <c r="AP120" s="37">
        <v>2138739</v>
      </c>
      <c r="AQ120" s="37">
        <v>2138739</v>
      </c>
      <c r="AR120" s="37">
        <v>0</v>
      </c>
      <c r="AS120" s="59">
        <v>0</v>
      </c>
      <c r="AT120" s="60"/>
      <c r="AU120" s="59">
        <v>2138739</v>
      </c>
      <c r="AV120" s="60"/>
      <c r="AW120" s="37">
        <v>0</v>
      </c>
      <c r="AX120" s="37">
        <v>0</v>
      </c>
      <c r="AY120" s="37">
        <v>2138739</v>
      </c>
      <c r="AZ120" s="37">
        <v>0</v>
      </c>
      <c r="BA120" s="37">
        <v>0</v>
      </c>
      <c r="BB120" s="37">
        <v>0</v>
      </c>
      <c r="BC120" s="37">
        <v>0</v>
      </c>
      <c r="BD120" s="37">
        <v>0</v>
      </c>
      <c r="BE120" s="10">
        <f t="shared" si="6"/>
        <v>1</v>
      </c>
      <c r="BF120" s="10">
        <f t="shared" si="7"/>
        <v>1</v>
      </c>
      <c r="BG120" s="10">
        <f t="shared" si="8"/>
        <v>0</v>
      </c>
      <c r="BH120" s="10">
        <f t="shared" si="9"/>
        <v>0</v>
      </c>
    </row>
    <row r="121" spans="1:60">
      <c r="A121" s="71" t="s">
        <v>151</v>
      </c>
      <c r="B121" s="72"/>
      <c r="C121" s="71" t="s">
        <v>168</v>
      </c>
      <c r="D121" s="72"/>
      <c r="E121" s="71" t="s">
        <v>153</v>
      </c>
      <c r="F121" s="72"/>
      <c r="G121" s="71" t="s">
        <v>169</v>
      </c>
      <c r="H121" s="72"/>
      <c r="I121" s="71" t="s">
        <v>155</v>
      </c>
      <c r="J121" s="72"/>
      <c r="K121" s="72"/>
      <c r="L121" s="71" t="s">
        <v>174</v>
      </c>
      <c r="M121" s="72"/>
      <c r="N121" s="72"/>
      <c r="O121" s="71"/>
      <c r="P121" s="72"/>
      <c r="Q121" s="71"/>
      <c r="R121" s="72"/>
      <c r="S121" s="73" t="s">
        <v>175</v>
      </c>
      <c r="T121" s="72"/>
      <c r="U121" s="72"/>
      <c r="V121" s="72"/>
      <c r="W121" s="72"/>
      <c r="X121" s="72"/>
      <c r="Y121" s="72"/>
      <c r="Z121" s="72"/>
      <c r="AA121" s="71" t="s">
        <v>50</v>
      </c>
      <c r="AB121" s="72"/>
      <c r="AC121" s="72"/>
      <c r="AD121" s="72"/>
      <c r="AE121" s="72"/>
      <c r="AF121" s="71" t="s">
        <v>51</v>
      </c>
      <c r="AG121" s="72"/>
      <c r="AH121" s="72"/>
      <c r="AI121" s="44" t="s">
        <v>52</v>
      </c>
      <c r="AJ121" s="74" t="s">
        <v>53</v>
      </c>
      <c r="AK121" s="72"/>
      <c r="AL121" s="72"/>
      <c r="AM121" s="72"/>
      <c r="AN121" s="72"/>
      <c r="AO121" s="72"/>
      <c r="AP121" s="37">
        <v>497464634</v>
      </c>
      <c r="AQ121" s="37">
        <v>440484035</v>
      </c>
      <c r="AR121" s="37">
        <v>56980599</v>
      </c>
      <c r="AS121" s="59">
        <v>0</v>
      </c>
      <c r="AT121" s="60"/>
      <c r="AU121" s="59">
        <v>440484035</v>
      </c>
      <c r="AV121" s="60"/>
      <c r="AW121" s="37">
        <v>0</v>
      </c>
      <c r="AX121" s="37">
        <v>213999459</v>
      </c>
      <c r="AY121" s="37">
        <v>226484576</v>
      </c>
      <c r="AZ121" s="37">
        <v>213999459</v>
      </c>
      <c r="BA121" s="37">
        <v>0</v>
      </c>
      <c r="BB121" s="37">
        <v>213999459</v>
      </c>
      <c r="BC121" s="37">
        <v>0</v>
      </c>
      <c r="BD121" s="37">
        <v>0</v>
      </c>
      <c r="BE121" s="10">
        <f t="shared" si="6"/>
        <v>0.88545799016538729</v>
      </c>
      <c r="BF121" s="10">
        <f t="shared" si="7"/>
        <v>0.88545799016538729</v>
      </c>
      <c r="BG121" s="10">
        <f t="shared" si="8"/>
        <v>0.43018024674292726</v>
      </c>
      <c r="BH121" s="10">
        <f t="shared" si="9"/>
        <v>0.43018024674292726</v>
      </c>
    </row>
    <row r="122" spans="1:60">
      <c r="A122" s="71" t="s">
        <v>151</v>
      </c>
      <c r="B122" s="72"/>
      <c r="C122" s="71" t="s">
        <v>168</v>
      </c>
      <c r="D122" s="72"/>
      <c r="E122" s="71" t="s">
        <v>153</v>
      </c>
      <c r="F122" s="72"/>
      <c r="G122" s="71" t="s">
        <v>169</v>
      </c>
      <c r="H122" s="72"/>
      <c r="I122" s="71" t="s">
        <v>155</v>
      </c>
      <c r="J122" s="72"/>
      <c r="K122" s="72"/>
      <c r="L122" s="71" t="s">
        <v>174</v>
      </c>
      <c r="M122" s="72"/>
      <c r="N122" s="72"/>
      <c r="O122" s="71" t="s">
        <v>75</v>
      </c>
      <c r="P122" s="72"/>
      <c r="Q122" s="71"/>
      <c r="R122" s="72"/>
      <c r="S122" s="73" t="s">
        <v>176</v>
      </c>
      <c r="T122" s="72"/>
      <c r="U122" s="72"/>
      <c r="V122" s="72"/>
      <c r="W122" s="72"/>
      <c r="X122" s="72"/>
      <c r="Y122" s="72"/>
      <c r="Z122" s="72"/>
      <c r="AA122" s="71" t="s">
        <v>50</v>
      </c>
      <c r="AB122" s="72"/>
      <c r="AC122" s="72"/>
      <c r="AD122" s="72"/>
      <c r="AE122" s="72"/>
      <c r="AF122" s="71" t="s">
        <v>51</v>
      </c>
      <c r="AG122" s="72"/>
      <c r="AH122" s="72"/>
      <c r="AI122" s="44" t="s">
        <v>52</v>
      </c>
      <c r="AJ122" s="74" t="s">
        <v>53</v>
      </c>
      <c r="AK122" s="72"/>
      <c r="AL122" s="72"/>
      <c r="AM122" s="72"/>
      <c r="AN122" s="72"/>
      <c r="AO122" s="72"/>
      <c r="AP122" s="37">
        <v>497464634</v>
      </c>
      <c r="AQ122" s="37">
        <v>440484035</v>
      </c>
      <c r="AR122" s="37">
        <v>56980599</v>
      </c>
      <c r="AS122" s="59">
        <v>0</v>
      </c>
      <c r="AT122" s="60"/>
      <c r="AU122" s="59">
        <v>440484035</v>
      </c>
      <c r="AV122" s="60"/>
      <c r="AW122" s="37">
        <v>0</v>
      </c>
      <c r="AX122" s="37">
        <v>213999459</v>
      </c>
      <c r="AY122" s="37">
        <v>226484576</v>
      </c>
      <c r="AZ122" s="37">
        <v>213999459</v>
      </c>
      <c r="BA122" s="37">
        <v>0</v>
      </c>
      <c r="BB122" s="37">
        <v>213999459</v>
      </c>
      <c r="BC122" s="37">
        <v>0</v>
      </c>
      <c r="BD122" s="37">
        <v>0</v>
      </c>
      <c r="BE122" s="10">
        <f t="shared" si="6"/>
        <v>0.88545799016538729</v>
      </c>
      <c r="BF122" s="10">
        <f t="shared" si="7"/>
        <v>0.88545799016538729</v>
      </c>
      <c r="BG122" s="10">
        <f t="shared" si="8"/>
        <v>0.43018024674292726</v>
      </c>
      <c r="BH122" s="10">
        <f t="shared" si="9"/>
        <v>0.43018024674292726</v>
      </c>
    </row>
    <row r="123" spans="1:60" s="15" customFormat="1" ht="15">
      <c r="A123" s="77" t="s">
        <v>151</v>
      </c>
      <c r="B123" s="78"/>
      <c r="C123" s="77" t="s">
        <v>168</v>
      </c>
      <c r="D123" s="78"/>
      <c r="E123" s="77" t="s">
        <v>153</v>
      </c>
      <c r="F123" s="78"/>
      <c r="G123" s="77" t="s">
        <v>169</v>
      </c>
      <c r="H123" s="78"/>
      <c r="I123" s="77" t="s">
        <v>155</v>
      </c>
      <c r="J123" s="78"/>
      <c r="K123" s="78"/>
      <c r="L123" s="77"/>
      <c r="M123" s="78"/>
      <c r="N123" s="78"/>
      <c r="O123" s="77"/>
      <c r="P123" s="78"/>
      <c r="Q123" s="77"/>
      <c r="R123" s="78"/>
      <c r="S123" s="79" t="s">
        <v>170</v>
      </c>
      <c r="T123" s="78"/>
      <c r="U123" s="78"/>
      <c r="V123" s="78"/>
      <c r="W123" s="78"/>
      <c r="X123" s="78"/>
      <c r="Y123" s="78"/>
      <c r="Z123" s="78"/>
      <c r="AA123" s="77" t="s">
        <v>98</v>
      </c>
      <c r="AB123" s="78"/>
      <c r="AC123" s="78"/>
      <c r="AD123" s="78"/>
      <c r="AE123" s="78"/>
      <c r="AF123" s="77" t="s">
        <v>51</v>
      </c>
      <c r="AG123" s="78"/>
      <c r="AH123" s="78"/>
      <c r="AI123" s="46" t="s">
        <v>99</v>
      </c>
      <c r="AJ123" s="80" t="s">
        <v>100</v>
      </c>
      <c r="AK123" s="78"/>
      <c r="AL123" s="78"/>
      <c r="AM123" s="78"/>
      <c r="AN123" s="78"/>
      <c r="AO123" s="78"/>
      <c r="AP123" s="45">
        <v>97466196</v>
      </c>
      <c r="AQ123" s="45">
        <v>77199769</v>
      </c>
      <c r="AR123" s="45">
        <v>20266427</v>
      </c>
      <c r="AS123" s="75">
        <v>0</v>
      </c>
      <c r="AT123" s="76"/>
      <c r="AU123" s="75">
        <v>67262222</v>
      </c>
      <c r="AV123" s="76"/>
      <c r="AW123" s="45">
        <v>9937547</v>
      </c>
      <c r="AX123" s="45">
        <v>48254978</v>
      </c>
      <c r="AY123" s="45">
        <v>19007244</v>
      </c>
      <c r="AZ123" s="45">
        <v>47077989</v>
      </c>
      <c r="BA123" s="45">
        <v>1176989</v>
      </c>
      <c r="BB123" s="45">
        <v>47077989</v>
      </c>
      <c r="BC123" s="45">
        <v>0</v>
      </c>
      <c r="BD123" s="45">
        <v>0</v>
      </c>
      <c r="BE123" s="14">
        <f t="shared" si="6"/>
        <v>0.79206711832685051</v>
      </c>
      <c r="BF123" s="14">
        <f t="shared" si="7"/>
        <v>0.69010820941447226</v>
      </c>
      <c r="BG123" s="14">
        <f t="shared" si="8"/>
        <v>0.49509450435513047</v>
      </c>
      <c r="BH123" s="14">
        <f t="shared" si="9"/>
        <v>0.48301863550722757</v>
      </c>
    </row>
    <row r="124" spans="1:60">
      <c r="A124" s="71" t="s">
        <v>151</v>
      </c>
      <c r="B124" s="72"/>
      <c r="C124" s="71" t="s">
        <v>168</v>
      </c>
      <c r="D124" s="72"/>
      <c r="E124" s="71" t="s">
        <v>153</v>
      </c>
      <c r="F124" s="72"/>
      <c r="G124" s="71" t="s">
        <v>169</v>
      </c>
      <c r="H124" s="72"/>
      <c r="I124" s="71" t="s">
        <v>155</v>
      </c>
      <c r="J124" s="72"/>
      <c r="K124" s="72"/>
      <c r="L124" s="71" t="s">
        <v>174</v>
      </c>
      <c r="M124" s="72"/>
      <c r="N124" s="72"/>
      <c r="O124" s="71"/>
      <c r="P124" s="72"/>
      <c r="Q124" s="71"/>
      <c r="R124" s="72"/>
      <c r="S124" s="73" t="s">
        <v>175</v>
      </c>
      <c r="T124" s="72"/>
      <c r="U124" s="72"/>
      <c r="V124" s="72"/>
      <c r="W124" s="72"/>
      <c r="X124" s="72"/>
      <c r="Y124" s="72"/>
      <c r="Z124" s="72"/>
      <c r="AA124" s="71" t="s">
        <v>98</v>
      </c>
      <c r="AB124" s="72"/>
      <c r="AC124" s="72"/>
      <c r="AD124" s="72"/>
      <c r="AE124" s="72"/>
      <c r="AF124" s="71" t="s">
        <v>51</v>
      </c>
      <c r="AG124" s="72"/>
      <c r="AH124" s="72"/>
      <c r="AI124" s="44" t="s">
        <v>99</v>
      </c>
      <c r="AJ124" s="74" t="s">
        <v>100</v>
      </c>
      <c r="AK124" s="72"/>
      <c r="AL124" s="72"/>
      <c r="AM124" s="72"/>
      <c r="AN124" s="72"/>
      <c r="AO124" s="72"/>
      <c r="AP124" s="37">
        <v>87466196</v>
      </c>
      <c r="AQ124" s="37">
        <v>67224025</v>
      </c>
      <c r="AR124" s="37">
        <v>20242171</v>
      </c>
      <c r="AS124" s="59">
        <v>0</v>
      </c>
      <c r="AT124" s="60"/>
      <c r="AU124" s="59">
        <v>67224025</v>
      </c>
      <c r="AV124" s="60"/>
      <c r="AW124" s="37">
        <v>0</v>
      </c>
      <c r="AX124" s="37">
        <v>48254978</v>
      </c>
      <c r="AY124" s="37">
        <v>18969047</v>
      </c>
      <c r="AZ124" s="37">
        <v>47077989</v>
      </c>
      <c r="BA124" s="37">
        <v>1176989</v>
      </c>
      <c r="BB124" s="37">
        <v>47077989</v>
      </c>
      <c r="BC124" s="37">
        <v>0</v>
      </c>
      <c r="BD124" s="37">
        <v>0</v>
      </c>
      <c r="BE124" s="10">
        <f t="shared" si="6"/>
        <v>0.76857149475209829</v>
      </c>
      <c r="BF124" s="10">
        <f t="shared" si="7"/>
        <v>0.76857149475209829</v>
      </c>
      <c r="BG124" s="10">
        <f t="shared" si="8"/>
        <v>0.55169860136594939</v>
      </c>
      <c r="BH124" s="10">
        <f t="shared" si="9"/>
        <v>0.53824209983934823</v>
      </c>
    </row>
    <row r="125" spans="1:60">
      <c r="A125" s="71" t="s">
        <v>151</v>
      </c>
      <c r="B125" s="72"/>
      <c r="C125" s="71" t="s">
        <v>168</v>
      </c>
      <c r="D125" s="72"/>
      <c r="E125" s="71" t="s">
        <v>153</v>
      </c>
      <c r="F125" s="72"/>
      <c r="G125" s="71" t="s">
        <v>169</v>
      </c>
      <c r="H125" s="72"/>
      <c r="I125" s="71" t="s">
        <v>155</v>
      </c>
      <c r="J125" s="72"/>
      <c r="K125" s="72"/>
      <c r="L125" s="71" t="s">
        <v>174</v>
      </c>
      <c r="M125" s="72"/>
      <c r="N125" s="72"/>
      <c r="O125" s="71" t="s">
        <v>75</v>
      </c>
      <c r="P125" s="72"/>
      <c r="Q125" s="71"/>
      <c r="R125" s="72"/>
      <c r="S125" s="73" t="s">
        <v>176</v>
      </c>
      <c r="T125" s="72"/>
      <c r="U125" s="72"/>
      <c r="V125" s="72"/>
      <c r="W125" s="72"/>
      <c r="X125" s="72"/>
      <c r="Y125" s="72"/>
      <c r="Z125" s="72"/>
      <c r="AA125" s="71" t="s">
        <v>98</v>
      </c>
      <c r="AB125" s="72"/>
      <c r="AC125" s="72"/>
      <c r="AD125" s="72"/>
      <c r="AE125" s="72"/>
      <c r="AF125" s="71" t="s">
        <v>51</v>
      </c>
      <c r="AG125" s="72"/>
      <c r="AH125" s="72"/>
      <c r="AI125" s="44" t="s">
        <v>99</v>
      </c>
      <c r="AJ125" s="74" t="s">
        <v>100</v>
      </c>
      <c r="AK125" s="72"/>
      <c r="AL125" s="72"/>
      <c r="AM125" s="72"/>
      <c r="AN125" s="72"/>
      <c r="AO125" s="72"/>
      <c r="AP125" s="37">
        <v>87466196</v>
      </c>
      <c r="AQ125" s="37">
        <v>67224025</v>
      </c>
      <c r="AR125" s="37">
        <v>20242171</v>
      </c>
      <c r="AS125" s="59">
        <v>0</v>
      </c>
      <c r="AT125" s="60"/>
      <c r="AU125" s="59">
        <v>67224025</v>
      </c>
      <c r="AV125" s="60"/>
      <c r="AW125" s="37">
        <v>0</v>
      </c>
      <c r="AX125" s="37">
        <v>48254978</v>
      </c>
      <c r="AY125" s="37">
        <v>18969047</v>
      </c>
      <c r="AZ125" s="37">
        <v>47077989</v>
      </c>
      <c r="BA125" s="37">
        <v>1176989</v>
      </c>
      <c r="BB125" s="37">
        <v>47077989</v>
      </c>
      <c r="BC125" s="37">
        <v>0</v>
      </c>
      <c r="BD125" s="37">
        <v>0</v>
      </c>
      <c r="BE125" s="10">
        <f t="shared" si="6"/>
        <v>0.76857149475209829</v>
      </c>
      <c r="BF125" s="10">
        <f t="shared" si="7"/>
        <v>0.76857149475209829</v>
      </c>
      <c r="BG125" s="10">
        <f t="shared" si="8"/>
        <v>0.55169860136594939</v>
      </c>
      <c r="BH125" s="10">
        <f t="shared" si="9"/>
        <v>0.53824209983934823</v>
      </c>
    </row>
    <row r="126" spans="1:60">
      <c r="A126" s="71" t="s">
        <v>151</v>
      </c>
      <c r="B126" s="72"/>
      <c r="C126" s="71" t="s">
        <v>168</v>
      </c>
      <c r="D126" s="72"/>
      <c r="E126" s="71" t="s">
        <v>153</v>
      </c>
      <c r="F126" s="72"/>
      <c r="G126" s="71" t="s">
        <v>169</v>
      </c>
      <c r="H126" s="72"/>
      <c r="I126" s="71" t="s">
        <v>155</v>
      </c>
      <c r="J126" s="72"/>
      <c r="K126" s="72"/>
      <c r="L126" s="71" t="s">
        <v>171</v>
      </c>
      <c r="M126" s="72"/>
      <c r="N126" s="72"/>
      <c r="O126" s="71"/>
      <c r="P126" s="72"/>
      <c r="Q126" s="71"/>
      <c r="R126" s="72"/>
      <c r="S126" s="73" t="s">
        <v>172</v>
      </c>
      <c r="T126" s="72"/>
      <c r="U126" s="72"/>
      <c r="V126" s="72"/>
      <c r="W126" s="72"/>
      <c r="X126" s="72"/>
      <c r="Y126" s="72"/>
      <c r="Z126" s="72"/>
      <c r="AA126" s="71" t="s">
        <v>98</v>
      </c>
      <c r="AB126" s="72"/>
      <c r="AC126" s="72"/>
      <c r="AD126" s="72"/>
      <c r="AE126" s="72"/>
      <c r="AF126" s="71" t="s">
        <v>51</v>
      </c>
      <c r="AG126" s="72"/>
      <c r="AH126" s="72"/>
      <c r="AI126" s="44" t="s">
        <v>99</v>
      </c>
      <c r="AJ126" s="74" t="s">
        <v>100</v>
      </c>
      <c r="AK126" s="72"/>
      <c r="AL126" s="72"/>
      <c r="AM126" s="72"/>
      <c r="AN126" s="72"/>
      <c r="AO126" s="72"/>
      <c r="AP126" s="37">
        <v>10000000</v>
      </c>
      <c r="AQ126" s="37">
        <v>9975744</v>
      </c>
      <c r="AR126" s="37">
        <v>24256</v>
      </c>
      <c r="AS126" s="59">
        <v>0</v>
      </c>
      <c r="AT126" s="60"/>
      <c r="AU126" s="59">
        <v>38197</v>
      </c>
      <c r="AV126" s="60"/>
      <c r="AW126" s="37">
        <v>9937547</v>
      </c>
      <c r="AX126" s="37">
        <v>0</v>
      </c>
      <c r="AY126" s="37">
        <v>38197</v>
      </c>
      <c r="AZ126" s="37">
        <v>0</v>
      </c>
      <c r="BA126" s="37">
        <v>0</v>
      </c>
      <c r="BB126" s="37">
        <v>0</v>
      </c>
      <c r="BC126" s="37">
        <v>0</v>
      </c>
      <c r="BD126" s="37">
        <v>0</v>
      </c>
      <c r="BE126" s="10">
        <f t="shared" si="6"/>
        <v>0.99757439999999997</v>
      </c>
      <c r="BF126" s="10">
        <f t="shared" si="7"/>
        <v>3.8197000000000001E-3</v>
      </c>
      <c r="BG126" s="10">
        <f t="shared" si="8"/>
        <v>0</v>
      </c>
      <c r="BH126" s="10">
        <f t="shared" si="9"/>
        <v>0</v>
      </c>
    </row>
    <row r="127" spans="1:60">
      <c r="A127" s="71" t="s">
        <v>151</v>
      </c>
      <c r="B127" s="72"/>
      <c r="C127" s="71" t="s">
        <v>168</v>
      </c>
      <c r="D127" s="72"/>
      <c r="E127" s="71" t="s">
        <v>153</v>
      </c>
      <c r="F127" s="72"/>
      <c r="G127" s="71" t="s">
        <v>169</v>
      </c>
      <c r="H127" s="72"/>
      <c r="I127" s="71" t="s">
        <v>155</v>
      </c>
      <c r="J127" s="72"/>
      <c r="K127" s="72"/>
      <c r="L127" s="71" t="s">
        <v>171</v>
      </c>
      <c r="M127" s="72"/>
      <c r="N127" s="72"/>
      <c r="O127" s="71" t="s">
        <v>75</v>
      </c>
      <c r="P127" s="72"/>
      <c r="Q127" s="71"/>
      <c r="R127" s="72"/>
      <c r="S127" s="73" t="s">
        <v>173</v>
      </c>
      <c r="T127" s="72"/>
      <c r="U127" s="72"/>
      <c r="V127" s="72"/>
      <c r="W127" s="72"/>
      <c r="X127" s="72"/>
      <c r="Y127" s="72"/>
      <c r="Z127" s="72"/>
      <c r="AA127" s="71" t="s">
        <v>98</v>
      </c>
      <c r="AB127" s="72"/>
      <c r="AC127" s="72"/>
      <c r="AD127" s="72"/>
      <c r="AE127" s="72"/>
      <c r="AF127" s="71" t="s">
        <v>51</v>
      </c>
      <c r="AG127" s="72"/>
      <c r="AH127" s="72"/>
      <c r="AI127" s="44" t="s">
        <v>99</v>
      </c>
      <c r="AJ127" s="74" t="s">
        <v>100</v>
      </c>
      <c r="AK127" s="72"/>
      <c r="AL127" s="72"/>
      <c r="AM127" s="72"/>
      <c r="AN127" s="72"/>
      <c r="AO127" s="72"/>
      <c r="AP127" s="37">
        <v>10000000</v>
      </c>
      <c r="AQ127" s="37">
        <v>9975744</v>
      </c>
      <c r="AR127" s="37">
        <v>24256</v>
      </c>
      <c r="AS127" s="59">
        <v>0</v>
      </c>
      <c r="AT127" s="60"/>
      <c r="AU127" s="59">
        <v>38197</v>
      </c>
      <c r="AV127" s="60"/>
      <c r="AW127" s="37">
        <v>9937547</v>
      </c>
      <c r="AX127" s="37">
        <v>0</v>
      </c>
      <c r="AY127" s="37">
        <v>38197</v>
      </c>
      <c r="AZ127" s="37">
        <v>0</v>
      </c>
      <c r="BA127" s="37">
        <v>0</v>
      </c>
      <c r="BB127" s="37">
        <v>0</v>
      </c>
      <c r="BC127" s="37">
        <v>0</v>
      </c>
      <c r="BD127" s="37">
        <v>0</v>
      </c>
      <c r="BE127" s="10">
        <f t="shared" si="6"/>
        <v>0.99757439999999997</v>
      </c>
      <c r="BF127" s="10">
        <f t="shared" si="7"/>
        <v>3.8197000000000001E-3</v>
      </c>
      <c r="BG127" s="10">
        <f t="shared" si="8"/>
        <v>0</v>
      </c>
      <c r="BH127" s="10">
        <f t="shared" si="9"/>
        <v>0</v>
      </c>
    </row>
    <row r="128" spans="1:60" s="15" customFormat="1" ht="15">
      <c r="A128" s="77" t="s">
        <v>151</v>
      </c>
      <c r="B128" s="78"/>
      <c r="C128" s="77" t="s">
        <v>168</v>
      </c>
      <c r="D128" s="78"/>
      <c r="E128" s="77" t="s">
        <v>153</v>
      </c>
      <c r="F128" s="78"/>
      <c r="G128" s="77" t="s">
        <v>169</v>
      </c>
      <c r="H128" s="78"/>
      <c r="I128" s="77" t="s">
        <v>155</v>
      </c>
      <c r="J128" s="78"/>
      <c r="K128" s="78"/>
      <c r="L128" s="77"/>
      <c r="M128" s="78"/>
      <c r="N128" s="78"/>
      <c r="O128" s="77"/>
      <c r="P128" s="78"/>
      <c r="Q128" s="77"/>
      <c r="R128" s="78"/>
      <c r="S128" s="79" t="s">
        <v>170</v>
      </c>
      <c r="T128" s="78"/>
      <c r="U128" s="78"/>
      <c r="V128" s="78"/>
      <c r="W128" s="78"/>
      <c r="X128" s="78"/>
      <c r="Y128" s="78"/>
      <c r="Z128" s="78"/>
      <c r="AA128" s="77" t="s">
        <v>98</v>
      </c>
      <c r="AB128" s="78"/>
      <c r="AC128" s="78"/>
      <c r="AD128" s="78"/>
      <c r="AE128" s="78"/>
      <c r="AF128" s="77" t="s">
        <v>51</v>
      </c>
      <c r="AG128" s="78"/>
      <c r="AH128" s="78"/>
      <c r="AI128" s="46" t="s">
        <v>166</v>
      </c>
      <c r="AJ128" s="80" t="s">
        <v>167</v>
      </c>
      <c r="AK128" s="78"/>
      <c r="AL128" s="78"/>
      <c r="AM128" s="78"/>
      <c r="AN128" s="78"/>
      <c r="AO128" s="78"/>
      <c r="AP128" s="45">
        <v>20000000</v>
      </c>
      <c r="AQ128" s="45">
        <v>20000000</v>
      </c>
      <c r="AR128" s="45">
        <v>0</v>
      </c>
      <c r="AS128" s="75">
        <v>0</v>
      </c>
      <c r="AT128" s="76"/>
      <c r="AU128" s="75">
        <v>20000000</v>
      </c>
      <c r="AV128" s="76"/>
      <c r="AW128" s="45">
        <v>0</v>
      </c>
      <c r="AX128" s="45">
        <v>0</v>
      </c>
      <c r="AY128" s="45">
        <v>20000000</v>
      </c>
      <c r="AZ128" s="45">
        <v>0</v>
      </c>
      <c r="BA128" s="45">
        <v>0</v>
      </c>
      <c r="BB128" s="45">
        <v>0</v>
      </c>
      <c r="BC128" s="45">
        <v>0</v>
      </c>
      <c r="BD128" s="45">
        <v>0</v>
      </c>
      <c r="BE128" s="14">
        <f t="shared" si="6"/>
        <v>1</v>
      </c>
      <c r="BF128" s="14">
        <f t="shared" si="7"/>
        <v>1</v>
      </c>
      <c r="BG128" s="14">
        <f t="shared" si="8"/>
        <v>0</v>
      </c>
      <c r="BH128" s="14">
        <f t="shared" si="9"/>
        <v>0</v>
      </c>
    </row>
    <row r="129" spans="1:190">
      <c r="A129" s="71" t="s">
        <v>151</v>
      </c>
      <c r="B129" s="72"/>
      <c r="C129" s="71" t="s">
        <v>168</v>
      </c>
      <c r="D129" s="72"/>
      <c r="E129" s="71" t="s">
        <v>153</v>
      </c>
      <c r="F129" s="72"/>
      <c r="G129" s="71" t="s">
        <v>169</v>
      </c>
      <c r="H129" s="72"/>
      <c r="I129" s="71" t="s">
        <v>155</v>
      </c>
      <c r="J129" s="72"/>
      <c r="K129" s="72"/>
      <c r="L129" s="71" t="s">
        <v>171</v>
      </c>
      <c r="M129" s="72"/>
      <c r="N129" s="72"/>
      <c r="O129" s="71"/>
      <c r="P129" s="72"/>
      <c r="Q129" s="71"/>
      <c r="R129" s="72"/>
      <c r="S129" s="73" t="s">
        <v>172</v>
      </c>
      <c r="T129" s="72"/>
      <c r="U129" s="72"/>
      <c r="V129" s="72"/>
      <c r="W129" s="72"/>
      <c r="X129" s="72"/>
      <c r="Y129" s="72"/>
      <c r="Z129" s="72"/>
      <c r="AA129" s="71" t="s">
        <v>98</v>
      </c>
      <c r="AB129" s="72"/>
      <c r="AC129" s="72"/>
      <c r="AD129" s="72"/>
      <c r="AE129" s="72"/>
      <c r="AF129" s="71" t="s">
        <v>51</v>
      </c>
      <c r="AG129" s="72"/>
      <c r="AH129" s="72"/>
      <c r="AI129" s="44" t="s">
        <v>166</v>
      </c>
      <c r="AJ129" s="74" t="s">
        <v>167</v>
      </c>
      <c r="AK129" s="72"/>
      <c r="AL129" s="72"/>
      <c r="AM129" s="72"/>
      <c r="AN129" s="72"/>
      <c r="AO129" s="72"/>
      <c r="AP129" s="37">
        <v>20000000</v>
      </c>
      <c r="AQ129" s="37">
        <v>20000000</v>
      </c>
      <c r="AR129" s="37">
        <v>0</v>
      </c>
      <c r="AS129" s="59">
        <v>0</v>
      </c>
      <c r="AT129" s="60"/>
      <c r="AU129" s="59">
        <v>20000000</v>
      </c>
      <c r="AV129" s="60"/>
      <c r="AW129" s="37">
        <v>0</v>
      </c>
      <c r="AX129" s="37">
        <v>0</v>
      </c>
      <c r="AY129" s="37">
        <v>20000000</v>
      </c>
      <c r="AZ129" s="37">
        <v>0</v>
      </c>
      <c r="BA129" s="37">
        <v>0</v>
      </c>
      <c r="BB129" s="37">
        <v>0</v>
      </c>
      <c r="BC129" s="37">
        <v>0</v>
      </c>
      <c r="BD129" s="37">
        <v>0</v>
      </c>
      <c r="BE129" s="10">
        <f t="shared" si="6"/>
        <v>1</v>
      </c>
      <c r="BF129" s="10">
        <f t="shared" si="7"/>
        <v>1</v>
      </c>
      <c r="BG129" s="10">
        <f t="shared" si="8"/>
        <v>0</v>
      </c>
      <c r="BH129" s="10">
        <f t="shared" si="9"/>
        <v>0</v>
      </c>
    </row>
    <row r="130" spans="1:190">
      <c r="A130" s="71" t="s">
        <v>151</v>
      </c>
      <c r="B130" s="72"/>
      <c r="C130" s="71" t="s">
        <v>168</v>
      </c>
      <c r="D130" s="72"/>
      <c r="E130" s="71" t="s">
        <v>153</v>
      </c>
      <c r="F130" s="72"/>
      <c r="G130" s="71" t="s">
        <v>169</v>
      </c>
      <c r="H130" s="72"/>
      <c r="I130" s="71" t="s">
        <v>155</v>
      </c>
      <c r="J130" s="72"/>
      <c r="K130" s="72"/>
      <c r="L130" s="71" t="s">
        <v>171</v>
      </c>
      <c r="M130" s="72"/>
      <c r="N130" s="72"/>
      <c r="O130" s="71" t="s">
        <v>75</v>
      </c>
      <c r="P130" s="72"/>
      <c r="Q130" s="71"/>
      <c r="R130" s="72"/>
      <c r="S130" s="73" t="s">
        <v>173</v>
      </c>
      <c r="T130" s="72"/>
      <c r="U130" s="72"/>
      <c r="V130" s="72"/>
      <c r="W130" s="72"/>
      <c r="X130" s="72"/>
      <c r="Y130" s="72"/>
      <c r="Z130" s="72"/>
      <c r="AA130" s="71" t="s">
        <v>98</v>
      </c>
      <c r="AB130" s="72"/>
      <c r="AC130" s="72"/>
      <c r="AD130" s="72"/>
      <c r="AE130" s="72"/>
      <c r="AF130" s="71" t="s">
        <v>51</v>
      </c>
      <c r="AG130" s="72"/>
      <c r="AH130" s="72"/>
      <c r="AI130" s="44" t="s">
        <v>166</v>
      </c>
      <c r="AJ130" s="74" t="s">
        <v>167</v>
      </c>
      <c r="AK130" s="72"/>
      <c r="AL130" s="72"/>
      <c r="AM130" s="72"/>
      <c r="AN130" s="72"/>
      <c r="AO130" s="72"/>
      <c r="AP130" s="37">
        <v>20000000</v>
      </c>
      <c r="AQ130" s="37">
        <v>20000000</v>
      </c>
      <c r="AR130" s="37">
        <v>0</v>
      </c>
      <c r="AS130" s="59">
        <v>0</v>
      </c>
      <c r="AT130" s="60"/>
      <c r="AU130" s="59">
        <v>20000000</v>
      </c>
      <c r="AV130" s="60"/>
      <c r="AW130" s="37">
        <v>0</v>
      </c>
      <c r="AX130" s="37">
        <v>0</v>
      </c>
      <c r="AY130" s="37">
        <v>20000000</v>
      </c>
      <c r="AZ130" s="37">
        <v>0</v>
      </c>
      <c r="BA130" s="37">
        <v>0</v>
      </c>
      <c r="BB130" s="37">
        <v>0</v>
      </c>
      <c r="BC130" s="37">
        <v>0</v>
      </c>
      <c r="BD130" s="37">
        <v>0</v>
      </c>
      <c r="BE130" s="10">
        <f t="shared" si="6"/>
        <v>1</v>
      </c>
      <c r="BF130" s="10">
        <f t="shared" si="7"/>
        <v>1</v>
      </c>
      <c r="BG130" s="10">
        <f t="shared" si="8"/>
        <v>0</v>
      </c>
      <c r="BH130" s="10">
        <f t="shared" si="9"/>
        <v>0</v>
      </c>
    </row>
    <row r="131" spans="1:190" s="19" customFormat="1" ht="15">
      <c r="A131" s="61" t="s">
        <v>177</v>
      </c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3"/>
      <c r="AP131" s="23">
        <f>+AP128+AP123+AP118+AP111+AP106+AP99</f>
        <v>2220725122</v>
      </c>
      <c r="AQ131" s="23">
        <f>+AQ128+AQ123+AQ118+AQ111+AQ106+AQ99</f>
        <v>1836427882.3800001</v>
      </c>
      <c r="AR131" s="23">
        <f>+AR128+AR123+AR118+AR111+AR106+AR99</f>
        <v>384297239.62</v>
      </c>
      <c r="AS131" s="64">
        <f>+AS128+AS123+AS118+AS111+AS106+AS99</f>
        <v>0</v>
      </c>
      <c r="AT131" s="65"/>
      <c r="AU131" s="64">
        <f>+AU128+AU123+AU118+AU111+AU106+AU99</f>
        <v>1732306832</v>
      </c>
      <c r="AV131" s="65"/>
      <c r="AW131" s="23">
        <f t="shared" ref="AW131:BD131" si="12">+AW128+AW123+AW118+AW111+AW106+AW99</f>
        <v>104121050.38</v>
      </c>
      <c r="AX131" s="23">
        <f t="shared" si="12"/>
        <v>883280780.36000001</v>
      </c>
      <c r="AY131" s="23">
        <f t="shared" si="12"/>
        <v>849026051.63999999</v>
      </c>
      <c r="AZ131" s="23">
        <f t="shared" si="12"/>
        <v>882103791.36000001</v>
      </c>
      <c r="BA131" s="23">
        <f t="shared" si="12"/>
        <v>1176989</v>
      </c>
      <c r="BB131" s="23">
        <f t="shared" si="12"/>
        <v>882103791.36000001</v>
      </c>
      <c r="BC131" s="23">
        <f t="shared" si="12"/>
        <v>0</v>
      </c>
      <c r="BD131" s="23">
        <f t="shared" si="12"/>
        <v>149894</v>
      </c>
      <c r="BE131" s="17">
        <f t="shared" si="6"/>
        <v>0.82694965900421791</v>
      </c>
      <c r="BF131" s="17">
        <f t="shared" si="7"/>
        <v>0.78006359942462078</v>
      </c>
      <c r="BG131" s="17">
        <f t="shared" si="8"/>
        <v>0.39774430955439971</v>
      </c>
      <c r="BH131" s="17">
        <f t="shared" si="9"/>
        <v>0.39721430744457531</v>
      </c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</row>
    <row r="132" spans="1:190" s="24" customFormat="1" ht="15">
      <c r="AP132" s="25"/>
      <c r="AQ132" s="25"/>
      <c r="AR132" s="25"/>
      <c r="AS132" s="25"/>
      <c r="AT132" s="25"/>
      <c r="AU132" s="26"/>
      <c r="AV132" s="27"/>
      <c r="AW132" s="25"/>
      <c r="AX132" s="25"/>
      <c r="AY132" s="25"/>
      <c r="AZ132" s="25"/>
      <c r="BA132" s="25"/>
      <c r="BB132" s="25"/>
      <c r="BC132" s="28"/>
      <c r="BD132" s="28"/>
      <c r="BE132" s="28"/>
      <c r="BF132" s="28"/>
      <c r="BG132" s="28"/>
      <c r="BH132" s="28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29"/>
      <c r="EV132" s="29"/>
      <c r="EW132" s="29"/>
      <c r="EX132" s="29"/>
      <c r="EY132" s="29"/>
      <c r="EZ132" s="29"/>
      <c r="FA132" s="29"/>
      <c r="FB132" s="29"/>
      <c r="FC132" s="29"/>
      <c r="FD132" s="29"/>
      <c r="FE132" s="29"/>
      <c r="FF132" s="29"/>
      <c r="FG132" s="29"/>
      <c r="FH132" s="29"/>
      <c r="FI132" s="29"/>
      <c r="FJ132" s="29"/>
      <c r="FK132" s="29"/>
      <c r="FL132" s="29"/>
      <c r="FM132" s="29"/>
      <c r="FN132" s="29"/>
      <c r="FO132" s="29"/>
      <c r="FP132" s="29"/>
      <c r="FQ132" s="29"/>
      <c r="FR132" s="29"/>
      <c r="FS132" s="29"/>
      <c r="FT132" s="29"/>
      <c r="FU132" s="29"/>
      <c r="FV132" s="29"/>
      <c r="FW132" s="29"/>
      <c r="FX132" s="29"/>
      <c r="FY132" s="29"/>
      <c r="FZ132" s="29"/>
      <c r="GA132" s="29"/>
      <c r="GB132" s="29"/>
      <c r="GC132" s="29"/>
      <c r="GD132" s="29"/>
      <c r="GE132" s="29"/>
      <c r="GF132" s="29"/>
      <c r="GG132" s="29"/>
      <c r="GH132" s="29"/>
    </row>
    <row r="133" spans="1:190" s="22" customFormat="1" ht="15">
      <c r="A133" s="66" t="s">
        <v>178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8"/>
      <c r="AP133" s="30">
        <f>+AP97+AP131</f>
        <v>8495514736</v>
      </c>
      <c r="AQ133" s="30">
        <f t="shared" ref="AQ133:AR133" si="13">+AQ97+AQ131</f>
        <v>6493594284.2600002</v>
      </c>
      <c r="AR133" s="30">
        <f t="shared" si="13"/>
        <v>1996700451.7399998</v>
      </c>
      <c r="AS133" s="69">
        <f>+AS131+AS97</f>
        <v>5220000</v>
      </c>
      <c r="AT133" s="70"/>
      <c r="AU133" s="69">
        <f>+AU131+AU97</f>
        <v>6376370875.8800001</v>
      </c>
      <c r="AV133" s="70"/>
      <c r="AW133" s="30">
        <f t="shared" ref="AW133:BD133" si="14">+AW97+AW131</f>
        <v>117223408.38</v>
      </c>
      <c r="AX133" s="30">
        <f t="shared" si="14"/>
        <v>5330990918.6599998</v>
      </c>
      <c r="AY133" s="30">
        <f t="shared" si="14"/>
        <v>1045379957.22</v>
      </c>
      <c r="AZ133" s="30">
        <f t="shared" si="14"/>
        <v>5329813929.6599998</v>
      </c>
      <c r="BA133" s="30">
        <f t="shared" si="14"/>
        <v>1176989</v>
      </c>
      <c r="BB133" s="30">
        <f t="shared" si="14"/>
        <v>5329813929.6599998</v>
      </c>
      <c r="BC133" s="30">
        <f t="shared" si="14"/>
        <v>0</v>
      </c>
      <c r="BD133" s="30">
        <f t="shared" si="14"/>
        <v>93764265</v>
      </c>
      <c r="BE133" s="21">
        <f>+AQ133/AP133</f>
        <v>0.76435560246199075</v>
      </c>
      <c r="BF133" s="21">
        <f>+AU133/AP133</f>
        <v>0.75055733219553322</v>
      </c>
      <c r="BG133" s="21">
        <f>+AX133/AP133</f>
        <v>0.62750652365650839</v>
      </c>
      <c r="BH133" s="21">
        <f>+BB133/AP133</f>
        <v>0.62736798125659798</v>
      </c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</row>
    <row r="134" spans="1:190">
      <c r="CM134" s="11"/>
      <c r="CN134" s="11"/>
      <c r="CO134" s="11"/>
      <c r="CP134" s="11"/>
      <c r="CQ134" s="11"/>
      <c r="CR134" s="11"/>
    </row>
    <row r="135" spans="1:190" ht="12.75" customHeight="1">
      <c r="A135" s="35" t="s">
        <v>12</v>
      </c>
      <c r="B135" s="35" t="s">
        <v>12</v>
      </c>
      <c r="C135" s="35" t="s">
        <v>12</v>
      </c>
      <c r="D135" s="35" t="s">
        <v>12</v>
      </c>
      <c r="E135" s="35" t="s">
        <v>12</v>
      </c>
      <c r="F135" s="35" t="s">
        <v>12</v>
      </c>
      <c r="G135" s="35" t="s">
        <v>12</v>
      </c>
      <c r="H135" s="35" t="s">
        <v>12</v>
      </c>
      <c r="I135" s="35" t="s">
        <v>12</v>
      </c>
      <c r="J135" s="57" t="s">
        <v>12</v>
      </c>
      <c r="K135" s="58"/>
      <c r="L135" s="57" t="s">
        <v>12</v>
      </c>
      <c r="M135" s="58"/>
      <c r="N135" s="35" t="s">
        <v>12</v>
      </c>
      <c r="O135" s="35" t="s">
        <v>12</v>
      </c>
      <c r="P135" s="35" t="s">
        <v>12</v>
      </c>
      <c r="Q135" s="35" t="s">
        <v>12</v>
      </c>
      <c r="R135" s="35" t="s">
        <v>12</v>
      </c>
      <c r="S135" s="35" t="s">
        <v>12</v>
      </c>
      <c r="T135" s="35" t="s">
        <v>12</v>
      </c>
      <c r="U135" s="35" t="s">
        <v>12</v>
      </c>
      <c r="V135" s="35" t="s">
        <v>12</v>
      </c>
      <c r="W135" s="35" t="s">
        <v>12</v>
      </c>
      <c r="X135" s="35" t="s">
        <v>12</v>
      </c>
      <c r="Y135" s="35" t="s">
        <v>12</v>
      </c>
      <c r="Z135" s="35" t="s">
        <v>12</v>
      </c>
      <c r="AA135" s="57" t="s">
        <v>12</v>
      </c>
      <c r="AB135" s="58"/>
      <c r="AC135" s="57" t="s">
        <v>12</v>
      </c>
      <c r="AD135" s="58"/>
      <c r="AE135" s="35" t="s">
        <v>12</v>
      </c>
      <c r="AF135" s="35" t="s">
        <v>12</v>
      </c>
      <c r="AG135" s="35" t="s">
        <v>12</v>
      </c>
      <c r="AH135" s="35" t="s">
        <v>12</v>
      </c>
      <c r="AI135" s="35" t="s">
        <v>12</v>
      </c>
      <c r="AJ135" s="35" t="s">
        <v>12</v>
      </c>
      <c r="AK135" s="35" t="s">
        <v>12</v>
      </c>
      <c r="AL135" s="35" t="s">
        <v>12</v>
      </c>
      <c r="AM135" s="57" t="s">
        <v>12</v>
      </c>
      <c r="AN135" s="58"/>
      <c r="AO135" s="58"/>
      <c r="AP135" s="35" t="s">
        <v>12</v>
      </c>
      <c r="AQ135" s="35" t="s">
        <v>12</v>
      </c>
      <c r="AR135" s="35" t="s">
        <v>12</v>
      </c>
      <c r="AS135" s="57" t="s">
        <v>12</v>
      </c>
      <c r="AT135" s="58"/>
      <c r="AU135" s="57" t="s">
        <v>12</v>
      </c>
      <c r="AV135" s="58"/>
      <c r="AW135" s="35" t="s">
        <v>12</v>
      </c>
      <c r="AX135" s="35" t="s">
        <v>12</v>
      </c>
      <c r="AY135" s="35" t="s">
        <v>12</v>
      </c>
      <c r="AZ135" s="35" t="s">
        <v>12</v>
      </c>
      <c r="BA135" s="35" t="s">
        <v>12</v>
      </c>
      <c r="BB135" s="35" t="s">
        <v>12</v>
      </c>
      <c r="BC135" s="35" t="s">
        <v>12</v>
      </c>
      <c r="BD135" s="35" t="s">
        <v>12</v>
      </c>
      <c r="CM135" s="11"/>
      <c r="CN135" s="11"/>
      <c r="CO135" s="11"/>
      <c r="CP135" s="11"/>
      <c r="CQ135" s="11"/>
      <c r="CR135" s="11"/>
    </row>
    <row r="136" spans="1:190">
      <c r="CM136" s="11"/>
      <c r="CN136" s="11"/>
      <c r="CO136" s="11"/>
      <c r="CP136" s="11"/>
      <c r="CQ136" s="11"/>
      <c r="CR136" s="11"/>
    </row>
    <row r="137" spans="1:190" s="33" customFormat="1" ht="15">
      <c r="A137" s="29" t="s">
        <v>179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31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 t="s">
        <v>180</v>
      </c>
      <c r="AL137" s="29"/>
      <c r="AM137" s="29"/>
      <c r="AN137" s="29"/>
      <c r="AO137" s="29"/>
      <c r="AP137" s="29"/>
      <c r="AQ137" s="29"/>
      <c r="AR137" s="27"/>
      <c r="AS137" s="32"/>
      <c r="AT137" s="27"/>
      <c r="AU137" s="26"/>
      <c r="AV137" s="26"/>
      <c r="AW137" s="27"/>
      <c r="BE137" s="34"/>
      <c r="BF137" s="34"/>
      <c r="BG137" s="34"/>
      <c r="BH137" s="34"/>
    </row>
    <row r="138" spans="1:190" s="33" customFormat="1" ht="13.5" customHeight="1">
      <c r="A138" s="29" t="s">
        <v>181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31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 t="s">
        <v>182</v>
      </c>
      <c r="AL138" s="29"/>
      <c r="AM138" s="29"/>
      <c r="AN138" s="29"/>
      <c r="AO138" s="29"/>
      <c r="AP138" s="29"/>
      <c r="AQ138" s="29"/>
      <c r="AR138" s="27"/>
      <c r="AS138" s="27"/>
      <c r="AT138" s="27"/>
      <c r="AU138" s="26"/>
      <c r="AV138" s="26"/>
      <c r="AW138" s="27"/>
      <c r="BE138" s="34"/>
      <c r="BF138" s="34"/>
      <c r="BG138" s="34"/>
      <c r="BH138" s="34"/>
    </row>
  </sheetData>
  <mergeCells count="1590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J74:AO74"/>
    <mergeCell ref="AS74:AT74"/>
    <mergeCell ref="AU74:AV74"/>
    <mergeCell ref="A75:AO75"/>
    <mergeCell ref="AS75:AT75"/>
    <mergeCell ref="AU75:AV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A96:AO96"/>
    <mergeCell ref="AS96:AT96"/>
    <mergeCell ref="AU96:AV96"/>
    <mergeCell ref="A97:AO97"/>
    <mergeCell ref="AS97:AT97"/>
    <mergeCell ref="AU97:AV97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9:Z119"/>
    <mergeCell ref="AA119:AE119"/>
    <mergeCell ref="AF119:AH119"/>
    <mergeCell ref="AJ119:AO119"/>
    <mergeCell ref="AS119:AT119"/>
    <mergeCell ref="AU119:AV119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21:Z121"/>
    <mergeCell ref="AA121:AE121"/>
    <mergeCell ref="AF121:AH121"/>
    <mergeCell ref="AJ121:AO121"/>
    <mergeCell ref="AS121:AT121"/>
    <mergeCell ref="AU121:AV121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23:Z123"/>
    <mergeCell ref="AA123:AE123"/>
    <mergeCell ref="AF123:AH123"/>
    <mergeCell ref="AJ123:AO123"/>
    <mergeCell ref="AS123:AT123"/>
    <mergeCell ref="AU123:AV123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S125:Z125"/>
    <mergeCell ref="AA125:AE125"/>
    <mergeCell ref="AF125:AH125"/>
    <mergeCell ref="AJ125:AO125"/>
    <mergeCell ref="AS125:AT125"/>
    <mergeCell ref="AU125:AV125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S127:Z127"/>
    <mergeCell ref="AA127:AE127"/>
    <mergeCell ref="AF127:AH127"/>
    <mergeCell ref="AJ127:AO127"/>
    <mergeCell ref="AS127:AT127"/>
    <mergeCell ref="AU127:AV127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S129:Z129"/>
    <mergeCell ref="AA129:AE129"/>
    <mergeCell ref="AF129:AH129"/>
    <mergeCell ref="AJ129:AO129"/>
    <mergeCell ref="AS129:AT129"/>
    <mergeCell ref="AU129:AV129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AU135:AV135"/>
    <mergeCell ref="J135:K135"/>
    <mergeCell ref="L135:M135"/>
    <mergeCell ref="AA135:AB135"/>
    <mergeCell ref="AC135:AD135"/>
    <mergeCell ref="AM135:AO135"/>
    <mergeCell ref="AS135:AT135"/>
    <mergeCell ref="AS130:AT130"/>
    <mergeCell ref="AU130:AV130"/>
    <mergeCell ref="A131:AO131"/>
    <mergeCell ref="AS131:AT131"/>
    <mergeCell ref="AU131:AV131"/>
    <mergeCell ref="A133:AO133"/>
    <mergeCell ref="AS133:AT133"/>
    <mergeCell ref="AU133:AV133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</mergeCells>
  <printOptions horizontalCentered="1"/>
  <pageMargins left="0" right="0.78740157480314965" top="0.39370078740157483" bottom="0" header="0" footer="0"/>
  <pageSetup paperSize="14" scale="40" orientation="landscape" horizontalDpi="300" verticalDpi="300" r:id="rId1"/>
  <headerFooter alignWithMargins="0">
    <oddFooter>&amp;R&amp;"Arial,Regular"&amp;8 Página 
&amp;"-,Regular"&amp;P 
&amp;"-,Regular"de 
&amp;"-,Regular"&amp;N</oddFooter>
  </headerFooter>
  <rowBreaks count="1" manualBreakCount="1">
    <brk id="9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H318"/>
  <sheetViews>
    <sheetView showGridLines="0" tabSelected="1" topLeftCell="S139" zoomScale="85" zoomScaleNormal="85" workbookViewId="0">
      <selection activeCell="R139" sqref="A1:R1048576"/>
    </sheetView>
  </sheetViews>
  <sheetFormatPr baseColWidth="10" defaultRowHeight="14.25"/>
  <cols>
    <col min="1" max="1" width="2.85546875" style="1" hidden="1" customWidth="1"/>
    <col min="2" max="5" width="2.7109375" style="1" hidden="1" customWidth="1"/>
    <col min="6" max="6" width="2.85546875" style="1" hidden="1" customWidth="1"/>
    <col min="7" max="9" width="2.7109375" style="1" hidden="1" customWidth="1"/>
    <col min="10" max="10" width="2.42578125" style="1" hidden="1" customWidth="1"/>
    <col min="11" max="11" width="0.28515625" style="1" hidden="1" customWidth="1"/>
    <col min="12" max="12" width="1" style="1" hidden="1" customWidth="1"/>
    <col min="13" max="13" width="1.5703125" style="1" hidden="1" customWidth="1"/>
    <col min="14" max="14" width="5.7109375" style="1" hidden="1" customWidth="1"/>
    <col min="15" max="18" width="2.7109375" style="1" hidden="1" customWidth="1"/>
    <col min="19" max="25" width="2.7109375" style="1" customWidth="1"/>
    <col min="26" max="26" width="33.28515625" style="1" customWidth="1"/>
    <col min="27" max="27" width="2.42578125" style="1" hidden="1" customWidth="1"/>
    <col min="28" max="28" width="0.28515625" style="1" hidden="1" customWidth="1"/>
    <col min="29" max="29" width="1.85546875" style="1" hidden="1" customWidth="1"/>
    <col min="30" max="30" width="0.85546875" style="1" hidden="1" customWidth="1"/>
    <col min="31" max="33" width="2.7109375" style="1" hidden="1" customWidth="1"/>
    <col min="34" max="34" width="3.7109375" style="1" hidden="1" customWidth="1"/>
    <col min="35" max="35" width="5.140625" style="1" hidden="1" customWidth="1"/>
    <col min="36" max="36" width="3.140625" style="1" hidden="1" customWidth="1"/>
    <col min="37" max="38" width="2.7109375" style="1" hidden="1" customWidth="1"/>
    <col min="39" max="40" width="0.85546875" style="1" hidden="1" customWidth="1"/>
    <col min="41" max="41" width="1" style="1" hidden="1" customWidth="1"/>
    <col min="42" max="42" width="18" style="1" customWidth="1"/>
    <col min="43" max="43" width="18.42578125" style="1" hidden="1" customWidth="1"/>
    <col min="44" max="44" width="19" style="1" hidden="1" customWidth="1"/>
    <col min="45" max="45" width="5.85546875" style="1" hidden="1" customWidth="1"/>
    <col min="46" max="46" width="9.28515625" style="1" hidden="1" customWidth="1"/>
    <col min="47" max="47" width="12" style="1" customWidth="1"/>
    <col min="48" max="48" width="6.7109375" style="1" customWidth="1"/>
    <col min="49" max="49" width="17.140625" style="1" hidden="1" customWidth="1"/>
    <col min="50" max="50" width="19.140625" style="1" hidden="1" customWidth="1"/>
    <col min="51" max="51" width="18.42578125" style="1" hidden="1" customWidth="1"/>
    <col min="52" max="52" width="19.7109375" style="1" hidden="1" customWidth="1"/>
    <col min="53" max="53" width="14.5703125" style="1" hidden="1" customWidth="1"/>
    <col min="54" max="54" width="17.85546875" style="1" customWidth="1"/>
    <col min="55" max="55" width="10.85546875" style="1" hidden="1" customWidth="1"/>
    <col min="56" max="56" width="16.7109375" style="1" hidden="1" customWidth="1"/>
    <col min="57" max="57" width="8.85546875" style="1" customWidth="1"/>
    <col min="58" max="58" width="6.42578125" style="1" customWidth="1"/>
    <col min="59" max="59" width="8.42578125" style="1" customWidth="1"/>
    <col min="60" max="60" width="8.85546875" style="1" customWidth="1"/>
    <col min="61" max="61" width="5" style="11" customWidth="1"/>
    <col min="62" max="62" width="13.5703125" style="11" customWidth="1"/>
    <col min="63" max="63" width="16.85546875" style="11" customWidth="1"/>
    <col min="64" max="16384" width="11.42578125" style="11"/>
  </cols>
  <sheetData>
    <row r="1" spans="1:90" s="1" customFormat="1" ht="4.3499999999999996" hidden="1" customHeight="1"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</row>
    <row r="2" spans="1:90" s="1" customFormat="1" ht="4.3499999999999996" hidden="1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</row>
    <row r="3" spans="1:90" s="1" customFormat="1" ht="14.1" hidden="1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M3" s="100" t="s">
        <v>0</v>
      </c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D3" s="95" t="s">
        <v>1</v>
      </c>
      <c r="AE3" s="58"/>
      <c r="AF3" s="58"/>
      <c r="AG3" s="58"/>
      <c r="AH3" s="58"/>
      <c r="AI3" s="58"/>
      <c r="AJ3" s="58"/>
      <c r="AK3" s="58"/>
      <c r="AL3" s="58"/>
      <c r="AM3" s="58"/>
      <c r="AO3" s="96" t="s">
        <v>2</v>
      </c>
      <c r="AP3" s="58"/>
      <c r="AQ3" s="58"/>
      <c r="AR3" s="58"/>
      <c r="AS3" s="58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</row>
    <row r="4" spans="1:90" s="1" customFormat="1" ht="7.15" hidden="1" customHeight="1">
      <c r="A4" s="58"/>
      <c r="B4" s="58"/>
      <c r="C4" s="58"/>
      <c r="D4" s="58"/>
      <c r="E4" s="58"/>
      <c r="F4" s="58"/>
      <c r="G4" s="58"/>
      <c r="H4" s="58"/>
      <c r="I4" s="58"/>
      <c r="J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</row>
    <row r="5" spans="1:90" s="1" customFormat="1" ht="28.35" hidden="1" customHeight="1">
      <c r="A5" s="58"/>
      <c r="B5" s="58"/>
      <c r="C5" s="58"/>
      <c r="D5" s="58"/>
      <c r="E5" s="58"/>
      <c r="F5" s="58"/>
      <c r="G5" s="58"/>
      <c r="H5" s="58"/>
      <c r="I5" s="58"/>
      <c r="J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D5" s="95" t="s">
        <v>3</v>
      </c>
      <c r="AE5" s="58"/>
      <c r="AF5" s="58"/>
      <c r="AG5" s="58"/>
      <c r="AH5" s="58"/>
      <c r="AI5" s="58"/>
      <c r="AJ5" s="58"/>
      <c r="AK5" s="58"/>
      <c r="AL5" s="58"/>
      <c r="AM5" s="58"/>
      <c r="AO5" s="96" t="s">
        <v>4</v>
      </c>
      <c r="AP5" s="58"/>
      <c r="AQ5" s="58"/>
      <c r="AR5" s="58"/>
      <c r="AS5" s="58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</row>
    <row r="6" spans="1:90" s="1" customFormat="1" ht="2.85" hidden="1" customHeight="1">
      <c r="A6" s="58"/>
      <c r="B6" s="58"/>
      <c r="C6" s="58"/>
      <c r="D6" s="58"/>
      <c r="E6" s="58"/>
      <c r="F6" s="58"/>
      <c r="G6" s="58"/>
      <c r="H6" s="58"/>
      <c r="I6" s="58"/>
      <c r="J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O6" s="58"/>
      <c r="AP6" s="58"/>
      <c r="AQ6" s="58"/>
      <c r="AR6" s="58"/>
      <c r="AS6" s="58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</row>
    <row r="7" spans="1:90" s="1" customFormat="1" hidden="1">
      <c r="AD7" s="58"/>
      <c r="AE7" s="58"/>
      <c r="AF7" s="58"/>
      <c r="AG7" s="58"/>
      <c r="AH7" s="58"/>
      <c r="AI7" s="58"/>
      <c r="AJ7" s="58"/>
      <c r="AK7" s="58"/>
      <c r="AL7" s="58"/>
      <c r="AM7" s="58"/>
      <c r="AO7" s="58"/>
      <c r="AP7" s="58"/>
      <c r="AQ7" s="58"/>
      <c r="AR7" s="58"/>
      <c r="AS7" s="58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</row>
    <row r="8" spans="1:90" s="1" customFormat="1" ht="7.15" hidden="1" customHeight="1"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</row>
    <row r="9" spans="1:90" s="1" customFormat="1" ht="14.1" hidden="1" customHeight="1">
      <c r="AD9" s="95" t="s">
        <v>5</v>
      </c>
      <c r="AE9" s="58"/>
      <c r="AF9" s="58"/>
      <c r="AG9" s="58"/>
      <c r="AH9" s="58"/>
      <c r="AI9" s="58"/>
      <c r="AJ9" s="58"/>
      <c r="AK9" s="58"/>
      <c r="AL9" s="58"/>
      <c r="AM9" s="58"/>
      <c r="AO9" s="96"/>
      <c r="AP9" s="58"/>
      <c r="AQ9" s="58"/>
      <c r="AR9" s="58"/>
      <c r="AS9" s="58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</row>
    <row r="10" spans="1:90" s="1" customFormat="1" ht="0" hidden="1" customHeight="1"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</row>
    <row r="11" spans="1:90" s="1" customFormat="1" ht="19.899999999999999" hidden="1" customHeight="1"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</row>
    <row r="12" spans="1:90" s="1" customFormat="1" ht="0" hidden="1" customHeight="1"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</row>
    <row r="13" spans="1:90" s="1" customFormat="1" ht="8.4499999999999993" hidden="1" customHeight="1"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</row>
    <row r="14" spans="1:90" s="1" customFormat="1" ht="14.25" hidden="1" customHeight="1">
      <c r="A14" s="89" t="s">
        <v>6</v>
      </c>
      <c r="B14" s="90"/>
      <c r="C14" s="90"/>
      <c r="D14" s="90"/>
      <c r="E14" s="91"/>
      <c r="F14" s="92" t="s">
        <v>7</v>
      </c>
      <c r="G14" s="90"/>
      <c r="H14" s="91"/>
      <c r="I14" s="89" t="s">
        <v>8</v>
      </c>
      <c r="J14" s="90"/>
      <c r="K14" s="90"/>
      <c r="L14" s="90"/>
      <c r="M14" s="90"/>
      <c r="N14" s="90"/>
      <c r="O14" s="90"/>
      <c r="P14" s="91"/>
      <c r="Q14" s="97" t="s">
        <v>9</v>
      </c>
      <c r="R14" s="90"/>
      <c r="S14" s="90"/>
      <c r="T14" s="90"/>
      <c r="U14" s="90"/>
      <c r="V14" s="90"/>
      <c r="W14" s="91"/>
      <c r="X14" s="89" t="s">
        <v>10</v>
      </c>
      <c r="Y14" s="90"/>
      <c r="Z14" s="90"/>
      <c r="AA14" s="90"/>
      <c r="AB14" s="90"/>
      <c r="AC14" s="90"/>
      <c r="AD14" s="91"/>
      <c r="AE14" s="98" t="s">
        <v>11</v>
      </c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2" t="s">
        <v>12</v>
      </c>
      <c r="AQ14" s="2" t="s">
        <v>12</v>
      </c>
      <c r="AR14" s="2" t="s">
        <v>12</v>
      </c>
      <c r="AS14" s="57" t="s">
        <v>12</v>
      </c>
      <c r="AT14" s="58"/>
      <c r="AU14" s="57" t="s">
        <v>12</v>
      </c>
      <c r="AV14" s="58"/>
      <c r="AW14" s="2" t="s">
        <v>12</v>
      </c>
      <c r="AX14" s="2" t="s">
        <v>12</v>
      </c>
      <c r="AY14" s="2" t="s">
        <v>12</v>
      </c>
      <c r="AZ14" s="2" t="s">
        <v>12</v>
      </c>
      <c r="BA14" s="2" t="s">
        <v>12</v>
      </c>
      <c r="BB14" s="2" t="s">
        <v>12</v>
      </c>
      <c r="BC14" s="2" t="s">
        <v>12</v>
      </c>
      <c r="BD14" s="2" t="s">
        <v>12</v>
      </c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</row>
    <row r="15" spans="1:90" s="1" customFormat="1" hidden="1">
      <c r="A15" s="89" t="s">
        <v>13</v>
      </c>
      <c r="B15" s="90"/>
      <c r="C15" s="90"/>
      <c r="D15" s="90"/>
      <c r="E15" s="90"/>
      <c r="F15" s="91"/>
      <c r="G15" s="92" t="s">
        <v>14</v>
      </c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1"/>
      <c r="AH15" s="3" t="s">
        <v>12</v>
      </c>
      <c r="AI15" s="3" t="s">
        <v>12</v>
      </c>
      <c r="AJ15" s="3" t="s">
        <v>12</v>
      </c>
      <c r="AK15" s="3" t="s">
        <v>12</v>
      </c>
      <c r="AL15" s="3" t="s">
        <v>12</v>
      </c>
      <c r="AM15" s="93" t="s">
        <v>12</v>
      </c>
      <c r="AN15" s="94"/>
      <c r="AO15" s="94"/>
      <c r="AP15" s="2" t="s">
        <v>12</v>
      </c>
      <c r="AQ15" s="2" t="s">
        <v>12</v>
      </c>
      <c r="AR15" s="2" t="s">
        <v>12</v>
      </c>
      <c r="AS15" s="57" t="s">
        <v>12</v>
      </c>
      <c r="AT15" s="58"/>
      <c r="AU15" s="57" t="s">
        <v>12</v>
      </c>
      <c r="AV15" s="58"/>
      <c r="AW15" s="2" t="s">
        <v>12</v>
      </c>
      <c r="AX15" s="2" t="s">
        <v>12</v>
      </c>
      <c r="AY15" s="2" t="s">
        <v>12</v>
      </c>
      <c r="AZ15" s="2" t="s">
        <v>12</v>
      </c>
      <c r="BA15" s="2" t="s">
        <v>12</v>
      </c>
      <c r="BB15" s="2" t="s">
        <v>12</v>
      </c>
      <c r="BC15" s="2" t="s">
        <v>12</v>
      </c>
      <c r="BD15" s="2" t="s">
        <v>12</v>
      </c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</row>
    <row r="16" spans="1:90" s="1" customFormat="1" hidden="1">
      <c r="A16" s="89" t="s">
        <v>15</v>
      </c>
      <c r="B16" s="90"/>
      <c r="C16" s="90"/>
      <c r="D16" s="90"/>
      <c r="E16" s="90"/>
      <c r="F16" s="90"/>
      <c r="G16" s="91"/>
      <c r="H16" s="92" t="s">
        <v>16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1"/>
      <c r="AP16" s="2" t="s">
        <v>12</v>
      </c>
      <c r="AQ16" s="2" t="s">
        <v>12</v>
      </c>
      <c r="AR16" s="2" t="s">
        <v>12</v>
      </c>
      <c r="AS16" s="57" t="s">
        <v>12</v>
      </c>
      <c r="AT16" s="58"/>
      <c r="AU16" s="57" t="s">
        <v>12</v>
      </c>
      <c r="AV16" s="58"/>
      <c r="AW16" s="2" t="s">
        <v>12</v>
      </c>
      <c r="AX16" s="2" t="s">
        <v>12</v>
      </c>
      <c r="AY16" s="2" t="s">
        <v>12</v>
      </c>
      <c r="AZ16" s="2" t="s">
        <v>12</v>
      </c>
      <c r="BA16" s="2" t="s">
        <v>12</v>
      </c>
      <c r="BB16" s="2" t="s">
        <v>12</v>
      </c>
      <c r="BC16" s="2" t="s">
        <v>12</v>
      </c>
      <c r="BD16" s="2" t="s">
        <v>12</v>
      </c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</row>
    <row r="17" spans="1:90" s="7" customFormat="1" ht="105" hidden="1">
      <c r="A17" s="81" t="s">
        <v>17</v>
      </c>
      <c r="B17" s="82"/>
      <c r="C17" s="84" t="s">
        <v>18</v>
      </c>
      <c r="D17" s="82"/>
      <c r="E17" s="81" t="s">
        <v>19</v>
      </c>
      <c r="F17" s="82"/>
      <c r="G17" s="81" t="s">
        <v>20</v>
      </c>
      <c r="H17" s="82"/>
      <c r="I17" s="81" t="s">
        <v>21</v>
      </c>
      <c r="J17" s="83"/>
      <c r="K17" s="82"/>
      <c r="L17" s="81" t="s">
        <v>22</v>
      </c>
      <c r="M17" s="83"/>
      <c r="N17" s="82"/>
      <c r="O17" s="81" t="s">
        <v>23</v>
      </c>
      <c r="P17" s="82"/>
      <c r="Q17" s="81" t="s">
        <v>24</v>
      </c>
      <c r="R17" s="82"/>
      <c r="S17" s="81" t="s">
        <v>25</v>
      </c>
      <c r="T17" s="83"/>
      <c r="U17" s="83"/>
      <c r="V17" s="83"/>
      <c r="W17" s="83"/>
      <c r="X17" s="83"/>
      <c r="Y17" s="83"/>
      <c r="Z17" s="82"/>
      <c r="AA17" s="81" t="s">
        <v>26</v>
      </c>
      <c r="AB17" s="83"/>
      <c r="AC17" s="83"/>
      <c r="AD17" s="83"/>
      <c r="AE17" s="82"/>
      <c r="AF17" s="81" t="s">
        <v>27</v>
      </c>
      <c r="AG17" s="83"/>
      <c r="AH17" s="82"/>
      <c r="AI17" s="4" t="s">
        <v>28</v>
      </c>
      <c r="AJ17" s="81" t="s">
        <v>29</v>
      </c>
      <c r="AK17" s="83"/>
      <c r="AL17" s="83"/>
      <c r="AM17" s="83"/>
      <c r="AN17" s="83"/>
      <c r="AO17" s="82"/>
      <c r="AP17" s="4" t="s">
        <v>30</v>
      </c>
      <c r="AQ17" s="4" t="s">
        <v>31</v>
      </c>
      <c r="AR17" s="4" t="s">
        <v>32</v>
      </c>
      <c r="AS17" s="81" t="s">
        <v>33</v>
      </c>
      <c r="AT17" s="82"/>
      <c r="AU17" s="81" t="s">
        <v>34</v>
      </c>
      <c r="AV17" s="82"/>
      <c r="AW17" s="4" t="s">
        <v>35</v>
      </c>
      <c r="AX17" s="4" t="s">
        <v>36</v>
      </c>
      <c r="AY17" s="4" t="s">
        <v>37</v>
      </c>
      <c r="AZ17" s="4" t="s">
        <v>38</v>
      </c>
      <c r="BA17" s="4" t="s">
        <v>39</v>
      </c>
      <c r="BB17" s="4" t="s">
        <v>40</v>
      </c>
      <c r="BC17" s="4" t="s">
        <v>41</v>
      </c>
      <c r="BD17" s="4" t="s">
        <v>42</v>
      </c>
      <c r="BE17" s="5" t="s">
        <v>43</v>
      </c>
      <c r="BF17" s="5" t="s">
        <v>44</v>
      </c>
      <c r="BG17" s="5" t="s">
        <v>45</v>
      </c>
      <c r="BH17" s="5" t="s">
        <v>46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</row>
    <row r="18" spans="1:90" s="1" customFormat="1" hidden="1">
      <c r="A18" s="71" t="s">
        <v>47</v>
      </c>
      <c r="B18" s="72"/>
      <c r="C18" s="71" t="s">
        <v>48</v>
      </c>
      <c r="D18" s="72"/>
      <c r="E18" s="71"/>
      <c r="F18" s="72"/>
      <c r="G18" s="71"/>
      <c r="H18" s="72"/>
      <c r="I18" s="71"/>
      <c r="J18" s="72"/>
      <c r="K18" s="72"/>
      <c r="L18" s="71"/>
      <c r="M18" s="72"/>
      <c r="N18" s="72"/>
      <c r="O18" s="71"/>
      <c r="P18" s="72"/>
      <c r="Q18" s="71"/>
      <c r="R18" s="72"/>
      <c r="S18" s="73" t="s">
        <v>49</v>
      </c>
      <c r="T18" s="72"/>
      <c r="U18" s="72"/>
      <c r="V18" s="72"/>
      <c r="W18" s="72"/>
      <c r="X18" s="72"/>
      <c r="Y18" s="72"/>
      <c r="Z18" s="72"/>
      <c r="AA18" s="71" t="s">
        <v>50</v>
      </c>
      <c r="AB18" s="72"/>
      <c r="AC18" s="72"/>
      <c r="AD18" s="72"/>
      <c r="AE18" s="72"/>
      <c r="AF18" s="71" t="s">
        <v>51</v>
      </c>
      <c r="AG18" s="72"/>
      <c r="AH18" s="72"/>
      <c r="AI18" s="8" t="s">
        <v>52</v>
      </c>
      <c r="AJ18" s="74" t="s">
        <v>53</v>
      </c>
      <c r="AK18" s="72"/>
      <c r="AL18" s="72"/>
      <c r="AM18" s="72"/>
      <c r="AN18" s="72"/>
      <c r="AO18" s="72"/>
      <c r="AP18" s="9">
        <v>5319679108</v>
      </c>
      <c r="AQ18" s="9">
        <v>3954458078</v>
      </c>
      <c r="AR18" s="9">
        <v>1365221030</v>
      </c>
      <c r="AS18" s="59">
        <v>0</v>
      </c>
      <c r="AT18" s="60"/>
      <c r="AU18" s="59">
        <v>3954458078</v>
      </c>
      <c r="AV18" s="60"/>
      <c r="AW18" s="9">
        <v>0</v>
      </c>
      <c r="AX18" s="9">
        <v>3954458078</v>
      </c>
      <c r="AY18" s="9">
        <v>0</v>
      </c>
      <c r="AZ18" s="9">
        <v>3954458078</v>
      </c>
      <c r="BA18" s="9">
        <v>0</v>
      </c>
      <c r="BB18" s="9">
        <v>3954458078</v>
      </c>
      <c r="BC18" s="9">
        <v>0</v>
      </c>
      <c r="BD18" s="9">
        <v>68373841</v>
      </c>
      <c r="BE18" s="10">
        <f t="shared" ref="BE18:BE73" si="0">+AQ18/AP18</f>
        <v>0.74336402585883199</v>
      </c>
      <c r="BF18" s="10">
        <f t="shared" ref="BF18:BF73" si="1">+AU18/AP18</f>
        <v>0.74336402585883199</v>
      </c>
      <c r="BG18" s="10">
        <f t="shared" ref="BG18:BG73" si="2">+AX18/AP18</f>
        <v>0.74336402585883199</v>
      </c>
      <c r="BH18" s="10">
        <f t="shared" ref="BH18:BH73" si="3">+BB18/AP18</f>
        <v>0.74336402585883199</v>
      </c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</row>
    <row r="19" spans="1:90" s="1" customFormat="1" hidden="1">
      <c r="A19" s="71" t="s">
        <v>47</v>
      </c>
      <c r="B19" s="72"/>
      <c r="C19" s="71" t="s">
        <v>48</v>
      </c>
      <c r="D19" s="72"/>
      <c r="E19" s="71" t="s">
        <v>48</v>
      </c>
      <c r="F19" s="72"/>
      <c r="G19" s="71"/>
      <c r="H19" s="72"/>
      <c r="I19" s="71"/>
      <c r="J19" s="72"/>
      <c r="K19" s="72"/>
      <c r="L19" s="71"/>
      <c r="M19" s="72"/>
      <c r="N19" s="72"/>
      <c r="O19" s="71"/>
      <c r="P19" s="72"/>
      <c r="Q19" s="71"/>
      <c r="R19" s="72"/>
      <c r="S19" s="73" t="s">
        <v>54</v>
      </c>
      <c r="T19" s="72"/>
      <c r="U19" s="72"/>
      <c r="V19" s="72"/>
      <c r="W19" s="72"/>
      <c r="X19" s="72"/>
      <c r="Y19" s="72"/>
      <c r="Z19" s="72"/>
      <c r="AA19" s="71" t="s">
        <v>50</v>
      </c>
      <c r="AB19" s="72"/>
      <c r="AC19" s="72"/>
      <c r="AD19" s="72"/>
      <c r="AE19" s="72"/>
      <c r="AF19" s="71" t="s">
        <v>51</v>
      </c>
      <c r="AG19" s="72"/>
      <c r="AH19" s="72"/>
      <c r="AI19" s="8" t="s">
        <v>52</v>
      </c>
      <c r="AJ19" s="74" t="s">
        <v>53</v>
      </c>
      <c r="AK19" s="72"/>
      <c r="AL19" s="72"/>
      <c r="AM19" s="72"/>
      <c r="AN19" s="72"/>
      <c r="AO19" s="72"/>
      <c r="AP19" s="9">
        <v>5319679108</v>
      </c>
      <c r="AQ19" s="9">
        <v>3954458078</v>
      </c>
      <c r="AR19" s="9">
        <v>1365221030</v>
      </c>
      <c r="AS19" s="59">
        <v>0</v>
      </c>
      <c r="AT19" s="60"/>
      <c r="AU19" s="59">
        <v>3954458078</v>
      </c>
      <c r="AV19" s="60"/>
      <c r="AW19" s="9">
        <v>0</v>
      </c>
      <c r="AX19" s="9">
        <v>3954458078</v>
      </c>
      <c r="AY19" s="9">
        <v>0</v>
      </c>
      <c r="AZ19" s="9">
        <v>3954458078</v>
      </c>
      <c r="BA19" s="9">
        <v>0</v>
      </c>
      <c r="BB19" s="9">
        <v>3954458078</v>
      </c>
      <c r="BC19" s="9">
        <v>0</v>
      </c>
      <c r="BD19" s="9">
        <v>68373841</v>
      </c>
      <c r="BE19" s="10">
        <f t="shared" si="0"/>
        <v>0.74336402585883199</v>
      </c>
      <c r="BF19" s="10">
        <f t="shared" si="1"/>
        <v>0.74336402585883199</v>
      </c>
      <c r="BG19" s="10">
        <f t="shared" si="2"/>
        <v>0.74336402585883199</v>
      </c>
      <c r="BH19" s="10">
        <f t="shared" si="3"/>
        <v>0.74336402585883199</v>
      </c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</row>
    <row r="20" spans="1:90" s="15" customFormat="1" ht="15" hidden="1">
      <c r="A20" s="77" t="s">
        <v>47</v>
      </c>
      <c r="B20" s="78"/>
      <c r="C20" s="77" t="s">
        <v>48</v>
      </c>
      <c r="D20" s="78"/>
      <c r="E20" s="77" t="s">
        <v>48</v>
      </c>
      <c r="F20" s="78"/>
      <c r="G20" s="77" t="s">
        <v>48</v>
      </c>
      <c r="H20" s="78"/>
      <c r="I20" s="77"/>
      <c r="J20" s="78"/>
      <c r="K20" s="78"/>
      <c r="L20" s="77"/>
      <c r="M20" s="78"/>
      <c r="N20" s="78"/>
      <c r="O20" s="77"/>
      <c r="P20" s="78"/>
      <c r="Q20" s="77"/>
      <c r="R20" s="78"/>
      <c r="S20" s="79" t="s">
        <v>55</v>
      </c>
      <c r="T20" s="78"/>
      <c r="U20" s="78"/>
      <c r="V20" s="78"/>
      <c r="W20" s="78"/>
      <c r="X20" s="78"/>
      <c r="Y20" s="78"/>
      <c r="Z20" s="78"/>
      <c r="AA20" s="77" t="s">
        <v>50</v>
      </c>
      <c r="AB20" s="78"/>
      <c r="AC20" s="78"/>
      <c r="AD20" s="78"/>
      <c r="AE20" s="78"/>
      <c r="AF20" s="77" t="s">
        <v>51</v>
      </c>
      <c r="AG20" s="78"/>
      <c r="AH20" s="78"/>
      <c r="AI20" s="12" t="s">
        <v>52</v>
      </c>
      <c r="AJ20" s="80" t="s">
        <v>53</v>
      </c>
      <c r="AK20" s="78"/>
      <c r="AL20" s="78"/>
      <c r="AM20" s="78"/>
      <c r="AN20" s="78"/>
      <c r="AO20" s="78"/>
      <c r="AP20" s="13">
        <v>3615419175</v>
      </c>
      <c r="AQ20" s="13">
        <v>2649146646</v>
      </c>
      <c r="AR20" s="13">
        <v>966272529</v>
      </c>
      <c r="AS20" s="75">
        <v>0</v>
      </c>
      <c r="AT20" s="76"/>
      <c r="AU20" s="75">
        <v>2649146646</v>
      </c>
      <c r="AV20" s="76"/>
      <c r="AW20" s="13">
        <v>0</v>
      </c>
      <c r="AX20" s="13">
        <v>2649146646</v>
      </c>
      <c r="AY20" s="13">
        <v>0</v>
      </c>
      <c r="AZ20" s="13">
        <v>2649146646</v>
      </c>
      <c r="BA20" s="13">
        <v>0</v>
      </c>
      <c r="BB20" s="13">
        <v>2649146646</v>
      </c>
      <c r="BC20" s="13">
        <v>0</v>
      </c>
      <c r="BD20" s="13">
        <v>62054769</v>
      </c>
      <c r="BE20" s="14">
        <f t="shared" si="0"/>
        <v>0.73273568506755515</v>
      </c>
      <c r="BF20" s="14">
        <f t="shared" si="1"/>
        <v>0.73273568506755515</v>
      </c>
      <c r="BG20" s="14">
        <f t="shared" si="2"/>
        <v>0.73273568506755515</v>
      </c>
      <c r="BH20" s="14">
        <f t="shared" si="3"/>
        <v>0.73273568506755515</v>
      </c>
    </row>
    <row r="21" spans="1:90" s="1" customFormat="1" hidden="1">
      <c r="A21" s="71" t="s">
        <v>47</v>
      </c>
      <c r="B21" s="72"/>
      <c r="C21" s="71" t="s">
        <v>48</v>
      </c>
      <c r="D21" s="72"/>
      <c r="E21" s="71" t="s">
        <v>48</v>
      </c>
      <c r="F21" s="72"/>
      <c r="G21" s="71" t="s">
        <v>48</v>
      </c>
      <c r="H21" s="72"/>
      <c r="I21" s="71" t="s">
        <v>56</v>
      </c>
      <c r="J21" s="72"/>
      <c r="K21" s="72"/>
      <c r="L21" s="71"/>
      <c r="M21" s="72"/>
      <c r="N21" s="72"/>
      <c r="O21" s="71"/>
      <c r="P21" s="72"/>
      <c r="Q21" s="71"/>
      <c r="R21" s="72"/>
      <c r="S21" s="73" t="s">
        <v>57</v>
      </c>
      <c r="T21" s="72"/>
      <c r="U21" s="72"/>
      <c r="V21" s="72"/>
      <c r="W21" s="72"/>
      <c r="X21" s="72"/>
      <c r="Y21" s="72"/>
      <c r="Z21" s="72"/>
      <c r="AA21" s="71" t="s">
        <v>50</v>
      </c>
      <c r="AB21" s="72"/>
      <c r="AC21" s="72"/>
      <c r="AD21" s="72"/>
      <c r="AE21" s="72"/>
      <c r="AF21" s="71" t="s">
        <v>51</v>
      </c>
      <c r="AG21" s="72"/>
      <c r="AH21" s="72"/>
      <c r="AI21" s="8" t="s">
        <v>52</v>
      </c>
      <c r="AJ21" s="74" t="s">
        <v>53</v>
      </c>
      <c r="AK21" s="72"/>
      <c r="AL21" s="72"/>
      <c r="AM21" s="72"/>
      <c r="AN21" s="72"/>
      <c r="AO21" s="72"/>
      <c r="AP21" s="9">
        <v>3615419175</v>
      </c>
      <c r="AQ21" s="9">
        <v>2649146646</v>
      </c>
      <c r="AR21" s="9">
        <v>966272529</v>
      </c>
      <c r="AS21" s="59">
        <v>0</v>
      </c>
      <c r="AT21" s="60"/>
      <c r="AU21" s="59">
        <v>2649146646</v>
      </c>
      <c r="AV21" s="60"/>
      <c r="AW21" s="9">
        <v>0</v>
      </c>
      <c r="AX21" s="9">
        <v>2649146646</v>
      </c>
      <c r="AY21" s="9">
        <v>0</v>
      </c>
      <c r="AZ21" s="9">
        <v>2649146646</v>
      </c>
      <c r="BA21" s="9">
        <v>0</v>
      </c>
      <c r="BB21" s="9">
        <v>2649146646</v>
      </c>
      <c r="BC21" s="9">
        <v>0</v>
      </c>
      <c r="BD21" s="9">
        <v>62054769</v>
      </c>
      <c r="BE21" s="10">
        <f t="shared" si="0"/>
        <v>0.73273568506755515</v>
      </c>
      <c r="BF21" s="10">
        <f t="shared" si="1"/>
        <v>0.73273568506755515</v>
      </c>
      <c r="BG21" s="10">
        <f t="shared" si="2"/>
        <v>0.73273568506755515</v>
      </c>
      <c r="BH21" s="10">
        <f t="shared" si="3"/>
        <v>0.73273568506755515</v>
      </c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</row>
    <row r="22" spans="1:90" s="1" customFormat="1" hidden="1">
      <c r="A22" s="71" t="s">
        <v>47</v>
      </c>
      <c r="B22" s="72"/>
      <c r="C22" s="71" t="s">
        <v>48</v>
      </c>
      <c r="D22" s="72"/>
      <c r="E22" s="71" t="s">
        <v>48</v>
      </c>
      <c r="F22" s="72"/>
      <c r="G22" s="71" t="s">
        <v>48</v>
      </c>
      <c r="H22" s="72"/>
      <c r="I22" s="71" t="s">
        <v>56</v>
      </c>
      <c r="J22" s="72"/>
      <c r="K22" s="72"/>
      <c r="L22" s="71" t="s">
        <v>56</v>
      </c>
      <c r="M22" s="72"/>
      <c r="N22" s="72"/>
      <c r="O22" s="71"/>
      <c r="P22" s="72"/>
      <c r="Q22" s="71"/>
      <c r="R22" s="72"/>
      <c r="S22" s="73" t="s">
        <v>58</v>
      </c>
      <c r="T22" s="72"/>
      <c r="U22" s="72"/>
      <c r="V22" s="72"/>
      <c r="W22" s="72"/>
      <c r="X22" s="72"/>
      <c r="Y22" s="72"/>
      <c r="Z22" s="72"/>
      <c r="AA22" s="71" t="s">
        <v>50</v>
      </c>
      <c r="AB22" s="72"/>
      <c r="AC22" s="72"/>
      <c r="AD22" s="72"/>
      <c r="AE22" s="72"/>
      <c r="AF22" s="71" t="s">
        <v>51</v>
      </c>
      <c r="AG22" s="72"/>
      <c r="AH22" s="72"/>
      <c r="AI22" s="8" t="s">
        <v>52</v>
      </c>
      <c r="AJ22" s="74" t="s">
        <v>53</v>
      </c>
      <c r="AK22" s="72"/>
      <c r="AL22" s="72"/>
      <c r="AM22" s="72"/>
      <c r="AN22" s="72"/>
      <c r="AO22" s="72"/>
      <c r="AP22" s="9">
        <v>2837504367</v>
      </c>
      <c r="AQ22" s="9">
        <v>2165108602</v>
      </c>
      <c r="AR22" s="9">
        <v>672395765</v>
      </c>
      <c r="AS22" s="59">
        <v>0</v>
      </c>
      <c r="AT22" s="60"/>
      <c r="AU22" s="59">
        <v>2165108602</v>
      </c>
      <c r="AV22" s="60"/>
      <c r="AW22" s="9">
        <v>0</v>
      </c>
      <c r="AX22" s="9">
        <v>2165108602</v>
      </c>
      <c r="AY22" s="9">
        <v>0</v>
      </c>
      <c r="AZ22" s="9">
        <v>2165108602</v>
      </c>
      <c r="BA22" s="9">
        <v>0</v>
      </c>
      <c r="BB22" s="9">
        <v>2165108602</v>
      </c>
      <c r="BC22" s="9">
        <v>0</v>
      </c>
      <c r="BD22" s="9">
        <v>61311540</v>
      </c>
      <c r="BE22" s="10">
        <f t="shared" si="0"/>
        <v>0.76303269421540942</v>
      </c>
      <c r="BF22" s="10">
        <f t="shared" si="1"/>
        <v>0.76303269421540942</v>
      </c>
      <c r="BG22" s="10">
        <f t="shared" si="2"/>
        <v>0.76303269421540942</v>
      </c>
      <c r="BH22" s="10">
        <f t="shared" si="3"/>
        <v>0.76303269421540942</v>
      </c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</row>
    <row r="23" spans="1:90" s="1" customFormat="1" hidden="1">
      <c r="A23" s="71" t="s">
        <v>47</v>
      </c>
      <c r="B23" s="72"/>
      <c r="C23" s="71" t="s">
        <v>48</v>
      </c>
      <c r="D23" s="72"/>
      <c r="E23" s="71" t="s">
        <v>48</v>
      </c>
      <c r="F23" s="72"/>
      <c r="G23" s="71" t="s">
        <v>48</v>
      </c>
      <c r="H23" s="72"/>
      <c r="I23" s="71" t="s">
        <v>56</v>
      </c>
      <c r="J23" s="72"/>
      <c r="K23" s="72"/>
      <c r="L23" s="71" t="s">
        <v>59</v>
      </c>
      <c r="M23" s="72"/>
      <c r="N23" s="72"/>
      <c r="O23" s="71"/>
      <c r="P23" s="72"/>
      <c r="Q23" s="71"/>
      <c r="R23" s="72"/>
      <c r="S23" s="73" t="s">
        <v>60</v>
      </c>
      <c r="T23" s="72"/>
      <c r="U23" s="72"/>
      <c r="V23" s="72"/>
      <c r="W23" s="72"/>
      <c r="X23" s="72"/>
      <c r="Y23" s="72"/>
      <c r="Z23" s="72"/>
      <c r="AA23" s="71" t="s">
        <v>50</v>
      </c>
      <c r="AB23" s="72"/>
      <c r="AC23" s="72"/>
      <c r="AD23" s="72"/>
      <c r="AE23" s="72"/>
      <c r="AF23" s="71" t="s">
        <v>51</v>
      </c>
      <c r="AG23" s="72"/>
      <c r="AH23" s="72"/>
      <c r="AI23" s="8" t="s">
        <v>52</v>
      </c>
      <c r="AJ23" s="74" t="s">
        <v>53</v>
      </c>
      <c r="AK23" s="72"/>
      <c r="AL23" s="72"/>
      <c r="AM23" s="72"/>
      <c r="AN23" s="72"/>
      <c r="AO23" s="72"/>
      <c r="AP23" s="9">
        <v>139801751</v>
      </c>
      <c r="AQ23" s="9">
        <v>111932760</v>
      </c>
      <c r="AR23" s="9">
        <v>27868991</v>
      </c>
      <c r="AS23" s="59">
        <v>0</v>
      </c>
      <c r="AT23" s="60"/>
      <c r="AU23" s="59">
        <v>111932760</v>
      </c>
      <c r="AV23" s="60"/>
      <c r="AW23" s="9">
        <v>0</v>
      </c>
      <c r="AX23" s="9">
        <v>111932760</v>
      </c>
      <c r="AY23" s="9">
        <v>0</v>
      </c>
      <c r="AZ23" s="9">
        <v>111932760</v>
      </c>
      <c r="BA23" s="9">
        <v>0</v>
      </c>
      <c r="BB23" s="9">
        <v>111932760</v>
      </c>
      <c r="BC23" s="9">
        <v>0</v>
      </c>
      <c r="BD23" s="9">
        <v>0</v>
      </c>
      <c r="BE23" s="10">
        <f t="shared" si="0"/>
        <v>0.80065349109969297</v>
      </c>
      <c r="BF23" s="10">
        <f t="shared" si="1"/>
        <v>0.80065349109969297</v>
      </c>
      <c r="BG23" s="10">
        <f t="shared" si="2"/>
        <v>0.80065349109969297</v>
      </c>
      <c r="BH23" s="10">
        <f t="shared" si="3"/>
        <v>0.80065349109969297</v>
      </c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</row>
    <row r="24" spans="1:90" s="1" customFormat="1" hidden="1">
      <c r="A24" s="71" t="s">
        <v>47</v>
      </c>
      <c r="B24" s="72"/>
      <c r="C24" s="71" t="s">
        <v>48</v>
      </c>
      <c r="D24" s="72"/>
      <c r="E24" s="71" t="s">
        <v>48</v>
      </c>
      <c r="F24" s="72"/>
      <c r="G24" s="71" t="s">
        <v>48</v>
      </c>
      <c r="H24" s="72"/>
      <c r="I24" s="71" t="s">
        <v>56</v>
      </c>
      <c r="J24" s="72"/>
      <c r="K24" s="72"/>
      <c r="L24" s="71" t="s">
        <v>61</v>
      </c>
      <c r="M24" s="72"/>
      <c r="N24" s="72"/>
      <c r="O24" s="71"/>
      <c r="P24" s="72"/>
      <c r="Q24" s="71"/>
      <c r="R24" s="72"/>
      <c r="S24" s="73" t="s">
        <v>62</v>
      </c>
      <c r="T24" s="72"/>
      <c r="U24" s="72"/>
      <c r="V24" s="72"/>
      <c r="W24" s="72"/>
      <c r="X24" s="72"/>
      <c r="Y24" s="72"/>
      <c r="Z24" s="72"/>
      <c r="AA24" s="71" t="s">
        <v>50</v>
      </c>
      <c r="AB24" s="72"/>
      <c r="AC24" s="72"/>
      <c r="AD24" s="72"/>
      <c r="AE24" s="72"/>
      <c r="AF24" s="71" t="s">
        <v>51</v>
      </c>
      <c r="AG24" s="72"/>
      <c r="AH24" s="72"/>
      <c r="AI24" s="8" t="s">
        <v>52</v>
      </c>
      <c r="AJ24" s="74" t="s">
        <v>53</v>
      </c>
      <c r="AK24" s="72"/>
      <c r="AL24" s="72"/>
      <c r="AM24" s="72"/>
      <c r="AN24" s="72"/>
      <c r="AO24" s="72"/>
      <c r="AP24" s="9">
        <v>12670072</v>
      </c>
      <c r="AQ24" s="9">
        <v>10744432</v>
      </c>
      <c r="AR24" s="9">
        <v>1925640</v>
      </c>
      <c r="AS24" s="59">
        <v>0</v>
      </c>
      <c r="AT24" s="60"/>
      <c r="AU24" s="59">
        <v>10744432</v>
      </c>
      <c r="AV24" s="60"/>
      <c r="AW24" s="9">
        <v>0</v>
      </c>
      <c r="AX24" s="9">
        <v>10744432</v>
      </c>
      <c r="AY24" s="9">
        <v>0</v>
      </c>
      <c r="AZ24" s="9">
        <v>10744432</v>
      </c>
      <c r="BA24" s="9">
        <v>0</v>
      </c>
      <c r="BB24" s="9">
        <v>10744432</v>
      </c>
      <c r="BC24" s="9">
        <v>0</v>
      </c>
      <c r="BD24" s="9">
        <v>180797</v>
      </c>
      <c r="BE24" s="10">
        <f t="shared" si="0"/>
        <v>0.84801664899773266</v>
      </c>
      <c r="BF24" s="10">
        <f t="shared" si="1"/>
        <v>0.84801664899773266</v>
      </c>
      <c r="BG24" s="10">
        <f t="shared" si="2"/>
        <v>0.84801664899773266</v>
      </c>
      <c r="BH24" s="10">
        <f t="shared" si="3"/>
        <v>0.84801664899773266</v>
      </c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</row>
    <row r="25" spans="1:90" s="1" customFormat="1" hidden="1">
      <c r="A25" s="71" t="s">
        <v>47</v>
      </c>
      <c r="B25" s="72"/>
      <c r="C25" s="71" t="s">
        <v>48</v>
      </c>
      <c r="D25" s="72"/>
      <c r="E25" s="71" t="s">
        <v>48</v>
      </c>
      <c r="F25" s="72"/>
      <c r="G25" s="71" t="s">
        <v>48</v>
      </c>
      <c r="H25" s="72"/>
      <c r="I25" s="71" t="s">
        <v>56</v>
      </c>
      <c r="J25" s="72"/>
      <c r="K25" s="72"/>
      <c r="L25" s="71" t="s">
        <v>63</v>
      </c>
      <c r="M25" s="72"/>
      <c r="N25" s="72"/>
      <c r="O25" s="71"/>
      <c r="P25" s="72"/>
      <c r="Q25" s="71"/>
      <c r="R25" s="72"/>
      <c r="S25" s="73" t="s">
        <v>64</v>
      </c>
      <c r="T25" s="72"/>
      <c r="U25" s="72"/>
      <c r="V25" s="72"/>
      <c r="W25" s="72"/>
      <c r="X25" s="72"/>
      <c r="Y25" s="72"/>
      <c r="Z25" s="72"/>
      <c r="AA25" s="71" t="s">
        <v>50</v>
      </c>
      <c r="AB25" s="72"/>
      <c r="AC25" s="72"/>
      <c r="AD25" s="72"/>
      <c r="AE25" s="72"/>
      <c r="AF25" s="71" t="s">
        <v>51</v>
      </c>
      <c r="AG25" s="72"/>
      <c r="AH25" s="72"/>
      <c r="AI25" s="8" t="s">
        <v>52</v>
      </c>
      <c r="AJ25" s="74" t="s">
        <v>53</v>
      </c>
      <c r="AK25" s="72"/>
      <c r="AL25" s="72"/>
      <c r="AM25" s="72"/>
      <c r="AN25" s="72"/>
      <c r="AO25" s="72"/>
      <c r="AP25" s="9">
        <v>21784701</v>
      </c>
      <c r="AQ25" s="9">
        <v>21695516</v>
      </c>
      <c r="AR25" s="9">
        <v>89185</v>
      </c>
      <c r="AS25" s="59">
        <v>0</v>
      </c>
      <c r="AT25" s="60"/>
      <c r="AU25" s="59">
        <v>21695516</v>
      </c>
      <c r="AV25" s="60"/>
      <c r="AW25" s="9">
        <v>0</v>
      </c>
      <c r="AX25" s="9">
        <v>21695516</v>
      </c>
      <c r="AY25" s="9">
        <v>0</v>
      </c>
      <c r="AZ25" s="9">
        <v>21695516</v>
      </c>
      <c r="BA25" s="9">
        <v>0</v>
      </c>
      <c r="BB25" s="9">
        <v>21695516</v>
      </c>
      <c r="BC25" s="9">
        <v>0</v>
      </c>
      <c r="BD25" s="9">
        <v>562432</v>
      </c>
      <c r="BE25" s="10">
        <f t="shared" si="0"/>
        <v>0.99590607188044489</v>
      </c>
      <c r="BF25" s="10">
        <f t="shared" si="1"/>
        <v>0.99590607188044489</v>
      </c>
      <c r="BG25" s="10">
        <f t="shared" si="2"/>
        <v>0.99590607188044489</v>
      </c>
      <c r="BH25" s="10">
        <f t="shared" si="3"/>
        <v>0.99590607188044489</v>
      </c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</row>
    <row r="26" spans="1:90" s="1" customFormat="1" hidden="1">
      <c r="A26" s="71" t="s">
        <v>47</v>
      </c>
      <c r="B26" s="72"/>
      <c r="C26" s="71" t="s">
        <v>48</v>
      </c>
      <c r="D26" s="72"/>
      <c r="E26" s="71" t="s">
        <v>48</v>
      </c>
      <c r="F26" s="72"/>
      <c r="G26" s="71" t="s">
        <v>48</v>
      </c>
      <c r="H26" s="72"/>
      <c r="I26" s="71" t="s">
        <v>56</v>
      </c>
      <c r="J26" s="72"/>
      <c r="K26" s="72"/>
      <c r="L26" s="71" t="s">
        <v>65</v>
      </c>
      <c r="M26" s="72"/>
      <c r="N26" s="72"/>
      <c r="O26" s="71"/>
      <c r="P26" s="72"/>
      <c r="Q26" s="71"/>
      <c r="R26" s="72"/>
      <c r="S26" s="73" t="s">
        <v>66</v>
      </c>
      <c r="T26" s="72"/>
      <c r="U26" s="72"/>
      <c r="V26" s="72"/>
      <c r="W26" s="72"/>
      <c r="X26" s="72"/>
      <c r="Y26" s="72"/>
      <c r="Z26" s="72"/>
      <c r="AA26" s="71" t="s">
        <v>50</v>
      </c>
      <c r="AB26" s="72"/>
      <c r="AC26" s="72"/>
      <c r="AD26" s="72"/>
      <c r="AE26" s="72"/>
      <c r="AF26" s="71" t="s">
        <v>51</v>
      </c>
      <c r="AG26" s="72"/>
      <c r="AH26" s="72"/>
      <c r="AI26" s="8" t="s">
        <v>52</v>
      </c>
      <c r="AJ26" s="74" t="s">
        <v>53</v>
      </c>
      <c r="AK26" s="72"/>
      <c r="AL26" s="72"/>
      <c r="AM26" s="72"/>
      <c r="AN26" s="72"/>
      <c r="AO26" s="72"/>
      <c r="AP26" s="9">
        <v>144286819</v>
      </c>
      <c r="AQ26" s="9">
        <v>144061012</v>
      </c>
      <c r="AR26" s="9">
        <v>225807</v>
      </c>
      <c r="AS26" s="59">
        <v>0</v>
      </c>
      <c r="AT26" s="60"/>
      <c r="AU26" s="59">
        <v>144061012</v>
      </c>
      <c r="AV26" s="60"/>
      <c r="AW26" s="9">
        <v>0</v>
      </c>
      <c r="AX26" s="9">
        <v>144061012</v>
      </c>
      <c r="AY26" s="9">
        <v>0</v>
      </c>
      <c r="AZ26" s="9">
        <v>144061012</v>
      </c>
      <c r="BA26" s="9">
        <v>0</v>
      </c>
      <c r="BB26" s="9">
        <v>144061012</v>
      </c>
      <c r="BC26" s="9">
        <v>0</v>
      </c>
      <c r="BD26" s="9">
        <v>0</v>
      </c>
      <c r="BE26" s="10">
        <f t="shared" si="0"/>
        <v>0.99843501297232151</v>
      </c>
      <c r="BF26" s="10">
        <f t="shared" si="1"/>
        <v>0.99843501297232151</v>
      </c>
      <c r="BG26" s="10">
        <f t="shared" si="2"/>
        <v>0.99843501297232151</v>
      </c>
      <c r="BH26" s="10">
        <f t="shared" si="3"/>
        <v>0.99843501297232151</v>
      </c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</row>
    <row r="27" spans="1:90" s="1" customFormat="1" hidden="1">
      <c r="A27" s="71" t="s">
        <v>47</v>
      </c>
      <c r="B27" s="72"/>
      <c r="C27" s="71" t="s">
        <v>48</v>
      </c>
      <c r="D27" s="72"/>
      <c r="E27" s="71" t="s">
        <v>48</v>
      </c>
      <c r="F27" s="72"/>
      <c r="G27" s="71" t="s">
        <v>48</v>
      </c>
      <c r="H27" s="72"/>
      <c r="I27" s="71" t="s">
        <v>56</v>
      </c>
      <c r="J27" s="72"/>
      <c r="K27" s="72"/>
      <c r="L27" s="71" t="s">
        <v>67</v>
      </c>
      <c r="M27" s="72"/>
      <c r="N27" s="72"/>
      <c r="O27" s="71"/>
      <c r="P27" s="72"/>
      <c r="Q27" s="71"/>
      <c r="R27" s="72"/>
      <c r="S27" s="73" t="s">
        <v>68</v>
      </c>
      <c r="T27" s="72"/>
      <c r="U27" s="72"/>
      <c r="V27" s="72"/>
      <c r="W27" s="72"/>
      <c r="X27" s="72"/>
      <c r="Y27" s="72"/>
      <c r="Z27" s="72"/>
      <c r="AA27" s="71" t="s">
        <v>50</v>
      </c>
      <c r="AB27" s="72"/>
      <c r="AC27" s="72"/>
      <c r="AD27" s="72"/>
      <c r="AE27" s="72"/>
      <c r="AF27" s="71" t="s">
        <v>51</v>
      </c>
      <c r="AG27" s="72"/>
      <c r="AH27" s="72"/>
      <c r="AI27" s="8" t="s">
        <v>52</v>
      </c>
      <c r="AJ27" s="74" t="s">
        <v>53</v>
      </c>
      <c r="AK27" s="72"/>
      <c r="AL27" s="72"/>
      <c r="AM27" s="72"/>
      <c r="AN27" s="72"/>
      <c r="AO27" s="72"/>
      <c r="AP27" s="9">
        <v>91454102</v>
      </c>
      <c r="AQ27" s="9">
        <v>86925447</v>
      </c>
      <c r="AR27" s="9">
        <v>4528655</v>
      </c>
      <c r="AS27" s="59">
        <v>0</v>
      </c>
      <c r="AT27" s="60"/>
      <c r="AU27" s="59">
        <v>86925447</v>
      </c>
      <c r="AV27" s="60"/>
      <c r="AW27" s="9">
        <v>0</v>
      </c>
      <c r="AX27" s="9">
        <v>86925447</v>
      </c>
      <c r="AY27" s="9">
        <v>0</v>
      </c>
      <c r="AZ27" s="9">
        <v>86925447</v>
      </c>
      <c r="BA27" s="9">
        <v>0</v>
      </c>
      <c r="BB27" s="9">
        <v>86925447</v>
      </c>
      <c r="BC27" s="9">
        <v>0</v>
      </c>
      <c r="BD27" s="9">
        <v>0</v>
      </c>
      <c r="BE27" s="10">
        <f t="shared" si="0"/>
        <v>0.95048166346874197</v>
      </c>
      <c r="BF27" s="10">
        <f t="shared" si="1"/>
        <v>0.95048166346874197</v>
      </c>
      <c r="BG27" s="10">
        <f t="shared" si="2"/>
        <v>0.95048166346874197</v>
      </c>
      <c r="BH27" s="10">
        <f t="shared" si="3"/>
        <v>0.95048166346874197</v>
      </c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</row>
    <row r="28" spans="1:90" s="1" customFormat="1" hidden="1">
      <c r="A28" s="71" t="s">
        <v>47</v>
      </c>
      <c r="B28" s="72"/>
      <c r="C28" s="71" t="s">
        <v>48</v>
      </c>
      <c r="D28" s="72"/>
      <c r="E28" s="71" t="s">
        <v>48</v>
      </c>
      <c r="F28" s="72"/>
      <c r="G28" s="71" t="s">
        <v>48</v>
      </c>
      <c r="H28" s="72"/>
      <c r="I28" s="71" t="s">
        <v>56</v>
      </c>
      <c r="J28" s="72"/>
      <c r="K28" s="72"/>
      <c r="L28" s="71" t="s">
        <v>69</v>
      </c>
      <c r="M28" s="72"/>
      <c r="N28" s="72"/>
      <c r="O28" s="71"/>
      <c r="P28" s="72"/>
      <c r="Q28" s="71"/>
      <c r="R28" s="72"/>
      <c r="S28" s="73" t="s">
        <v>70</v>
      </c>
      <c r="T28" s="72"/>
      <c r="U28" s="72"/>
      <c r="V28" s="72"/>
      <c r="W28" s="72"/>
      <c r="X28" s="72"/>
      <c r="Y28" s="72"/>
      <c r="Z28" s="72"/>
      <c r="AA28" s="71" t="s">
        <v>50</v>
      </c>
      <c r="AB28" s="72"/>
      <c r="AC28" s="72"/>
      <c r="AD28" s="72"/>
      <c r="AE28" s="72"/>
      <c r="AF28" s="71" t="s">
        <v>51</v>
      </c>
      <c r="AG28" s="72"/>
      <c r="AH28" s="72"/>
      <c r="AI28" s="8" t="s">
        <v>52</v>
      </c>
      <c r="AJ28" s="74" t="s">
        <v>53</v>
      </c>
      <c r="AK28" s="72"/>
      <c r="AL28" s="72"/>
      <c r="AM28" s="72"/>
      <c r="AN28" s="72"/>
      <c r="AO28" s="72"/>
      <c r="AP28" s="9">
        <v>1876031</v>
      </c>
      <c r="AQ28" s="9">
        <v>1457752</v>
      </c>
      <c r="AR28" s="9">
        <v>418279</v>
      </c>
      <c r="AS28" s="59">
        <v>0</v>
      </c>
      <c r="AT28" s="60"/>
      <c r="AU28" s="59">
        <v>1457752</v>
      </c>
      <c r="AV28" s="60"/>
      <c r="AW28" s="9">
        <v>0</v>
      </c>
      <c r="AX28" s="9">
        <v>1457752</v>
      </c>
      <c r="AY28" s="9">
        <v>0</v>
      </c>
      <c r="AZ28" s="9">
        <v>1457752</v>
      </c>
      <c r="BA28" s="9">
        <v>0</v>
      </c>
      <c r="BB28" s="9">
        <v>1457752</v>
      </c>
      <c r="BC28" s="9">
        <v>0</v>
      </c>
      <c r="BD28" s="9">
        <v>0</v>
      </c>
      <c r="BE28" s="10">
        <f t="shared" si="0"/>
        <v>0.77704046468315291</v>
      </c>
      <c r="BF28" s="10">
        <f t="shared" si="1"/>
        <v>0.77704046468315291</v>
      </c>
      <c r="BG28" s="10">
        <f t="shared" si="2"/>
        <v>0.77704046468315291</v>
      </c>
      <c r="BH28" s="10">
        <f t="shared" si="3"/>
        <v>0.77704046468315291</v>
      </c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</row>
    <row r="29" spans="1:90" s="1" customFormat="1" hidden="1">
      <c r="A29" s="71" t="s">
        <v>47</v>
      </c>
      <c r="B29" s="72"/>
      <c r="C29" s="71" t="s">
        <v>48</v>
      </c>
      <c r="D29" s="72"/>
      <c r="E29" s="71" t="s">
        <v>48</v>
      </c>
      <c r="F29" s="72"/>
      <c r="G29" s="71" t="s">
        <v>48</v>
      </c>
      <c r="H29" s="72"/>
      <c r="I29" s="71" t="s">
        <v>56</v>
      </c>
      <c r="J29" s="72"/>
      <c r="K29" s="72"/>
      <c r="L29" s="71" t="s">
        <v>71</v>
      </c>
      <c r="M29" s="72"/>
      <c r="N29" s="72"/>
      <c r="O29" s="71"/>
      <c r="P29" s="72"/>
      <c r="Q29" s="71"/>
      <c r="R29" s="72"/>
      <c r="S29" s="73" t="s">
        <v>72</v>
      </c>
      <c r="T29" s="72"/>
      <c r="U29" s="72"/>
      <c r="V29" s="72"/>
      <c r="W29" s="72"/>
      <c r="X29" s="72"/>
      <c r="Y29" s="72"/>
      <c r="Z29" s="72"/>
      <c r="AA29" s="71" t="s">
        <v>50</v>
      </c>
      <c r="AB29" s="72"/>
      <c r="AC29" s="72"/>
      <c r="AD29" s="72"/>
      <c r="AE29" s="72"/>
      <c r="AF29" s="71" t="s">
        <v>51</v>
      </c>
      <c r="AG29" s="72"/>
      <c r="AH29" s="72"/>
      <c r="AI29" s="8" t="s">
        <v>52</v>
      </c>
      <c r="AJ29" s="74" t="s">
        <v>53</v>
      </c>
      <c r="AK29" s="72"/>
      <c r="AL29" s="72"/>
      <c r="AM29" s="72"/>
      <c r="AN29" s="72"/>
      <c r="AO29" s="72"/>
      <c r="AP29" s="9">
        <v>238255061</v>
      </c>
      <c r="AQ29" s="9">
        <v>19615542</v>
      </c>
      <c r="AR29" s="9">
        <v>218639519</v>
      </c>
      <c r="AS29" s="59">
        <v>0</v>
      </c>
      <c r="AT29" s="60"/>
      <c r="AU29" s="59">
        <v>19615542</v>
      </c>
      <c r="AV29" s="60"/>
      <c r="AW29" s="9">
        <v>0</v>
      </c>
      <c r="AX29" s="9">
        <v>19615542</v>
      </c>
      <c r="AY29" s="9">
        <v>0</v>
      </c>
      <c r="AZ29" s="9">
        <v>19615542</v>
      </c>
      <c r="BA29" s="9">
        <v>0</v>
      </c>
      <c r="BB29" s="9">
        <v>19615542</v>
      </c>
      <c r="BC29" s="9">
        <v>0</v>
      </c>
      <c r="BD29" s="9">
        <v>0</v>
      </c>
      <c r="BE29" s="10">
        <f t="shared" si="0"/>
        <v>8.2330011869086797E-2</v>
      </c>
      <c r="BF29" s="10">
        <f t="shared" si="1"/>
        <v>8.2330011869086797E-2</v>
      </c>
      <c r="BG29" s="10">
        <f t="shared" si="2"/>
        <v>8.2330011869086797E-2</v>
      </c>
      <c r="BH29" s="10">
        <f t="shared" si="3"/>
        <v>8.2330011869086797E-2</v>
      </c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</row>
    <row r="30" spans="1:90" s="1" customFormat="1" hidden="1">
      <c r="A30" s="71" t="s">
        <v>47</v>
      </c>
      <c r="B30" s="72"/>
      <c r="C30" s="71" t="s">
        <v>48</v>
      </c>
      <c r="D30" s="72"/>
      <c r="E30" s="71" t="s">
        <v>48</v>
      </c>
      <c r="F30" s="72"/>
      <c r="G30" s="71" t="s">
        <v>48</v>
      </c>
      <c r="H30" s="72"/>
      <c r="I30" s="71" t="s">
        <v>56</v>
      </c>
      <c r="J30" s="72"/>
      <c r="K30" s="72"/>
      <c r="L30" s="71" t="s">
        <v>73</v>
      </c>
      <c r="M30" s="72"/>
      <c r="N30" s="72"/>
      <c r="O30" s="71"/>
      <c r="P30" s="72"/>
      <c r="Q30" s="71"/>
      <c r="R30" s="72"/>
      <c r="S30" s="73" t="s">
        <v>74</v>
      </c>
      <c r="T30" s="72"/>
      <c r="U30" s="72"/>
      <c r="V30" s="72"/>
      <c r="W30" s="72"/>
      <c r="X30" s="72"/>
      <c r="Y30" s="72"/>
      <c r="Z30" s="72"/>
      <c r="AA30" s="71" t="s">
        <v>50</v>
      </c>
      <c r="AB30" s="72"/>
      <c r="AC30" s="72"/>
      <c r="AD30" s="72"/>
      <c r="AE30" s="72"/>
      <c r="AF30" s="71" t="s">
        <v>51</v>
      </c>
      <c r="AG30" s="72"/>
      <c r="AH30" s="72"/>
      <c r="AI30" s="8" t="s">
        <v>52</v>
      </c>
      <c r="AJ30" s="74" t="s">
        <v>53</v>
      </c>
      <c r="AK30" s="72"/>
      <c r="AL30" s="72"/>
      <c r="AM30" s="72"/>
      <c r="AN30" s="72"/>
      <c r="AO30" s="72"/>
      <c r="AP30" s="9">
        <v>127786271</v>
      </c>
      <c r="AQ30" s="9">
        <v>87605583</v>
      </c>
      <c r="AR30" s="9">
        <v>40180688</v>
      </c>
      <c r="AS30" s="59">
        <v>0</v>
      </c>
      <c r="AT30" s="60"/>
      <c r="AU30" s="59">
        <v>87605583</v>
      </c>
      <c r="AV30" s="60"/>
      <c r="AW30" s="9">
        <v>0</v>
      </c>
      <c r="AX30" s="9">
        <v>87605583</v>
      </c>
      <c r="AY30" s="9">
        <v>0</v>
      </c>
      <c r="AZ30" s="9">
        <v>87605583</v>
      </c>
      <c r="BA30" s="9">
        <v>0</v>
      </c>
      <c r="BB30" s="9">
        <v>87605583</v>
      </c>
      <c r="BC30" s="9">
        <v>0</v>
      </c>
      <c r="BD30" s="9">
        <v>0</v>
      </c>
      <c r="BE30" s="10">
        <f t="shared" si="0"/>
        <v>0.68556334193365731</v>
      </c>
      <c r="BF30" s="10">
        <f t="shared" si="1"/>
        <v>0.68556334193365731</v>
      </c>
      <c r="BG30" s="10">
        <f t="shared" si="2"/>
        <v>0.68556334193365731</v>
      </c>
      <c r="BH30" s="10">
        <f t="shared" si="3"/>
        <v>0.68556334193365731</v>
      </c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</row>
    <row r="31" spans="1:90" s="15" customFormat="1" ht="15" hidden="1">
      <c r="A31" s="77" t="s">
        <v>47</v>
      </c>
      <c r="B31" s="78"/>
      <c r="C31" s="77" t="s">
        <v>48</v>
      </c>
      <c r="D31" s="78"/>
      <c r="E31" s="77" t="s">
        <v>48</v>
      </c>
      <c r="F31" s="78"/>
      <c r="G31" s="77" t="s">
        <v>75</v>
      </c>
      <c r="H31" s="78"/>
      <c r="I31" s="77"/>
      <c r="J31" s="78"/>
      <c r="K31" s="78"/>
      <c r="L31" s="77"/>
      <c r="M31" s="78"/>
      <c r="N31" s="78"/>
      <c r="O31" s="77"/>
      <c r="P31" s="78"/>
      <c r="Q31" s="77"/>
      <c r="R31" s="78"/>
      <c r="S31" s="79" t="s">
        <v>76</v>
      </c>
      <c r="T31" s="78"/>
      <c r="U31" s="78"/>
      <c r="V31" s="78"/>
      <c r="W31" s="78"/>
      <c r="X31" s="78"/>
      <c r="Y31" s="78"/>
      <c r="Z31" s="78"/>
      <c r="AA31" s="77" t="s">
        <v>50</v>
      </c>
      <c r="AB31" s="78"/>
      <c r="AC31" s="78"/>
      <c r="AD31" s="78"/>
      <c r="AE31" s="78"/>
      <c r="AF31" s="77" t="s">
        <v>51</v>
      </c>
      <c r="AG31" s="78"/>
      <c r="AH31" s="78"/>
      <c r="AI31" s="12" t="s">
        <v>52</v>
      </c>
      <c r="AJ31" s="80" t="s">
        <v>53</v>
      </c>
      <c r="AK31" s="78"/>
      <c r="AL31" s="78"/>
      <c r="AM31" s="78"/>
      <c r="AN31" s="78"/>
      <c r="AO31" s="78"/>
      <c r="AP31" s="13">
        <v>1296664020</v>
      </c>
      <c r="AQ31" s="13">
        <v>961256721</v>
      </c>
      <c r="AR31" s="13">
        <v>335407299</v>
      </c>
      <c r="AS31" s="75">
        <v>0</v>
      </c>
      <c r="AT31" s="76"/>
      <c r="AU31" s="75">
        <v>961256721</v>
      </c>
      <c r="AV31" s="76"/>
      <c r="AW31" s="13">
        <v>0</v>
      </c>
      <c r="AX31" s="13">
        <v>961256721</v>
      </c>
      <c r="AY31" s="13">
        <v>0</v>
      </c>
      <c r="AZ31" s="13">
        <v>961256721</v>
      </c>
      <c r="BA31" s="13">
        <v>0</v>
      </c>
      <c r="BB31" s="13">
        <v>961256721</v>
      </c>
      <c r="BC31" s="13">
        <v>0</v>
      </c>
      <c r="BD31" s="13">
        <v>0</v>
      </c>
      <c r="BE31" s="14">
        <f t="shared" si="0"/>
        <v>0.74133060389845629</v>
      </c>
      <c r="BF31" s="14">
        <f t="shared" si="1"/>
        <v>0.74133060389845629</v>
      </c>
      <c r="BG31" s="14">
        <f t="shared" si="2"/>
        <v>0.74133060389845629</v>
      </c>
      <c r="BH31" s="14">
        <f t="shared" si="3"/>
        <v>0.74133060389845629</v>
      </c>
    </row>
    <row r="32" spans="1:90" s="1" customFormat="1" hidden="1">
      <c r="A32" s="71" t="s">
        <v>47</v>
      </c>
      <c r="B32" s="72"/>
      <c r="C32" s="71" t="s">
        <v>48</v>
      </c>
      <c r="D32" s="72"/>
      <c r="E32" s="71" t="s">
        <v>48</v>
      </c>
      <c r="F32" s="72"/>
      <c r="G32" s="71" t="s">
        <v>75</v>
      </c>
      <c r="H32" s="72"/>
      <c r="I32" s="71" t="s">
        <v>56</v>
      </c>
      <c r="J32" s="72"/>
      <c r="K32" s="72"/>
      <c r="L32" s="71"/>
      <c r="M32" s="72"/>
      <c r="N32" s="72"/>
      <c r="O32" s="71"/>
      <c r="P32" s="72"/>
      <c r="Q32" s="71"/>
      <c r="R32" s="72"/>
      <c r="S32" s="73" t="s">
        <v>77</v>
      </c>
      <c r="T32" s="72"/>
      <c r="U32" s="72"/>
      <c r="V32" s="72"/>
      <c r="W32" s="72"/>
      <c r="X32" s="72"/>
      <c r="Y32" s="72"/>
      <c r="Z32" s="72"/>
      <c r="AA32" s="71" t="s">
        <v>50</v>
      </c>
      <c r="AB32" s="72"/>
      <c r="AC32" s="72"/>
      <c r="AD32" s="72"/>
      <c r="AE32" s="72"/>
      <c r="AF32" s="71" t="s">
        <v>51</v>
      </c>
      <c r="AG32" s="72"/>
      <c r="AH32" s="72"/>
      <c r="AI32" s="8" t="s">
        <v>52</v>
      </c>
      <c r="AJ32" s="74" t="s">
        <v>53</v>
      </c>
      <c r="AK32" s="72"/>
      <c r="AL32" s="72"/>
      <c r="AM32" s="72"/>
      <c r="AN32" s="72"/>
      <c r="AO32" s="72"/>
      <c r="AP32" s="9">
        <v>360996354</v>
      </c>
      <c r="AQ32" s="9">
        <v>277736328</v>
      </c>
      <c r="AR32" s="9">
        <v>83260026</v>
      </c>
      <c r="AS32" s="59">
        <v>0</v>
      </c>
      <c r="AT32" s="60"/>
      <c r="AU32" s="59">
        <v>277736328</v>
      </c>
      <c r="AV32" s="60"/>
      <c r="AW32" s="9">
        <v>0</v>
      </c>
      <c r="AX32" s="9">
        <v>277736328</v>
      </c>
      <c r="AY32" s="9">
        <v>0</v>
      </c>
      <c r="AZ32" s="9">
        <v>277736328</v>
      </c>
      <c r="BA32" s="9">
        <v>0</v>
      </c>
      <c r="BB32" s="9">
        <v>277736328</v>
      </c>
      <c r="BC32" s="9">
        <v>0</v>
      </c>
      <c r="BD32" s="9">
        <v>0</v>
      </c>
      <c r="BE32" s="10">
        <f t="shared" si="0"/>
        <v>0.76936047946899766</v>
      </c>
      <c r="BF32" s="10">
        <f t="shared" si="1"/>
        <v>0.76936047946899766</v>
      </c>
      <c r="BG32" s="10">
        <f t="shared" si="2"/>
        <v>0.76936047946899766</v>
      </c>
      <c r="BH32" s="10">
        <f t="shared" si="3"/>
        <v>0.76936047946899766</v>
      </c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</row>
    <row r="33" spans="1:96" s="1" customFormat="1" hidden="1">
      <c r="A33" s="71" t="s">
        <v>47</v>
      </c>
      <c r="B33" s="72"/>
      <c r="C33" s="71" t="s">
        <v>48</v>
      </c>
      <c r="D33" s="72"/>
      <c r="E33" s="71" t="s">
        <v>48</v>
      </c>
      <c r="F33" s="72"/>
      <c r="G33" s="71" t="s">
        <v>75</v>
      </c>
      <c r="H33" s="72"/>
      <c r="I33" s="71" t="s">
        <v>78</v>
      </c>
      <c r="J33" s="72"/>
      <c r="K33" s="72"/>
      <c r="L33" s="71"/>
      <c r="M33" s="72"/>
      <c r="N33" s="72"/>
      <c r="O33" s="71"/>
      <c r="P33" s="72"/>
      <c r="Q33" s="71"/>
      <c r="R33" s="72"/>
      <c r="S33" s="73" t="s">
        <v>79</v>
      </c>
      <c r="T33" s="72"/>
      <c r="U33" s="72"/>
      <c r="V33" s="72"/>
      <c r="W33" s="72"/>
      <c r="X33" s="72"/>
      <c r="Y33" s="72"/>
      <c r="Z33" s="72"/>
      <c r="AA33" s="71" t="s">
        <v>50</v>
      </c>
      <c r="AB33" s="72"/>
      <c r="AC33" s="72"/>
      <c r="AD33" s="72"/>
      <c r="AE33" s="72"/>
      <c r="AF33" s="71" t="s">
        <v>51</v>
      </c>
      <c r="AG33" s="72"/>
      <c r="AH33" s="72"/>
      <c r="AI33" s="8" t="s">
        <v>52</v>
      </c>
      <c r="AJ33" s="74" t="s">
        <v>53</v>
      </c>
      <c r="AK33" s="72"/>
      <c r="AL33" s="72"/>
      <c r="AM33" s="72"/>
      <c r="AN33" s="72"/>
      <c r="AO33" s="72"/>
      <c r="AP33" s="9">
        <v>274396745</v>
      </c>
      <c r="AQ33" s="9">
        <v>209404456</v>
      </c>
      <c r="AR33" s="9">
        <v>64992289</v>
      </c>
      <c r="AS33" s="59">
        <v>0</v>
      </c>
      <c r="AT33" s="60"/>
      <c r="AU33" s="59">
        <v>209404456</v>
      </c>
      <c r="AV33" s="60"/>
      <c r="AW33" s="9">
        <v>0</v>
      </c>
      <c r="AX33" s="9">
        <v>209404456</v>
      </c>
      <c r="AY33" s="9">
        <v>0</v>
      </c>
      <c r="AZ33" s="9">
        <v>209404456</v>
      </c>
      <c r="BA33" s="9">
        <v>0</v>
      </c>
      <c r="BB33" s="9">
        <v>209404456</v>
      </c>
      <c r="BC33" s="9">
        <v>0</v>
      </c>
      <c r="BD33" s="9">
        <v>0</v>
      </c>
      <c r="BE33" s="10">
        <f t="shared" si="0"/>
        <v>0.76314482520556137</v>
      </c>
      <c r="BF33" s="10">
        <f t="shared" si="1"/>
        <v>0.76314482520556137</v>
      </c>
      <c r="BG33" s="10">
        <f t="shared" si="2"/>
        <v>0.76314482520556137</v>
      </c>
      <c r="BH33" s="10">
        <f t="shared" si="3"/>
        <v>0.76314482520556137</v>
      </c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</row>
    <row r="34" spans="1:96" s="1" customFormat="1" hidden="1">
      <c r="A34" s="71" t="s">
        <v>47</v>
      </c>
      <c r="B34" s="72"/>
      <c r="C34" s="71" t="s">
        <v>48</v>
      </c>
      <c r="D34" s="72"/>
      <c r="E34" s="71" t="s">
        <v>48</v>
      </c>
      <c r="F34" s="72"/>
      <c r="G34" s="71" t="s">
        <v>75</v>
      </c>
      <c r="H34" s="72"/>
      <c r="I34" s="71" t="s">
        <v>59</v>
      </c>
      <c r="J34" s="72"/>
      <c r="K34" s="72"/>
      <c r="L34" s="71"/>
      <c r="M34" s="72"/>
      <c r="N34" s="72"/>
      <c r="O34" s="71"/>
      <c r="P34" s="72"/>
      <c r="Q34" s="71"/>
      <c r="R34" s="72"/>
      <c r="S34" s="73" t="s">
        <v>80</v>
      </c>
      <c r="T34" s="72"/>
      <c r="U34" s="72"/>
      <c r="V34" s="72"/>
      <c r="W34" s="72"/>
      <c r="X34" s="72"/>
      <c r="Y34" s="72"/>
      <c r="Z34" s="72"/>
      <c r="AA34" s="71" t="s">
        <v>50</v>
      </c>
      <c r="AB34" s="72"/>
      <c r="AC34" s="72"/>
      <c r="AD34" s="72"/>
      <c r="AE34" s="72"/>
      <c r="AF34" s="71" t="s">
        <v>51</v>
      </c>
      <c r="AG34" s="72"/>
      <c r="AH34" s="72"/>
      <c r="AI34" s="8" t="s">
        <v>52</v>
      </c>
      <c r="AJ34" s="74" t="s">
        <v>53</v>
      </c>
      <c r="AK34" s="72"/>
      <c r="AL34" s="72"/>
      <c r="AM34" s="72"/>
      <c r="AN34" s="72"/>
      <c r="AO34" s="72"/>
      <c r="AP34" s="9">
        <v>319919909</v>
      </c>
      <c r="AQ34" s="9">
        <v>223616037</v>
      </c>
      <c r="AR34" s="9">
        <v>96303872</v>
      </c>
      <c r="AS34" s="59">
        <v>0</v>
      </c>
      <c r="AT34" s="60"/>
      <c r="AU34" s="59">
        <v>223616037</v>
      </c>
      <c r="AV34" s="60"/>
      <c r="AW34" s="9">
        <v>0</v>
      </c>
      <c r="AX34" s="9">
        <v>223616037</v>
      </c>
      <c r="AY34" s="9">
        <v>0</v>
      </c>
      <c r="AZ34" s="9">
        <v>223616037</v>
      </c>
      <c r="BA34" s="9">
        <v>0</v>
      </c>
      <c r="BB34" s="9">
        <v>223616037</v>
      </c>
      <c r="BC34" s="9">
        <v>0</v>
      </c>
      <c r="BD34" s="9">
        <v>0</v>
      </c>
      <c r="BE34" s="10">
        <f t="shared" si="0"/>
        <v>0.69897505816057226</v>
      </c>
      <c r="BF34" s="10">
        <f t="shared" si="1"/>
        <v>0.69897505816057226</v>
      </c>
      <c r="BG34" s="10">
        <f t="shared" si="2"/>
        <v>0.69897505816057226</v>
      </c>
      <c r="BH34" s="10">
        <f t="shared" si="3"/>
        <v>0.69897505816057226</v>
      </c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</row>
    <row r="35" spans="1:96" s="1" customFormat="1" hidden="1">
      <c r="A35" s="71" t="s">
        <v>47</v>
      </c>
      <c r="B35" s="72"/>
      <c r="C35" s="71" t="s">
        <v>48</v>
      </c>
      <c r="D35" s="72"/>
      <c r="E35" s="71" t="s">
        <v>48</v>
      </c>
      <c r="F35" s="72"/>
      <c r="G35" s="71" t="s">
        <v>75</v>
      </c>
      <c r="H35" s="72"/>
      <c r="I35" s="71" t="s">
        <v>61</v>
      </c>
      <c r="J35" s="72"/>
      <c r="K35" s="72"/>
      <c r="L35" s="71"/>
      <c r="M35" s="72"/>
      <c r="N35" s="72"/>
      <c r="O35" s="71"/>
      <c r="P35" s="72"/>
      <c r="Q35" s="71"/>
      <c r="R35" s="72"/>
      <c r="S35" s="73" t="s">
        <v>81</v>
      </c>
      <c r="T35" s="72"/>
      <c r="U35" s="72"/>
      <c r="V35" s="72"/>
      <c r="W35" s="72"/>
      <c r="X35" s="72"/>
      <c r="Y35" s="72"/>
      <c r="Z35" s="72"/>
      <c r="AA35" s="71" t="s">
        <v>50</v>
      </c>
      <c r="AB35" s="72"/>
      <c r="AC35" s="72"/>
      <c r="AD35" s="72"/>
      <c r="AE35" s="72"/>
      <c r="AF35" s="71" t="s">
        <v>51</v>
      </c>
      <c r="AG35" s="72"/>
      <c r="AH35" s="72"/>
      <c r="AI35" s="8" t="s">
        <v>52</v>
      </c>
      <c r="AJ35" s="74" t="s">
        <v>53</v>
      </c>
      <c r="AK35" s="72"/>
      <c r="AL35" s="72"/>
      <c r="AM35" s="72"/>
      <c r="AN35" s="72"/>
      <c r="AO35" s="72"/>
      <c r="AP35" s="9">
        <v>139216136</v>
      </c>
      <c r="AQ35" s="9">
        <v>103919200</v>
      </c>
      <c r="AR35" s="9">
        <v>35296936</v>
      </c>
      <c r="AS35" s="59">
        <v>0</v>
      </c>
      <c r="AT35" s="60"/>
      <c r="AU35" s="59">
        <v>103919200</v>
      </c>
      <c r="AV35" s="60"/>
      <c r="AW35" s="9">
        <v>0</v>
      </c>
      <c r="AX35" s="9">
        <v>103919200</v>
      </c>
      <c r="AY35" s="9">
        <v>0</v>
      </c>
      <c r="AZ35" s="9">
        <v>103919200</v>
      </c>
      <c r="BA35" s="9">
        <v>0</v>
      </c>
      <c r="BB35" s="9">
        <v>103919200</v>
      </c>
      <c r="BC35" s="9">
        <v>0</v>
      </c>
      <c r="BD35" s="9">
        <v>0</v>
      </c>
      <c r="BE35" s="10">
        <f t="shared" si="0"/>
        <v>0.74645944777550788</v>
      </c>
      <c r="BF35" s="10">
        <f t="shared" si="1"/>
        <v>0.74645944777550788</v>
      </c>
      <c r="BG35" s="10">
        <f t="shared" si="2"/>
        <v>0.74645944777550788</v>
      </c>
      <c r="BH35" s="10">
        <f t="shared" si="3"/>
        <v>0.74645944777550788</v>
      </c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</row>
    <row r="36" spans="1:96" s="1" customFormat="1" hidden="1">
      <c r="A36" s="71" t="s">
        <v>47</v>
      </c>
      <c r="B36" s="72"/>
      <c r="C36" s="71" t="s">
        <v>48</v>
      </c>
      <c r="D36" s="72"/>
      <c r="E36" s="71" t="s">
        <v>48</v>
      </c>
      <c r="F36" s="72"/>
      <c r="G36" s="71" t="s">
        <v>75</v>
      </c>
      <c r="H36" s="72"/>
      <c r="I36" s="71" t="s">
        <v>63</v>
      </c>
      <c r="J36" s="72"/>
      <c r="K36" s="72"/>
      <c r="L36" s="71"/>
      <c r="M36" s="72"/>
      <c r="N36" s="72"/>
      <c r="O36" s="71"/>
      <c r="P36" s="72"/>
      <c r="Q36" s="71"/>
      <c r="R36" s="72"/>
      <c r="S36" s="73" t="s">
        <v>82</v>
      </c>
      <c r="T36" s="72"/>
      <c r="U36" s="72"/>
      <c r="V36" s="72"/>
      <c r="W36" s="72"/>
      <c r="X36" s="72"/>
      <c r="Y36" s="72"/>
      <c r="Z36" s="72"/>
      <c r="AA36" s="71" t="s">
        <v>50</v>
      </c>
      <c r="AB36" s="72"/>
      <c r="AC36" s="72"/>
      <c r="AD36" s="72"/>
      <c r="AE36" s="72"/>
      <c r="AF36" s="71" t="s">
        <v>51</v>
      </c>
      <c r="AG36" s="72"/>
      <c r="AH36" s="72"/>
      <c r="AI36" s="8" t="s">
        <v>52</v>
      </c>
      <c r="AJ36" s="74" t="s">
        <v>53</v>
      </c>
      <c r="AK36" s="72"/>
      <c r="AL36" s="72"/>
      <c r="AM36" s="72"/>
      <c r="AN36" s="72"/>
      <c r="AO36" s="72"/>
      <c r="AP36" s="9">
        <v>28087684</v>
      </c>
      <c r="AQ36" s="9">
        <v>16142900</v>
      </c>
      <c r="AR36" s="9">
        <v>11944784</v>
      </c>
      <c r="AS36" s="59">
        <v>0</v>
      </c>
      <c r="AT36" s="60"/>
      <c r="AU36" s="59">
        <v>16142900</v>
      </c>
      <c r="AV36" s="60"/>
      <c r="AW36" s="9">
        <v>0</v>
      </c>
      <c r="AX36" s="9">
        <v>16142900</v>
      </c>
      <c r="AY36" s="9">
        <v>0</v>
      </c>
      <c r="AZ36" s="9">
        <v>16142900</v>
      </c>
      <c r="BA36" s="9">
        <v>0</v>
      </c>
      <c r="BB36" s="9">
        <v>16142900</v>
      </c>
      <c r="BC36" s="9">
        <v>0</v>
      </c>
      <c r="BD36" s="9">
        <v>0</v>
      </c>
      <c r="BE36" s="10">
        <f t="shared" si="0"/>
        <v>0.57473232752120107</v>
      </c>
      <c r="BF36" s="10">
        <f t="shared" si="1"/>
        <v>0.57473232752120107</v>
      </c>
      <c r="BG36" s="10">
        <f t="shared" si="2"/>
        <v>0.57473232752120107</v>
      </c>
      <c r="BH36" s="10">
        <f t="shared" si="3"/>
        <v>0.57473232752120107</v>
      </c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</row>
    <row r="37" spans="1:96" s="1" customFormat="1" hidden="1">
      <c r="A37" s="71" t="s">
        <v>47</v>
      </c>
      <c r="B37" s="72"/>
      <c r="C37" s="71" t="s">
        <v>48</v>
      </c>
      <c r="D37" s="72"/>
      <c r="E37" s="71" t="s">
        <v>48</v>
      </c>
      <c r="F37" s="72"/>
      <c r="G37" s="71" t="s">
        <v>75</v>
      </c>
      <c r="H37" s="72"/>
      <c r="I37" s="71" t="s">
        <v>65</v>
      </c>
      <c r="J37" s="72"/>
      <c r="K37" s="72"/>
      <c r="L37" s="71"/>
      <c r="M37" s="72"/>
      <c r="N37" s="72"/>
      <c r="O37" s="71"/>
      <c r="P37" s="72"/>
      <c r="Q37" s="71"/>
      <c r="R37" s="72"/>
      <c r="S37" s="73" t="s">
        <v>83</v>
      </c>
      <c r="T37" s="72"/>
      <c r="U37" s="72"/>
      <c r="V37" s="72"/>
      <c r="W37" s="72"/>
      <c r="X37" s="72"/>
      <c r="Y37" s="72"/>
      <c r="Z37" s="72"/>
      <c r="AA37" s="71" t="s">
        <v>50</v>
      </c>
      <c r="AB37" s="72"/>
      <c r="AC37" s="72"/>
      <c r="AD37" s="72"/>
      <c r="AE37" s="72"/>
      <c r="AF37" s="71" t="s">
        <v>51</v>
      </c>
      <c r="AG37" s="72"/>
      <c r="AH37" s="72"/>
      <c r="AI37" s="8" t="s">
        <v>52</v>
      </c>
      <c r="AJ37" s="74" t="s">
        <v>53</v>
      </c>
      <c r="AK37" s="72"/>
      <c r="AL37" s="72"/>
      <c r="AM37" s="72"/>
      <c r="AN37" s="72"/>
      <c r="AO37" s="72"/>
      <c r="AP37" s="9">
        <v>104416788</v>
      </c>
      <c r="AQ37" s="9">
        <v>78259200</v>
      </c>
      <c r="AR37" s="9">
        <v>26157588</v>
      </c>
      <c r="AS37" s="59">
        <v>0</v>
      </c>
      <c r="AT37" s="60"/>
      <c r="AU37" s="59">
        <v>78259200</v>
      </c>
      <c r="AV37" s="60"/>
      <c r="AW37" s="9">
        <v>0</v>
      </c>
      <c r="AX37" s="9">
        <v>78259200</v>
      </c>
      <c r="AY37" s="9">
        <v>0</v>
      </c>
      <c r="AZ37" s="9">
        <v>78259200</v>
      </c>
      <c r="BA37" s="9">
        <v>0</v>
      </c>
      <c r="BB37" s="9">
        <v>78259200</v>
      </c>
      <c r="BC37" s="9">
        <v>0</v>
      </c>
      <c r="BD37" s="9">
        <v>0</v>
      </c>
      <c r="BE37" s="10">
        <f t="shared" si="0"/>
        <v>0.74948867417756615</v>
      </c>
      <c r="BF37" s="10">
        <f t="shared" si="1"/>
        <v>0.74948867417756615</v>
      </c>
      <c r="BG37" s="10">
        <f t="shared" si="2"/>
        <v>0.74948867417756615</v>
      </c>
      <c r="BH37" s="10">
        <f t="shared" si="3"/>
        <v>0.74948867417756615</v>
      </c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</row>
    <row r="38" spans="1:96" s="1" customFormat="1" hidden="1">
      <c r="A38" s="71" t="s">
        <v>47</v>
      </c>
      <c r="B38" s="72"/>
      <c r="C38" s="71" t="s">
        <v>48</v>
      </c>
      <c r="D38" s="72"/>
      <c r="E38" s="71" t="s">
        <v>48</v>
      </c>
      <c r="F38" s="72"/>
      <c r="G38" s="71" t="s">
        <v>75</v>
      </c>
      <c r="H38" s="72"/>
      <c r="I38" s="71" t="s">
        <v>67</v>
      </c>
      <c r="J38" s="72"/>
      <c r="K38" s="72"/>
      <c r="L38" s="71"/>
      <c r="M38" s="72"/>
      <c r="N38" s="72"/>
      <c r="O38" s="71"/>
      <c r="P38" s="72"/>
      <c r="Q38" s="71"/>
      <c r="R38" s="72"/>
      <c r="S38" s="73" t="s">
        <v>84</v>
      </c>
      <c r="T38" s="72"/>
      <c r="U38" s="72"/>
      <c r="V38" s="72"/>
      <c r="W38" s="72"/>
      <c r="X38" s="72"/>
      <c r="Y38" s="72"/>
      <c r="Z38" s="72"/>
      <c r="AA38" s="71" t="s">
        <v>50</v>
      </c>
      <c r="AB38" s="72"/>
      <c r="AC38" s="72"/>
      <c r="AD38" s="72"/>
      <c r="AE38" s="72"/>
      <c r="AF38" s="71" t="s">
        <v>51</v>
      </c>
      <c r="AG38" s="72"/>
      <c r="AH38" s="72"/>
      <c r="AI38" s="8" t="s">
        <v>52</v>
      </c>
      <c r="AJ38" s="74" t="s">
        <v>53</v>
      </c>
      <c r="AK38" s="72"/>
      <c r="AL38" s="72"/>
      <c r="AM38" s="72"/>
      <c r="AN38" s="72"/>
      <c r="AO38" s="72"/>
      <c r="AP38" s="9">
        <v>69630404</v>
      </c>
      <c r="AQ38" s="9">
        <v>52178600</v>
      </c>
      <c r="AR38" s="9">
        <v>17451804</v>
      </c>
      <c r="AS38" s="59">
        <v>0</v>
      </c>
      <c r="AT38" s="60"/>
      <c r="AU38" s="59">
        <v>52178600</v>
      </c>
      <c r="AV38" s="60"/>
      <c r="AW38" s="9">
        <v>0</v>
      </c>
      <c r="AX38" s="9">
        <v>52178600</v>
      </c>
      <c r="AY38" s="9">
        <v>0</v>
      </c>
      <c r="AZ38" s="9">
        <v>52178600</v>
      </c>
      <c r="BA38" s="9">
        <v>0</v>
      </c>
      <c r="BB38" s="9">
        <v>52178600</v>
      </c>
      <c r="BC38" s="9">
        <v>0</v>
      </c>
      <c r="BD38" s="9">
        <v>0</v>
      </c>
      <c r="BE38" s="10">
        <f t="shared" si="0"/>
        <v>0.74936517674089609</v>
      </c>
      <c r="BF38" s="10">
        <f t="shared" si="1"/>
        <v>0.74936517674089609</v>
      </c>
      <c r="BG38" s="10">
        <f t="shared" si="2"/>
        <v>0.74936517674089609</v>
      </c>
      <c r="BH38" s="10">
        <f t="shared" si="3"/>
        <v>0.74936517674089609</v>
      </c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</row>
    <row r="39" spans="1:96" s="15" customFormat="1" ht="15" hidden="1">
      <c r="A39" s="77" t="s">
        <v>47</v>
      </c>
      <c r="B39" s="78"/>
      <c r="C39" s="77" t="s">
        <v>48</v>
      </c>
      <c r="D39" s="78"/>
      <c r="E39" s="77" t="s">
        <v>48</v>
      </c>
      <c r="F39" s="78"/>
      <c r="G39" s="77" t="s">
        <v>85</v>
      </c>
      <c r="H39" s="78"/>
      <c r="I39" s="77"/>
      <c r="J39" s="78"/>
      <c r="K39" s="78"/>
      <c r="L39" s="77"/>
      <c r="M39" s="78"/>
      <c r="N39" s="78"/>
      <c r="O39" s="77"/>
      <c r="P39" s="78"/>
      <c r="Q39" s="77"/>
      <c r="R39" s="78"/>
      <c r="S39" s="79" t="s">
        <v>86</v>
      </c>
      <c r="T39" s="78"/>
      <c r="U39" s="78"/>
      <c r="V39" s="78"/>
      <c r="W39" s="78"/>
      <c r="X39" s="78"/>
      <c r="Y39" s="78"/>
      <c r="Z39" s="78"/>
      <c r="AA39" s="77" t="s">
        <v>50</v>
      </c>
      <c r="AB39" s="78"/>
      <c r="AC39" s="78"/>
      <c r="AD39" s="78"/>
      <c r="AE39" s="78"/>
      <c r="AF39" s="77" t="s">
        <v>51</v>
      </c>
      <c r="AG39" s="78"/>
      <c r="AH39" s="78"/>
      <c r="AI39" s="12" t="s">
        <v>52</v>
      </c>
      <c r="AJ39" s="80" t="s">
        <v>53</v>
      </c>
      <c r="AK39" s="78"/>
      <c r="AL39" s="78"/>
      <c r="AM39" s="78"/>
      <c r="AN39" s="78"/>
      <c r="AO39" s="78"/>
      <c r="AP39" s="13">
        <v>407595913</v>
      </c>
      <c r="AQ39" s="13">
        <v>344054711</v>
      </c>
      <c r="AR39" s="13">
        <v>63541202</v>
      </c>
      <c r="AS39" s="75">
        <v>0</v>
      </c>
      <c r="AT39" s="76"/>
      <c r="AU39" s="75">
        <v>344054711</v>
      </c>
      <c r="AV39" s="76"/>
      <c r="AW39" s="13">
        <v>0</v>
      </c>
      <c r="AX39" s="13">
        <v>344054711</v>
      </c>
      <c r="AY39" s="13">
        <v>0</v>
      </c>
      <c r="AZ39" s="13">
        <v>344054711</v>
      </c>
      <c r="BA39" s="13">
        <v>0</v>
      </c>
      <c r="BB39" s="13">
        <v>344054711</v>
      </c>
      <c r="BC39" s="13">
        <v>0</v>
      </c>
      <c r="BD39" s="13">
        <v>6319072</v>
      </c>
      <c r="BE39" s="14">
        <f t="shared" si="0"/>
        <v>0.84410736228358596</v>
      </c>
      <c r="BF39" s="14">
        <f t="shared" si="1"/>
        <v>0.84410736228358596</v>
      </c>
      <c r="BG39" s="14">
        <f t="shared" si="2"/>
        <v>0.84410736228358596</v>
      </c>
      <c r="BH39" s="14">
        <f t="shared" si="3"/>
        <v>0.84410736228358596</v>
      </c>
    </row>
    <row r="40" spans="1:96" s="1" customFormat="1" hidden="1">
      <c r="A40" s="71" t="s">
        <v>47</v>
      </c>
      <c r="B40" s="72"/>
      <c r="C40" s="71" t="s">
        <v>48</v>
      </c>
      <c r="D40" s="72"/>
      <c r="E40" s="71" t="s">
        <v>48</v>
      </c>
      <c r="F40" s="72"/>
      <c r="G40" s="71" t="s">
        <v>85</v>
      </c>
      <c r="H40" s="72"/>
      <c r="I40" s="71" t="s">
        <v>56</v>
      </c>
      <c r="J40" s="72"/>
      <c r="K40" s="72"/>
      <c r="L40" s="71"/>
      <c r="M40" s="72"/>
      <c r="N40" s="72"/>
      <c r="O40" s="71"/>
      <c r="P40" s="72"/>
      <c r="Q40" s="71"/>
      <c r="R40" s="72"/>
      <c r="S40" s="73" t="s">
        <v>87</v>
      </c>
      <c r="T40" s="72"/>
      <c r="U40" s="72"/>
      <c r="V40" s="72"/>
      <c r="W40" s="72"/>
      <c r="X40" s="72"/>
      <c r="Y40" s="72"/>
      <c r="Z40" s="72"/>
      <c r="AA40" s="71" t="s">
        <v>50</v>
      </c>
      <c r="AB40" s="72"/>
      <c r="AC40" s="72"/>
      <c r="AD40" s="72"/>
      <c r="AE40" s="72"/>
      <c r="AF40" s="71" t="s">
        <v>51</v>
      </c>
      <c r="AG40" s="72"/>
      <c r="AH40" s="72"/>
      <c r="AI40" s="8" t="s">
        <v>52</v>
      </c>
      <c r="AJ40" s="74" t="s">
        <v>53</v>
      </c>
      <c r="AK40" s="72"/>
      <c r="AL40" s="72"/>
      <c r="AM40" s="72"/>
      <c r="AN40" s="72"/>
      <c r="AO40" s="72"/>
      <c r="AP40" s="9">
        <v>182847625</v>
      </c>
      <c r="AQ40" s="9">
        <v>148857839</v>
      </c>
      <c r="AR40" s="9">
        <v>33989786</v>
      </c>
      <c r="AS40" s="59">
        <v>0</v>
      </c>
      <c r="AT40" s="60"/>
      <c r="AU40" s="59">
        <v>148857839</v>
      </c>
      <c r="AV40" s="60"/>
      <c r="AW40" s="9">
        <v>0</v>
      </c>
      <c r="AX40" s="9">
        <v>148857839</v>
      </c>
      <c r="AY40" s="9">
        <v>0</v>
      </c>
      <c r="AZ40" s="9">
        <v>148857839</v>
      </c>
      <c r="BA40" s="9">
        <v>0</v>
      </c>
      <c r="BB40" s="9">
        <v>148857839</v>
      </c>
      <c r="BC40" s="9">
        <v>0</v>
      </c>
      <c r="BD40" s="9">
        <v>0</v>
      </c>
      <c r="BE40" s="10">
        <f t="shared" si="0"/>
        <v>0.81410868202417175</v>
      </c>
      <c r="BF40" s="10">
        <f t="shared" si="1"/>
        <v>0.81410868202417175</v>
      </c>
      <c r="BG40" s="10">
        <f t="shared" si="2"/>
        <v>0.81410868202417175</v>
      </c>
      <c r="BH40" s="10">
        <f t="shared" si="3"/>
        <v>0.81410868202417175</v>
      </c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</row>
    <row r="41" spans="1:96" s="1" customFormat="1" hidden="1">
      <c r="A41" s="71" t="s">
        <v>47</v>
      </c>
      <c r="B41" s="72"/>
      <c r="C41" s="71" t="s">
        <v>48</v>
      </c>
      <c r="D41" s="72"/>
      <c r="E41" s="71" t="s">
        <v>48</v>
      </c>
      <c r="F41" s="72"/>
      <c r="G41" s="71" t="s">
        <v>85</v>
      </c>
      <c r="H41" s="72"/>
      <c r="I41" s="71" t="s">
        <v>56</v>
      </c>
      <c r="J41" s="72"/>
      <c r="K41" s="72"/>
      <c r="L41" s="71" t="s">
        <v>56</v>
      </c>
      <c r="M41" s="72"/>
      <c r="N41" s="72"/>
      <c r="O41" s="71"/>
      <c r="P41" s="72"/>
      <c r="Q41" s="71"/>
      <c r="R41" s="72"/>
      <c r="S41" s="73" t="s">
        <v>88</v>
      </c>
      <c r="T41" s="72"/>
      <c r="U41" s="72"/>
      <c r="V41" s="72"/>
      <c r="W41" s="72"/>
      <c r="X41" s="72"/>
      <c r="Y41" s="72"/>
      <c r="Z41" s="72"/>
      <c r="AA41" s="71" t="s">
        <v>50</v>
      </c>
      <c r="AB41" s="72"/>
      <c r="AC41" s="72"/>
      <c r="AD41" s="72"/>
      <c r="AE41" s="72"/>
      <c r="AF41" s="71" t="s">
        <v>51</v>
      </c>
      <c r="AG41" s="72"/>
      <c r="AH41" s="72"/>
      <c r="AI41" s="8" t="s">
        <v>52</v>
      </c>
      <c r="AJ41" s="74" t="s">
        <v>53</v>
      </c>
      <c r="AK41" s="72"/>
      <c r="AL41" s="72"/>
      <c r="AM41" s="72"/>
      <c r="AN41" s="72"/>
      <c r="AO41" s="72"/>
      <c r="AP41" s="9">
        <v>76941056</v>
      </c>
      <c r="AQ41" s="9">
        <v>46656054</v>
      </c>
      <c r="AR41" s="9">
        <v>30285002</v>
      </c>
      <c r="AS41" s="59">
        <v>0</v>
      </c>
      <c r="AT41" s="60"/>
      <c r="AU41" s="59">
        <v>46656054</v>
      </c>
      <c r="AV41" s="60"/>
      <c r="AW41" s="9">
        <v>0</v>
      </c>
      <c r="AX41" s="9">
        <v>46656054</v>
      </c>
      <c r="AY41" s="9">
        <v>0</v>
      </c>
      <c r="AZ41" s="9">
        <v>46656054</v>
      </c>
      <c r="BA41" s="9">
        <v>0</v>
      </c>
      <c r="BB41" s="9">
        <v>46656054</v>
      </c>
      <c r="BC41" s="9">
        <v>0</v>
      </c>
      <c r="BD41" s="9">
        <v>0</v>
      </c>
      <c r="BE41" s="10">
        <f t="shared" si="0"/>
        <v>0.60638697238571826</v>
      </c>
      <c r="BF41" s="10">
        <f t="shared" si="1"/>
        <v>0.60638697238571826</v>
      </c>
      <c r="BG41" s="10">
        <f t="shared" si="2"/>
        <v>0.60638697238571826</v>
      </c>
      <c r="BH41" s="10">
        <f t="shared" si="3"/>
        <v>0.60638697238571826</v>
      </c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</row>
    <row r="42" spans="1:96" s="1" customFormat="1" hidden="1">
      <c r="A42" s="71" t="s">
        <v>47</v>
      </c>
      <c r="B42" s="72"/>
      <c r="C42" s="71" t="s">
        <v>48</v>
      </c>
      <c r="D42" s="72"/>
      <c r="E42" s="71" t="s">
        <v>48</v>
      </c>
      <c r="F42" s="72"/>
      <c r="G42" s="71" t="s">
        <v>85</v>
      </c>
      <c r="H42" s="72"/>
      <c r="I42" s="71" t="s">
        <v>56</v>
      </c>
      <c r="J42" s="72"/>
      <c r="K42" s="72"/>
      <c r="L42" s="71" t="s">
        <v>78</v>
      </c>
      <c r="M42" s="72"/>
      <c r="N42" s="72"/>
      <c r="O42" s="71"/>
      <c r="P42" s="72"/>
      <c r="Q42" s="71"/>
      <c r="R42" s="72"/>
      <c r="S42" s="73" t="s">
        <v>89</v>
      </c>
      <c r="T42" s="72"/>
      <c r="U42" s="72"/>
      <c r="V42" s="72"/>
      <c r="W42" s="72"/>
      <c r="X42" s="72"/>
      <c r="Y42" s="72"/>
      <c r="Z42" s="72"/>
      <c r="AA42" s="71" t="s">
        <v>50</v>
      </c>
      <c r="AB42" s="72"/>
      <c r="AC42" s="72"/>
      <c r="AD42" s="72"/>
      <c r="AE42" s="72"/>
      <c r="AF42" s="71" t="s">
        <v>51</v>
      </c>
      <c r="AG42" s="72"/>
      <c r="AH42" s="72"/>
      <c r="AI42" s="8" t="s">
        <v>52</v>
      </c>
      <c r="AJ42" s="74" t="s">
        <v>53</v>
      </c>
      <c r="AK42" s="72"/>
      <c r="AL42" s="72"/>
      <c r="AM42" s="72"/>
      <c r="AN42" s="72"/>
      <c r="AO42" s="72"/>
      <c r="AP42" s="9">
        <v>92945432</v>
      </c>
      <c r="AQ42" s="9">
        <v>91345291</v>
      </c>
      <c r="AR42" s="9">
        <v>1600141</v>
      </c>
      <c r="AS42" s="59">
        <v>0</v>
      </c>
      <c r="AT42" s="60"/>
      <c r="AU42" s="59">
        <v>91345291</v>
      </c>
      <c r="AV42" s="60"/>
      <c r="AW42" s="9">
        <v>0</v>
      </c>
      <c r="AX42" s="9">
        <v>91345291</v>
      </c>
      <c r="AY42" s="9">
        <v>0</v>
      </c>
      <c r="AZ42" s="9">
        <v>91345291</v>
      </c>
      <c r="BA42" s="9">
        <v>0</v>
      </c>
      <c r="BB42" s="9">
        <v>91345291</v>
      </c>
      <c r="BC42" s="9">
        <v>0</v>
      </c>
      <c r="BD42" s="9">
        <v>0</v>
      </c>
      <c r="BE42" s="10">
        <f t="shared" si="0"/>
        <v>0.98278408130912775</v>
      </c>
      <c r="BF42" s="10">
        <f t="shared" si="1"/>
        <v>0.98278408130912775</v>
      </c>
      <c r="BG42" s="10">
        <f t="shared" si="2"/>
        <v>0.98278408130912775</v>
      </c>
      <c r="BH42" s="10">
        <f t="shared" si="3"/>
        <v>0.98278408130912775</v>
      </c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</row>
    <row r="43" spans="1:96" s="1" customFormat="1" hidden="1">
      <c r="A43" s="71" t="s">
        <v>47</v>
      </c>
      <c r="B43" s="72"/>
      <c r="C43" s="71" t="s">
        <v>48</v>
      </c>
      <c r="D43" s="72"/>
      <c r="E43" s="71" t="s">
        <v>48</v>
      </c>
      <c r="F43" s="72"/>
      <c r="G43" s="71" t="s">
        <v>85</v>
      </c>
      <c r="H43" s="72"/>
      <c r="I43" s="71" t="s">
        <v>56</v>
      </c>
      <c r="J43" s="72"/>
      <c r="K43" s="72"/>
      <c r="L43" s="71" t="s">
        <v>59</v>
      </c>
      <c r="M43" s="72"/>
      <c r="N43" s="72"/>
      <c r="O43" s="71"/>
      <c r="P43" s="72"/>
      <c r="Q43" s="71"/>
      <c r="R43" s="72"/>
      <c r="S43" s="73" t="s">
        <v>90</v>
      </c>
      <c r="T43" s="72"/>
      <c r="U43" s="72"/>
      <c r="V43" s="72"/>
      <c r="W43" s="72"/>
      <c r="X43" s="72"/>
      <c r="Y43" s="72"/>
      <c r="Z43" s="72"/>
      <c r="AA43" s="71" t="s">
        <v>50</v>
      </c>
      <c r="AB43" s="72"/>
      <c r="AC43" s="72"/>
      <c r="AD43" s="72"/>
      <c r="AE43" s="72"/>
      <c r="AF43" s="71" t="s">
        <v>51</v>
      </c>
      <c r="AG43" s="72"/>
      <c r="AH43" s="72"/>
      <c r="AI43" s="8" t="s">
        <v>52</v>
      </c>
      <c r="AJ43" s="74" t="s">
        <v>53</v>
      </c>
      <c r="AK43" s="72"/>
      <c r="AL43" s="72"/>
      <c r="AM43" s="72"/>
      <c r="AN43" s="72"/>
      <c r="AO43" s="72"/>
      <c r="AP43" s="9">
        <v>12961137</v>
      </c>
      <c r="AQ43" s="9">
        <v>10856494</v>
      </c>
      <c r="AR43" s="9">
        <v>2104643</v>
      </c>
      <c r="AS43" s="59">
        <v>0</v>
      </c>
      <c r="AT43" s="60"/>
      <c r="AU43" s="59">
        <v>10856494</v>
      </c>
      <c r="AV43" s="60"/>
      <c r="AW43" s="9">
        <v>0</v>
      </c>
      <c r="AX43" s="9">
        <v>10856494</v>
      </c>
      <c r="AY43" s="9">
        <v>0</v>
      </c>
      <c r="AZ43" s="9">
        <v>10856494</v>
      </c>
      <c r="BA43" s="9">
        <v>0</v>
      </c>
      <c r="BB43" s="9">
        <v>10856494</v>
      </c>
      <c r="BC43" s="9">
        <v>0</v>
      </c>
      <c r="BD43" s="9">
        <v>0</v>
      </c>
      <c r="BE43" s="10">
        <f t="shared" si="0"/>
        <v>0.83761895271996589</v>
      </c>
      <c r="BF43" s="10">
        <f t="shared" si="1"/>
        <v>0.83761895271996589</v>
      </c>
      <c r="BG43" s="10">
        <f t="shared" si="2"/>
        <v>0.83761895271996589</v>
      </c>
      <c r="BH43" s="10">
        <f t="shared" si="3"/>
        <v>0.83761895271996589</v>
      </c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</row>
    <row r="44" spans="1:96" s="1" customFormat="1" hidden="1">
      <c r="A44" s="71" t="s">
        <v>47</v>
      </c>
      <c r="B44" s="72"/>
      <c r="C44" s="71" t="s">
        <v>48</v>
      </c>
      <c r="D44" s="72"/>
      <c r="E44" s="71" t="s">
        <v>48</v>
      </c>
      <c r="F44" s="72"/>
      <c r="G44" s="71" t="s">
        <v>85</v>
      </c>
      <c r="H44" s="72"/>
      <c r="I44" s="71" t="s">
        <v>78</v>
      </c>
      <c r="J44" s="72"/>
      <c r="K44" s="72"/>
      <c r="L44" s="71"/>
      <c r="M44" s="72"/>
      <c r="N44" s="72"/>
      <c r="O44" s="71"/>
      <c r="P44" s="72"/>
      <c r="Q44" s="71"/>
      <c r="R44" s="72"/>
      <c r="S44" s="73" t="s">
        <v>91</v>
      </c>
      <c r="T44" s="72"/>
      <c r="U44" s="72"/>
      <c r="V44" s="72"/>
      <c r="W44" s="72"/>
      <c r="X44" s="72"/>
      <c r="Y44" s="72"/>
      <c r="Z44" s="72"/>
      <c r="AA44" s="71" t="s">
        <v>50</v>
      </c>
      <c r="AB44" s="72"/>
      <c r="AC44" s="72"/>
      <c r="AD44" s="72"/>
      <c r="AE44" s="72"/>
      <c r="AF44" s="71" t="s">
        <v>51</v>
      </c>
      <c r="AG44" s="72"/>
      <c r="AH44" s="72"/>
      <c r="AI44" s="8" t="s">
        <v>52</v>
      </c>
      <c r="AJ44" s="74" t="s">
        <v>53</v>
      </c>
      <c r="AK44" s="72"/>
      <c r="AL44" s="72"/>
      <c r="AM44" s="72"/>
      <c r="AN44" s="72"/>
      <c r="AO44" s="72"/>
      <c r="AP44" s="9">
        <v>130357804</v>
      </c>
      <c r="AQ44" s="9">
        <v>111739332</v>
      </c>
      <c r="AR44" s="9">
        <v>18618472</v>
      </c>
      <c r="AS44" s="59">
        <v>0</v>
      </c>
      <c r="AT44" s="60"/>
      <c r="AU44" s="59">
        <v>111739332</v>
      </c>
      <c r="AV44" s="60"/>
      <c r="AW44" s="9">
        <v>0</v>
      </c>
      <c r="AX44" s="9">
        <v>111739332</v>
      </c>
      <c r="AY44" s="9">
        <v>0</v>
      </c>
      <c r="AZ44" s="9">
        <v>111739332</v>
      </c>
      <c r="BA44" s="9">
        <v>0</v>
      </c>
      <c r="BB44" s="9">
        <v>111739332</v>
      </c>
      <c r="BC44" s="9">
        <v>0</v>
      </c>
      <c r="BD44" s="9">
        <v>5162328</v>
      </c>
      <c r="BE44" s="10">
        <f t="shared" si="0"/>
        <v>0.85717408986116395</v>
      </c>
      <c r="BF44" s="10">
        <f t="shared" si="1"/>
        <v>0.85717408986116395</v>
      </c>
      <c r="BG44" s="10">
        <f t="shared" si="2"/>
        <v>0.85717408986116395</v>
      </c>
      <c r="BH44" s="10">
        <f t="shared" si="3"/>
        <v>0.85717408986116395</v>
      </c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</row>
    <row r="45" spans="1:96" s="1" customFormat="1" hidden="1">
      <c r="A45" s="71" t="s">
        <v>47</v>
      </c>
      <c r="B45" s="72"/>
      <c r="C45" s="71" t="s">
        <v>48</v>
      </c>
      <c r="D45" s="72"/>
      <c r="E45" s="71" t="s">
        <v>48</v>
      </c>
      <c r="F45" s="72"/>
      <c r="G45" s="71" t="s">
        <v>85</v>
      </c>
      <c r="H45" s="72"/>
      <c r="I45" s="71" t="s">
        <v>92</v>
      </c>
      <c r="J45" s="72"/>
      <c r="K45" s="72"/>
      <c r="L45" s="71"/>
      <c r="M45" s="72"/>
      <c r="N45" s="72"/>
      <c r="O45" s="71"/>
      <c r="P45" s="72"/>
      <c r="Q45" s="71"/>
      <c r="R45" s="72"/>
      <c r="S45" s="73" t="s">
        <v>93</v>
      </c>
      <c r="T45" s="72"/>
      <c r="U45" s="72"/>
      <c r="V45" s="72"/>
      <c r="W45" s="72"/>
      <c r="X45" s="72"/>
      <c r="Y45" s="72"/>
      <c r="Z45" s="72"/>
      <c r="AA45" s="71" t="s">
        <v>50</v>
      </c>
      <c r="AB45" s="72"/>
      <c r="AC45" s="72"/>
      <c r="AD45" s="72"/>
      <c r="AE45" s="72"/>
      <c r="AF45" s="71" t="s">
        <v>51</v>
      </c>
      <c r="AG45" s="72"/>
      <c r="AH45" s="72"/>
      <c r="AI45" s="8" t="s">
        <v>52</v>
      </c>
      <c r="AJ45" s="74" t="s">
        <v>53</v>
      </c>
      <c r="AK45" s="72"/>
      <c r="AL45" s="72"/>
      <c r="AM45" s="72"/>
      <c r="AN45" s="72"/>
      <c r="AO45" s="72"/>
      <c r="AP45" s="9">
        <v>52661533</v>
      </c>
      <c r="AQ45" s="9">
        <v>45862326</v>
      </c>
      <c r="AR45" s="9">
        <v>6799207</v>
      </c>
      <c r="AS45" s="59">
        <v>0</v>
      </c>
      <c r="AT45" s="60"/>
      <c r="AU45" s="59">
        <v>45862326</v>
      </c>
      <c r="AV45" s="60"/>
      <c r="AW45" s="9">
        <v>0</v>
      </c>
      <c r="AX45" s="9">
        <v>45862326</v>
      </c>
      <c r="AY45" s="9">
        <v>0</v>
      </c>
      <c r="AZ45" s="9">
        <v>45862326</v>
      </c>
      <c r="BA45" s="9">
        <v>0</v>
      </c>
      <c r="BB45" s="9">
        <v>45862326</v>
      </c>
      <c r="BC45" s="9">
        <v>0</v>
      </c>
      <c r="BD45" s="9">
        <v>1156744</v>
      </c>
      <c r="BE45" s="10">
        <f t="shared" si="0"/>
        <v>0.8708885478134486</v>
      </c>
      <c r="BF45" s="10">
        <f t="shared" si="1"/>
        <v>0.8708885478134486</v>
      </c>
      <c r="BG45" s="10">
        <f t="shared" si="2"/>
        <v>0.8708885478134486</v>
      </c>
      <c r="BH45" s="10">
        <f t="shared" si="3"/>
        <v>0.8708885478134486</v>
      </c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</row>
    <row r="46" spans="1:96" s="1" customFormat="1" hidden="1">
      <c r="A46" s="71" t="s">
        <v>47</v>
      </c>
      <c r="B46" s="72"/>
      <c r="C46" s="71" t="s">
        <v>48</v>
      </c>
      <c r="D46" s="72"/>
      <c r="E46" s="71" t="s">
        <v>48</v>
      </c>
      <c r="F46" s="72"/>
      <c r="G46" s="71" t="s">
        <v>85</v>
      </c>
      <c r="H46" s="72"/>
      <c r="I46" s="71" t="s">
        <v>94</v>
      </c>
      <c r="J46" s="72"/>
      <c r="K46" s="72"/>
      <c r="L46" s="71"/>
      <c r="M46" s="72"/>
      <c r="N46" s="72"/>
      <c r="O46" s="71"/>
      <c r="P46" s="72"/>
      <c r="Q46" s="71"/>
      <c r="R46" s="72"/>
      <c r="S46" s="73" t="s">
        <v>95</v>
      </c>
      <c r="T46" s="72"/>
      <c r="U46" s="72"/>
      <c r="V46" s="72"/>
      <c r="W46" s="72"/>
      <c r="X46" s="72"/>
      <c r="Y46" s="72"/>
      <c r="Z46" s="72"/>
      <c r="AA46" s="71" t="s">
        <v>50</v>
      </c>
      <c r="AB46" s="72"/>
      <c r="AC46" s="72"/>
      <c r="AD46" s="72"/>
      <c r="AE46" s="72"/>
      <c r="AF46" s="71" t="s">
        <v>51</v>
      </c>
      <c r="AG46" s="72"/>
      <c r="AH46" s="72"/>
      <c r="AI46" s="8" t="s">
        <v>52</v>
      </c>
      <c r="AJ46" s="74" t="s">
        <v>53</v>
      </c>
      <c r="AK46" s="72"/>
      <c r="AL46" s="72"/>
      <c r="AM46" s="72"/>
      <c r="AN46" s="72"/>
      <c r="AO46" s="72"/>
      <c r="AP46" s="9">
        <v>41728951</v>
      </c>
      <c r="AQ46" s="9">
        <v>37595214</v>
      </c>
      <c r="AR46" s="9">
        <v>4133737</v>
      </c>
      <c r="AS46" s="59">
        <v>0</v>
      </c>
      <c r="AT46" s="60"/>
      <c r="AU46" s="59">
        <v>37595214</v>
      </c>
      <c r="AV46" s="60"/>
      <c r="AW46" s="9">
        <v>0</v>
      </c>
      <c r="AX46" s="9">
        <v>37595214</v>
      </c>
      <c r="AY46" s="9">
        <v>0</v>
      </c>
      <c r="AZ46" s="9">
        <v>37595214</v>
      </c>
      <c r="BA46" s="9">
        <v>0</v>
      </c>
      <c r="BB46" s="9">
        <v>37595214</v>
      </c>
      <c r="BC46" s="9">
        <v>0</v>
      </c>
      <c r="BD46" s="9">
        <v>0</v>
      </c>
      <c r="BE46" s="10">
        <f t="shared" si="0"/>
        <v>0.90093839166961087</v>
      </c>
      <c r="BF46" s="10">
        <f t="shared" si="1"/>
        <v>0.90093839166961087</v>
      </c>
      <c r="BG46" s="10">
        <f t="shared" si="2"/>
        <v>0.90093839166961087</v>
      </c>
      <c r="BH46" s="10">
        <f t="shared" si="3"/>
        <v>0.90093839166961087</v>
      </c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</row>
    <row r="47" spans="1:96" s="19" customFormat="1" ht="15" hidden="1">
      <c r="A47" s="61" t="s">
        <v>96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3"/>
      <c r="AP47" s="16">
        <f>+AP39+AP31+AP20</f>
        <v>5319679108</v>
      </c>
      <c r="AQ47" s="16">
        <f>+AQ39+AQ31+AQ20</f>
        <v>3954458078</v>
      </c>
      <c r="AR47" s="16">
        <f>+AR39+AR31+AR20</f>
        <v>1365221030</v>
      </c>
      <c r="AS47" s="85">
        <f>+AS39+AS31+AS20</f>
        <v>0</v>
      </c>
      <c r="AT47" s="86"/>
      <c r="AU47" s="85">
        <f>+AU39+AU31+AU20</f>
        <v>3954458078</v>
      </c>
      <c r="AV47" s="86"/>
      <c r="AW47" s="16">
        <f t="shared" ref="AW47:BD47" si="4">+AW39+AW31+AW20</f>
        <v>0</v>
      </c>
      <c r="AX47" s="16">
        <f t="shared" si="4"/>
        <v>3954458078</v>
      </c>
      <c r="AY47" s="16">
        <f t="shared" si="4"/>
        <v>0</v>
      </c>
      <c r="AZ47" s="16">
        <f t="shared" si="4"/>
        <v>3954458078</v>
      </c>
      <c r="BA47" s="16">
        <f t="shared" si="4"/>
        <v>0</v>
      </c>
      <c r="BB47" s="16">
        <f t="shared" si="4"/>
        <v>3954458078</v>
      </c>
      <c r="BC47" s="16">
        <f t="shared" si="4"/>
        <v>0</v>
      </c>
      <c r="BD47" s="16">
        <f t="shared" si="4"/>
        <v>68373841</v>
      </c>
      <c r="BE47" s="17">
        <f t="shared" si="0"/>
        <v>0.74336402585883199</v>
      </c>
      <c r="BF47" s="17">
        <f t="shared" si="1"/>
        <v>0.74336402585883199</v>
      </c>
      <c r="BG47" s="17">
        <f t="shared" si="2"/>
        <v>0.74336402585883199</v>
      </c>
      <c r="BH47" s="17">
        <f t="shared" si="3"/>
        <v>0.74336402585883199</v>
      </c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</row>
    <row r="48" spans="1:96" s="1" customFormat="1" hidden="1">
      <c r="A48" s="71" t="s">
        <v>47</v>
      </c>
      <c r="B48" s="72"/>
      <c r="C48" s="71" t="s">
        <v>75</v>
      </c>
      <c r="D48" s="72"/>
      <c r="E48" s="71"/>
      <c r="F48" s="72"/>
      <c r="G48" s="71"/>
      <c r="H48" s="72"/>
      <c r="I48" s="71"/>
      <c r="J48" s="72"/>
      <c r="K48" s="72"/>
      <c r="L48" s="71"/>
      <c r="M48" s="72"/>
      <c r="N48" s="72"/>
      <c r="O48" s="71"/>
      <c r="P48" s="72"/>
      <c r="Q48" s="71"/>
      <c r="R48" s="72"/>
      <c r="S48" s="73" t="s">
        <v>97</v>
      </c>
      <c r="T48" s="72"/>
      <c r="U48" s="72"/>
      <c r="V48" s="72"/>
      <c r="W48" s="72"/>
      <c r="X48" s="72"/>
      <c r="Y48" s="72"/>
      <c r="Z48" s="72"/>
      <c r="AA48" s="71" t="s">
        <v>50</v>
      </c>
      <c r="AB48" s="72"/>
      <c r="AC48" s="72"/>
      <c r="AD48" s="72"/>
      <c r="AE48" s="72"/>
      <c r="AF48" s="71" t="s">
        <v>51</v>
      </c>
      <c r="AG48" s="72"/>
      <c r="AH48" s="72"/>
      <c r="AI48" s="8" t="s">
        <v>52</v>
      </c>
      <c r="AJ48" s="74" t="s">
        <v>53</v>
      </c>
      <c r="AK48" s="72"/>
      <c r="AL48" s="72"/>
      <c r="AM48" s="72"/>
      <c r="AN48" s="72"/>
      <c r="AO48" s="72"/>
      <c r="AP48" s="9">
        <v>708952682</v>
      </c>
      <c r="AQ48" s="9">
        <v>638171151.88</v>
      </c>
      <c r="AR48" s="9">
        <v>70781530.120000005</v>
      </c>
      <c r="AS48" s="59">
        <v>0</v>
      </c>
      <c r="AT48" s="60"/>
      <c r="AU48" s="59">
        <v>625068793.88</v>
      </c>
      <c r="AV48" s="60"/>
      <c r="AW48" s="9">
        <v>13102358</v>
      </c>
      <c r="AX48" s="9">
        <v>437864324.30000001</v>
      </c>
      <c r="AY48" s="9">
        <v>187204469.58000001</v>
      </c>
      <c r="AZ48" s="9">
        <v>437864324.30000001</v>
      </c>
      <c r="BA48" s="9">
        <v>0</v>
      </c>
      <c r="BB48" s="9">
        <v>437864324.30000001</v>
      </c>
      <c r="BC48" s="9">
        <v>0</v>
      </c>
      <c r="BD48" s="9">
        <v>0</v>
      </c>
      <c r="BE48" s="10">
        <f t="shared" si="0"/>
        <v>0.90016043113015543</v>
      </c>
      <c r="BF48" s="10">
        <f t="shared" si="1"/>
        <v>0.88167914410964876</v>
      </c>
      <c r="BG48" s="10">
        <f t="shared" si="2"/>
        <v>0.61762136658367284</v>
      </c>
      <c r="BH48" s="10">
        <f t="shared" si="3"/>
        <v>0.61762136658367284</v>
      </c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</row>
    <row r="49" spans="1:60" s="1" customFormat="1" hidden="1">
      <c r="A49" s="71" t="s">
        <v>47</v>
      </c>
      <c r="B49" s="72"/>
      <c r="C49" s="71" t="s">
        <v>75</v>
      </c>
      <c r="D49" s="72"/>
      <c r="E49" s="71"/>
      <c r="F49" s="72"/>
      <c r="G49" s="71"/>
      <c r="H49" s="72"/>
      <c r="I49" s="71"/>
      <c r="J49" s="72"/>
      <c r="K49" s="72"/>
      <c r="L49" s="71"/>
      <c r="M49" s="72"/>
      <c r="N49" s="72"/>
      <c r="O49" s="71"/>
      <c r="P49" s="72"/>
      <c r="Q49" s="71"/>
      <c r="R49" s="72"/>
      <c r="S49" s="73" t="s">
        <v>97</v>
      </c>
      <c r="T49" s="72"/>
      <c r="U49" s="72"/>
      <c r="V49" s="72"/>
      <c r="W49" s="72"/>
      <c r="X49" s="72"/>
      <c r="Y49" s="72"/>
      <c r="Z49" s="72"/>
      <c r="AA49" s="71" t="s">
        <v>98</v>
      </c>
      <c r="AB49" s="72"/>
      <c r="AC49" s="72"/>
      <c r="AD49" s="72"/>
      <c r="AE49" s="72"/>
      <c r="AF49" s="71" t="s">
        <v>51</v>
      </c>
      <c r="AG49" s="72"/>
      <c r="AH49" s="72"/>
      <c r="AI49" s="8" t="s">
        <v>99</v>
      </c>
      <c r="AJ49" s="74" t="s">
        <v>100</v>
      </c>
      <c r="AK49" s="72"/>
      <c r="AL49" s="72"/>
      <c r="AM49" s="72"/>
      <c r="AN49" s="72"/>
      <c r="AO49" s="72"/>
      <c r="AP49" s="9">
        <v>23818628</v>
      </c>
      <c r="AQ49" s="9">
        <v>12568821</v>
      </c>
      <c r="AR49" s="9">
        <v>11249807</v>
      </c>
      <c r="AS49" s="59">
        <v>0</v>
      </c>
      <c r="AT49" s="60"/>
      <c r="AU49" s="59">
        <v>12568821</v>
      </c>
      <c r="AV49" s="60"/>
      <c r="AW49" s="9">
        <v>0</v>
      </c>
      <c r="AX49" s="9">
        <v>3509682</v>
      </c>
      <c r="AY49" s="9">
        <v>9059139</v>
      </c>
      <c r="AZ49" s="9">
        <v>3509682</v>
      </c>
      <c r="BA49" s="9">
        <v>0</v>
      </c>
      <c r="BB49" s="9">
        <v>3509682</v>
      </c>
      <c r="BC49" s="9">
        <v>0</v>
      </c>
      <c r="BD49" s="9">
        <v>0</v>
      </c>
      <c r="BE49" s="10">
        <f t="shared" si="0"/>
        <v>0.52768870650316213</v>
      </c>
      <c r="BF49" s="10">
        <f t="shared" si="1"/>
        <v>0.52768870650316213</v>
      </c>
      <c r="BG49" s="10">
        <f t="shared" si="2"/>
        <v>0.14735030078138842</v>
      </c>
      <c r="BH49" s="10">
        <f t="shared" si="3"/>
        <v>0.14735030078138842</v>
      </c>
    </row>
    <row r="50" spans="1:60" s="15" customFormat="1" ht="15" hidden="1">
      <c r="A50" s="77" t="s">
        <v>47</v>
      </c>
      <c r="B50" s="78"/>
      <c r="C50" s="77" t="s">
        <v>75</v>
      </c>
      <c r="D50" s="78"/>
      <c r="E50" s="77" t="s">
        <v>75</v>
      </c>
      <c r="F50" s="78"/>
      <c r="G50" s="77" t="s">
        <v>48</v>
      </c>
      <c r="H50" s="78"/>
      <c r="I50" s="77"/>
      <c r="J50" s="78"/>
      <c r="K50" s="78"/>
      <c r="L50" s="77"/>
      <c r="M50" s="78"/>
      <c r="N50" s="78"/>
      <c r="O50" s="77"/>
      <c r="P50" s="78"/>
      <c r="Q50" s="77"/>
      <c r="R50" s="78"/>
      <c r="S50" s="79" t="s">
        <v>101</v>
      </c>
      <c r="T50" s="78"/>
      <c r="U50" s="78"/>
      <c r="V50" s="78"/>
      <c r="W50" s="78"/>
      <c r="X50" s="78"/>
      <c r="Y50" s="78"/>
      <c r="Z50" s="78"/>
      <c r="AA50" s="77" t="s">
        <v>50</v>
      </c>
      <c r="AB50" s="78"/>
      <c r="AC50" s="78"/>
      <c r="AD50" s="78"/>
      <c r="AE50" s="78"/>
      <c r="AF50" s="77" t="s">
        <v>51</v>
      </c>
      <c r="AG50" s="78"/>
      <c r="AH50" s="78"/>
      <c r="AI50" s="12" t="s">
        <v>52</v>
      </c>
      <c r="AJ50" s="80" t="s">
        <v>53</v>
      </c>
      <c r="AK50" s="78"/>
      <c r="AL50" s="78"/>
      <c r="AM50" s="78"/>
      <c r="AN50" s="78"/>
      <c r="AO50" s="78"/>
      <c r="AP50" s="13">
        <v>35850319.539999999</v>
      </c>
      <c r="AQ50" s="13">
        <v>35050279.539999999</v>
      </c>
      <c r="AR50" s="13">
        <v>800040</v>
      </c>
      <c r="AS50" s="75">
        <v>0</v>
      </c>
      <c r="AT50" s="76"/>
      <c r="AU50" s="75">
        <v>35050279.539999999</v>
      </c>
      <c r="AV50" s="76"/>
      <c r="AW50" s="13">
        <v>0</v>
      </c>
      <c r="AX50" s="13">
        <v>31975506.809999999</v>
      </c>
      <c r="AY50" s="13">
        <v>3074772.73</v>
      </c>
      <c r="AZ50" s="13">
        <v>31975506.809999999</v>
      </c>
      <c r="BA50" s="13">
        <v>0</v>
      </c>
      <c r="BB50" s="13">
        <v>31975506.809999999</v>
      </c>
      <c r="BC50" s="13">
        <v>0</v>
      </c>
      <c r="BD50" s="13">
        <v>0</v>
      </c>
      <c r="BE50" s="14">
        <f t="shared" si="0"/>
        <v>0.9776838809175088</v>
      </c>
      <c r="BF50" s="14">
        <f t="shared" si="1"/>
        <v>0.9776838809175088</v>
      </c>
      <c r="BG50" s="14">
        <f t="shared" si="2"/>
        <v>0.89191692627239549</v>
      </c>
      <c r="BH50" s="14">
        <f t="shared" si="3"/>
        <v>0.89191692627239549</v>
      </c>
    </row>
    <row r="51" spans="1:60" s="1" customFormat="1" hidden="1">
      <c r="A51" s="71" t="s">
        <v>47</v>
      </c>
      <c r="B51" s="72"/>
      <c r="C51" s="71" t="s">
        <v>75</v>
      </c>
      <c r="D51" s="72"/>
      <c r="E51" s="71" t="s">
        <v>75</v>
      </c>
      <c r="F51" s="72"/>
      <c r="G51" s="71" t="s">
        <v>48</v>
      </c>
      <c r="H51" s="72"/>
      <c r="I51" s="71" t="s">
        <v>102</v>
      </c>
      <c r="J51" s="72"/>
      <c r="K51" s="72"/>
      <c r="L51" s="71" t="s">
        <v>56</v>
      </c>
      <c r="M51" s="72"/>
      <c r="N51" s="72"/>
      <c r="O51" s="71"/>
      <c r="P51" s="72"/>
      <c r="Q51" s="71"/>
      <c r="R51" s="72"/>
      <c r="S51" s="73" t="s">
        <v>103</v>
      </c>
      <c r="T51" s="72"/>
      <c r="U51" s="72"/>
      <c r="V51" s="72"/>
      <c r="W51" s="72"/>
      <c r="X51" s="72"/>
      <c r="Y51" s="72"/>
      <c r="Z51" s="72"/>
      <c r="AA51" s="71" t="s">
        <v>50</v>
      </c>
      <c r="AB51" s="72"/>
      <c r="AC51" s="72"/>
      <c r="AD51" s="72"/>
      <c r="AE51" s="72"/>
      <c r="AF51" s="71" t="s">
        <v>51</v>
      </c>
      <c r="AG51" s="72"/>
      <c r="AH51" s="72"/>
      <c r="AI51" s="8" t="s">
        <v>52</v>
      </c>
      <c r="AJ51" s="74" t="s">
        <v>53</v>
      </c>
      <c r="AK51" s="72"/>
      <c r="AL51" s="72"/>
      <c r="AM51" s="72"/>
      <c r="AN51" s="72"/>
      <c r="AO51" s="72"/>
      <c r="AP51" s="9">
        <v>13958.41</v>
      </c>
      <c r="AQ51" s="9">
        <v>13958.41</v>
      </c>
      <c r="AR51" s="9">
        <v>0</v>
      </c>
      <c r="AS51" s="59">
        <v>0</v>
      </c>
      <c r="AT51" s="60"/>
      <c r="AU51" s="59">
        <v>13958.41</v>
      </c>
      <c r="AV51" s="60"/>
      <c r="AW51" s="9">
        <v>0</v>
      </c>
      <c r="AX51" s="9">
        <v>12007.46</v>
      </c>
      <c r="AY51" s="9">
        <v>1950.95</v>
      </c>
      <c r="AZ51" s="9">
        <v>12007.46</v>
      </c>
      <c r="BA51" s="9">
        <v>0</v>
      </c>
      <c r="BB51" s="9">
        <v>12007.46</v>
      </c>
      <c r="BC51" s="9">
        <v>0</v>
      </c>
      <c r="BD51" s="9">
        <v>0</v>
      </c>
      <c r="BE51" s="10">
        <f t="shared" si="0"/>
        <v>1</v>
      </c>
      <c r="BF51" s="10">
        <f t="shared" si="1"/>
        <v>1</v>
      </c>
      <c r="BG51" s="10">
        <f t="shared" si="2"/>
        <v>0.86023121544645842</v>
      </c>
      <c r="BH51" s="10">
        <f t="shared" si="3"/>
        <v>0.86023121544645842</v>
      </c>
    </row>
    <row r="52" spans="1:60" s="1" customFormat="1" hidden="1">
      <c r="A52" s="71" t="s">
        <v>47</v>
      </c>
      <c r="B52" s="72"/>
      <c r="C52" s="71" t="s">
        <v>75</v>
      </c>
      <c r="D52" s="72"/>
      <c r="E52" s="71" t="s">
        <v>75</v>
      </c>
      <c r="F52" s="72"/>
      <c r="G52" s="71" t="s">
        <v>48</v>
      </c>
      <c r="H52" s="72"/>
      <c r="I52" s="71" t="s">
        <v>78</v>
      </c>
      <c r="J52" s="72"/>
      <c r="K52" s="72"/>
      <c r="L52" s="71" t="s">
        <v>59</v>
      </c>
      <c r="M52" s="72"/>
      <c r="N52" s="72"/>
      <c r="O52" s="71"/>
      <c r="P52" s="72"/>
      <c r="Q52" s="71"/>
      <c r="R52" s="72"/>
      <c r="S52" s="73" t="s">
        <v>104</v>
      </c>
      <c r="T52" s="72"/>
      <c r="U52" s="72"/>
      <c r="V52" s="72"/>
      <c r="W52" s="72"/>
      <c r="X52" s="72"/>
      <c r="Y52" s="72"/>
      <c r="Z52" s="72"/>
      <c r="AA52" s="71" t="s">
        <v>50</v>
      </c>
      <c r="AB52" s="72"/>
      <c r="AC52" s="72"/>
      <c r="AD52" s="72"/>
      <c r="AE52" s="72"/>
      <c r="AF52" s="71" t="s">
        <v>51</v>
      </c>
      <c r="AG52" s="72"/>
      <c r="AH52" s="72"/>
      <c r="AI52" s="8" t="s">
        <v>52</v>
      </c>
      <c r="AJ52" s="74" t="s">
        <v>53</v>
      </c>
      <c r="AK52" s="72"/>
      <c r="AL52" s="72"/>
      <c r="AM52" s="72"/>
      <c r="AN52" s="72"/>
      <c r="AO52" s="72"/>
      <c r="AP52" s="9">
        <v>771096.2</v>
      </c>
      <c r="AQ52" s="9">
        <v>570756.19999999995</v>
      </c>
      <c r="AR52" s="9">
        <v>200340</v>
      </c>
      <c r="AS52" s="59">
        <v>0</v>
      </c>
      <c r="AT52" s="60"/>
      <c r="AU52" s="59">
        <v>570756.19999999995</v>
      </c>
      <c r="AV52" s="60"/>
      <c r="AW52" s="9">
        <v>0</v>
      </c>
      <c r="AX52" s="9">
        <v>361380.1</v>
      </c>
      <c r="AY52" s="9">
        <v>209376.1</v>
      </c>
      <c r="AZ52" s="9">
        <v>361380.1</v>
      </c>
      <c r="BA52" s="9">
        <v>0</v>
      </c>
      <c r="BB52" s="9">
        <v>361380.1</v>
      </c>
      <c r="BC52" s="9">
        <v>0</v>
      </c>
      <c r="BD52" s="9">
        <v>0</v>
      </c>
      <c r="BE52" s="10">
        <f t="shared" si="0"/>
        <v>0.74018805954432143</v>
      </c>
      <c r="BF52" s="10">
        <f t="shared" si="1"/>
        <v>0.74018805954432143</v>
      </c>
      <c r="BG52" s="10">
        <f t="shared" si="2"/>
        <v>0.46865760718312449</v>
      </c>
      <c r="BH52" s="10">
        <f t="shared" si="3"/>
        <v>0.46865760718312449</v>
      </c>
    </row>
    <row r="53" spans="1:60" s="1" customFormat="1" hidden="1">
      <c r="A53" s="71" t="s">
        <v>47</v>
      </c>
      <c r="B53" s="72"/>
      <c r="C53" s="71" t="s">
        <v>75</v>
      </c>
      <c r="D53" s="72"/>
      <c r="E53" s="71" t="s">
        <v>75</v>
      </c>
      <c r="F53" s="72"/>
      <c r="G53" s="71" t="s">
        <v>48</v>
      </c>
      <c r="H53" s="72"/>
      <c r="I53" s="71" t="s">
        <v>78</v>
      </c>
      <c r="J53" s="72"/>
      <c r="K53" s="72"/>
      <c r="L53" s="71" t="s">
        <v>67</v>
      </c>
      <c r="M53" s="72"/>
      <c r="N53" s="72"/>
      <c r="O53" s="71"/>
      <c r="P53" s="72"/>
      <c r="Q53" s="71"/>
      <c r="R53" s="72"/>
      <c r="S53" s="73" t="s">
        <v>105</v>
      </c>
      <c r="T53" s="72"/>
      <c r="U53" s="72"/>
      <c r="V53" s="72"/>
      <c r="W53" s="72"/>
      <c r="X53" s="72"/>
      <c r="Y53" s="72"/>
      <c r="Z53" s="72"/>
      <c r="AA53" s="71" t="s">
        <v>50</v>
      </c>
      <c r="AB53" s="72"/>
      <c r="AC53" s="72"/>
      <c r="AD53" s="72"/>
      <c r="AE53" s="72"/>
      <c r="AF53" s="71" t="s">
        <v>51</v>
      </c>
      <c r="AG53" s="72"/>
      <c r="AH53" s="72"/>
      <c r="AI53" s="8" t="s">
        <v>52</v>
      </c>
      <c r="AJ53" s="74" t="s">
        <v>53</v>
      </c>
      <c r="AK53" s="72"/>
      <c r="AL53" s="72"/>
      <c r="AM53" s="72"/>
      <c r="AN53" s="72"/>
      <c r="AO53" s="72"/>
      <c r="AP53" s="9">
        <v>0</v>
      </c>
      <c r="AQ53" s="9">
        <v>0</v>
      </c>
      <c r="AR53" s="9">
        <v>0</v>
      </c>
      <c r="AS53" s="59">
        <v>0</v>
      </c>
      <c r="AT53" s="60"/>
      <c r="AU53" s="59">
        <v>0</v>
      </c>
      <c r="AV53" s="60"/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10">
        <v>0</v>
      </c>
      <c r="BF53" s="10">
        <v>0</v>
      </c>
      <c r="BG53" s="10">
        <v>0</v>
      </c>
      <c r="BH53" s="10">
        <v>0</v>
      </c>
    </row>
    <row r="54" spans="1:60" s="1" customFormat="1" hidden="1">
      <c r="A54" s="71" t="s">
        <v>47</v>
      </c>
      <c r="B54" s="72"/>
      <c r="C54" s="71" t="s">
        <v>75</v>
      </c>
      <c r="D54" s="72"/>
      <c r="E54" s="71" t="s">
        <v>75</v>
      </c>
      <c r="F54" s="72"/>
      <c r="G54" s="71" t="s">
        <v>48</v>
      </c>
      <c r="H54" s="72"/>
      <c r="I54" s="71" t="s">
        <v>78</v>
      </c>
      <c r="J54" s="72"/>
      <c r="K54" s="72"/>
      <c r="L54" s="71" t="s">
        <v>69</v>
      </c>
      <c r="M54" s="72"/>
      <c r="N54" s="72"/>
      <c r="O54" s="71"/>
      <c r="P54" s="72"/>
      <c r="Q54" s="71"/>
      <c r="R54" s="72"/>
      <c r="S54" s="73" t="s">
        <v>106</v>
      </c>
      <c r="T54" s="72"/>
      <c r="U54" s="72"/>
      <c r="V54" s="72"/>
      <c r="W54" s="72"/>
      <c r="X54" s="72"/>
      <c r="Y54" s="72"/>
      <c r="Z54" s="72"/>
      <c r="AA54" s="71" t="s">
        <v>50</v>
      </c>
      <c r="AB54" s="72"/>
      <c r="AC54" s="72"/>
      <c r="AD54" s="72"/>
      <c r="AE54" s="72"/>
      <c r="AF54" s="71" t="s">
        <v>51</v>
      </c>
      <c r="AG54" s="72"/>
      <c r="AH54" s="72"/>
      <c r="AI54" s="8" t="s">
        <v>52</v>
      </c>
      <c r="AJ54" s="74" t="s">
        <v>53</v>
      </c>
      <c r="AK54" s="72"/>
      <c r="AL54" s="72"/>
      <c r="AM54" s="72"/>
      <c r="AN54" s="72"/>
      <c r="AO54" s="72"/>
      <c r="AP54" s="9">
        <v>18025000</v>
      </c>
      <c r="AQ54" s="9">
        <v>18024960</v>
      </c>
      <c r="AR54" s="9">
        <v>40</v>
      </c>
      <c r="AS54" s="59">
        <v>0</v>
      </c>
      <c r="AT54" s="60"/>
      <c r="AU54" s="59">
        <v>18024960</v>
      </c>
      <c r="AV54" s="60"/>
      <c r="AW54" s="9">
        <v>0</v>
      </c>
      <c r="AX54" s="9">
        <v>18024960</v>
      </c>
      <c r="AY54" s="9">
        <v>0</v>
      </c>
      <c r="AZ54" s="9">
        <v>18024960</v>
      </c>
      <c r="BA54" s="9">
        <v>0</v>
      </c>
      <c r="BB54" s="9">
        <v>18024960</v>
      </c>
      <c r="BC54" s="9">
        <v>0</v>
      </c>
      <c r="BD54" s="9">
        <v>0</v>
      </c>
      <c r="BE54" s="10">
        <f t="shared" si="0"/>
        <v>0.99999778085991675</v>
      </c>
      <c r="BF54" s="10">
        <f t="shared" si="1"/>
        <v>0.99999778085991675</v>
      </c>
      <c r="BG54" s="10">
        <f t="shared" si="2"/>
        <v>0.99999778085991675</v>
      </c>
      <c r="BH54" s="10">
        <f t="shared" si="3"/>
        <v>0.99999778085991675</v>
      </c>
    </row>
    <row r="55" spans="1:60" s="1" customFormat="1" hidden="1">
      <c r="A55" s="71" t="s">
        <v>47</v>
      </c>
      <c r="B55" s="72"/>
      <c r="C55" s="71" t="s">
        <v>75</v>
      </c>
      <c r="D55" s="72"/>
      <c r="E55" s="71" t="s">
        <v>75</v>
      </c>
      <c r="F55" s="72"/>
      <c r="G55" s="71" t="s">
        <v>48</v>
      </c>
      <c r="H55" s="72"/>
      <c r="I55" s="71" t="s">
        <v>59</v>
      </c>
      <c r="J55" s="72"/>
      <c r="K55" s="72"/>
      <c r="L55" s="71" t="s">
        <v>78</v>
      </c>
      <c r="M55" s="72"/>
      <c r="N55" s="72"/>
      <c r="O55" s="71"/>
      <c r="P55" s="72"/>
      <c r="Q55" s="71"/>
      <c r="R55" s="72"/>
      <c r="S55" s="73" t="s">
        <v>107</v>
      </c>
      <c r="T55" s="72"/>
      <c r="U55" s="72"/>
      <c r="V55" s="72"/>
      <c r="W55" s="72"/>
      <c r="X55" s="72"/>
      <c r="Y55" s="72"/>
      <c r="Z55" s="72"/>
      <c r="AA55" s="71" t="s">
        <v>50</v>
      </c>
      <c r="AB55" s="72"/>
      <c r="AC55" s="72"/>
      <c r="AD55" s="72"/>
      <c r="AE55" s="72"/>
      <c r="AF55" s="71" t="s">
        <v>51</v>
      </c>
      <c r="AG55" s="72"/>
      <c r="AH55" s="72"/>
      <c r="AI55" s="8" t="s">
        <v>52</v>
      </c>
      <c r="AJ55" s="74" t="s">
        <v>53</v>
      </c>
      <c r="AK55" s="72"/>
      <c r="AL55" s="72"/>
      <c r="AM55" s="72"/>
      <c r="AN55" s="72"/>
      <c r="AO55" s="72"/>
      <c r="AP55" s="9">
        <v>5409166.9299999997</v>
      </c>
      <c r="AQ55" s="9">
        <v>4809506.93</v>
      </c>
      <c r="AR55" s="9">
        <v>599660</v>
      </c>
      <c r="AS55" s="59">
        <v>0</v>
      </c>
      <c r="AT55" s="60"/>
      <c r="AU55" s="59">
        <v>4809506.93</v>
      </c>
      <c r="AV55" s="60"/>
      <c r="AW55" s="9">
        <v>0</v>
      </c>
      <c r="AX55" s="9">
        <v>4603440.8099999996</v>
      </c>
      <c r="AY55" s="9">
        <v>206066.12</v>
      </c>
      <c r="AZ55" s="9">
        <v>4603440.8099999996</v>
      </c>
      <c r="BA55" s="9">
        <v>0</v>
      </c>
      <c r="BB55" s="9">
        <v>4603440.8099999996</v>
      </c>
      <c r="BC55" s="9">
        <v>0</v>
      </c>
      <c r="BD55" s="9">
        <v>0</v>
      </c>
      <c r="BE55" s="10">
        <f t="shared" si="0"/>
        <v>0.88914004545243341</v>
      </c>
      <c r="BF55" s="10">
        <f t="shared" si="1"/>
        <v>0.88914004545243341</v>
      </c>
      <c r="BG55" s="10">
        <f t="shared" si="2"/>
        <v>0.8510443233816043</v>
      </c>
      <c r="BH55" s="10">
        <f t="shared" si="3"/>
        <v>0.8510443233816043</v>
      </c>
    </row>
    <row r="56" spans="1:60" s="1" customFormat="1" hidden="1">
      <c r="A56" s="71" t="s">
        <v>47</v>
      </c>
      <c r="B56" s="72"/>
      <c r="C56" s="71" t="s">
        <v>75</v>
      </c>
      <c r="D56" s="72"/>
      <c r="E56" s="71" t="s">
        <v>75</v>
      </c>
      <c r="F56" s="72"/>
      <c r="G56" s="71" t="s">
        <v>48</v>
      </c>
      <c r="H56" s="72"/>
      <c r="I56" s="71" t="s">
        <v>59</v>
      </c>
      <c r="J56" s="72"/>
      <c r="K56" s="72"/>
      <c r="L56" s="71" t="s">
        <v>59</v>
      </c>
      <c r="M56" s="72"/>
      <c r="N56" s="72"/>
      <c r="O56" s="71"/>
      <c r="P56" s="72"/>
      <c r="Q56" s="71"/>
      <c r="R56" s="72"/>
      <c r="S56" s="73" t="s">
        <v>108</v>
      </c>
      <c r="T56" s="72"/>
      <c r="U56" s="72"/>
      <c r="V56" s="72"/>
      <c r="W56" s="72"/>
      <c r="X56" s="72"/>
      <c r="Y56" s="72"/>
      <c r="Z56" s="72"/>
      <c r="AA56" s="71" t="s">
        <v>50</v>
      </c>
      <c r="AB56" s="72"/>
      <c r="AC56" s="72"/>
      <c r="AD56" s="72"/>
      <c r="AE56" s="72"/>
      <c r="AF56" s="71" t="s">
        <v>51</v>
      </c>
      <c r="AG56" s="72"/>
      <c r="AH56" s="72"/>
      <c r="AI56" s="8" t="s">
        <v>52</v>
      </c>
      <c r="AJ56" s="74" t="s">
        <v>53</v>
      </c>
      <c r="AK56" s="72"/>
      <c r="AL56" s="72"/>
      <c r="AM56" s="72"/>
      <c r="AN56" s="72"/>
      <c r="AO56" s="72"/>
      <c r="AP56" s="9">
        <v>3030048</v>
      </c>
      <c r="AQ56" s="9">
        <v>3030048</v>
      </c>
      <c r="AR56" s="9">
        <v>0</v>
      </c>
      <c r="AS56" s="59">
        <v>0</v>
      </c>
      <c r="AT56" s="60"/>
      <c r="AU56" s="59">
        <v>3030048</v>
      </c>
      <c r="AV56" s="60"/>
      <c r="AW56" s="9">
        <v>0</v>
      </c>
      <c r="AX56" s="9">
        <v>1527367</v>
      </c>
      <c r="AY56" s="9">
        <v>1502681</v>
      </c>
      <c r="AZ56" s="9">
        <v>1527367</v>
      </c>
      <c r="BA56" s="9">
        <v>0</v>
      </c>
      <c r="BB56" s="9">
        <v>1527367</v>
      </c>
      <c r="BC56" s="9">
        <v>0</v>
      </c>
      <c r="BD56" s="9">
        <v>0</v>
      </c>
      <c r="BE56" s="10">
        <f t="shared" si="0"/>
        <v>1</v>
      </c>
      <c r="BF56" s="10">
        <f t="shared" si="1"/>
        <v>1</v>
      </c>
      <c r="BG56" s="10">
        <f t="shared" si="2"/>
        <v>0.50407353282852285</v>
      </c>
      <c r="BH56" s="10">
        <f t="shared" si="3"/>
        <v>0.50407353282852285</v>
      </c>
    </row>
    <row r="57" spans="1:60" s="1" customFormat="1" hidden="1">
      <c r="A57" s="71" t="s">
        <v>47</v>
      </c>
      <c r="B57" s="72"/>
      <c r="C57" s="71" t="s">
        <v>75</v>
      </c>
      <c r="D57" s="72"/>
      <c r="E57" s="71" t="s">
        <v>75</v>
      </c>
      <c r="F57" s="72"/>
      <c r="G57" s="71" t="s">
        <v>48</v>
      </c>
      <c r="H57" s="72"/>
      <c r="I57" s="71" t="s">
        <v>59</v>
      </c>
      <c r="J57" s="72"/>
      <c r="K57" s="72"/>
      <c r="L57" s="71" t="s">
        <v>63</v>
      </c>
      <c r="M57" s="72"/>
      <c r="N57" s="72"/>
      <c r="O57" s="71"/>
      <c r="P57" s="72"/>
      <c r="Q57" s="71"/>
      <c r="R57" s="72"/>
      <c r="S57" s="73" t="s">
        <v>109</v>
      </c>
      <c r="T57" s="72"/>
      <c r="U57" s="72"/>
      <c r="V57" s="72"/>
      <c r="W57" s="72"/>
      <c r="X57" s="72"/>
      <c r="Y57" s="72"/>
      <c r="Z57" s="72"/>
      <c r="AA57" s="71" t="s">
        <v>50</v>
      </c>
      <c r="AB57" s="72"/>
      <c r="AC57" s="72"/>
      <c r="AD57" s="72"/>
      <c r="AE57" s="72"/>
      <c r="AF57" s="71" t="s">
        <v>51</v>
      </c>
      <c r="AG57" s="72"/>
      <c r="AH57" s="72"/>
      <c r="AI57" s="8" t="s">
        <v>52</v>
      </c>
      <c r="AJ57" s="74" t="s">
        <v>53</v>
      </c>
      <c r="AK57" s="72"/>
      <c r="AL57" s="72"/>
      <c r="AM57" s="72"/>
      <c r="AN57" s="72"/>
      <c r="AO57" s="72"/>
      <c r="AP57" s="9">
        <v>8143601.3899999997</v>
      </c>
      <c r="AQ57" s="9">
        <v>8143601.3899999997</v>
      </c>
      <c r="AR57" s="9">
        <v>0</v>
      </c>
      <c r="AS57" s="59">
        <v>0</v>
      </c>
      <c r="AT57" s="60"/>
      <c r="AU57" s="59">
        <v>8143601.3899999997</v>
      </c>
      <c r="AV57" s="60"/>
      <c r="AW57" s="9">
        <v>0</v>
      </c>
      <c r="AX57" s="9">
        <v>7031315.1299999999</v>
      </c>
      <c r="AY57" s="9">
        <v>1112286.26</v>
      </c>
      <c r="AZ57" s="9">
        <v>7031315.1299999999</v>
      </c>
      <c r="BA57" s="9">
        <v>0</v>
      </c>
      <c r="BB57" s="9">
        <v>7031315.1299999999</v>
      </c>
      <c r="BC57" s="9">
        <v>0</v>
      </c>
      <c r="BD57" s="9">
        <v>0</v>
      </c>
      <c r="BE57" s="10">
        <f t="shared" si="0"/>
        <v>1</v>
      </c>
      <c r="BF57" s="10">
        <f t="shared" si="1"/>
        <v>1</v>
      </c>
      <c r="BG57" s="10">
        <f t="shared" si="2"/>
        <v>0.86341592537107226</v>
      </c>
      <c r="BH57" s="10">
        <f t="shared" si="3"/>
        <v>0.86341592537107226</v>
      </c>
    </row>
    <row r="58" spans="1:60" s="1" customFormat="1" hidden="1">
      <c r="A58" s="71" t="s">
        <v>47</v>
      </c>
      <c r="B58" s="72"/>
      <c r="C58" s="71" t="s">
        <v>75</v>
      </c>
      <c r="D58" s="72"/>
      <c r="E58" s="71" t="s">
        <v>75</v>
      </c>
      <c r="F58" s="72"/>
      <c r="G58" s="71" t="s">
        <v>48</v>
      </c>
      <c r="H58" s="72"/>
      <c r="I58" s="71" t="s">
        <v>59</v>
      </c>
      <c r="J58" s="72"/>
      <c r="K58" s="72"/>
      <c r="L58" s="71" t="s">
        <v>65</v>
      </c>
      <c r="M58" s="72"/>
      <c r="N58" s="72"/>
      <c r="O58" s="71"/>
      <c r="P58" s="72"/>
      <c r="Q58" s="71"/>
      <c r="R58" s="72"/>
      <c r="S58" s="73" t="s">
        <v>110</v>
      </c>
      <c r="T58" s="72"/>
      <c r="U58" s="72"/>
      <c r="V58" s="72"/>
      <c r="W58" s="72"/>
      <c r="X58" s="72"/>
      <c r="Y58" s="72"/>
      <c r="Z58" s="72"/>
      <c r="AA58" s="71" t="s">
        <v>50</v>
      </c>
      <c r="AB58" s="72"/>
      <c r="AC58" s="72"/>
      <c r="AD58" s="72"/>
      <c r="AE58" s="72"/>
      <c r="AF58" s="71" t="s">
        <v>51</v>
      </c>
      <c r="AG58" s="72"/>
      <c r="AH58" s="72"/>
      <c r="AI58" s="8" t="s">
        <v>52</v>
      </c>
      <c r="AJ58" s="74" t="s">
        <v>53</v>
      </c>
      <c r="AK58" s="72"/>
      <c r="AL58" s="72"/>
      <c r="AM58" s="72"/>
      <c r="AN58" s="72"/>
      <c r="AO58" s="72"/>
      <c r="AP58" s="9">
        <v>457448.61</v>
      </c>
      <c r="AQ58" s="9">
        <v>457448.61</v>
      </c>
      <c r="AR58" s="9">
        <v>0</v>
      </c>
      <c r="AS58" s="59">
        <v>0</v>
      </c>
      <c r="AT58" s="60"/>
      <c r="AU58" s="59">
        <v>457448.61</v>
      </c>
      <c r="AV58" s="60"/>
      <c r="AW58" s="9">
        <v>0</v>
      </c>
      <c r="AX58" s="9">
        <v>415036.31</v>
      </c>
      <c r="AY58" s="9">
        <v>42412.3</v>
      </c>
      <c r="AZ58" s="9">
        <v>415036.31</v>
      </c>
      <c r="BA58" s="9">
        <v>0</v>
      </c>
      <c r="BB58" s="9">
        <v>415036.31</v>
      </c>
      <c r="BC58" s="9">
        <v>0</v>
      </c>
      <c r="BD58" s="9">
        <v>0</v>
      </c>
      <c r="BE58" s="10">
        <f t="shared" si="0"/>
        <v>1</v>
      </c>
      <c r="BF58" s="10">
        <f t="shared" si="1"/>
        <v>1</v>
      </c>
      <c r="BG58" s="10">
        <f t="shared" si="2"/>
        <v>0.90728510465907852</v>
      </c>
      <c r="BH58" s="10">
        <f t="shared" si="3"/>
        <v>0.90728510465907852</v>
      </c>
    </row>
    <row r="59" spans="1:60" s="15" customFormat="1" ht="15" hidden="1">
      <c r="A59" s="77" t="s">
        <v>47</v>
      </c>
      <c r="B59" s="78"/>
      <c r="C59" s="77" t="s">
        <v>75</v>
      </c>
      <c r="D59" s="78"/>
      <c r="E59" s="77" t="s">
        <v>75</v>
      </c>
      <c r="F59" s="78"/>
      <c r="G59" s="77" t="s">
        <v>75</v>
      </c>
      <c r="H59" s="78"/>
      <c r="I59" s="77"/>
      <c r="J59" s="78"/>
      <c r="K59" s="78"/>
      <c r="L59" s="77"/>
      <c r="M59" s="78"/>
      <c r="N59" s="78"/>
      <c r="O59" s="77"/>
      <c r="P59" s="78"/>
      <c r="Q59" s="77"/>
      <c r="R59" s="78"/>
      <c r="S59" s="79" t="s">
        <v>111</v>
      </c>
      <c r="T59" s="78"/>
      <c r="U59" s="78"/>
      <c r="V59" s="78"/>
      <c r="W59" s="78"/>
      <c r="X59" s="78"/>
      <c r="Y59" s="78"/>
      <c r="Z59" s="78"/>
      <c r="AA59" s="77" t="s">
        <v>50</v>
      </c>
      <c r="AB59" s="78"/>
      <c r="AC59" s="78"/>
      <c r="AD59" s="78"/>
      <c r="AE59" s="78"/>
      <c r="AF59" s="77" t="s">
        <v>51</v>
      </c>
      <c r="AG59" s="78"/>
      <c r="AH59" s="78"/>
      <c r="AI59" s="12" t="s">
        <v>52</v>
      </c>
      <c r="AJ59" s="80" t="s">
        <v>53</v>
      </c>
      <c r="AK59" s="78"/>
      <c r="AL59" s="78"/>
      <c r="AM59" s="78"/>
      <c r="AN59" s="78"/>
      <c r="AO59" s="78"/>
      <c r="AP59" s="13">
        <v>673102362.46000004</v>
      </c>
      <c r="AQ59" s="13">
        <v>603120872.34000003</v>
      </c>
      <c r="AR59" s="13">
        <v>69981490.120000005</v>
      </c>
      <c r="AS59" s="75">
        <v>0</v>
      </c>
      <c r="AT59" s="76"/>
      <c r="AU59" s="75">
        <v>590018514.34000003</v>
      </c>
      <c r="AV59" s="76"/>
      <c r="AW59" s="13">
        <v>13102358</v>
      </c>
      <c r="AX59" s="13">
        <v>405888817.49000001</v>
      </c>
      <c r="AY59" s="13">
        <v>184129696.84999999</v>
      </c>
      <c r="AZ59" s="13">
        <v>405888817.49000001</v>
      </c>
      <c r="BA59" s="13">
        <v>0</v>
      </c>
      <c r="BB59" s="13">
        <v>405888817.49000001</v>
      </c>
      <c r="BC59" s="13">
        <v>0</v>
      </c>
      <c r="BD59" s="13">
        <v>0</v>
      </c>
      <c r="BE59" s="14">
        <f t="shared" si="0"/>
        <v>0.89603142995333229</v>
      </c>
      <c r="BF59" s="14">
        <f t="shared" si="1"/>
        <v>0.87656580521222371</v>
      </c>
      <c r="BG59" s="14">
        <f t="shared" si="2"/>
        <v>0.60301202332226322</v>
      </c>
      <c r="BH59" s="14">
        <f t="shared" si="3"/>
        <v>0.60301202332226322</v>
      </c>
    </row>
    <row r="60" spans="1:60" s="15" customFormat="1" ht="15" hidden="1">
      <c r="A60" s="77" t="s">
        <v>47</v>
      </c>
      <c r="B60" s="78"/>
      <c r="C60" s="77" t="s">
        <v>75</v>
      </c>
      <c r="D60" s="78"/>
      <c r="E60" s="77" t="s">
        <v>75</v>
      </c>
      <c r="F60" s="78"/>
      <c r="G60" s="77" t="s">
        <v>75</v>
      </c>
      <c r="H60" s="78"/>
      <c r="I60" s="77"/>
      <c r="J60" s="78"/>
      <c r="K60" s="78"/>
      <c r="L60" s="77"/>
      <c r="M60" s="78"/>
      <c r="N60" s="78"/>
      <c r="O60" s="77"/>
      <c r="P60" s="78"/>
      <c r="Q60" s="77"/>
      <c r="R60" s="78"/>
      <c r="S60" s="79" t="s">
        <v>111</v>
      </c>
      <c r="T60" s="78"/>
      <c r="U60" s="78"/>
      <c r="V60" s="78"/>
      <c r="W60" s="78"/>
      <c r="X60" s="78"/>
      <c r="Y60" s="78"/>
      <c r="Z60" s="78"/>
      <c r="AA60" s="77" t="s">
        <v>98</v>
      </c>
      <c r="AB60" s="78"/>
      <c r="AC60" s="78"/>
      <c r="AD60" s="78"/>
      <c r="AE60" s="78"/>
      <c r="AF60" s="77" t="s">
        <v>51</v>
      </c>
      <c r="AG60" s="78"/>
      <c r="AH60" s="78"/>
      <c r="AI60" s="12" t="s">
        <v>99</v>
      </c>
      <c r="AJ60" s="80" t="s">
        <v>100</v>
      </c>
      <c r="AK60" s="78"/>
      <c r="AL60" s="78"/>
      <c r="AM60" s="78"/>
      <c r="AN60" s="78"/>
      <c r="AO60" s="78"/>
      <c r="AP60" s="13">
        <v>23818628</v>
      </c>
      <c r="AQ60" s="13">
        <v>12568821</v>
      </c>
      <c r="AR60" s="13">
        <v>11249807</v>
      </c>
      <c r="AS60" s="75">
        <v>0</v>
      </c>
      <c r="AT60" s="76"/>
      <c r="AU60" s="75">
        <v>12568821</v>
      </c>
      <c r="AV60" s="76"/>
      <c r="AW60" s="13">
        <v>0</v>
      </c>
      <c r="AX60" s="13">
        <v>3509682</v>
      </c>
      <c r="AY60" s="13">
        <v>9059139</v>
      </c>
      <c r="AZ60" s="13">
        <v>3509682</v>
      </c>
      <c r="BA60" s="13">
        <v>0</v>
      </c>
      <c r="BB60" s="13">
        <v>3509682</v>
      </c>
      <c r="BC60" s="13">
        <v>0</v>
      </c>
      <c r="BD60" s="13">
        <v>0</v>
      </c>
      <c r="BE60" s="14">
        <f t="shared" si="0"/>
        <v>0.52768870650316213</v>
      </c>
      <c r="BF60" s="14">
        <f t="shared" si="1"/>
        <v>0.52768870650316213</v>
      </c>
      <c r="BG60" s="14">
        <f t="shared" si="2"/>
        <v>0.14735030078138842</v>
      </c>
      <c r="BH60" s="14">
        <f t="shared" si="3"/>
        <v>0.14735030078138842</v>
      </c>
    </row>
    <row r="61" spans="1:60" s="1" customFormat="1" hidden="1">
      <c r="A61" s="71" t="s">
        <v>47</v>
      </c>
      <c r="B61" s="72"/>
      <c r="C61" s="71" t="s">
        <v>75</v>
      </c>
      <c r="D61" s="72"/>
      <c r="E61" s="71" t="s">
        <v>75</v>
      </c>
      <c r="F61" s="72"/>
      <c r="G61" s="71" t="s">
        <v>75</v>
      </c>
      <c r="H61" s="72"/>
      <c r="I61" s="71" t="s">
        <v>65</v>
      </c>
      <c r="J61" s="72"/>
      <c r="K61" s="72"/>
      <c r="L61" s="71" t="s">
        <v>61</v>
      </c>
      <c r="M61" s="72"/>
      <c r="N61" s="72"/>
      <c r="O61" s="71"/>
      <c r="P61" s="72"/>
      <c r="Q61" s="71"/>
      <c r="R61" s="72"/>
      <c r="S61" s="73" t="s">
        <v>112</v>
      </c>
      <c r="T61" s="72"/>
      <c r="U61" s="72"/>
      <c r="V61" s="72"/>
      <c r="W61" s="72"/>
      <c r="X61" s="72"/>
      <c r="Y61" s="72"/>
      <c r="Z61" s="72"/>
      <c r="AA61" s="71" t="s">
        <v>50</v>
      </c>
      <c r="AB61" s="72"/>
      <c r="AC61" s="72"/>
      <c r="AD61" s="72"/>
      <c r="AE61" s="72"/>
      <c r="AF61" s="71" t="s">
        <v>51</v>
      </c>
      <c r="AG61" s="72"/>
      <c r="AH61" s="72"/>
      <c r="AI61" s="8" t="s">
        <v>52</v>
      </c>
      <c r="AJ61" s="74" t="s">
        <v>53</v>
      </c>
      <c r="AK61" s="72"/>
      <c r="AL61" s="72"/>
      <c r="AM61" s="72"/>
      <c r="AN61" s="72"/>
      <c r="AO61" s="72"/>
      <c r="AP61" s="9">
        <v>979600</v>
      </c>
      <c r="AQ61" s="9">
        <v>379600</v>
      </c>
      <c r="AR61" s="9">
        <v>600000</v>
      </c>
      <c r="AS61" s="59">
        <v>0</v>
      </c>
      <c r="AT61" s="60"/>
      <c r="AU61" s="59">
        <v>379600</v>
      </c>
      <c r="AV61" s="60"/>
      <c r="AW61" s="9">
        <v>0</v>
      </c>
      <c r="AX61" s="9">
        <v>379600</v>
      </c>
      <c r="AY61" s="9">
        <v>0</v>
      </c>
      <c r="AZ61" s="9">
        <v>379600</v>
      </c>
      <c r="BA61" s="9">
        <v>0</v>
      </c>
      <c r="BB61" s="9">
        <v>379600</v>
      </c>
      <c r="BC61" s="9">
        <v>0</v>
      </c>
      <c r="BD61" s="9">
        <v>0</v>
      </c>
      <c r="BE61" s="10">
        <f t="shared" si="0"/>
        <v>0.3875051041241323</v>
      </c>
      <c r="BF61" s="10">
        <f t="shared" si="1"/>
        <v>0.3875051041241323</v>
      </c>
      <c r="BG61" s="10">
        <f t="shared" si="2"/>
        <v>0.3875051041241323</v>
      </c>
      <c r="BH61" s="10">
        <f t="shared" si="3"/>
        <v>0.3875051041241323</v>
      </c>
    </row>
    <row r="62" spans="1:60" s="1" customFormat="1" hidden="1">
      <c r="A62" s="71" t="s">
        <v>47</v>
      </c>
      <c r="B62" s="72"/>
      <c r="C62" s="71" t="s">
        <v>75</v>
      </c>
      <c r="D62" s="72"/>
      <c r="E62" s="71" t="s">
        <v>75</v>
      </c>
      <c r="F62" s="72"/>
      <c r="G62" s="71" t="s">
        <v>75</v>
      </c>
      <c r="H62" s="72"/>
      <c r="I62" s="71" t="s">
        <v>65</v>
      </c>
      <c r="J62" s="72"/>
      <c r="K62" s="72"/>
      <c r="L62" s="71" t="s">
        <v>71</v>
      </c>
      <c r="M62" s="72"/>
      <c r="N62" s="72"/>
      <c r="O62" s="71"/>
      <c r="P62" s="72"/>
      <c r="Q62" s="71"/>
      <c r="R62" s="72"/>
      <c r="S62" s="73" t="s">
        <v>113</v>
      </c>
      <c r="T62" s="72"/>
      <c r="U62" s="72"/>
      <c r="V62" s="72"/>
      <c r="W62" s="72"/>
      <c r="X62" s="72"/>
      <c r="Y62" s="72"/>
      <c r="Z62" s="72"/>
      <c r="AA62" s="71" t="s">
        <v>50</v>
      </c>
      <c r="AB62" s="72"/>
      <c r="AC62" s="72"/>
      <c r="AD62" s="72"/>
      <c r="AE62" s="72"/>
      <c r="AF62" s="71" t="s">
        <v>51</v>
      </c>
      <c r="AG62" s="72"/>
      <c r="AH62" s="72"/>
      <c r="AI62" s="8" t="s">
        <v>52</v>
      </c>
      <c r="AJ62" s="74" t="s">
        <v>53</v>
      </c>
      <c r="AK62" s="72"/>
      <c r="AL62" s="72"/>
      <c r="AM62" s="72"/>
      <c r="AN62" s="72"/>
      <c r="AO62" s="72"/>
      <c r="AP62" s="9">
        <v>48476062.57</v>
      </c>
      <c r="AQ62" s="9">
        <v>37480468</v>
      </c>
      <c r="AR62" s="9">
        <v>10995594.57</v>
      </c>
      <c r="AS62" s="59">
        <v>0</v>
      </c>
      <c r="AT62" s="60"/>
      <c r="AU62" s="59">
        <v>37480468</v>
      </c>
      <c r="AV62" s="60"/>
      <c r="AW62" s="9">
        <v>0</v>
      </c>
      <c r="AX62" s="9">
        <v>37480468</v>
      </c>
      <c r="AY62" s="9">
        <v>0</v>
      </c>
      <c r="AZ62" s="9">
        <v>37480468</v>
      </c>
      <c r="BA62" s="9">
        <v>0</v>
      </c>
      <c r="BB62" s="9">
        <v>37480468</v>
      </c>
      <c r="BC62" s="9">
        <v>0</v>
      </c>
      <c r="BD62" s="9">
        <v>0</v>
      </c>
      <c r="BE62" s="10">
        <f t="shared" si="0"/>
        <v>0.77317475910667799</v>
      </c>
      <c r="BF62" s="10">
        <f t="shared" si="1"/>
        <v>0.77317475910667799</v>
      </c>
      <c r="BG62" s="10">
        <f t="shared" si="2"/>
        <v>0.77317475910667799</v>
      </c>
      <c r="BH62" s="10">
        <f t="shared" si="3"/>
        <v>0.77317475910667799</v>
      </c>
    </row>
    <row r="63" spans="1:60" s="1" customFormat="1" hidden="1">
      <c r="A63" s="71" t="s">
        <v>47</v>
      </c>
      <c r="B63" s="72"/>
      <c r="C63" s="71" t="s">
        <v>75</v>
      </c>
      <c r="D63" s="72"/>
      <c r="E63" s="71" t="s">
        <v>75</v>
      </c>
      <c r="F63" s="72"/>
      <c r="G63" s="71" t="s">
        <v>75</v>
      </c>
      <c r="H63" s="72"/>
      <c r="I63" s="71" t="s">
        <v>65</v>
      </c>
      <c r="J63" s="72"/>
      <c r="K63" s="72"/>
      <c r="L63" s="71" t="s">
        <v>71</v>
      </c>
      <c r="M63" s="72"/>
      <c r="N63" s="72"/>
      <c r="O63" s="71"/>
      <c r="P63" s="72"/>
      <c r="Q63" s="71"/>
      <c r="R63" s="72"/>
      <c r="S63" s="73" t="s">
        <v>113</v>
      </c>
      <c r="T63" s="72"/>
      <c r="U63" s="72"/>
      <c r="V63" s="72"/>
      <c r="W63" s="72"/>
      <c r="X63" s="72"/>
      <c r="Y63" s="72"/>
      <c r="Z63" s="72"/>
      <c r="AA63" s="71" t="s">
        <v>98</v>
      </c>
      <c r="AB63" s="72"/>
      <c r="AC63" s="72"/>
      <c r="AD63" s="72"/>
      <c r="AE63" s="72"/>
      <c r="AF63" s="71" t="s">
        <v>51</v>
      </c>
      <c r="AG63" s="72"/>
      <c r="AH63" s="72"/>
      <c r="AI63" s="8" t="s">
        <v>99</v>
      </c>
      <c r="AJ63" s="74" t="s">
        <v>100</v>
      </c>
      <c r="AK63" s="72"/>
      <c r="AL63" s="72"/>
      <c r="AM63" s="72"/>
      <c r="AN63" s="72"/>
      <c r="AO63" s="72"/>
      <c r="AP63" s="9">
        <v>6000000</v>
      </c>
      <c r="AQ63" s="9">
        <v>49002</v>
      </c>
      <c r="AR63" s="9">
        <v>5950998</v>
      </c>
      <c r="AS63" s="59">
        <v>0</v>
      </c>
      <c r="AT63" s="60"/>
      <c r="AU63" s="59">
        <v>49002</v>
      </c>
      <c r="AV63" s="60"/>
      <c r="AW63" s="9">
        <v>0</v>
      </c>
      <c r="AX63" s="9">
        <v>49002</v>
      </c>
      <c r="AY63" s="9">
        <v>0</v>
      </c>
      <c r="AZ63" s="9">
        <v>49002</v>
      </c>
      <c r="BA63" s="9">
        <v>0</v>
      </c>
      <c r="BB63" s="9">
        <v>49002</v>
      </c>
      <c r="BC63" s="9">
        <v>0</v>
      </c>
      <c r="BD63" s="9">
        <v>0</v>
      </c>
      <c r="BE63" s="10">
        <f t="shared" si="0"/>
        <v>8.1670000000000006E-3</v>
      </c>
      <c r="BF63" s="10">
        <f t="shared" si="1"/>
        <v>8.1670000000000006E-3</v>
      </c>
      <c r="BG63" s="10">
        <f t="shared" si="2"/>
        <v>8.1670000000000006E-3</v>
      </c>
      <c r="BH63" s="10">
        <f t="shared" si="3"/>
        <v>8.1670000000000006E-3</v>
      </c>
    </row>
    <row r="64" spans="1:60" s="1" customFormat="1" hidden="1">
      <c r="A64" s="71" t="s">
        <v>47</v>
      </c>
      <c r="B64" s="72"/>
      <c r="C64" s="71" t="s">
        <v>75</v>
      </c>
      <c r="D64" s="72"/>
      <c r="E64" s="71" t="s">
        <v>75</v>
      </c>
      <c r="F64" s="72"/>
      <c r="G64" s="71" t="s">
        <v>75</v>
      </c>
      <c r="H64" s="72"/>
      <c r="I64" s="71" t="s">
        <v>67</v>
      </c>
      <c r="J64" s="72"/>
      <c r="K64" s="72"/>
      <c r="L64" s="71" t="s">
        <v>56</v>
      </c>
      <c r="M64" s="72"/>
      <c r="N64" s="72"/>
      <c r="O64" s="71"/>
      <c r="P64" s="72"/>
      <c r="Q64" s="71"/>
      <c r="R64" s="72"/>
      <c r="S64" s="73" t="s">
        <v>114</v>
      </c>
      <c r="T64" s="72"/>
      <c r="U64" s="72"/>
      <c r="V64" s="72"/>
      <c r="W64" s="72"/>
      <c r="X64" s="72"/>
      <c r="Y64" s="72"/>
      <c r="Z64" s="72"/>
      <c r="AA64" s="71" t="s">
        <v>50</v>
      </c>
      <c r="AB64" s="72"/>
      <c r="AC64" s="72"/>
      <c r="AD64" s="72"/>
      <c r="AE64" s="72"/>
      <c r="AF64" s="71" t="s">
        <v>51</v>
      </c>
      <c r="AG64" s="72"/>
      <c r="AH64" s="72"/>
      <c r="AI64" s="8" t="s">
        <v>52</v>
      </c>
      <c r="AJ64" s="74" t="s">
        <v>53</v>
      </c>
      <c r="AK64" s="72"/>
      <c r="AL64" s="72"/>
      <c r="AM64" s="72"/>
      <c r="AN64" s="72"/>
      <c r="AO64" s="72"/>
      <c r="AP64" s="9">
        <v>54751126</v>
      </c>
      <c r="AQ64" s="9">
        <v>53751126</v>
      </c>
      <c r="AR64" s="9">
        <v>1000000</v>
      </c>
      <c r="AS64" s="59">
        <v>0</v>
      </c>
      <c r="AT64" s="60"/>
      <c r="AU64" s="59">
        <v>53751126</v>
      </c>
      <c r="AV64" s="60"/>
      <c r="AW64" s="9">
        <v>0</v>
      </c>
      <c r="AX64" s="9">
        <v>46053307</v>
      </c>
      <c r="AY64" s="9">
        <v>7697819</v>
      </c>
      <c r="AZ64" s="9">
        <v>46053307</v>
      </c>
      <c r="BA64" s="9">
        <v>0</v>
      </c>
      <c r="BB64" s="9">
        <v>46053307</v>
      </c>
      <c r="BC64" s="9">
        <v>0</v>
      </c>
      <c r="BD64" s="9">
        <v>0</v>
      </c>
      <c r="BE64" s="10">
        <f t="shared" si="0"/>
        <v>0.98173553544816594</v>
      </c>
      <c r="BF64" s="10">
        <f t="shared" si="1"/>
        <v>0.98173553544816594</v>
      </c>
      <c r="BG64" s="10">
        <f t="shared" si="2"/>
        <v>0.8411389931962312</v>
      </c>
      <c r="BH64" s="10">
        <f t="shared" si="3"/>
        <v>0.8411389931962312</v>
      </c>
    </row>
    <row r="65" spans="1:96" s="1" customFormat="1" hidden="1">
      <c r="A65" s="71" t="s">
        <v>47</v>
      </c>
      <c r="B65" s="72"/>
      <c r="C65" s="71" t="s">
        <v>75</v>
      </c>
      <c r="D65" s="72"/>
      <c r="E65" s="71" t="s">
        <v>75</v>
      </c>
      <c r="F65" s="72"/>
      <c r="G65" s="71" t="s">
        <v>75</v>
      </c>
      <c r="H65" s="72"/>
      <c r="I65" s="71" t="s">
        <v>69</v>
      </c>
      <c r="J65" s="72"/>
      <c r="K65" s="72"/>
      <c r="L65" s="71" t="s">
        <v>78</v>
      </c>
      <c r="M65" s="72"/>
      <c r="N65" s="72"/>
      <c r="O65" s="71"/>
      <c r="P65" s="72"/>
      <c r="Q65" s="71"/>
      <c r="R65" s="72"/>
      <c r="S65" s="73" t="s">
        <v>115</v>
      </c>
      <c r="T65" s="72"/>
      <c r="U65" s="72"/>
      <c r="V65" s="72"/>
      <c r="W65" s="72"/>
      <c r="X65" s="72"/>
      <c r="Y65" s="72"/>
      <c r="Z65" s="72"/>
      <c r="AA65" s="71" t="s">
        <v>50</v>
      </c>
      <c r="AB65" s="72"/>
      <c r="AC65" s="72"/>
      <c r="AD65" s="72"/>
      <c r="AE65" s="72"/>
      <c r="AF65" s="71" t="s">
        <v>51</v>
      </c>
      <c r="AG65" s="72"/>
      <c r="AH65" s="72"/>
      <c r="AI65" s="8" t="s">
        <v>52</v>
      </c>
      <c r="AJ65" s="74" t="s">
        <v>53</v>
      </c>
      <c r="AK65" s="72"/>
      <c r="AL65" s="72"/>
      <c r="AM65" s="72"/>
      <c r="AN65" s="72"/>
      <c r="AO65" s="72"/>
      <c r="AP65" s="9">
        <v>264000</v>
      </c>
      <c r="AQ65" s="9">
        <v>44000</v>
      </c>
      <c r="AR65" s="9">
        <v>220000</v>
      </c>
      <c r="AS65" s="59">
        <v>0</v>
      </c>
      <c r="AT65" s="60"/>
      <c r="AU65" s="59">
        <v>44000</v>
      </c>
      <c r="AV65" s="60"/>
      <c r="AW65" s="9">
        <v>0</v>
      </c>
      <c r="AX65" s="9">
        <v>44000</v>
      </c>
      <c r="AY65" s="9">
        <v>0</v>
      </c>
      <c r="AZ65" s="9">
        <v>44000</v>
      </c>
      <c r="BA65" s="9">
        <v>0</v>
      </c>
      <c r="BB65" s="9">
        <v>44000</v>
      </c>
      <c r="BC65" s="9">
        <v>0</v>
      </c>
      <c r="BD65" s="9">
        <v>0</v>
      </c>
      <c r="BE65" s="10">
        <f t="shared" si="0"/>
        <v>0.16666666666666666</v>
      </c>
      <c r="BF65" s="10">
        <f t="shared" si="1"/>
        <v>0.16666666666666666</v>
      </c>
      <c r="BG65" s="10">
        <f t="shared" si="2"/>
        <v>0.16666666666666666</v>
      </c>
      <c r="BH65" s="10">
        <f t="shared" si="3"/>
        <v>0.16666666666666666</v>
      </c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6" s="1" customFormat="1" hidden="1">
      <c r="A66" s="71" t="s">
        <v>47</v>
      </c>
      <c r="B66" s="72"/>
      <c r="C66" s="71" t="s">
        <v>75</v>
      </c>
      <c r="D66" s="72"/>
      <c r="E66" s="71" t="s">
        <v>75</v>
      </c>
      <c r="F66" s="72"/>
      <c r="G66" s="71" t="s">
        <v>75</v>
      </c>
      <c r="H66" s="72"/>
      <c r="I66" s="71" t="s">
        <v>69</v>
      </c>
      <c r="J66" s="72"/>
      <c r="K66" s="72"/>
      <c r="L66" s="71" t="s">
        <v>59</v>
      </c>
      <c r="M66" s="72"/>
      <c r="N66" s="72"/>
      <c r="O66" s="71"/>
      <c r="P66" s="72"/>
      <c r="Q66" s="71"/>
      <c r="R66" s="72"/>
      <c r="S66" s="73" t="s">
        <v>116</v>
      </c>
      <c r="T66" s="72"/>
      <c r="U66" s="72"/>
      <c r="V66" s="72"/>
      <c r="W66" s="72"/>
      <c r="X66" s="72"/>
      <c r="Y66" s="72"/>
      <c r="Z66" s="72"/>
      <c r="AA66" s="71" t="s">
        <v>50</v>
      </c>
      <c r="AB66" s="72"/>
      <c r="AC66" s="72"/>
      <c r="AD66" s="72"/>
      <c r="AE66" s="72"/>
      <c r="AF66" s="71" t="s">
        <v>51</v>
      </c>
      <c r="AG66" s="72"/>
      <c r="AH66" s="72"/>
      <c r="AI66" s="8" t="s">
        <v>52</v>
      </c>
      <c r="AJ66" s="74" t="s">
        <v>53</v>
      </c>
      <c r="AK66" s="72"/>
      <c r="AL66" s="72"/>
      <c r="AM66" s="72"/>
      <c r="AN66" s="72"/>
      <c r="AO66" s="72"/>
      <c r="AP66" s="9">
        <v>276317530</v>
      </c>
      <c r="AQ66" s="9">
        <v>276185642</v>
      </c>
      <c r="AR66" s="9">
        <v>131888</v>
      </c>
      <c r="AS66" s="59">
        <v>0</v>
      </c>
      <c r="AT66" s="60"/>
      <c r="AU66" s="59">
        <v>266827816</v>
      </c>
      <c r="AV66" s="60"/>
      <c r="AW66" s="9">
        <v>9357826</v>
      </c>
      <c r="AX66" s="9">
        <v>156875226</v>
      </c>
      <c r="AY66" s="9">
        <v>109952590</v>
      </c>
      <c r="AZ66" s="9">
        <v>156875226</v>
      </c>
      <c r="BA66" s="9">
        <v>0</v>
      </c>
      <c r="BB66" s="9">
        <v>156875226</v>
      </c>
      <c r="BC66" s="9">
        <v>0</v>
      </c>
      <c r="BD66" s="9">
        <v>0</v>
      </c>
      <c r="BE66" s="10">
        <f t="shared" si="0"/>
        <v>0.99952269405419192</v>
      </c>
      <c r="BF66" s="10">
        <f t="shared" si="1"/>
        <v>0.9656564894742653</v>
      </c>
      <c r="BG66" s="10">
        <f t="shared" si="2"/>
        <v>0.5677353369509347</v>
      </c>
      <c r="BH66" s="10">
        <f t="shared" si="3"/>
        <v>0.5677353369509347</v>
      </c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6" s="1" customFormat="1" hidden="1">
      <c r="A67" s="71" t="s">
        <v>47</v>
      </c>
      <c r="B67" s="72"/>
      <c r="C67" s="71" t="s">
        <v>75</v>
      </c>
      <c r="D67" s="72"/>
      <c r="E67" s="71" t="s">
        <v>75</v>
      </c>
      <c r="F67" s="72"/>
      <c r="G67" s="71" t="s">
        <v>75</v>
      </c>
      <c r="H67" s="72"/>
      <c r="I67" s="71" t="s">
        <v>69</v>
      </c>
      <c r="J67" s="72"/>
      <c r="K67" s="72"/>
      <c r="L67" s="71" t="s">
        <v>61</v>
      </c>
      <c r="M67" s="72"/>
      <c r="N67" s="72"/>
      <c r="O67" s="71"/>
      <c r="P67" s="72"/>
      <c r="Q67" s="71"/>
      <c r="R67" s="72"/>
      <c r="S67" s="73" t="s">
        <v>117</v>
      </c>
      <c r="T67" s="72"/>
      <c r="U67" s="72"/>
      <c r="V67" s="72"/>
      <c r="W67" s="72"/>
      <c r="X67" s="72"/>
      <c r="Y67" s="72"/>
      <c r="Z67" s="72"/>
      <c r="AA67" s="71" t="s">
        <v>50</v>
      </c>
      <c r="AB67" s="72"/>
      <c r="AC67" s="72"/>
      <c r="AD67" s="72"/>
      <c r="AE67" s="72"/>
      <c r="AF67" s="71" t="s">
        <v>51</v>
      </c>
      <c r="AG67" s="72"/>
      <c r="AH67" s="72"/>
      <c r="AI67" s="8" t="s">
        <v>52</v>
      </c>
      <c r="AJ67" s="74" t="s">
        <v>53</v>
      </c>
      <c r="AK67" s="72"/>
      <c r="AL67" s="72"/>
      <c r="AM67" s="72"/>
      <c r="AN67" s="72"/>
      <c r="AO67" s="72"/>
      <c r="AP67" s="9">
        <v>26903024.190000001</v>
      </c>
      <c r="AQ67" s="9">
        <v>21643251.030000001</v>
      </c>
      <c r="AR67" s="9">
        <v>5259773.16</v>
      </c>
      <c r="AS67" s="59">
        <v>0</v>
      </c>
      <c r="AT67" s="60"/>
      <c r="AU67" s="59">
        <v>21643251.030000001</v>
      </c>
      <c r="AV67" s="60"/>
      <c r="AW67" s="9">
        <v>0</v>
      </c>
      <c r="AX67" s="9">
        <v>16249142.23</v>
      </c>
      <c r="AY67" s="9">
        <v>5394108.7999999998</v>
      </c>
      <c r="AZ67" s="9">
        <v>16249142.23</v>
      </c>
      <c r="BA67" s="9">
        <v>0</v>
      </c>
      <c r="BB67" s="9">
        <v>16249142.23</v>
      </c>
      <c r="BC67" s="9">
        <v>0</v>
      </c>
      <c r="BD67" s="9">
        <v>0</v>
      </c>
      <c r="BE67" s="10">
        <f t="shared" si="0"/>
        <v>0.80449137900433199</v>
      </c>
      <c r="BF67" s="10">
        <f t="shared" si="1"/>
        <v>0.80449137900433199</v>
      </c>
      <c r="BG67" s="10">
        <f t="shared" si="2"/>
        <v>0.60398942941291689</v>
      </c>
      <c r="BH67" s="10">
        <f t="shared" si="3"/>
        <v>0.60398942941291689</v>
      </c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6" s="1" customFormat="1" hidden="1">
      <c r="A68" s="71" t="s">
        <v>47</v>
      </c>
      <c r="B68" s="72"/>
      <c r="C68" s="71" t="s">
        <v>75</v>
      </c>
      <c r="D68" s="72"/>
      <c r="E68" s="71" t="s">
        <v>75</v>
      </c>
      <c r="F68" s="72"/>
      <c r="G68" s="71" t="s">
        <v>75</v>
      </c>
      <c r="H68" s="72"/>
      <c r="I68" s="71" t="s">
        <v>69</v>
      </c>
      <c r="J68" s="72"/>
      <c r="K68" s="72"/>
      <c r="L68" s="71" t="s">
        <v>63</v>
      </c>
      <c r="M68" s="72"/>
      <c r="N68" s="72"/>
      <c r="O68" s="71"/>
      <c r="P68" s="72"/>
      <c r="Q68" s="71"/>
      <c r="R68" s="72"/>
      <c r="S68" s="73" t="s">
        <v>118</v>
      </c>
      <c r="T68" s="72"/>
      <c r="U68" s="72"/>
      <c r="V68" s="72"/>
      <c r="W68" s="72"/>
      <c r="X68" s="72"/>
      <c r="Y68" s="72"/>
      <c r="Z68" s="72"/>
      <c r="AA68" s="71" t="s">
        <v>50</v>
      </c>
      <c r="AB68" s="72"/>
      <c r="AC68" s="72"/>
      <c r="AD68" s="72"/>
      <c r="AE68" s="72"/>
      <c r="AF68" s="71" t="s">
        <v>51</v>
      </c>
      <c r="AG68" s="72"/>
      <c r="AH68" s="72"/>
      <c r="AI68" s="8" t="s">
        <v>52</v>
      </c>
      <c r="AJ68" s="74" t="s">
        <v>53</v>
      </c>
      <c r="AK68" s="72"/>
      <c r="AL68" s="72"/>
      <c r="AM68" s="72"/>
      <c r="AN68" s="72"/>
      <c r="AO68" s="72"/>
      <c r="AP68" s="9">
        <v>196877791.19999999</v>
      </c>
      <c r="AQ68" s="9">
        <v>181850790.81</v>
      </c>
      <c r="AR68" s="9">
        <v>15027000.390000001</v>
      </c>
      <c r="AS68" s="59">
        <v>0</v>
      </c>
      <c r="AT68" s="60"/>
      <c r="AU68" s="59">
        <v>181850790.81</v>
      </c>
      <c r="AV68" s="60"/>
      <c r="AW68" s="9">
        <v>0</v>
      </c>
      <c r="AX68" s="9">
        <v>136860340.75999999</v>
      </c>
      <c r="AY68" s="9">
        <v>44990450.049999997</v>
      </c>
      <c r="AZ68" s="9">
        <v>136860340.75999999</v>
      </c>
      <c r="BA68" s="9">
        <v>0</v>
      </c>
      <c r="BB68" s="9">
        <v>136860340.75999999</v>
      </c>
      <c r="BC68" s="9">
        <v>0</v>
      </c>
      <c r="BD68" s="9">
        <v>0</v>
      </c>
      <c r="BE68" s="10">
        <f t="shared" si="0"/>
        <v>0.92367346109275128</v>
      </c>
      <c r="BF68" s="10">
        <f t="shared" si="1"/>
        <v>0.92367346109275128</v>
      </c>
      <c r="BG68" s="10">
        <f t="shared" si="2"/>
        <v>0.69515378004708128</v>
      </c>
      <c r="BH68" s="10">
        <f t="shared" si="3"/>
        <v>0.69515378004708128</v>
      </c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6" s="1" customFormat="1" hidden="1">
      <c r="A69" s="71" t="s">
        <v>47</v>
      </c>
      <c r="B69" s="72"/>
      <c r="C69" s="71" t="s">
        <v>75</v>
      </c>
      <c r="D69" s="72"/>
      <c r="E69" s="71" t="s">
        <v>75</v>
      </c>
      <c r="F69" s="72"/>
      <c r="G69" s="71" t="s">
        <v>75</v>
      </c>
      <c r="H69" s="72"/>
      <c r="I69" s="71" t="s">
        <v>69</v>
      </c>
      <c r="J69" s="72"/>
      <c r="K69" s="72"/>
      <c r="L69" s="71" t="s">
        <v>63</v>
      </c>
      <c r="M69" s="72"/>
      <c r="N69" s="72"/>
      <c r="O69" s="71"/>
      <c r="P69" s="72"/>
      <c r="Q69" s="71"/>
      <c r="R69" s="72"/>
      <c r="S69" s="73" t="s">
        <v>118</v>
      </c>
      <c r="T69" s="72"/>
      <c r="U69" s="72"/>
      <c r="V69" s="72"/>
      <c r="W69" s="72"/>
      <c r="X69" s="72"/>
      <c r="Y69" s="72"/>
      <c r="Z69" s="72"/>
      <c r="AA69" s="71" t="s">
        <v>98</v>
      </c>
      <c r="AB69" s="72"/>
      <c r="AC69" s="72"/>
      <c r="AD69" s="72"/>
      <c r="AE69" s="72"/>
      <c r="AF69" s="71" t="s">
        <v>51</v>
      </c>
      <c r="AG69" s="72"/>
      <c r="AH69" s="72"/>
      <c r="AI69" s="8" t="s">
        <v>99</v>
      </c>
      <c r="AJ69" s="74" t="s">
        <v>100</v>
      </c>
      <c r="AK69" s="72"/>
      <c r="AL69" s="72"/>
      <c r="AM69" s="72"/>
      <c r="AN69" s="72"/>
      <c r="AO69" s="72"/>
      <c r="AP69" s="9">
        <v>13532444</v>
      </c>
      <c r="AQ69" s="9">
        <v>9059139</v>
      </c>
      <c r="AR69" s="9">
        <v>4473305</v>
      </c>
      <c r="AS69" s="59">
        <v>0</v>
      </c>
      <c r="AT69" s="60"/>
      <c r="AU69" s="59">
        <v>9059139</v>
      </c>
      <c r="AV69" s="60"/>
      <c r="AW69" s="9">
        <v>0</v>
      </c>
      <c r="AX69" s="9">
        <v>0</v>
      </c>
      <c r="AY69" s="9">
        <v>9059139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10">
        <f t="shared" si="0"/>
        <v>0.66943849906195807</v>
      </c>
      <c r="BF69" s="10">
        <f t="shared" si="1"/>
        <v>0.66943849906195807</v>
      </c>
      <c r="BG69" s="10">
        <f t="shared" si="2"/>
        <v>0</v>
      </c>
      <c r="BH69" s="10">
        <f t="shared" si="3"/>
        <v>0</v>
      </c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6" s="1" customFormat="1" hidden="1">
      <c r="A70" s="71" t="s">
        <v>47</v>
      </c>
      <c r="B70" s="72"/>
      <c r="C70" s="71" t="s">
        <v>75</v>
      </c>
      <c r="D70" s="72"/>
      <c r="E70" s="71" t="s">
        <v>75</v>
      </c>
      <c r="F70" s="72"/>
      <c r="G70" s="71" t="s">
        <v>75</v>
      </c>
      <c r="H70" s="72"/>
      <c r="I70" s="71" t="s">
        <v>69</v>
      </c>
      <c r="J70" s="72"/>
      <c r="K70" s="72"/>
      <c r="L70" s="71" t="s">
        <v>67</v>
      </c>
      <c r="M70" s="72"/>
      <c r="N70" s="72"/>
      <c r="O70" s="71"/>
      <c r="P70" s="72"/>
      <c r="Q70" s="71"/>
      <c r="R70" s="72"/>
      <c r="S70" s="73" t="s">
        <v>119</v>
      </c>
      <c r="T70" s="72"/>
      <c r="U70" s="72"/>
      <c r="V70" s="72"/>
      <c r="W70" s="72"/>
      <c r="X70" s="72"/>
      <c r="Y70" s="72"/>
      <c r="Z70" s="72"/>
      <c r="AA70" s="71" t="s">
        <v>50</v>
      </c>
      <c r="AB70" s="72"/>
      <c r="AC70" s="72"/>
      <c r="AD70" s="72"/>
      <c r="AE70" s="72"/>
      <c r="AF70" s="71" t="s">
        <v>51</v>
      </c>
      <c r="AG70" s="72"/>
      <c r="AH70" s="72"/>
      <c r="AI70" s="8" t="s">
        <v>52</v>
      </c>
      <c r="AJ70" s="74" t="s">
        <v>53</v>
      </c>
      <c r="AK70" s="72"/>
      <c r="AL70" s="72"/>
      <c r="AM70" s="72"/>
      <c r="AN70" s="72"/>
      <c r="AO70" s="72"/>
      <c r="AP70" s="9">
        <v>59981662.5</v>
      </c>
      <c r="AQ70" s="9">
        <v>24511194.5</v>
      </c>
      <c r="AR70" s="9">
        <v>35470468</v>
      </c>
      <c r="AS70" s="59">
        <v>0</v>
      </c>
      <c r="AT70" s="60"/>
      <c r="AU70" s="59">
        <v>20766662.5</v>
      </c>
      <c r="AV70" s="60"/>
      <c r="AW70" s="9">
        <v>3744532</v>
      </c>
      <c r="AX70" s="9">
        <v>11946733.5</v>
      </c>
      <c r="AY70" s="9">
        <v>8819929</v>
      </c>
      <c r="AZ70" s="9">
        <v>11946733.5</v>
      </c>
      <c r="BA70" s="9">
        <v>0</v>
      </c>
      <c r="BB70" s="9">
        <v>11946733.5</v>
      </c>
      <c r="BC70" s="9">
        <v>0</v>
      </c>
      <c r="BD70" s="9">
        <v>0</v>
      </c>
      <c r="BE70" s="10">
        <f t="shared" si="0"/>
        <v>0.4086448004004557</v>
      </c>
      <c r="BF70" s="10">
        <f t="shared" si="1"/>
        <v>0.3462168541927293</v>
      </c>
      <c r="BG70" s="10">
        <f t="shared" si="2"/>
        <v>0.19917309727785554</v>
      </c>
      <c r="BH70" s="10">
        <f t="shared" si="3"/>
        <v>0.19917309727785554</v>
      </c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6" s="1" customFormat="1" hidden="1">
      <c r="A71" s="71" t="s">
        <v>47</v>
      </c>
      <c r="B71" s="72"/>
      <c r="C71" s="71" t="s">
        <v>75</v>
      </c>
      <c r="D71" s="72"/>
      <c r="E71" s="71" t="s">
        <v>75</v>
      </c>
      <c r="F71" s="72"/>
      <c r="G71" s="71" t="s">
        <v>75</v>
      </c>
      <c r="H71" s="72"/>
      <c r="I71" s="71" t="s">
        <v>71</v>
      </c>
      <c r="J71" s="72"/>
      <c r="K71" s="72"/>
      <c r="L71" s="71" t="s">
        <v>61</v>
      </c>
      <c r="M71" s="72"/>
      <c r="N71" s="72"/>
      <c r="O71" s="71"/>
      <c r="P71" s="72"/>
      <c r="Q71" s="71"/>
      <c r="R71" s="72"/>
      <c r="S71" s="73" t="s">
        <v>120</v>
      </c>
      <c r="T71" s="72"/>
      <c r="U71" s="72"/>
      <c r="V71" s="72"/>
      <c r="W71" s="72"/>
      <c r="X71" s="72"/>
      <c r="Y71" s="72"/>
      <c r="Z71" s="72"/>
      <c r="AA71" s="71" t="s">
        <v>50</v>
      </c>
      <c r="AB71" s="72"/>
      <c r="AC71" s="72"/>
      <c r="AD71" s="72"/>
      <c r="AE71" s="72"/>
      <c r="AF71" s="71" t="s">
        <v>51</v>
      </c>
      <c r="AG71" s="72"/>
      <c r="AH71" s="72"/>
      <c r="AI71" s="8" t="s">
        <v>52</v>
      </c>
      <c r="AJ71" s="74" t="s">
        <v>53</v>
      </c>
      <c r="AK71" s="72"/>
      <c r="AL71" s="72"/>
      <c r="AM71" s="72"/>
      <c r="AN71" s="72"/>
      <c r="AO71" s="72"/>
      <c r="AP71" s="9">
        <v>2371566</v>
      </c>
      <c r="AQ71" s="9">
        <v>1094800</v>
      </c>
      <c r="AR71" s="9">
        <v>1276766</v>
      </c>
      <c r="AS71" s="59">
        <v>0</v>
      </c>
      <c r="AT71" s="60"/>
      <c r="AU71" s="59">
        <v>1094800</v>
      </c>
      <c r="AV71" s="60"/>
      <c r="AW71" s="9">
        <v>0</v>
      </c>
      <c r="AX71" s="9">
        <v>0</v>
      </c>
      <c r="AY71" s="9">
        <v>1094800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10">
        <f t="shared" si="0"/>
        <v>0.46163589796784066</v>
      </c>
      <c r="BF71" s="10">
        <f t="shared" si="1"/>
        <v>0.46163589796784066</v>
      </c>
      <c r="BG71" s="10">
        <f t="shared" si="2"/>
        <v>0</v>
      </c>
      <c r="BH71" s="10">
        <f t="shared" si="3"/>
        <v>0</v>
      </c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</row>
    <row r="72" spans="1:96" s="1" customFormat="1" hidden="1">
      <c r="A72" s="71" t="s">
        <v>47</v>
      </c>
      <c r="B72" s="72"/>
      <c r="C72" s="71" t="s">
        <v>75</v>
      </c>
      <c r="D72" s="72"/>
      <c r="E72" s="71" t="s">
        <v>75</v>
      </c>
      <c r="F72" s="72"/>
      <c r="G72" s="71" t="s">
        <v>75</v>
      </c>
      <c r="H72" s="72"/>
      <c r="I72" s="71" t="s">
        <v>71</v>
      </c>
      <c r="J72" s="72"/>
      <c r="K72" s="72"/>
      <c r="L72" s="71" t="s">
        <v>61</v>
      </c>
      <c r="M72" s="72"/>
      <c r="N72" s="72"/>
      <c r="O72" s="71"/>
      <c r="P72" s="72"/>
      <c r="Q72" s="71"/>
      <c r="R72" s="72"/>
      <c r="S72" s="73" t="s">
        <v>120</v>
      </c>
      <c r="T72" s="72"/>
      <c r="U72" s="72"/>
      <c r="V72" s="72"/>
      <c r="W72" s="72"/>
      <c r="X72" s="72"/>
      <c r="Y72" s="72"/>
      <c r="Z72" s="72"/>
      <c r="AA72" s="71" t="s">
        <v>98</v>
      </c>
      <c r="AB72" s="72"/>
      <c r="AC72" s="72"/>
      <c r="AD72" s="72"/>
      <c r="AE72" s="72"/>
      <c r="AF72" s="71" t="s">
        <v>51</v>
      </c>
      <c r="AG72" s="72"/>
      <c r="AH72" s="72"/>
      <c r="AI72" s="8" t="s">
        <v>99</v>
      </c>
      <c r="AJ72" s="74" t="s">
        <v>100</v>
      </c>
      <c r="AK72" s="72"/>
      <c r="AL72" s="72"/>
      <c r="AM72" s="72"/>
      <c r="AN72" s="72"/>
      <c r="AO72" s="72"/>
      <c r="AP72" s="9">
        <v>4286184</v>
      </c>
      <c r="AQ72" s="9">
        <v>3460680</v>
      </c>
      <c r="AR72" s="9">
        <v>825504</v>
      </c>
      <c r="AS72" s="59">
        <v>0</v>
      </c>
      <c r="AT72" s="60"/>
      <c r="AU72" s="59">
        <v>3460680</v>
      </c>
      <c r="AV72" s="60"/>
      <c r="AW72" s="9">
        <v>0</v>
      </c>
      <c r="AX72" s="9">
        <v>3460680</v>
      </c>
      <c r="AY72" s="9">
        <v>0</v>
      </c>
      <c r="AZ72" s="9">
        <v>3460680</v>
      </c>
      <c r="BA72" s="9">
        <v>0</v>
      </c>
      <c r="BB72" s="9">
        <v>3460680</v>
      </c>
      <c r="BC72" s="9">
        <v>0</v>
      </c>
      <c r="BD72" s="9">
        <v>0</v>
      </c>
      <c r="BE72" s="10">
        <f t="shared" si="0"/>
        <v>0.80740350857546017</v>
      </c>
      <c r="BF72" s="10">
        <f t="shared" si="1"/>
        <v>0.80740350857546017</v>
      </c>
      <c r="BG72" s="10">
        <f t="shared" si="2"/>
        <v>0.80740350857546017</v>
      </c>
      <c r="BH72" s="10">
        <f t="shared" si="3"/>
        <v>0.80740350857546017</v>
      </c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</row>
    <row r="73" spans="1:96" s="1" customFormat="1" hidden="1">
      <c r="A73" s="71" t="s">
        <v>47</v>
      </c>
      <c r="B73" s="72"/>
      <c r="C73" s="71" t="s">
        <v>75</v>
      </c>
      <c r="D73" s="72"/>
      <c r="E73" s="71" t="s">
        <v>75</v>
      </c>
      <c r="F73" s="72"/>
      <c r="G73" s="71" t="s">
        <v>75</v>
      </c>
      <c r="H73" s="72"/>
      <c r="I73" s="71" t="s">
        <v>71</v>
      </c>
      <c r="J73" s="72"/>
      <c r="K73" s="72"/>
      <c r="L73" s="71" t="s">
        <v>65</v>
      </c>
      <c r="M73" s="72"/>
      <c r="N73" s="72"/>
      <c r="O73" s="71"/>
      <c r="P73" s="72"/>
      <c r="Q73" s="71"/>
      <c r="R73" s="72"/>
      <c r="S73" s="73" t="s">
        <v>121</v>
      </c>
      <c r="T73" s="72"/>
      <c r="U73" s="72"/>
      <c r="V73" s="72"/>
      <c r="W73" s="72"/>
      <c r="X73" s="72"/>
      <c r="Y73" s="72"/>
      <c r="Z73" s="72"/>
      <c r="AA73" s="71" t="s">
        <v>50</v>
      </c>
      <c r="AB73" s="72"/>
      <c r="AC73" s="72"/>
      <c r="AD73" s="72"/>
      <c r="AE73" s="72"/>
      <c r="AF73" s="71" t="s">
        <v>51</v>
      </c>
      <c r="AG73" s="72"/>
      <c r="AH73" s="72"/>
      <c r="AI73" s="8" t="s">
        <v>52</v>
      </c>
      <c r="AJ73" s="74" t="s">
        <v>53</v>
      </c>
      <c r="AK73" s="72"/>
      <c r="AL73" s="72"/>
      <c r="AM73" s="72"/>
      <c r="AN73" s="72"/>
      <c r="AO73" s="72"/>
      <c r="AP73" s="9">
        <v>6180000</v>
      </c>
      <c r="AQ73" s="9">
        <v>6180000</v>
      </c>
      <c r="AR73" s="9">
        <v>0</v>
      </c>
      <c r="AS73" s="59">
        <v>0</v>
      </c>
      <c r="AT73" s="60"/>
      <c r="AU73" s="59">
        <v>6180000</v>
      </c>
      <c r="AV73" s="60"/>
      <c r="AW73" s="9">
        <v>0</v>
      </c>
      <c r="AX73" s="9">
        <v>0</v>
      </c>
      <c r="AY73" s="9">
        <v>6180000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10">
        <f t="shared" si="0"/>
        <v>1</v>
      </c>
      <c r="BF73" s="10">
        <f t="shared" si="1"/>
        <v>1</v>
      </c>
      <c r="BG73" s="10">
        <f t="shared" si="2"/>
        <v>0</v>
      </c>
      <c r="BH73" s="10">
        <f t="shared" si="3"/>
        <v>0</v>
      </c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</row>
    <row r="74" spans="1:96" s="1" customFormat="1" hidden="1">
      <c r="A74" s="71" t="s">
        <v>47</v>
      </c>
      <c r="B74" s="72"/>
      <c r="C74" s="71" t="s">
        <v>75</v>
      </c>
      <c r="D74" s="72"/>
      <c r="E74" s="71" t="s">
        <v>75</v>
      </c>
      <c r="F74" s="72"/>
      <c r="G74" s="71" t="s">
        <v>75</v>
      </c>
      <c r="H74" s="72"/>
      <c r="I74" s="71" t="s">
        <v>71</v>
      </c>
      <c r="J74" s="72"/>
      <c r="K74" s="72"/>
      <c r="L74" s="71" t="s">
        <v>67</v>
      </c>
      <c r="M74" s="72"/>
      <c r="N74" s="72"/>
      <c r="O74" s="71"/>
      <c r="P74" s="72"/>
      <c r="Q74" s="71"/>
      <c r="R74" s="72"/>
      <c r="S74" s="73" t="s">
        <v>122</v>
      </c>
      <c r="T74" s="72"/>
      <c r="U74" s="72"/>
      <c r="V74" s="72"/>
      <c r="W74" s="72"/>
      <c r="X74" s="72"/>
      <c r="Y74" s="72"/>
      <c r="Z74" s="72"/>
      <c r="AA74" s="71" t="s">
        <v>50</v>
      </c>
      <c r="AB74" s="72"/>
      <c r="AC74" s="72"/>
      <c r="AD74" s="72"/>
      <c r="AE74" s="72"/>
      <c r="AF74" s="71" t="s">
        <v>51</v>
      </c>
      <c r="AG74" s="72"/>
      <c r="AH74" s="72"/>
      <c r="AI74" s="8" t="s">
        <v>52</v>
      </c>
      <c r="AJ74" s="74" t="s">
        <v>53</v>
      </c>
      <c r="AK74" s="72"/>
      <c r="AL74" s="72"/>
      <c r="AM74" s="72"/>
      <c r="AN74" s="72"/>
      <c r="AO74" s="72"/>
      <c r="AP74" s="9">
        <v>0</v>
      </c>
      <c r="AQ74" s="9">
        <v>0</v>
      </c>
      <c r="AR74" s="9">
        <v>0</v>
      </c>
      <c r="AS74" s="59">
        <v>0</v>
      </c>
      <c r="AT74" s="60"/>
      <c r="AU74" s="59">
        <v>0</v>
      </c>
      <c r="AV74" s="60"/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10">
        <v>0</v>
      </c>
      <c r="BF74" s="10">
        <v>0</v>
      </c>
      <c r="BG74" s="10">
        <v>0</v>
      </c>
      <c r="BH74" s="10">
        <v>0</v>
      </c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</row>
    <row r="75" spans="1:96" s="19" customFormat="1" ht="15" hidden="1">
      <c r="A75" s="61" t="s">
        <v>123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3"/>
      <c r="AP75" s="16">
        <f>+AP60+AP59+AP50</f>
        <v>732771310</v>
      </c>
      <c r="AQ75" s="16">
        <f>+AQ60+AQ59+AQ50</f>
        <v>650739972.88</v>
      </c>
      <c r="AR75" s="16">
        <f>+AR60+AR59+AR50</f>
        <v>82031337.120000005</v>
      </c>
      <c r="AS75" s="85">
        <f>+AS49+AS48</f>
        <v>0</v>
      </c>
      <c r="AT75" s="86"/>
      <c r="AU75" s="85">
        <f>+AU60+AU59+AU50</f>
        <v>637637614.88</v>
      </c>
      <c r="AV75" s="86"/>
      <c r="AW75" s="16">
        <f t="shared" ref="AW75:BD75" si="5">+AW60+AW59+AW50</f>
        <v>13102358</v>
      </c>
      <c r="AX75" s="16">
        <f t="shared" si="5"/>
        <v>441374006.30000001</v>
      </c>
      <c r="AY75" s="16">
        <f t="shared" si="5"/>
        <v>196263608.57999998</v>
      </c>
      <c r="AZ75" s="16">
        <f t="shared" si="5"/>
        <v>441374006.30000001</v>
      </c>
      <c r="BA75" s="16">
        <f t="shared" si="5"/>
        <v>0</v>
      </c>
      <c r="BB75" s="16">
        <f t="shared" si="5"/>
        <v>441374006.30000001</v>
      </c>
      <c r="BC75" s="16">
        <f t="shared" si="5"/>
        <v>0</v>
      </c>
      <c r="BD75" s="16">
        <f t="shared" si="5"/>
        <v>0</v>
      </c>
      <c r="BE75" s="17">
        <f t="shared" ref="BE75:BE131" si="6">+AQ75/AP75</f>
        <v>0.88805329029598601</v>
      </c>
      <c r="BF75" s="17">
        <f t="shared" ref="BF75:BF131" si="7">+AU75/AP75</f>
        <v>0.8701727349014251</v>
      </c>
      <c r="BG75" s="17">
        <f t="shared" ref="BG75:BG131" si="8">+AX75/AP75</f>
        <v>0.60233527196909498</v>
      </c>
      <c r="BH75" s="17">
        <f t="shared" ref="BH75:BH131" si="9">+BB75/AP75</f>
        <v>0.60233527196909498</v>
      </c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</row>
    <row r="76" spans="1:96" s="1" customFormat="1" hidden="1">
      <c r="A76" s="71" t="s">
        <v>47</v>
      </c>
      <c r="B76" s="72"/>
      <c r="C76" s="71" t="s">
        <v>85</v>
      </c>
      <c r="D76" s="72"/>
      <c r="E76" s="71" t="s">
        <v>124</v>
      </c>
      <c r="F76" s="72"/>
      <c r="G76" s="71"/>
      <c r="H76" s="72"/>
      <c r="I76" s="71"/>
      <c r="J76" s="72"/>
      <c r="K76" s="72"/>
      <c r="L76" s="71"/>
      <c r="M76" s="72"/>
      <c r="N76" s="72"/>
      <c r="O76" s="71"/>
      <c r="P76" s="72"/>
      <c r="Q76" s="71"/>
      <c r="R76" s="72"/>
      <c r="S76" s="73" t="s">
        <v>125</v>
      </c>
      <c r="T76" s="72"/>
      <c r="U76" s="72"/>
      <c r="V76" s="72"/>
      <c r="W76" s="72"/>
      <c r="X76" s="72"/>
      <c r="Y76" s="72"/>
      <c r="Z76" s="72"/>
      <c r="AA76" s="71" t="s">
        <v>50</v>
      </c>
      <c r="AB76" s="72"/>
      <c r="AC76" s="72"/>
      <c r="AD76" s="72"/>
      <c r="AE76" s="72"/>
      <c r="AF76" s="71" t="s">
        <v>51</v>
      </c>
      <c r="AG76" s="72"/>
      <c r="AH76" s="72"/>
      <c r="AI76" s="8" t="s">
        <v>52</v>
      </c>
      <c r="AJ76" s="74" t="s">
        <v>53</v>
      </c>
      <c r="AK76" s="72"/>
      <c r="AL76" s="72"/>
      <c r="AM76" s="72"/>
      <c r="AN76" s="72"/>
      <c r="AO76" s="72"/>
      <c r="AP76" s="9">
        <v>63035300</v>
      </c>
      <c r="AQ76" s="9">
        <v>23010484</v>
      </c>
      <c r="AR76" s="9">
        <v>40024816</v>
      </c>
      <c r="AS76" s="59">
        <v>0</v>
      </c>
      <c r="AT76" s="60"/>
      <c r="AU76" s="59">
        <v>23010484</v>
      </c>
      <c r="AV76" s="60"/>
      <c r="AW76" s="9">
        <v>0</v>
      </c>
      <c r="AX76" s="9">
        <v>22920187</v>
      </c>
      <c r="AY76" s="9">
        <v>90297</v>
      </c>
      <c r="AZ76" s="9">
        <v>22920187</v>
      </c>
      <c r="BA76" s="9">
        <v>0</v>
      </c>
      <c r="BB76" s="9">
        <v>22920187</v>
      </c>
      <c r="BC76" s="9">
        <v>0</v>
      </c>
      <c r="BD76" s="9">
        <v>25240530</v>
      </c>
      <c r="BE76" s="10">
        <f t="shared" si="6"/>
        <v>0.36504123879794337</v>
      </c>
      <c r="BF76" s="10">
        <f t="shared" si="7"/>
        <v>0.36504123879794337</v>
      </c>
      <c r="BG76" s="10">
        <f t="shared" si="8"/>
        <v>0.36360875572893281</v>
      </c>
      <c r="BH76" s="10">
        <f t="shared" si="9"/>
        <v>0.36360875572893281</v>
      </c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</row>
    <row r="77" spans="1:96" s="1" customFormat="1" hidden="1">
      <c r="A77" s="71" t="s">
        <v>47</v>
      </c>
      <c r="B77" s="72"/>
      <c r="C77" s="71" t="s">
        <v>85</v>
      </c>
      <c r="D77" s="72"/>
      <c r="E77" s="71" t="s">
        <v>124</v>
      </c>
      <c r="F77" s="72"/>
      <c r="G77" s="71" t="s">
        <v>75</v>
      </c>
      <c r="H77" s="72"/>
      <c r="I77" s="71"/>
      <c r="J77" s="72"/>
      <c r="K77" s="72"/>
      <c r="L77" s="71"/>
      <c r="M77" s="72"/>
      <c r="N77" s="72"/>
      <c r="O77" s="71"/>
      <c r="P77" s="72"/>
      <c r="Q77" s="71"/>
      <c r="R77" s="72"/>
      <c r="S77" s="73" t="s">
        <v>126</v>
      </c>
      <c r="T77" s="72"/>
      <c r="U77" s="72"/>
      <c r="V77" s="72"/>
      <c r="W77" s="72"/>
      <c r="X77" s="72"/>
      <c r="Y77" s="72"/>
      <c r="Z77" s="72"/>
      <c r="AA77" s="71" t="s">
        <v>50</v>
      </c>
      <c r="AB77" s="72"/>
      <c r="AC77" s="72"/>
      <c r="AD77" s="72"/>
      <c r="AE77" s="72"/>
      <c r="AF77" s="71" t="s">
        <v>51</v>
      </c>
      <c r="AG77" s="72"/>
      <c r="AH77" s="72"/>
      <c r="AI77" s="8" t="s">
        <v>52</v>
      </c>
      <c r="AJ77" s="74" t="s">
        <v>53</v>
      </c>
      <c r="AK77" s="72"/>
      <c r="AL77" s="72"/>
      <c r="AM77" s="72"/>
      <c r="AN77" s="72"/>
      <c r="AO77" s="72"/>
      <c r="AP77" s="9">
        <v>63035300</v>
      </c>
      <c r="AQ77" s="9">
        <v>23010484</v>
      </c>
      <c r="AR77" s="9">
        <v>40024816</v>
      </c>
      <c r="AS77" s="59">
        <v>0</v>
      </c>
      <c r="AT77" s="60"/>
      <c r="AU77" s="59">
        <v>23010484</v>
      </c>
      <c r="AV77" s="60"/>
      <c r="AW77" s="9">
        <v>0</v>
      </c>
      <c r="AX77" s="9">
        <v>22920187</v>
      </c>
      <c r="AY77" s="9">
        <v>90297</v>
      </c>
      <c r="AZ77" s="9">
        <v>22920187</v>
      </c>
      <c r="BA77" s="9">
        <v>0</v>
      </c>
      <c r="BB77" s="9">
        <v>22920187</v>
      </c>
      <c r="BC77" s="9">
        <v>0</v>
      </c>
      <c r="BD77" s="9">
        <v>25240530</v>
      </c>
      <c r="BE77" s="10">
        <f t="shared" si="6"/>
        <v>0.36504123879794337</v>
      </c>
      <c r="BF77" s="10">
        <f t="shared" si="7"/>
        <v>0.36504123879794337</v>
      </c>
      <c r="BG77" s="10">
        <f t="shared" si="8"/>
        <v>0.36360875572893281</v>
      </c>
      <c r="BH77" s="10">
        <f t="shared" si="9"/>
        <v>0.36360875572893281</v>
      </c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</row>
    <row r="78" spans="1:96" s="15" customFormat="1" ht="15" hidden="1">
      <c r="A78" s="77" t="s">
        <v>47</v>
      </c>
      <c r="B78" s="78"/>
      <c r="C78" s="77" t="s">
        <v>85</v>
      </c>
      <c r="D78" s="78"/>
      <c r="E78" s="77" t="s">
        <v>124</v>
      </c>
      <c r="F78" s="78"/>
      <c r="G78" s="77" t="s">
        <v>75</v>
      </c>
      <c r="H78" s="78"/>
      <c r="I78" s="77" t="s">
        <v>127</v>
      </c>
      <c r="J78" s="78"/>
      <c r="K78" s="78"/>
      <c r="L78" s="77"/>
      <c r="M78" s="78"/>
      <c r="N78" s="78"/>
      <c r="O78" s="77"/>
      <c r="P78" s="78"/>
      <c r="Q78" s="77"/>
      <c r="R78" s="78"/>
      <c r="S78" s="79" t="s">
        <v>128</v>
      </c>
      <c r="T78" s="78"/>
      <c r="U78" s="78"/>
      <c r="V78" s="78"/>
      <c r="W78" s="78"/>
      <c r="X78" s="78"/>
      <c r="Y78" s="78"/>
      <c r="Z78" s="78"/>
      <c r="AA78" s="77" t="s">
        <v>50</v>
      </c>
      <c r="AB78" s="78"/>
      <c r="AC78" s="78"/>
      <c r="AD78" s="78"/>
      <c r="AE78" s="78"/>
      <c r="AF78" s="77" t="s">
        <v>51</v>
      </c>
      <c r="AG78" s="78"/>
      <c r="AH78" s="78"/>
      <c r="AI78" s="12" t="s">
        <v>52</v>
      </c>
      <c r="AJ78" s="80" t="s">
        <v>53</v>
      </c>
      <c r="AK78" s="78"/>
      <c r="AL78" s="78"/>
      <c r="AM78" s="78"/>
      <c r="AN78" s="78"/>
      <c r="AO78" s="78"/>
      <c r="AP78" s="13">
        <v>63035300</v>
      </c>
      <c r="AQ78" s="13">
        <v>23010484</v>
      </c>
      <c r="AR78" s="13">
        <v>40024816</v>
      </c>
      <c r="AS78" s="75">
        <v>0</v>
      </c>
      <c r="AT78" s="76"/>
      <c r="AU78" s="75">
        <v>23010484</v>
      </c>
      <c r="AV78" s="76"/>
      <c r="AW78" s="13">
        <v>0</v>
      </c>
      <c r="AX78" s="13">
        <v>22920187</v>
      </c>
      <c r="AY78" s="13">
        <v>90297</v>
      </c>
      <c r="AZ78" s="13">
        <v>22920187</v>
      </c>
      <c r="BA78" s="13">
        <v>0</v>
      </c>
      <c r="BB78" s="13">
        <v>22920187</v>
      </c>
      <c r="BC78" s="13">
        <v>0</v>
      </c>
      <c r="BD78" s="13">
        <v>25240530</v>
      </c>
      <c r="BE78" s="14">
        <f t="shared" si="6"/>
        <v>0.36504123879794337</v>
      </c>
      <c r="BF78" s="14">
        <f t="shared" si="7"/>
        <v>0.36504123879794337</v>
      </c>
      <c r="BG78" s="14">
        <f t="shared" si="8"/>
        <v>0.36360875572893281</v>
      </c>
      <c r="BH78" s="14">
        <f t="shared" si="9"/>
        <v>0.36360875572893281</v>
      </c>
    </row>
    <row r="79" spans="1:96" s="1" customFormat="1" hidden="1">
      <c r="A79" s="71" t="s">
        <v>47</v>
      </c>
      <c r="B79" s="72"/>
      <c r="C79" s="71" t="s">
        <v>85</v>
      </c>
      <c r="D79" s="72"/>
      <c r="E79" s="71" t="s">
        <v>124</v>
      </c>
      <c r="F79" s="72"/>
      <c r="G79" s="71" t="s">
        <v>75</v>
      </c>
      <c r="H79" s="72"/>
      <c r="I79" s="71" t="s">
        <v>127</v>
      </c>
      <c r="J79" s="72"/>
      <c r="K79" s="72"/>
      <c r="L79" s="71" t="s">
        <v>56</v>
      </c>
      <c r="M79" s="72"/>
      <c r="N79" s="72"/>
      <c r="O79" s="71"/>
      <c r="P79" s="72"/>
      <c r="Q79" s="71"/>
      <c r="R79" s="72"/>
      <c r="S79" s="73" t="s">
        <v>129</v>
      </c>
      <c r="T79" s="72"/>
      <c r="U79" s="72"/>
      <c r="V79" s="72"/>
      <c r="W79" s="72"/>
      <c r="X79" s="72"/>
      <c r="Y79" s="72"/>
      <c r="Z79" s="72"/>
      <c r="AA79" s="71" t="s">
        <v>50</v>
      </c>
      <c r="AB79" s="72"/>
      <c r="AC79" s="72"/>
      <c r="AD79" s="72"/>
      <c r="AE79" s="72"/>
      <c r="AF79" s="71" t="s">
        <v>51</v>
      </c>
      <c r="AG79" s="72"/>
      <c r="AH79" s="72"/>
      <c r="AI79" s="8" t="s">
        <v>52</v>
      </c>
      <c r="AJ79" s="74" t="s">
        <v>53</v>
      </c>
      <c r="AK79" s="72"/>
      <c r="AL79" s="72"/>
      <c r="AM79" s="72"/>
      <c r="AN79" s="72"/>
      <c r="AO79" s="72"/>
      <c r="AP79" s="9">
        <v>26288513</v>
      </c>
      <c r="AQ79" s="9">
        <v>16056413</v>
      </c>
      <c r="AR79" s="9">
        <v>10232100</v>
      </c>
      <c r="AS79" s="59">
        <v>0</v>
      </c>
      <c r="AT79" s="60"/>
      <c r="AU79" s="59">
        <v>16056413</v>
      </c>
      <c r="AV79" s="60"/>
      <c r="AW79" s="9">
        <v>0</v>
      </c>
      <c r="AX79" s="9">
        <v>15966116</v>
      </c>
      <c r="AY79" s="9">
        <v>90297</v>
      </c>
      <c r="AZ79" s="9">
        <v>15966116</v>
      </c>
      <c r="BA79" s="9">
        <v>0</v>
      </c>
      <c r="BB79" s="9">
        <v>15966116</v>
      </c>
      <c r="BC79" s="9">
        <v>0</v>
      </c>
      <c r="BD79" s="9">
        <v>13850564</v>
      </c>
      <c r="BE79" s="10">
        <f t="shared" si="6"/>
        <v>0.61077676778446921</v>
      </c>
      <c r="BF79" s="10">
        <f t="shared" si="7"/>
        <v>0.61077676778446921</v>
      </c>
      <c r="BG79" s="10">
        <f t="shared" si="8"/>
        <v>0.60734192154573363</v>
      </c>
      <c r="BH79" s="10">
        <f t="shared" si="9"/>
        <v>0.60734192154573363</v>
      </c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</row>
    <row r="80" spans="1:96" s="1" customFormat="1" hidden="1">
      <c r="A80" s="71" t="s">
        <v>47</v>
      </c>
      <c r="B80" s="72"/>
      <c r="C80" s="71" t="s">
        <v>85</v>
      </c>
      <c r="D80" s="72"/>
      <c r="E80" s="71" t="s">
        <v>124</v>
      </c>
      <c r="F80" s="72"/>
      <c r="G80" s="71" t="s">
        <v>75</v>
      </c>
      <c r="H80" s="72"/>
      <c r="I80" s="71" t="s">
        <v>127</v>
      </c>
      <c r="J80" s="72"/>
      <c r="K80" s="72"/>
      <c r="L80" s="71" t="s">
        <v>78</v>
      </c>
      <c r="M80" s="72"/>
      <c r="N80" s="72"/>
      <c r="O80" s="71"/>
      <c r="P80" s="72"/>
      <c r="Q80" s="71"/>
      <c r="R80" s="72"/>
      <c r="S80" s="73" t="s">
        <v>130</v>
      </c>
      <c r="T80" s="72"/>
      <c r="U80" s="72"/>
      <c r="V80" s="72"/>
      <c r="W80" s="72"/>
      <c r="X80" s="72"/>
      <c r="Y80" s="72"/>
      <c r="Z80" s="72"/>
      <c r="AA80" s="71" t="s">
        <v>50</v>
      </c>
      <c r="AB80" s="72"/>
      <c r="AC80" s="72"/>
      <c r="AD80" s="72"/>
      <c r="AE80" s="72"/>
      <c r="AF80" s="71" t="s">
        <v>51</v>
      </c>
      <c r="AG80" s="72"/>
      <c r="AH80" s="72"/>
      <c r="AI80" s="8" t="s">
        <v>52</v>
      </c>
      <c r="AJ80" s="74" t="s">
        <v>53</v>
      </c>
      <c r="AK80" s="72"/>
      <c r="AL80" s="72"/>
      <c r="AM80" s="72"/>
      <c r="AN80" s="72"/>
      <c r="AO80" s="72"/>
      <c r="AP80" s="9">
        <v>36746787</v>
      </c>
      <c r="AQ80" s="9">
        <v>6954071</v>
      </c>
      <c r="AR80" s="9">
        <v>29792716</v>
      </c>
      <c r="AS80" s="59">
        <v>0</v>
      </c>
      <c r="AT80" s="60"/>
      <c r="AU80" s="59">
        <v>6954071</v>
      </c>
      <c r="AV80" s="60"/>
      <c r="AW80" s="9">
        <v>0</v>
      </c>
      <c r="AX80" s="9">
        <v>6954071</v>
      </c>
      <c r="AY80" s="9">
        <v>0</v>
      </c>
      <c r="AZ80" s="9">
        <v>6954071</v>
      </c>
      <c r="BA80" s="9">
        <v>0</v>
      </c>
      <c r="BB80" s="9">
        <v>6954071</v>
      </c>
      <c r="BC80" s="9">
        <v>0</v>
      </c>
      <c r="BD80" s="9">
        <v>11389966</v>
      </c>
      <c r="BE80" s="10">
        <f t="shared" si="6"/>
        <v>0.18924296701096616</v>
      </c>
      <c r="BF80" s="10">
        <f t="shared" si="7"/>
        <v>0.18924296701096616</v>
      </c>
      <c r="BG80" s="10">
        <f t="shared" si="8"/>
        <v>0.18924296701096616</v>
      </c>
      <c r="BH80" s="10">
        <f t="shared" si="9"/>
        <v>0.18924296701096616</v>
      </c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</row>
    <row r="81" spans="1:96" s="15" customFormat="1" ht="15" hidden="1">
      <c r="A81" s="77" t="s">
        <v>47</v>
      </c>
      <c r="B81" s="78"/>
      <c r="C81" s="77" t="s">
        <v>85</v>
      </c>
      <c r="D81" s="78"/>
      <c r="E81" s="77" t="s">
        <v>52</v>
      </c>
      <c r="F81" s="78"/>
      <c r="G81" s="77"/>
      <c r="H81" s="78"/>
      <c r="I81" s="77"/>
      <c r="J81" s="78"/>
      <c r="K81" s="78"/>
      <c r="L81" s="77"/>
      <c r="M81" s="78"/>
      <c r="N81" s="78"/>
      <c r="O81" s="77"/>
      <c r="P81" s="78"/>
      <c r="Q81" s="77"/>
      <c r="R81" s="78"/>
      <c r="S81" s="79" t="s">
        <v>131</v>
      </c>
      <c r="T81" s="78"/>
      <c r="U81" s="78"/>
      <c r="V81" s="78"/>
      <c r="W81" s="78"/>
      <c r="X81" s="78"/>
      <c r="Y81" s="78"/>
      <c r="Z81" s="78"/>
      <c r="AA81" s="77" t="s">
        <v>50</v>
      </c>
      <c r="AB81" s="78"/>
      <c r="AC81" s="78"/>
      <c r="AD81" s="78"/>
      <c r="AE81" s="78"/>
      <c r="AF81" s="77" t="s">
        <v>51</v>
      </c>
      <c r="AG81" s="78"/>
      <c r="AH81" s="78"/>
      <c r="AI81" s="12" t="s">
        <v>52</v>
      </c>
      <c r="AJ81" s="80" t="s">
        <v>53</v>
      </c>
      <c r="AK81" s="78"/>
      <c r="AL81" s="78"/>
      <c r="AM81" s="78"/>
      <c r="AN81" s="78"/>
      <c r="AO81" s="78"/>
      <c r="AP81" s="13">
        <v>98713275</v>
      </c>
      <c r="AQ81" s="13">
        <v>0</v>
      </c>
      <c r="AR81" s="13">
        <v>98713275</v>
      </c>
      <c r="AS81" s="75">
        <v>0</v>
      </c>
      <c r="AT81" s="76"/>
      <c r="AU81" s="75">
        <v>0</v>
      </c>
      <c r="AV81" s="76"/>
      <c r="AW81" s="13">
        <v>0</v>
      </c>
      <c r="AX81" s="13">
        <v>0</v>
      </c>
      <c r="AY81" s="13">
        <v>0</v>
      </c>
      <c r="AZ81" s="13">
        <v>0</v>
      </c>
      <c r="BA81" s="13">
        <v>0</v>
      </c>
      <c r="BB81" s="13">
        <v>0</v>
      </c>
      <c r="BC81" s="13">
        <v>0</v>
      </c>
      <c r="BD81" s="13">
        <v>0</v>
      </c>
      <c r="BE81" s="14">
        <f t="shared" si="6"/>
        <v>0</v>
      </c>
      <c r="BF81" s="14">
        <f t="shared" si="7"/>
        <v>0</v>
      </c>
      <c r="BG81" s="14">
        <f t="shared" si="8"/>
        <v>0</v>
      </c>
      <c r="BH81" s="14">
        <f t="shared" si="9"/>
        <v>0</v>
      </c>
    </row>
    <row r="82" spans="1:96" s="1" customFormat="1" hidden="1">
      <c r="A82" s="71" t="s">
        <v>47</v>
      </c>
      <c r="B82" s="72"/>
      <c r="C82" s="71" t="s">
        <v>85</v>
      </c>
      <c r="D82" s="72"/>
      <c r="E82" s="71" t="s">
        <v>52</v>
      </c>
      <c r="F82" s="72"/>
      <c r="G82" s="71" t="s">
        <v>48</v>
      </c>
      <c r="H82" s="72"/>
      <c r="I82" s="71"/>
      <c r="J82" s="72"/>
      <c r="K82" s="72"/>
      <c r="L82" s="71"/>
      <c r="M82" s="72"/>
      <c r="N82" s="72"/>
      <c r="O82" s="71"/>
      <c r="P82" s="72"/>
      <c r="Q82" s="71"/>
      <c r="R82" s="72"/>
      <c r="S82" s="73" t="s">
        <v>132</v>
      </c>
      <c r="T82" s="72"/>
      <c r="U82" s="72"/>
      <c r="V82" s="72"/>
      <c r="W82" s="72"/>
      <c r="X82" s="72"/>
      <c r="Y82" s="72"/>
      <c r="Z82" s="72"/>
      <c r="AA82" s="71" t="s">
        <v>50</v>
      </c>
      <c r="AB82" s="72"/>
      <c r="AC82" s="72"/>
      <c r="AD82" s="72"/>
      <c r="AE82" s="72"/>
      <c r="AF82" s="71" t="s">
        <v>51</v>
      </c>
      <c r="AG82" s="72"/>
      <c r="AH82" s="72"/>
      <c r="AI82" s="8" t="s">
        <v>52</v>
      </c>
      <c r="AJ82" s="74" t="s">
        <v>53</v>
      </c>
      <c r="AK82" s="72"/>
      <c r="AL82" s="72"/>
      <c r="AM82" s="72"/>
      <c r="AN82" s="72"/>
      <c r="AO82" s="72"/>
      <c r="AP82" s="9">
        <v>98713275</v>
      </c>
      <c r="AQ82" s="9">
        <v>0</v>
      </c>
      <c r="AR82" s="9">
        <v>98713275</v>
      </c>
      <c r="AS82" s="59">
        <v>0</v>
      </c>
      <c r="AT82" s="60"/>
      <c r="AU82" s="59">
        <v>0</v>
      </c>
      <c r="AV82" s="60"/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10">
        <f t="shared" si="6"/>
        <v>0</v>
      </c>
      <c r="BF82" s="10">
        <f t="shared" si="7"/>
        <v>0</v>
      </c>
      <c r="BG82" s="10">
        <f t="shared" si="8"/>
        <v>0</v>
      </c>
      <c r="BH82" s="10">
        <f t="shared" si="9"/>
        <v>0</v>
      </c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</row>
    <row r="83" spans="1:96" s="1" customFormat="1" hidden="1">
      <c r="A83" s="71" t="s">
        <v>47</v>
      </c>
      <c r="B83" s="72"/>
      <c r="C83" s="71" t="s">
        <v>85</v>
      </c>
      <c r="D83" s="72"/>
      <c r="E83" s="71" t="s">
        <v>52</v>
      </c>
      <c r="F83" s="72"/>
      <c r="G83" s="71" t="s">
        <v>48</v>
      </c>
      <c r="H83" s="72"/>
      <c r="I83" s="71" t="s">
        <v>56</v>
      </c>
      <c r="J83" s="72"/>
      <c r="K83" s="72"/>
      <c r="L83" s="71"/>
      <c r="M83" s="72"/>
      <c r="N83" s="72"/>
      <c r="O83" s="71"/>
      <c r="P83" s="72"/>
      <c r="Q83" s="71"/>
      <c r="R83" s="72"/>
      <c r="S83" s="73" t="s">
        <v>133</v>
      </c>
      <c r="T83" s="72"/>
      <c r="U83" s="72"/>
      <c r="V83" s="72"/>
      <c r="W83" s="72"/>
      <c r="X83" s="72"/>
      <c r="Y83" s="72"/>
      <c r="Z83" s="72"/>
      <c r="AA83" s="71" t="s">
        <v>50</v>
      </c>
      <c r="AB83" s="72"/>
      <c r="AC83" s="72"/>
      <c r="AD83" s="72"/>
      <c r="AE83" s="72"/>
      <c r="AF83" s="71" t="s">
        <v>51</v>
      </c>
      <c r="AG83" s="72"/>
      <c r="AH83" s="72"/>
      <c r="AI83" s="8" t="s">
        <v>52</v>
      </c>
      <c r="AJ83" s="74" t="s">
        <v>53</v>
      </c>
      <c r="AK83" s="72"/>
      <c r="AL83" s="72"/>
      <c r="AM83" s="72"/>
      <c r="AN83" s="72"/>
      <c r="AO83" s="72"/>
      <c r="AP83" s="9">
        <v>98713275</v>
      </c>
      <c r="AQ83" s="9">
        <v>0</v>
      </c>
      <c r="AR83" s="9">
        <v>98713275</v>
      </c>
      <c r="AS83" s="59">
        <v>0</v>
      </c>
      <c r="AT83" s="60"/>
      <c r="AU83" s="59">
        <v>0</v>
      </c>
      <c r="AV83" s="60"/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10">
        <f t="shared" si="6"/>
        <v>0</v>
      </c>
      <c r="BF83" s="10">
        <f t="shared" si="7"/>
        <v>0</v>
      </c>
      <c r="BG83" s="10">
        <f t="shared" si="8"/>
        <v>0</v>
      </c>
      <c r="BH83" s="10">
        <f t="shared" si="9"/>
        <v>0</v>
      </c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</row>
    <row r="84" spans="1:96" s="15" customFormat="1" ht="15" hidden="1">
      <c r="A84" s="77" t="s">
        <v>47</v>
      </c>
      <c r="B84" s="78"/>
      <c r="C84" s="77" t="s">
        <v>134</v>
      </c>
      <c r="D84" s="78"/>
      <c r="E84" s="77" t="s">
        <v>48</v>
      </c>
      <c r="F84" s="78"/>
      <c r="G84" s="77"/>
      <c r="H84" s="78"/>
      <c r="I84" s="77"/>
      <c r="J84" s="78"/>
      <c r="K84" s="78"/>
      <c r="L84" s="77"/>
      <c r="M84" s="78"/>
      <c r="N84" s="78"/>
      <c r="O84" s="77"/>
      <c r="P84" s="78"/>
      <c r="Q84" s="77"/>
      <c r="R84" s="78"/>
      <c r="S84" s="79" t="s">
        <v>135</v>
      </c>
      <c r="T84" s="78"/>
      <c r="U84" s="78"/>
      <c r="V84" s="78"/>
      <c r="W84" s="78"/>
      <c r="X84" s="78"/>
      <c r="Y84" s="78"/>
      <c r="Z84" s="78"/>
      <c r="AA84" s="77" t="s">
        <v>50</v>
      </c>
      <c r="AB84" s="78"/>
      <c r="AC84" s="78"/>
      <c r="AD84" s="78"/>
      <c r="AE84" s="78"/>
      <c r="AF84" s="77" t="s">
        <v>51</v>
      </c>
      <c r="AG84" s="78"/>
      <c r="AH84" s="78"/>
      <c r="AI84" s="12" t="s">
        <v>52</v>
      </c>
      <c r="AJ84" s="80" t="s">
        <v>53</v>
      </c>
      <c r="AK84" s="78"/>
      <c r="AL84" s="78"/>
      <c r="AM84" s="78"/>
      <c r="AN84" s="78"/>
      <c r="AO84" s="78"/>
      <c r="AP84" s="13">
        <v>27052554</v>
      </c>
      <c r="AQ84" s="13">
        <v>26953867</v>
      </c>
      <c r="AR84" s="13">
        <v>98687</v>
      </c>
      <c r="AS84" s="75">
        <v>0</v>
      </c>
      <c r="AT84" s="76"/>
      <c r="AU84" s="75">
        <v>26953867</v>
      </c>
      <c r="AV84" s="76"/>
      <c r="AW84" s="13">
        <v>0</v>
      </c>
      <c r="AX84" s="13">
        <v>26953867</v>
      </c>
      <c r="AY84" s="13">
        <v>0</v>
      </c>
      <c r="AZ84" s="13">
        <v>26953867</v>
      </c>
      <c r="BA84" s="13">
        <v>0</v>
      </c>
      <c r="BB84" s="13">
        <v>26953867</v>
      </c>
      <c r="BC84" s="13">
        <v>0</v>
      </c>
      <c r="BD84" s="13">
        <v>0</v>
      </c>
      <c r="BE84" s="14">
        <f t="shared" si="6"/>
        <v>0.99635202650367138</v>
      </c>
      <c r="BF84" s="14">
        <f t="shared" si="7"/>
        <v>0.99635202650367138</v>
      </c>
      <c r="BG84" s="14">
        <f t="shared" si="8"/>
        <v>0.99635202650367138</v>
      </c>
      <c r="BH84" s="14">
        <f t="shared" si="9"/>
        <v>0.99635202650367138</v>
      </c>
    </row>
    <row r="85" spans="1:96" s="15" customFormat="1" ht="15" hidden="1">
      <c r="A85" s="77" t="s">
        <v>47</v>
      </c>
      <c r="B85" s="78"/>
      <c r="C85" s="77" t="s">
        <v>134</v>
      </c>
      <c r="D85" s="78"/>
      <c r="E85" s="77" t="s">
        <v>48</v>
      </c>
      <c r="F85" s="78"/>
      <c r="G85" s="77"/>
      <c r="H85" s="78"/>
      <c r="I85" s="77"/>
      <c r="J85" s="78"/>
      <c r="K85" s="78"/>
      <c r="L85" s="77"/>
      <c r="M85" s="78"/>
      <c r="N85" s="78"/>
      <c r="O85" s="77"/>
      <c r="P85" s="78"/>
      <c r="Q85" s="77"/>
      <c r="R85" s="78"/>
      <c r="S85" s="79" t="s">
        <v>135</v>
      </c>
      <c r="T85" s="78"/>
      <c r="U85" s="78"/>
      <c r="V85" s="78"/>
      <c r="W85" s="78"/>
      <c r="X85" s="78"/>
      <c r="Y85" s="78"/>
      <c r="Z85" s="78"/>
      <c r="AA85" s="77" t="s">
        <v>98</v>
      </c>
      <c r="AB85" s="78"/>
      <c r="AC85" s="78"/>
      <c r="AD85" s="78"/>
      <c r="AE85" s="78"/>
      <c r="AF85" s="77" t="s">
        <v>51</v>
      </c>
      <c r="AG85" s="78"/>
      <c r="AH85" s="78"/>
      <c r="AI85" s="12" t="s">
        <v>99</v>
      </c>
      <c r="AJ85" s="80" t="s">
        <v>100</v>
      </c>
      <c r="AK85" s="78"/>
      <c r="AL85" s="78"/>
      <c r="AM85" s="78"/>
      <c r="AN85" s="78"/>
      <c r="AO85" s="78"/>
      <c r="AP85" s="13">
        <v>12000000</v>
      </c>
      <c r="AQ85" s="13">
        <v>2004000</v>
      </c>
      <c r="AR85" s="13">
        <v>4776000</v>
      </c>
      <c r="AS85" s="75">
        <v>5220000</v>
      </c>
      <c r="AT85" s="76"/>
      <c r="AU85" s="75">
        <v>2004000</v>
      </c>
      <c r="AV85" s="76"/>
      <c r="AW85" s="13">
        <v>0</v>
      </c>
      <c r="AX85" s="13">
        <v>2004000</v>
      </c>
      <c r="AY85" s="13">
        <v>0</v>
      </c>
      <c r="AZ85" s="13">
        <v>2004000</v>
      </c>
      <c r="BA85" s="13">
        <v>0</v>
      </c>
      <c r="BB85" s="13">
        <v>2004000</v>
      </c>
      <c r="BC85" s="13">
        <v>0</v>
      </c>
      <c r="BD85" s="13">
        <v>0</v>
      </c>
      <c r="BE85" s="14">
        <f t="shared" si="6"/>
        <v>0.16700000000000001</v>
      </c>
      <c r="BF85" s="14">
        <f t="shared" si="7"/>
        <v>0.16700000000000001</v>
      </c>
      <c r="BG85" s="14">
        <f t="shared" si="8"/>
        <v>0.16700000000000001</v>
      </c>
      <c r="BH85" s="14">
        <f t="shared" si="9"/>
        <v>0.16700000000000001</v>
      </c>
    </row>
    <row r="86" spans="1:96" s="1" customFormat="1" hidden="1">
      <c r="A86" s="71" t="s">
        <v>47</v>
      </c>
      <c r="B86" s="72"/>
      <c r="C86" s="71" t="s">
        <v>134</v>
      </c>
      <c r="D86" s="72"/>
      <c r="E86" s="71" t="s">
        <v>48</v>
      </c>
      <c r="F86" s="72"/>
      <c r="G86" s="71" t="s">
        <v>75</v>
      </c>
      <c r="H86" s="72"/>
      <c r="I86" s="71"/>
      <c r="J86" s="72"/>
      <c r="K86" s="72"/>
      <c r="L86" s="71"/>
      <c r="M86" s="72"/>
      <c r="N86" s="72"/>
      <c r="O86" s="71"/>
      <c r="P86" s="72"/>
      <c r="Q86" s="71"/>
      <c r="R86" s="72"/>
      <c r="S86" s="73" t="s">
        <v>136</v>
      </c>
      <c r="T86" s="72"/>
      <c r="U86" s="72"/>
      <c r="V86" s="72"/>
      <c r="W86" s="72"/>
      <c r="X86" s="72"/>
      <c r="Y86" s="72"/>
      <c r="Z86" s="72"/>
      <c r="AA86" s="71" t="s">
        <v>50</v>
      </c>
      <c r="AB86" s="72"/>
      <c r="AC86" s="72"/>
      <c r="AD86" s="72"/>
      <c r="AE86" s="72"/>
      <c r="AF86" s="71" t="s">
        <v>51</v>
      </c>
      <c r="AG86" s="72"/>
      <c r="AH86" s="72"/>
      <c r="AI86" s="8" t="s">
        <v>52</v>
      </c>
      <c r="AJ86" s="74" t="s">
        <v>53</v>
      </c>
      <c r="AK86" s="72"/>
      <c r="AL86" s="72"/>
      <c r="AM86" s="72"/>
      <c r="AN86" s="72"/>
      <c r="AO86" s="72"/>
      <c r="AP86" s="9">
        <v>27052554</v>
      </c>
      <c r="AQ86" s="9">
        <v>26953867</v>
      </c>
      <c r="AR86" s="9">
        <v>98687</v>
      </c>
      <c r="AS86" s="59">
        <v>0</v>
      </c>
      <c r="AT86" s="60"/>
      <c r="AU86" s="59">
        <v>26953867</v>
      </c>
      <c r="AV86" s="60"/>
      <c r="AW86" s="9">
        <v>0</v>
      </c>
      <c r="AX86" s="9">
        <v>26953867</v>
      </c>
      <c r="AY86" s="9">
        <v>0</v>
      </c>
      <c r="AZ86" s="9">
        <v>26953867</v>
      </c>
      <c r="BA86" s="9">
        <v>0</v>
      </c>
      <c r="BB86" s="9">
        <v>26953867</v>
      </c>
      <c r="BC86" s="9">
        <v>0</v>
      </c>
      <c r="BD86" s="9">
        <v>0</v>
      </c>
      <c r="BE86" s="10">
        <f t="shared" si="6"/>
        <v>0.99635202650367138</v>
      </c>
      <c r="BF86" s="10">
        <f t="shared" si="7"/>
        <v>0.99635202650367138</v>
      </c>
      <c r="BG86" s="10">
        <f t="shared" si="8"/>
        <v>0.99635202650367138</v>
      </c>
      <c r="BH86" s="10">
        <f t="shared" si="9"/>
        <v>0.99635202650367138</v>
      </c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</row>
    <row r="87" spans="1:96" s="1" customFormat="1" hidden="1">
      <c r="A87" s="71" t="s">
        <v>47</v>
      </c>
      <c r="B87" s="72"/>
      <c r="C87" s="71" t="s">
        <v>134</v>
      </c>
      <c r="D87" s="72"/>
      <c r="E87" s="71" t="s">
        <v>48</v>
      </c>
      <c r="F87" s="72"/>
      <c r="G87" s="71" t="s">
        <v>75</v>
      </c>
      <c r="H87" s="72"/>
      <c r="I87" s="71"/>
      <c r="J87" s="72"/>
      <c r="K87" s="72"/>
      <c r="L87" s="71"/>
      <c r="M87" s="72"/>
      <c r="N87" s="72"/>
      <c r="O87" s="71"/>
      <c r="P87" s="72"/>
      <c r="Q87" s="71"/>
      <c r="R87" s="72"/>
      <c r="S87" s="73" t="s">
        <v>136</v>
      </c>
      <c r="T87" s="72"/>
      <c r="U87" s="72"/>
      <c r="V87" s="72"/>
      <c r="W87" s="72"/>
      <c r="X87" s="72"/>
      <c r="Y87" s="72"/>
      <c r="Z87" s="72"/>
      <c r="AA87" s="71" t="s">
        <v>98</v>
      </c>
      <c r="AB87" s="72"/>
      <c r="AC87" s="72"/>
      <c r="AD87" s="72"/>
      <c r="AE87" s="72"/>
      <c r="AF87" s="71" t="s">
        <v>51</v>
      </c>
      <c r="AG87" s="72"/>
      <c r="AH87" s="72"/>
      <c r="AI87" s="8" t="s">
        <v>99</v>
      </c>
      <c r="AJ87" s="74" t="s">
        <v>100</v>
      </c>
      <c r="AK87" s="72"/>
      <c r="AL87" s="72"/>
      <c r="AM87" s="72"/>
      <c r="AN87" s="72"/>
      <c r="AO87" s="72"/>
      <c r="AP87" s="9">
        <v>6780000</v>
      </c>
      <c r="AQ87" s="9">
        <v>2004000</v>
      </c>
      <c r="AR87" s="9">
        <v>4776000</v>
      </c>
      <c r="AS87" s="59">
        <v>0</v>
      </c>
      <c r="AT87" s="60"/>
      <c r="AU87" s="59">
        <v>2004000</v>
      </c>
      <c r="AV87" s="60"/>
      <c r="AW87" s="9">
        <v>0</v>
      </c>
      <c r="AX87" s="9">
        <v>2004000</v>
      </c>
      <c r="AY87" s="9">
        <v>0</v>
      </c>
      <c r="AZ87" s="9">
        <v>2004000</v>
      </c>
      <c r="BA87" s="9">
        <v>0</v>
      </c>
      <c r="BB87" s="9">
        <v>2004000</v>
      </c>
      <c r="BC87" s="9">
        <v>0</v>
      </c>
      <c r="BD87" s="9">
        <v>0</v>
      </c>
      <c r="BE87" s="10">
        <f t="shared" si="6"/>
        <v>0.29557522123893804</v>
      </c>
      <c r="BF87" s="10">
        <f t="shared" si="7"/>
        <v>0.29557522123893804</v>
      </c>
      <c r="BG87" s="10">
        <f t="shared" si="8"/>
        <v>0.29557522123893804</v>
      </c>
      <c r="BH87" s="10">
        <f t="shared" si="9"/>
        <v>0.29557522123893804</v>
      </c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</row>
    <row r="88" spans="1:96" s="1" customFormat="1" hidden="1">
      <c r="A88" s="71" t="s">
        <v>47</v>
      </c>
      <c r="B88" s="72"/>
      <c r="C88" s="71" t="s">
        <v>134</v>
      </c>
      <c r="D88" s="72"/>
      <c r="E88" s="71" t="s">
        <v>48</v>
      </c>
      <c r="F88" s="72"/>
      <c r="G88" s="71" t="s">
        <v>75</v>
      </c>
      <c r="H88" s="72"/>
      <c r="I88" s="71" t="s">
        <v>56</v>
      </c>
      <c r="J88" s="72"/>
      <c r="K88" s="72"/>
      <c r="L88" s="71"/>
      <c r="M88" s="72"/>
      <c r="N88" s="72"/>
      <c r="O88" s="71"/>
      <c r="P88" s="72"/>
      <c r="Q88" s="71"/>
      <c r="R88" s="72"/>
      <c r="S88" s="73" t="s">
        <v>137</v>
      </c>
      <c r="T88" s="72"/>
      <c r="U88" s="72"/>
      <c r="V88" s="72"/>
      <c r="W88" s="72"/>
      <c r="X88" s="72"/>
      <c r="Y88" s="72"/>
      <c r="Z88" s="72"/>
      <c r="AA88" s="71" t="s">
        <v>50</v>
      </c>
      <c r="AB88" s="72"/>
      <c r="AC88" s="72"/>
      <c r="AD88" s="72"/>
      <c r="AE88" s="72"/>
      <c r="AF88" s="71" t="s">
        <v>51</v>
      </c>
      <c r="AG88" s="72"/>
      <c r="AH88" s="72"/>
      <c r="AI88" s="8" t="s">
        <v>52</v>
      </c>
      <c r="AJ88" s="74" t="s">
        <v>53</v>
      </c>
      <c r="AK88" s="72"/>
      <c r="AL88" s="72"/>
      <c r="AM88" s="72"/>
      <c r="AN88" s="72"/>
      <c r="AO88" s="72"/>
      <c r="AP88" s="9">
        <v>26975554</v>
      </c>
      <c r="AQ88" s="9">
        <v>26876867</v>
      </c>
      <c r="AR88" s="9">
        <v>98687</v>
      </c>
      <c r="AS88" s="59">
        <v>0</v>
      </c>
      <c r="AT88" s="60"/>
      <c r="AU88" s="59">
        <v>26876867</v>
      </c>
      <c r="AV88" s="60"/>
      <c r="AW88" s="9">
        <v>0</v>
      </c>
      <c r="AX88" s="9">
        <v>26876867</v>
      </c>
      <c r="AY88" s="9">
        <v>0</v>
      </c>
      <c r="AZ88" s="9">
        <v>26876867</v>
      </c>
      <c r="BA88" s="9">
        <v>0</v>
      </c>
      <c r="BB88" s="9">
        <v>26876867</v>
      </c>
      <c r="BC88" s="9">
        <v>0</v>
      </c>
      <c r="BD88" s="9">
        <v>0</v>
      </c>
      <c r="BE88" s="10">
        <f t="shared" si="6"/>
        <v>0.99634161359577633</v>
      </c>
      <c r="BF88" s="10">
        <f t="shared" si="7"/>
        <v>0.99634161359577633</v>
      </c>
      <c r="BG88" s="10">
        <f t="shared" si="8"/>
        <v>0.99634161359577633</v>
      </c>
      <c r="BH88" s="10">
        <f t="shared" si="9"/>
        <v>0.99634161359577633</v>
      </c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</row>
    <row r="89" spans="1:96" s="1" customFormat="1" hidden="1">
      <c r="A89" s="71" t="s">
        <v>47</v>
      </c>
      <c r="B89" s="72"/>
      <c r="C89" s="71" t="s">
        <v>134</v>
      </c>
      <c r="D89" s="72"/>
      <c r="E89" s="71" t="s">
        <v>48</v>
      </c>
      <c r="F89" s="72"/>
      <c r="G89" s="71" t="s">
        <v>75</v>
      </c>
      <c r="H89" s="72"/>
      <c r="I89" s="71" t="s">
        <v>59</v>
      </c>
      <c r="J89" s="72"/>
      <c r="K89" s="72"/>
      <c r="L89" s="71"/>
      <c r="M89" s="72"/>
      <c r="N89" s="72"/>
      <c r="O89" s="71"/>
      <c r="P89" s="72"/>
      <c r="Q89" s="71"/>
      <c r="R89" s="72"/>
      <c r="S89" s="73" t="s">
        <v>138</v>
      </c>
      <c r="T89" s="72"/>
      <c r="U89" s="72"/>
      <c r="V89" s="72"/>
      <c r="W89" s="72"/>
      <c r="X89" s="72"/>
      <c r="Y89" s="72"/>
      <c r="Z89" s="72"/>
      <c r="AA89" s="71" t="s">
        <v>98</v>
      </c>
      <c r="AB89" s="72"/>
      <c r="AC89" s="72"/>
      <c r="AD89" s="72"/>
      <c r="AE89" s="72"/>
      <c r="AF89" s="71" t="s">
        <v>51</v>
      </c>
      <c r="AG89" s="72"/>
      <c r="AH89" s="72"/>
      <c r="AI89" s="8" t="s">
        <v>99</v>
      </c>
      <c r="AJ89" s="74" t="s">
        <v>100</v>
      </c>
      <c r="AK89" s="72"/>
      <c r="AL89" s="72"/>
      <c r="AM89" s="72"/>
      <c r="AN89" s="72"/>
      <c r="AO89" s="72"/>
      <c r="AP89" s="9">
        <v>6780000</v>
      </c>
      <c r="AQ89" s="9">
        <v>2004000</v>
      </c>
      <c r="AR89" s="9">
        <v>4776000</v>
      </c>
      <c r="AS89" s="59">
        <v>0</v>
      </c>
      <c r="AT89" s="60"/>
      <c r="AU89" s="59">
        <v>2004000</v>
      </c>
      <c r="AV89" s="60"/>
      <c r="AW89" s="9">
        <v>0</v>
      </c>
      <c r="AX89" s="9">
        <v>2004000</v>
      </c>
      <c r="AY89" s="9">
        <v>0</v>
      </c>
      <c r="AZ89" s="9">
        <v>2004000</v>
      </c>
      <c r="BA89" s="9">
        <v>0</v>
      </c>
      <c r="BB89" s="9">
        <v>2004000</v>
      </c>
      <c r="BC89" s="9">
        <v>0</v>
      </c>
      <c r="BD89" s="9">
        <v>0</v>
      </c>
      <c r="BE89" s="10">
        <f t="shared" si="6"/>
        <v>0.29557522123893804</v>
      </c>
      <c r="BF89" s="10">
        <f t="shared" si="7"/>
        <v>0.29557522123893804</v>
      </c>
      <c r="BG89" s="10">
        <f t="shared" si="8"/>
        <v>0.29557522123893804</v>
      </c>
      <c r="BH89" s="10">
        <f t="shared" si="9"/>
        <v>0.29557522123893804</v>
      </c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</row>
    <row r="90" spans="1:96" s="1" customFormat="1" hidden="1">
      <c r="A90" s="71" t="s">
        <v>47</v>
      </c>
      <c r="B90" s="72"/>
      <c r="C90" s="71" t="s">
        <v>134</v>
      </c>
      <c r="D90" s="72"/>
      <c r="E90" s="71" t="s">
        <v>48</v>
      </c>
      <c r="F90" s="72"/>
      <c r="G90" s="71" t="s">
        <v>75</v>
      </c>
      <c r="H90" s="72"/>
      <c r="I90" s="71" t="s">
        <v>65</v>
      </c>
      <c r="J90" s="72"/>
      <c r="K90" s="72"/>
      <c r="L90" s="71"/>
      <c r="M90" s="72"/>
      <c r="N90" s="72"/>
      <c r="O90" s="71"/>
      <c r="P90" s="72"/>
      <c r="Q90" s="71"/>
      <c r="R90" s="72"/>
      <c r="S90" s="73" t="s">
        <v>139</v>
      </c>
      <c r="T90" s="72"/>
      <c r="U90" s="72"/>
      <c r="V90" s="72"/>
      <c r="W90" s="72"/>
      <c r="X90" s="72"/>
      <c r="Y90" s="72"/>
      <c r="Z90" s="72"/>
      <c r="AA90" s="71" t="s">
        <v>50</v>
      </c>
      <c r="AB90" s="72"/>
      <c r="AC90" s="72"/>
      <c r="AD90" s="72"/>
      <c r="AE90" s="72"/>
      <c r="AF90" s="71" t="s">
        <v>51</v>
      </c>
      <c r="AG90" s="72"/>
      <c r="AH90" s="72"/>
      <c r="AI90" s="8" t="s">
        <v>52</v>
      </c>
      <c r="AJ90" s="74" t="s">
        <v>53</v>
      </c>
      <c r="AK90" s="72"/>
      <c r="AL90" s="72"/>
      <c r="AM90" s="72"/>
      <c r="AN90" s="72"/>
      <c r="AO90" s="72"/>
      <c r="AP90" s="9">
        <v>77000</v>
      </c>
      <c r="AQ90" s="9">
        <v>77000</v>
      </c>
      <c r="AR90" s="9">
        <v>0</v>
      </c>
      <c r="AS90" s="59">
        <v>0</v>
      </c>
      <c r="AT90" s="60"/>
      <c r="AU90" s="59">
        <v>77000</v>
      </c>
      <c r="AV90" s="60"/>
      <c r="AW90" s="9">
        <v>0</v>
      </c>
      <c r="AX90" s="9">
        <v>77000</v>
      </c>
      <c r="AY90" s="9">
        <v>0</v>
      </c>
      <c r="AZ90" s="9">
        <v>77000</v>
      </c>
      <c r="BA90" s="9">
        <v>0</v>
      </c>
      <c r="BB90" s="9">
        <v>77000</v>
      </c>
      <c r="BC90" s="9">
        <v>0</v>
      </c>
      <c r="BD90" s="9">
        <v>0</v>
      </c>
      <c r="BE90" s="10">
        <f t="shared" si="6"/>
        <v>1</v>
      </c>
      <c r="BF90" s="10">
        <f t="shared" si="7"/>
        <v>1</v>
      </c>
      <c r="BG90" s="10">
        <f t="shared" si="8"/>
        <v>1</v>
      </c>
      <c r="BH90" s="10">
        <f t="shared" si="9"/>
        <v>1</v>
      </c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</row>
    <row r="91" spans="1:96" s="15" customFormat="1" ht="15" hidden="1">
      <c r="A91" s="77" t="s">
        <v>47</v>
      </c>
      <c r="B91" s="78"/>
      <c r="C91" s="77" t="s">
        <v>134</v>
      </c>
      <c r="D91" s="78"/>
      <c r="E91" s="77" t="s">
        <v>124</v>
      </c>
      <c r="F91" s="78"/>
      <c r="G91" s="77"/>
      <c r="H91" s="78"/>
      <c r="I91" s="77"/>
      <c r="J91" s="78"/>
      <c r="K91" s="78"/>
      <c r="L91" s="77"/>
      <c r="M91" s="78"/>
      <c r="N91" s="78"/>
      <c r="O91" s="77"/>
      <c r="P91" s="78"/>
      <c r="Q91" s="77"/>
      <c r="R91" s="78"/>
      <c r="S91" s="79" t="s">
        <v>140</v>
      </c>
      <c r="T91" s="78"/>
      <c r="U91" s="78"/>
      <c r="V91" s="78"/>
      <c r="W91" s="78"/>
      <c r="X91" s="78"/>
      <c r="Y91" s="78"/>
      <c r="Z91" s="78"/>
      <c r="AA91" s="77" t="s">
        <v>50</v>
      </c>
      <c r="AB91" s="78"/>
      <c r="AC91" s="78"/>
      <c r="AD91" s="78"/>
      <c r="AE91" s="78"/>
      <c r="AF91" s="77" t="s">
        <v>141</v>
      </c>
      <c r="AG91" s="78"/>
      <c r="AH91" s="78"/>
      <c r="AI91" s="12" t="s">
        <v>142</v>
      </c>
      <c r="AJ91" s="80" t="s">
        <v>143</v>
      </c>
      <c r="AK91" s="78"/>
      <c r="AL91" s="78"/>
      <c r="AM91" s="78"/>
      <c r="AN91" s="78"/>
      <c r="AO91" s="78"/>
      <c r="AP91" s="13">
        <v>18000000</v>
      </c>
      <c r="AQ91" s="13">
        <v>0</v>
      </c>
      <c r="AR91" s="13">
        <v>18000000</v>
      </c>
      <c r="AS91" s="75">
        <v>0</v>
      </c>
      <c r="AT91" s="76"/>
      <c r="AU91" s="75">
        <v>0</v>
      </c>
      <c r="AV91" s="76"/>
      <c r="AW91" s="13">
        <v>0</v>
      </c>
      <c r="AX91" s="13">
        <v>0</v>
      </c>
      <c r="AY91" s="13">
        <v>0</v>
      </c>
      <c r="AZ91" s="13">
        <v>0</v>
      </c>
      <c r="BA91" s="13">
        <v>0</v>
      </c>
      <c r="BB91" s="13">
        <v>0</v>
      </c>
      <c r="BC91" s="13">
        <v>0</v>
      </c>
      <c r="BD91" s="13">
        <v>0</v>
      </c>
      <c r="BE91" s="14">
        <f t="shared" si="6"/>
        <v>0</v>
      </c>
      <c r="BF91" s="14">
        <f t="shared" si="7"/>
        <v>0</v>
      </c>
      <c r="BG91" s="14">
        <f t="shared" si="8"/>
        <v>0</v>
      </c>
      <c r="BH91" s="14">
        <f t="shared" si="9"/>
        <v>0</v>
      </c>
    </row>
    <row r="92" spans="1:96" s="1" customFormat="1" hidden="1">
      <c r="A92" s="71" t="s">
        <v>47</v>
      </c>
      <c r="B92" s="72"/>
      <c r="C92" s="71" t="s">
        <v>134</v>
      </c>
      <c r="D92" s="72"/>
      <c r="E92" s="71" t="s">
        <v>124</v>
      </c>
      <c r="F92" s="72"/>
      <c r="G92" s="71" t="s">
        <v>48</v>
      </c>
      <c r="H92" s="72"/>
      <c r="I92" s="71"/>
      <c r="J92" s="72"/>
      <c r="K92" s="72"/>
      <c r="L92" s="71"/>
      <c r="M92" s="72"/>
      <c r="N92" s="72"/>
      <c r="O92" s="71"/>
      <c r="P92" s="72"/>
      <c r="Q92" s="71"/>
      <c r="R92" s="72"/>
      <c r="S92" s="73" t="s">
        <v>144</v>
      </c>
      <c r="T92" s="72"/>
      <c r="U92" s="72"/>
      <c r="V92" s="72"/>
      <c r="W92" s="72"/>
      <c r="X92" s="72"/>
      <c r="Y92" s="72"/>
      <c r="Z92" s="72"/>
      <c r="AA92" s="71" t="s">
        <v>50</v>
      </c>
      <c r="AB92" s="72"/>
      <c r="AC92" s="72"/>
      <c r="AD92" s="72"/>
      <c r="AE92" s="72"/>
      <c r="AF92" s="71" t="s">
        <v>141</v>
      </c>
      <c r="AG92" s="72"/>
      <c r="AH92" s="72"/>
      <c r="AI92" s="8" t="s">
        <v>142</v>
      </c>
      <c r="AJ92" s="74" t="s">
        <v>143</v>
      </c>
      <c r="AK92" s="72"/>
      <c r="AL92" s="72"/>
      <c r="AM92" s="72"/>
      <c r="AN92" s="72"/>
      <c r="AO92" s="72"/>
      <c r="AP92" s="9">
        <v>18000000</v>
      </c>
      <c r="AQ92" s="9">
        <v>0</v>
      </c>
      <c r="AR92" s="9">
        <v>18000000</v>
      </c>
      <c r="AS92" s="59">
        <v>0</v>
      </c>
      <c r="AT92" s="60"/>
      <c r="AU92" s="59">
        <v>0</v>
      </c>
      <c r="AV92" s="60"/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10">
        <f t="shared" si="6"/>
        <v>0</v>
      </c>
      <c r="BF92" s="10">
        <f t="shared" si="7"/>
        <v>0</v>
      </c>
      <c r="BG92" s="10">
        <f t="shared" si="8"/>
        <v>0</v>
      </c>
      <c r="BH92" s="10">
        <f t="shared" si="9"/>
        <v>0</v>
      </c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</row>
    <row r="93" spans="1:96" s="15" customFormat="1" ht="15" hidden="1">
      <c r="A93" s="77" t="s">
        <v>145</v>
      </c>
      <c r="B93" s="78"/>
      <c r="C93" s="77" t="s">
        <v>52</v>
      </c>
      <c r="D93" s="78"/>
      <c r="E93" s="77"/>
      <c r="F93" s="78"/>
      <c r="G93" s="77"/>
      <c r="H93" s="78"/>
      <c r="I93" s="77"/>
      <c r="J93" s="78"/>
      <c r="K93" s="78"/>
      <c r="L93" s="77"/>
      <c r="M93" s="78"/>
      <c r="N93" s="78"/>
      <c r="O93" s="77"/>
      <c r="P93" s="78"/>
      <c r="Q93" s="77"/>
      <c r="R93" s="78"/>
      <c r="S93" s="79" t="s">
        <v>146</v>
      </c>
      <c r="T93" s="78"/>
      <c r="U93" s="78"/>
      <c r="V93" s="78"/>
      <c r="W93" s="78"/>
      <c r="X93" s="78"/>
      <c r="Y93" s="78"/>
      <c r="Z93" s="78"/>
      <c r="AA93" s="77" t="s">
        <v>50</v>
      </c>
      <c r="AB93" s="78"/>
      <c r="AC93" s="78"/>
      <c r="AD93" s="78"/>
      <c r="AE93" s="78"/>
      <c r="AF93" s="77" t="s">
        <v>51</v>
      </c>
      <c r="AG93" s="78"/>
      <c r="AH93" s="78"/>
      <c r="AI93" s="12" t="s">
        <v>142</v>
      </c>
      <c r="AJ93" s="80" t="s">
        <v>143</v>
      </c>
      <c r="AK93" s="78"/>
      <c r="AL93" s="78"/>
      <c r="AM93" s="78"/>
      <c r="AN93" s="78"/>
      <c r="AO93" s="78"/>
      <c r="AP93" s="13">
        <v>3538067</v>
      </c>
      <c r="AQ93" s="13">
        <v>0</v>
      </c>
      <c r="AR93" s="13">
        <v>3538067</v>
      </c>
      <c r="AS93" s="75">
        <v>0</v>
      </c>
      <c r="AT93" s="76"/>
      <c r="AU93" s="75">
        <v>0</v>
      </c>
      <c r="AV93" s="76"/>
      <c r="AW93" s="13">
        <v>0</v>
      </c>
      <c r="AX93" s="13">
        <v>0</v>
      </c>
      <c r="AY93" s="13">
        <v>0</v>
      </c>
      <c r="AZ93" s="13">
        <v>0</v>
      </c>
      <c r="BA93" s="13">
        <v>0</v>
      </c>
      <c r="BB93" s="13">
        <v>0</v>
      </c>
      <c r="BC93" s="13">
        <v>0</v>
      </c>
      <c r="BD93" s="13">
        <v>0</v>
      </c>
      <c r="BE93" s="14">
        <f t="shared" si="6"/>
        <v>0</v>
      </c>
      <c r="BF93" s="14">
        <f t="shared" si="7"/>
        <v>0</v>
      </c>
      <c r="BG93" s="14">
        <f t="shared" si="8"/>
        <v>0</v>
      </c>
      <c r="BH93" s="14">
        <f t="shared" si="9"/>
        <v>0</v>
      </c>
    </row>
    <row r="94" spans="1:96" s="1" customFormat="1" hidden="1">
      <c r="A94" s="71" t="s">
        <v>145</v>
      </c>
      <c r="B94" s="72"/>
      <c r="C94" s="71" t="s">
        <v>52</v>
      </c>
      <c r="D94" s="72"/>
      <c r="E94" s="71" t="s">
        <v>124</v>
      </c>
      <c r="F94" s="72"/>
      <c r="G94" s="71"/>
      <c r="H94" s="72"/>
      <c r="I94" s="71"/>
      <c r="J94" s="72"/>
      <c r="K94" s="72"/>
      <c r="L94" s="71"/>
      <c r="M94" s="72"/>
      <c r="N94" s="72"/>
      <c r="O94" s="71"/>
      <c r="P94" s="72"/>
      <c r="Q94" s="71"/>
      <c r="R94" s="72"/>
      <c r="S94" s="73" t="s">
        <v>147</v>
      </c>
      <c r="T94" s="72"/>
      <c r="U94" s="72"/>
      <c r="V94" s="72"/>
      <c r="W94" s="72"/>
      <c r="X94" s="72"/>
      <c r="Y94" s="72"/>
      <c r="Z94" s="72"/>
      <c r="AA94" s="71" t="s">
        <v>50</v>
      </c>
      <c r="AB94" s="72"/>
      <c r="AC94" s="72"/>
      <c r="AD94" s="72"/>
      <c r="AE94" s="72"/>
      <c r="AF94" s="71" t="s">
        <v>51</v>
      </c>
      <c r="AG94" s="72"/>
      <c r="AH94" s="72"/>
      <c r="AI94" s="8" t="s">
        <v>142</v>
      </c>
      <c r="AJ94" s="74" t="s">
        <v>143</v>
      </c>
      <c r="AK94" s="72"/>
      <c r="AL94" s="72"/>
      <c r="AM94" s="72"/>
      <c r="AN94" s="72"/>
      <c r="AO94" s="72"/>
      <c r="AP94" s="9">
        <v>3538067</v>
      </c>
      <c r="AQ94" s="9">
        <v>0</v>
      </c>
      <c r="AR94" s="9">
        <v>3538067</v>
      </c>
      <c r="AS94" s="59">
        <v>0</v>
      </c>
      <c r="AT94" s="60"/>
      <c r="AU94" s="59">
        <v>0</v>
      </c>
      <c r="AV94" s="60"/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10">
        <f t="shared" si="6"/>
        <v>0</v>
      </c>
      <c r="BF94" s="10">
        <f t="shared" si="7"/>
        <v>0</v>
      </c>
      <c r="BG94" s="10">
        <f t="shared" si="8"/>
        <v>0</v>
      </c>
      <c r="BH94" s="10">
        <f t="shared" si="9"/>
        <v>0</v>
      </c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</row>
    <row r="95" spans="1:96" s="1" customFormat="1" hidden="1">
      <c r="A95" s="71" t="s">
        <v>145</v>
      </c>
      <c r="B95" s="72"/>
      <c r="C95" s="71" t="s">
        <v>52</v>
      </c>
      <c r="D95" s="72"/>
      <c r="E95" s="71" t="s">
        <v>124</v>
      </c>
      <c r="F95" s="72"/>
      <c r="G95" s="71" t="s">
        <v>48</v>
      </c>
      <c r="H95" s="72"/>
      <c r="I95" s="71"/>
      <c r="J95" s="72"/>
      <c r="K95" s="72"/>
      <c r="L95" s="71"/>
      <c r="M95" s="72"/>
      <c r="N95" s="72"/>
      <c r="O95" s="71"/>
      <c r="P95" s="72"/>
      <c r="Q95" s="71"/>
      <c r="R95" s="72"/>
      <c r="S95" s="73" t="s">
        <v>148</v>
      </c>
      <c r="T95" s="72"/>
      <c r="U95" s="72"/>
      <c r="V95" s="72"/>
      <c r="W95" s="72"/>
      <c r="X95" s="72"/>
      <c r="Y95" s="72"/>
      <c r="Z95" s="72"/>
      <c r="AA95" s="71" t="s">
        <v>50</v>
      </c>
      <c r="AB95" s="72"/>
      <c r="AC95" s="72"/>
      <c r="AD95" s="72"/>
      <c r="AE95" s="72"/>
      <c r="AF95" s="71" t="s">
        <v>51</v>
      </c>
      <c r="AG95" s="72"/>
      <c r="AH95" s="72"/>
      <c r="AI95" s="8" t="s">
        <v>142</v>
      </c>
      <c r="AJ95" s="74" t="s">
        <v>143</v>
      </c>
      <c r="AK95" s="72"/>
      <c r="AL95" s="72"/>
      <c r="AM95" s="72"/>
      <c r="AN95" s="72"/>
      <c r="AO95" s="72"/>
      <c r="AP95" s="9">
        <v>3538067</v>
      </c>
      <c r="AQ95" s="9">
        <v>0</v>
      </c>
      <c r="AR95" s="9">
        <v>3538067</v>
      </c>
      <c r="AS95" s="59">
        <v>0</v>
      </c>
      <c r="AT95" s="60"/>
      <c r="AU95" s="59">
        <v>0</v>
      </c>
      <c r="AV95" s="60"/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10">
        <f t="shared" si="6"/>
        <v>0</v>
      </c>
      <c r="BF95" s="10">
        <f t="shared" si="7"/>
        <v>0</v>
      </c>
      <c r="BG95" s="10">
        <f t="shared" si="8"/>
        <v>0</v>
      </c>
      <c r="BH95" s="10">
        <f t="shared" si="9"/>
        <v>0</v>
      </c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</row>
    <row r="96" spans="1:96" s="19" customFormat="1" ht="15" hidden="1">
      <c r="A96" s="61" t="s">
        <v>149</v>
      </c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3"/>
      <c r="AP96" s="16">
        <f>+AP78+AP81+AP84+AP85+AP91+AP93</f>
        <v>222339196</v>
      </c>
      <c r="AQ96" s="16">
        <f>+AQ78+AQ81+AQ84+AQ85+AQ91+AQ93</f>
        <v>51968351</v>
      </c>
      <c r="AR96" s="16">
        <f>+AR78+AR81+AR84+AR85+AR91+AR93</f>
        <v>165150845</v>
      </c>
      <c r="AS96" s="85">
        <f>+AS93+AS91+AS85+AS84+AS81+AS78</f>
        <v>5220000</v>
      </c>
      <c r="AT96" s="86"/>
      <c r="AU96" s="85">
        <f>+AU93+AU91+AU85+AU84+AU81+AU78</f>
        <v>51968351</v>
      </c>
      <c r="AV96" s="86"/>
      <c r="AW96" s="16">
        <f t="shared" ref="AW96:BD96" si="10">+AW78+AW81+AW84+AW85+AW91+AW93</f>
        <v>0</v>
      </c>
      <c r="AX96" s="16">
        <f t="shared" si="10"/>
        <v>51878054</v>
      </c>
      <c r="AY96" s="16">
        <f t="shared" si="10"/>
        <v>90297</v>
      </c>
      <c r="AZ96" s="16">
        <f t="shared" si="10"/>
        <v>51878054</v>
      </c>
      <c r="BA96" s="16">
        <f t="shared" si="10"/>
        <v>0</v>
      </c>
      <c r="BB96" s="16">
        <f t="shared" si="10"/>
        <v>51878054</v>
      </c>
      <c r="BC96" s="16">
        <f t="shared" si="10"/>
        <v>0</v>
      </c>
      <c r="BD96" s="16">
        <f t="shared" si="10"/>
        <v>25240530</v>
      </c>
      <c r="BE96" s="17">
        <f t="shared" si="6"/>
        <v>0.23373454584229045</v>
      </c>
      <c r="BF96" s="17">
        <f t="shared" si="7"/>
        <v>0.23373454584229045</v>
      </c>
      <c r="BG96" s="17">
        <f t="shared" si="8"/>
        <v>0.2333284231179823</v>
      </c>
      <c r="BH96" s="17">
        <f t="shared" si="9"/>
        <v>0.2333284231179823</v>
      </c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</row>
    <row r="97" spans="1:96" s="22" customFormat="1" ht="15" hidden="1">
      <c r="A97" s="66" t="s">
        <v>150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8"/>
      <c r="AP97" s="20">
        <f>+AP96+AP75+AP47</f>
        <v>6274789614</v>
      </c>
      <c r="AQ97" s="20">
        <f>+AQ96+AQ75+AQ47</f>
        <v>4657166401.8800001</v>
      </c>
      <c r="AR97" s="20">
        <f>+AR96+AR75+AR47</f>
        <v>1612403212.1199999</v>
      </c>
      <c r="AS97" s="87">
        <f>+AS96+AS75+AS47</f>
        <v>5220000</v>
      </c>
      <c r="AT97" s="88"/>
      <c r="AU97" s="87">
        <f>+AU96+AU75+AU47</f>
        <v>4644064043.8800001</v>
      </c>
      <c r="AV97" s="88"/>
      <c r="AW97" s="20">
        <f t="shared" ref="AW97:BD97" si="11">+AW96+AW75+AW47</f>
        <v>13102358</v>
      </c>
      <c r="AX97" s="20">
        <f t="shared" si="11"/>
        <v>4447710138.3000002</v>
      </c>
      <c r="AY97" s="20">
        <f t="shared" si="11"/>
        <v>196353905.57999998</v>
      </c>
      <c r="AZ97" s="20">
        <f t="shared" si="11"/>
        <v>4447710138.3000002</v>
      </c>
      <c r="BA97" s="20">
        <f t="shared" si="11"/>
        <v>0</v>
      </c>
      <c r="BB97" s="20">
        <f t="shared" si="11"/>
        <v>4447710138.3000002</v>
      </c>
      <c r="BC97" s="20">
        <f t="shared" si="11"/>
        <v>0</v>
      </c>
      <c r="BD97" s="20">
        <f t="shared" si="11"/>
        <v>93614371</v>
      </c>
      <c r="BE97" s="21">
        <f t="shared" si="6"/>
        <v>0.7422027969653614</v>
      </c>
      <c r="BF97" s="21">
        <f t="shared" si="7"/>
        <v>0.7401147017771551</v>
      </c>
      <c r="BG97" s="21">
        <f t="shared" si="8"/>
        <v>0.7088221935563368</v>
      </c>
      <c r="BH97" s="21">
        <f t="shared" si="9"/>
        <v>0.7088221935563368</v>
      </c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</row>
    <row r="98" spans="1:96" s="7" customFormat="1" ht="105" hidden="1">
      <c r="A98" s="81" t="s">
        <v>17</v>
      </c>
      <c r="B98" s="82"/>
      <c r="C98" s="84" t="s">
        <v>18</v>
      </c>
      <c r="D98" s="82"/>
      <c r="E98" s="81" t="s">
        <v>19</v>
      </c>
      <c r="F98" s="82"/>
      <c r="G98" s="81" t="s">
        <v>20</v>
      </c>
      <c r="H98" s="82"/>
      <c r="I98" s="81" t="s">
        <v>21</v>
      </c>
      <c r="J98" s="83"/>
      <c r="K98" s="82"/>
      <c r="L98" s="81" t="s">
        <v>22</v>
      </c>
      <c r="M98" s="83"/>
      <c r="N98" s="82"/>
      <c r="O98" s="81" t="s">
        <v>23</v>
      </c>
      <c r="P98" s="82"/>
      <c r="Q98" s="81" t="s">
        <v>24</v>
      </c>
      <c r="R98" s="82"/>
      <c r="S98" s="81" t="s">
        <v>25</v>
      </c>
      <c r="T98" s="83"/>
      <c r="U98" s="83"/>
      <c r="V98" s="83"/>
      <c r="W98" s="83"/>
      <c r="X98" s="83"/>
      <c r="Y98" s="83"/>
      <c r="Z98" s="82"/>
      <c r="AA98" s="81" t="s">
        <v>26</v>
      </c>
      <c r="AB98" s="83"/>
      <c r="AC98" s="83"/>
      <c r="AD98" s="83"/>
      <c r="AE98" s="82"/>
      <c r="AF98" s="81" t="s">
        <v>27</v>
      </c>
      <c r="AG98" s="83"/>
      <c r="AH98" s="82"/>
      <c r="AI98" s="4" t="s">
        <v>28</v>
      </c>
      <c r="AJ98" s="81" t="s">
        <v>29</v>
      </c>
      <c r="AK98" s="83"/>
      <c r="AL98" s="83"/>
      <c r="AM98" s="83"/>
      <c r="AN98" s="83"/>
      <c r="AO98" s="82"/>
      <c r="AP98" s="4" t="s">
        <v>30</v>
      </c>
      <c r="AQ98" s="4" t="s">
        <v>31</v>
      </c>
      <c r="AR98" s="4" t="s">
        <v>32</v>
      </c>
      <c r="AS98" s="81" t="s">
        <v>33</v>
      </c>
      <c r="AT98" s="82"/>
      <c r="AU98" s="81" t="s">
        <v>34</v>
      </c>
      <c r="AV98" s="82"/>
      <c r="AW98" s="4" t="s">
        <v>35</v>
      </c>
      <c r="AX98" s="4" t="s">
        <v>36</v>
      </c>
      <c r="AY98" s="4" t="s">
        <v>37</v>
      </c>
      <c r="AZ98" s="4" t="s">
        <v>38</v>
      </c>
      <c r="BA98" s="4" t="s">
        <v>39</v>
      </c>
      <c r="BB98" s="4" t="s">
        <v>40</v>
      </c>
      <c r="BC98" s="4" t="s">
        <v>41</v>
      </c>
      <c r="BD98" s="4" t="s">
        <v>42</v>
      </c>
      <c r="BE98" s="5" t="s">
        <v>43</v>
      </c>
      <c r="BF98" s="5" t="s">
        <v>44</v>
      </c>
      <c r="BG98" s="5" t="s">
        <v>45</v>
      </c>
      <c r="BH98" s="5" t="s">
        <v>46</v>
      </c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</row>
    <row r="99" spans="1:96" s="15" customFormat="1" ht="15" hidden="1">
      <c r="A99" s="77" t="s">
        <v>151</v>
      </c>
      <c r="B99" s="78"/>
      <c r="C99" s="77" t="s">
        <v>152</v>
      </c>
      <c r="D99" s="78"/>
      <c r="E99" s="77" t="s">
        <v>153</v>
      </c>
      <c r="F99" s="78"/>
      <c r="G99" s="77" t="s">
        <v>154</v>
      </c>
      <c r="H99" s="78"/>
      <c r="I99" s="77" t="s">
        <v>155</v>
      </c>
      <c r="J99" s="78"/>
      <c r="K99" s="78"/>
      <c r="L99" s="77"/>
      <c r="M99" s="78"/>
      <c r="N99" s="78"/>
      <c r="O99" s="77"/>
      <c r="P99" s="78"/>
      <c r="Q99" s="77"/>
      <c r="R99" s="78"/>
      <c r="S99" s="79" t="s">
        <v>156</v>
      </c>
      <c r="T99" s="78"/>
      <c r="U99" s="78"/>
      <c r="V99" s="78"/>
      <c r="W99" s="78"/>
      <c r="X99" s="78"/>
      <c r="Y99" s="78"/>
      <c r="Z99" s="78"/>
      <c r="AA99" s="77" t="s">
        <v>50</v>
      </c>
      <c r="AB99" s="78"/>
      <c r="AC99" s="78"/>
      <c r="AD99" s="78"/>
      <c r="AE99" s="78"/>
      <c r="AF99" s="77" t="s">
        <v>51</v>
      </c>
      <c r="AG99" s="78"/>
      <c r="AH99" s="78"/>
      <c r="AI99" s="12" t="s">
        <v>52</v>
      </c>
      <c r="AJ99" s="80" t="s">
        <v>53</v>
      </c>
      <c r="AK99" s="78"/>
      <c r="AL99" s="78"/>
      <c r="AM99" s="78"/>
      <c r="AN99" s="78"/>
      <c r="AO99" s="78"/>
      <c r="AP99" s="13">
        <v>1277763001</v>
      </c>
      <c r="AQ99" s="13">
        <v>1065573287.38</v>
      </c>
      <c r="AR99" s="13">
        <v>212189713.62</v>
      </c>
      <c r="AS99" s="75">
        <v>0</v>
      </c>
      <c r="AT99" s="76"/>
      <c r="AU99" s="75">
        <v>1007153634</v>
      </c>
      <c r="AV99" s="76"/>
      <c r="AW99" s="13">
        <v>58419653.380000003</v>
      </c>
      <c r="AX99" s="13">
        <v>534013326.35000002</v>
      </c>
      <c r="AY99" s="13">
        <v>473140307.64999998</v>
      </c>
      <c r="AZ99" s="13">
        <v>534013326.35000002</v>
      </c>
      <c r="BA99" s="13">
        <v>0</v>
      </c>
      <c r="BB99" s="13">
        <v>534013326.35000002</v>
      </c>
      <c r="BC99" s="13">
        <v>0</v>
      </c>
      <c r="BD99" s="13">
        <v>4000</v>
      </c>
      <c r="BE99" s="14">
        <f t="shared" si="6"/>
        <v>0.83393656456327458</v>
      </c>
      <c r="BF99" s="14">
        <f t="shared" si="7"/>
        <v>0.78821630710216506</v>
      </c>
      <c r="BG99" s="14">
        <f t="shared" si="8"/>
        <v>0.41792830590028957</v>
      </c>
      <c r="BH99" s="14">
        <f t="shared" si="9"/>
        <v>0.41792830590028957</v>
      </c>
    </row>
    <row r="100" spans="1:96" s="1" customFormat="1" hidden="1">
      <c r="A100" s="71" t="s">
        <v>151</v>
      </c>
      <c r="B100" s="72"/>
      <c r="C100" s="71" t="s">
        <v>152</v>
      </c>
      <c r="D100" s="72"/>
      <c r="E100" s="71" t="s">
        <v>153</v>
      </c>
      <c r="F100" s="72"/>
      <c r="G100" s="71" t="s">
        <v>154</v>
      </c>
      <c r="H100" s="72"/>
      <c r="I100" s="71" t="s">
        <v>155</v>
      </c>
      <c r="J100" s="72"/>
      <c r="K100" s="72"/>
      <c r="L100" s="71" t="s">
        <v>157</v>
      </c>
      <c r="M100" s="72"/>
      <c r="N100" s="72"/>
      <c r="O100" s="71"/>
      <c r="P100" s="72"/>
      <c r="Q100" s="71"/>
      <c r="R100" s="72"/>
      <c r="S100" s="73" t="s">
        <v>158</v>
      </c>
      <c r="T100" s="72"/>
      <c r="U100" s="72"/>
      <c r="V100" s="72"/>
      <c r="W100" s="72"/>
      <c r="X100" s="72"/>
      <c r="Y100" s="72"/>
      <c r="Z100" s="72"/>
      <c r="AA100" s="71" t="s">
        <v>50</v>
      </c>
      <c r="AB100" s="72"/>
      <c r="AC100" s="72"/>
      <c r="AD100" s="72"/>
      <c r="AE100" s="72"/>
      <c r="AF100" s="71" t="s">
        <v>51</v>
      </c>
      <c r="AG100" s="72"/>
      <c r="AH100" s="72"/>
      <c r="AI100" s="8" t="s">
        <v>52</v>
      </c>
      <c r="AJ100" s="74" t="s">
        <v>53</v>
      </c>
      <c r="AK100" s="72"/>
      <c r="AL100" s="72"/>
      <c r="AM100" s="72"/>
      <c r="AN100" s="72"/>
      <c r="AO100" s="72"/>
      <c r="AP100" s="9">
        <v>842970273</v>
      </c>
      <c r="AQ100" s="9">
        <v>655067104.38</v>
      </c>
      <c r="AR100" s="9">
        <v>187903168.62</v>
      </c>
      <c r="AS100" s="59">
        <v>0</v>
      </c>
      <c r="AT100" s="60"/>
      <c r="AU100" s="59">
        <v>597033451</v>
      </c>
      <c r="AV100" s="60"/>
      <c r="AW100" s="9">
        <v>58033653.380000003</v>
      </c>
      <c r="AX100" s="9">
        <v>292364124.36000001</v>
      </c>
      <c r="AY100" s="9">
        <v>304669326.63999999</v>
      </c>
      <c r="AZ100" s="9">
        <v>292364124.36000001</v>
      </c>
      <c r="BA100" s="9">
        <v>0</v>
      </c>
      <c r="BB100" s="9">
        <v>292364124.36000001</v>
      </c>
      <c r="BC100" s="9">
        <v>0</v>
      </c>
      <c r="BD100" s="9">
        <v>0</v>
      </c>
      <c r="BE100" s="10">
        <f t="shared" si="6"/>
        <v>0.77709395617086008</v>
      </c>
      <c r="BF100" s="10">
        <f t="shared" si="7"/>
        <v>0.70824970953631716</v>
      </c>
      <c r="BG100" s="10">
        <f t="shared" si="8"/>
        <v>0.34682613815018837</v>
      </c>
      <c r="BH100" s="10">
        <f t="shared" si="9"/>
        <v>0.34682613815018837</v>
      </c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</row>
    <row r="101" spans="1:96" s="1" customFormat="1" hidden="1">
      <c r="A101" s="71" t="s">
        <v>151</v>
      </c>
      <c r="B101" s="72"/>
      <c r="C101" s="71" t="s">
        <v>152</v>
      </c>
      <c r="D101" s="72"/>
      <c r="E101" s="71" t="s">
        <v>153</v>
      </c>
      <c r="F101" s="72"/>
      <c r="G101" s="71" t="s">
        <v>154</v>
      </c>
      <c r="H101" s="72"/>
      <c r="I101" s="71" t="s">
        <v>155</v>
      </c>
      <c r="J101" s="72"/>
      <c r="K101" s="72"/>
      <c r="L101" s="71" t="s">
        <v>157</v>
      </c>
      <c r="M101" s="72"/>
      <c r="N101" s="72"/>
      <c r="O101" s="71" t="s">
        <v>75</v>
      </c>
      <c r="P101" s="72"/>
      <c r="Q101" s="71"/>
      <c r="R101" s="72"/>
      <c r="S101" s="73" t="s">
        <v>159</v>
      </c>
      <c r="T101" s="72"/>
      <c r="U101" s="72"/>
      <c r="V101" s="72"/>
      <c r="W101" s="72"/>
      <c r="X101" s="72"/>
      <c r="Y101" s="72"/>
      <c r="Z101" s="72"/>
      <c r="AA101" s="71" t="s">
        <v>50</v>
      </c>
      <c r="AB101" s="72"/>
      <c r="AC101" s="72"/>
      <c r="AD101" s="72"/>
      <c r="AE101" s="72"/>
      <c r="AF101" s="71" t="s">
        <v>51</v>
      </c>
      <c r="AG101" s="72"/>
      <c r="AH101" s="72"/>
      <c r="AI101" s="8" t="s">
        <v>52</v>
      </c>
      <c r="AJ101" s="74" t="s">
        <v>53</v>
      </c>
      <c r="AK101" s="72"/>
      <c r="AL101" s="72"/>
      <c r="AM101" s="72"/>
      <c r="AN101" s="72"/>
      <c r="AO101" s="72"/>
      <c r="AP101" s="9">
        <v>842970273</v>
      </c>
      <c r="AQ101" s="9">
        <v>655067104.38</v>
      </c>
      <c r="AR101" s="9">
        <v>187903168.62</v>
      </c>
      <c r="AS101" s="59">
        <v>0</v>
      </c>
      <c r="AT101" s="60"/>
      <c r="AU101" s="59">
        <v>597033451</v>
      </c>
      <c r="AV101" s="60"/>
      <c r="AW101" s="9">
        <v>58033653.380000003</v>
      </c>
      <c r="AX101" s="9">
        <v>292364124.36000001</v>
      </c>
      <c r="AY101" s="9">
        <v>304669326.63999999</v>
      </c>
      <c r="AZ101" s="9">
        <v>292364124.36000001</v>
      </c>
      <c r="BA101" s="9">
        <v>0</v>
      </c>
      <c r="BB101" s="9">
        <v>292364124.36000001</v>
      </c>
      <c r="BC101" s="9">
        <v>0</v>
      </c>
      <c r="BD101" s="9">
        <v>0</v>
      </c>
      <c r="BE101" s="10">
        <f t="shared" si="6"/>
        <v>0.77709395617086008</v>
      </c>
      <c r="BF101" s="10">
        <f t="shared" si="7"/>
        <v>0.70824970953631716</v>
      </c>
      <c r="BG101" s="10">
        <f t="shared" si="8"/>
        <v>0.34682613815018837</v>
      </c>
      <c r="BH101" s="10">
        <f t="shared" si="9"/>
        <v>0.34682613815018837</v>
      </c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</row>
    <row r="102" spans="1:96" s="1" customFormat="1" hidden="1">
      <c r="A102" s="71" t="s">
        <v>151</v>
      </c>
      <c r="B102" s="72"/>
      <c r="C102" s="71" t="s">
        <v>152</v>
      </c>
      <c r="D102" s="72"/>
      <c r="E102" s="71" t="s">
        <v>153</v>
      </c>
      <c r="F102" s="72"/>
      <c r="G102" s="71" t="s">
        <v>154</v>
      </c>
      <c r="H102" s="72"/>
      <c r="I102" s="71" t="s">
        <v>155</v>
      </c>
      <c r="J102" s="72"/>
      <c r="K102" s="72"/>
      <c r="L102" s="71" t="s">
        <v>160</v>
      </c>
      <c r="M102" s="72"/>
      <c r="N102" s="72"/>
      <c r="O102" s="71"/>
      <c r="P102" s="72"/>
      <c r="Q102" s="71"/>
      <c r="R102" s="72"/>
      <c r="S102" s="73" t="s">
        <v>161</v>
      </c>
      <c r="T102" s="72"/>
      <c r="U102" s="72"/>
      <c r="V102" s="72"/>
      <c r="W102" s="72"/>
      <c r="X102" s="72"/>
      <c r="Y102" s="72"/>
      <c r="Z102" s="72"/>
      <c r="AA102" s="71" t="s">
        <v>50</v>
      </c>
      <c r="AB102" s="72"/>
      <c r="AC102" s="72"/>
      <c r="AD102" s="72"/>
      <c r="AE102" s="72"/>
      <c r="AF102" s="71" t="s">
        <v>51</v>
      </c>
      <c r="AG102" s="72"/>
      <c r="AH102" s="72"/>
      <c r="AI102" s="8" t="s">
        <v>52</v>
      </c>
      <c r="AJ102" s="74" t="s">
        <v>53</v>
      </c>
      <c r="AK102" s="72"/>
      <c r="AL102" s="72"/>
      <c r="AM102" s="72"/>
      <c r="AN102" s="72"/>
      <c r="AO102" s="72"/>
      <c r="AP102" s="9">
        <v>99687218</v>
      </c>
      <c r="AQ102" s="9">
        <v>86100673</v>
      </c>
      <c r="AR102" s="9">
        <v>13586545</v>
      </c>
      <c r="AS102" s="59">
        <v>0</v>
      </c>
      <c r="AT102" s="60"/>
      <c r="AU102" s="59">
        <v>86072673</v>
      </c>
      <c r="AV102" s="60"/>
      <c r="AW102" s="9">
        <v>28000</v>
      </c>
      <c r="AX102" s="9">
        <v>53185541.990000002</v>
      </c>
      <c r="AY102" s="9">
        <v>32887131.010000002</v>
      </c>
      <c r="AZ102" s="9">
        <v>53185541.990000002</v>
      </c>
      <c r="BA102" s="9">
        <v>0</v>
      </c>
      <c r="BB102" s="9">
        <v>53185541.990000002</v>
      </c>
      <c r="BC102" s="9">
        <v>0</v>
      </c>
      <c r="BD102" s="9">
        <v>0</v>
      </c>
      <c r="BE102" s="10">
        <f t="shared" si="6"/>
        <v>0.86370825395087258</v>
      </c>
      <c r="BF102" s="10">
        <f t="shared" si="7"/>
        <v>0.86342737541336545</v>
      </c>
      <c r="BG102" s="10">
        <f t="shared" si="8"/>
        <v>0.53352418752422204</v>
      </c>
      <c r="BH102" s="10">
        <f t="shared" si="9"/>
        <v>0.53352418752422204</v>
      </c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</row>
    <row r="103" spans="1:96" s="1" customFormat="1" hidden="1">
      <c r="A103" s="71" t="s">
        <v>151</v>
      </c>
      <c r="B103" s="72"/>
      <c r="C103" s="71" t="s">
        <v>152</v>
      </c>
      <c r="D103" s="72"/>
      <c r="E103" s="71" t="s">
        <v>153</v>
      </c>
      <c r="F103" s="72"/>
      <c r="G103" s="71" t="s">
        <v>154</v>
      </c>
      <c r="H103" s="72"/>
      <c r="I103" s="71" t="s">
        <v>155</v>
      </c>
      <c r="J103" s="72"/>
      <c r="K103" s="72"/>
      <c r="L103" s="71" t="s">
        <v>160</v>
      </c>
      <c r="M103" s="72"/>
      <c r="N103" s="72"/>
      <c r="O103" s="71" t="s">
        <v>75</v>
      </c>
      <c r="P103" s="72"/>
      <c r="Q103" s="71"/>
      <c r="R103" s="72"/>
      <c r="S103" s="73" t="s">
        <v>162</v>
      </c>
      <c r="T103" s="72"/>
      <c r="U103" s="72"/>
      <c r="V103" s="72"/>
      <c r="W103" s="72"/>
      <c r="X103" s="72"/>
      <c r="Y103" s="72"/>
      <c r="Z103" s="72"/>
      <c r="AA103" s="71" t="s">
        <v>50</v>
      </c>
      <c r="AB103" s="72"/>
      <c r="AC103" s="72"/>
      <c r="AD103" s="72"/>
      <c r="AE103" s="72"/>
      <c r="AF103" s="71" t="s">
        <v>51</v>
      </c>
      <c r="AG103" s="72"/>
      <c r="AH103" s="72"/>
      <c r="AI103" s="8" t="s">
        <v>52</v>
      </c>
      <c r="AJ103" s="74" t="s">
        <v>53</v>
      </c>
      <c r="AK103" s="72"/>
      <c r="AL103" s="72"/>
      <c r="AM103" s="72"/>
      <c r="AN103" s="72"/>
      <c r="AO103" s="72"/>
      <c r="AP103" s="9">
        <v>99687218</v>
      </c>
      <c r="AQ103" s="9">
        <v>86100673</v>
      </c>
      <c r="AR103" s="9">
        <v>13586545</v>
      </c>
      <c r="AS103" s="59">
        <v>0</v>
      </c>
      <c r="AT103" s="60"/>
      <c r="AU103" s="59">
        <v>86072673</v>
      </c>
      <c r="AV103" s="60"/>
      <c r="AW103" s="9">
        <v>28000</v>
      </c>
      <c r="AX103" s="9">
        <v>53185541.990000002</v>
      </c>
      <c r="AY103" s="9">
        <v>32887131.010000002</v>
      </c>
      <c r="AZ103" s="9">
        <v>53185541.990000002</v>
      </c>
      <c r="BA103" s="9">
        <v>0</v>
      </c>
      <c r="BB103" s="9">
        <v>53185541.990000002</v>
      </c>
      <c r="BC103" s="9">
        <v>0</v>
      </c>
      <c r="BD103" s="9">
        <v>0</v>
      </c>
      <c r="BE103" s="10">
        <f t="shared" si="6"/>
        <v>0.86370825395087258</v>
      </c>
      <c r="BF103" s="10">
        <f t="shared" si="7"/>
        <v>0.86342737541336545</v>
      </c>
      <c r="BG103" s="10">
        <f t="shared" si="8"/>
        <v>0.53352418752422204</v>
      </c>
      <c r="BH103" s="10">
        <f t="shared" si="9"/>
        <v>0.53352418752422204</v>
      </c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</row>
    <row r="104" spans="1:96" s="1" customFormat="1" hidden="1">
      <c r="A104" s="71" t="s">
        <v>151</v>
      </c>
      <c r="B104" s="72"/>
      <c r="C104" s="71" t="s">
        <v>152</v>
      </c>
      <c r="D104" s="72"/>
      <c r="E104" s="71" t="s">
        <v>153</v>
      </c>
      <c r="F104" s="72"/>
      <c r="G104" s="71" t="s">
        <v>154</v>
      </c>
      <c r="H104" s="72"/>
      <c r="I104" s="71" t="s">
        <v>155</v>
      </c>
      <c r="J104" s="72"/>
      <c r="K104" s="72"/>
      <c r="L104" s="71" t="s">
        <v>163</v>
      </c>
      <c r="M104" s="72"/>
      <c r="N104" s="72"/>
      <c r="O104" s="71" t="s">
        <v>12</v>
      </c>
      <c r="P104" s="72"/>
      <c r="Q104" s="71" t="s">
        <v>12</v>
      </c>
      <c r="R104" s="72"/>
      <c r="S104" s="73" t="s">
        <v>164</v>
      </c>
      <c r="T104" s="72"/>
      <c r="U104" s="72"/>
      <c r="V104" s="72"/>
      <c r="W104" s="72"/>
      <c r="X104" s="72"/>
      <c r="Y104" s="72"/>
      <c r="Z104" s="72"/>
      <c r="AA104" s="71" t="s">
        <v>50</v>
      </c>
      <c r="AB104" s="72"/>
      <c r="AC104" s="72"/>
      <c r="AD104" s="72"/>
      <c r="AE104" s="72"/>
      <c r="AF104" s="71" t="s">
        <v>51</v>
      </c>
      <c r="AG104" s="72"/>
      <c r="AH104" s="72"/>
      <c r="AI104" s="8" t="s">
        <v>52</v>
      </c>
      <c r="AJ104" s="74" t="s">
        <v>53</v>
      </c>
      <c r="AK104" s="72"/>
      <c r="AL104" s="72"/>
      <c r="AM104" s="72"/>
      <c r="AN104" s="72"/>
      <c r="AO104" s="72"/>
      <c r="AP104" s="9">
        <v>335105510</v>
      </c>
      <c r="AQ104" s="9">
        <v>324405510</v>
      </c>
      <c r="AR104" s="9">
        <v>10700000</v>
      </c>
      <c r="AS104" s="59">
        <v>0</v>
      </c>
      <c r="AT104" s="60"/>
      <c r="AU104" s="59">
        <v>324047510</v>
      </c>
      <c r="AV104" s="60"/>
      <c r="AW104" s="9">
        <v>358000</v>
      </c>
      <c r="AX104" s="9">
        <v>188463660</v>
      </c>
      <c r="AY104" s="9">
        <v>135583850</v>
      </c>
      <c r="AZ104" s="9">
        <v>188463660</v>
      </c>
      <c r="BA104" s="9">
        <v>0</v>
      </c>
      <c r="BB104" s="9">
        <v>188463660</v>
      </c>
      <c r="BC104" s="9">
        <v>0</v>
      </c>
      <c r="BD104" s="9">
        <v>4000</v>
      </c>
      <c r="BE104" s="10">
        <f t="shared" si="6"/>
        <v>0.96806975808902695</v>
      </c>
      <c r="BF104" s="10">
        <f t="shared" si="7"/>
        <v>0.96700143784565051</v>
      </c>
      <c r="BG104" s="10">
        <f t="shared" si="8"/>
        <v>0.56240095843246507</v>
      </c>
      <c r="BH104" s="10">
        <f t="shared" si="9"/>
        <v>0.56240095843246507</v>
      </c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</row>
    <row r="105" spans="1:96" s="1" customFormat="1" hidden="1">
      <c r="A105" s="71" t="s">
        <v>151</v>
      </c>
      <c r="B105" s="72"/>
      <c r="C105" s="71" t="s">
        <v>152</v>
      </c>
      <c r="D105" s="72"/>
      <c r="E105" s="71" t="s">
        <v>153</v>
      </c>
      <c r="F105" s="72"/>
      <c r="G105" s="71" t="s">
        <v>154</v>
      </c>
      <c r="H105" s="72"/>
      <c r="I105" s="71" t="s">
        <v>155</v>
      </c>
      <c r="J105" s="72"/>
      <c r="K105" s="72"/>
      <c r="L105" s="71" t="s">
        <v>163</v>
      </c>
      <c r="M105" s="72"/>
      <c r="N105" s="72"/>
      <c r="O105" s="71" t="s">
        <v>75</v>
      </c>
      <c r="P105" s="72"/>
      <c r="Q105" s="71" t="s">
        <v>12</v>
      </c>
      <c r="R105" s="72"/>
      <c r="S105" s="73" t="s">
        <v>165</v>
      </c>
      <c r="T105" s="72"/>
      <c r="U105" s="72"/>
      <c r="V105" s="72"/>
      <c r="W105" s="72"/>
      <c r="X105" s="72"/>
      <c r="Y105" s="72"/>
      <c r="Z105" s="72"/>
      <c r="AA105" s="71" t="s">
        <v>50</v>
      </c>
      <c r="AB105" s="72"/>
      <c r="AC105" s="72"/>
      <c r="AD105" s="72"/>
      <c r="AE105" s="72"/>
      <c r="AF105" s="71" t="s">
        <v>51</v>
      </c>
      <c r="AG105" s="72"/>
      <c r="AH105" s="72"/>
      <c r="AI105" s="8" t="s">
        <v>52</v>
      </c>
      <c r="AJ105" s="74" t="s">
        <v>53</v>
      </c>
      <c r="AK105" s="72"/>
      <c r="AL105" s="72"/>
      <c r="AM105" s="72"/>
      <c r="AN105" s="72"/>
      <c r="AO105" s="72"/>
      <c r="AP105" s="9">
        <v>335105510</v>
      </c>
      <c r="AQ105" s="9">
        <v>324405510</v>
      </c>
      <c r="AR105" s="9">
        <v>10700000</v>
      </c>
      <c r="AS105" s="59">
        <v>0</v>
      </c>
      <c r="AT105" s="60"/>
      <c r="AU105" s="59">
        <v>324047510</v>
      </c>
      <c r="AV105" s="60"/>
      <c r="AW105" s="9">
        <v>358000</v>
      </c>
      <c r="AX105" s="9">
        <v>188463660</v>
      </c>
      <c r="AY105" s="9">
        <v>135583850</v>
      </c>
      <c r="AZ105" s="9">
        <v>188463660</v>
      </c>
      <c r="BA105" s="9">
        <v>0</v>
      </c>
      <c r="BB105" s="9">
        <v>188463660</v>
      </c>
      <c r="BC105" s="9">
        <v>0</v>
      </c>
      <c r="BD105" s="9">
        <v>4000</v>
      </c>
      <c r="BE105" s="10">
        <f t="shared" si="6"/>
        <v>0.96806975808902695</v>
      </c>
      <c r="BF105" s="10">
        <f t="shared" si="7"/>
        <v>0.96700143784565051</v>
      </c>
      <c r="BG105" s="10">
        <f t="shared" si="8"/>
        <v>0.56240095843246507</v>
      </c>
      <c r="BH105" s="10">
        <f t="shared" si="9"/>
        <v>0.56240095843246507</v>
      </c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</row>
    <row r="106" spans="1:96" s="15" customFormat="1" ht="15" hidden="1">
      <c r="A106" s="77" t="s">
        <v>151</v>
      </c>
      <c r="B106" s="78"/>
      <c r="C106" s="77" t="s">
        <v>152</v>
      </c>
      <c r="D106" s="78"/>
      <c r="E106" s="77" t="s">
        <v>153</v>
      </c>
      <c r="F106" s="78"/>
      <c r="G106" s="77" t="s">
        <v>154</v>
      </c>
      <c r="H106" s="78"/>
      <c r="I106" s="77" t="s">
        <v>155</v>
      </c>
      <c r="J106" s="78"/>
      <c r="K106" s="78"/>
      <c r="L106" s="77"/>
      <c r="M106" s="78"/>
      <c r="N106" s="78"/>
      <c r="O106" s="77"/>
      <c r="P106" s="78"/>
      <c r="Q106" s="77"/>
      <c r="R106" s="78"/>
      <c r="S106" s="79" t="s">
        <v>156</v>
      </c>
      <c r="T106" s="78"/>
      <c r="U106" s="78"/>
      <c r="V106" s="78"/>
      <c r="W106" s="78"/>
      <c r="X106" s="78"/>
      <c r="Y106" s="78"/>
      <c r="Z106" s="78"/>
      <c r="AA106" s="77" t="s">
        <v>98</v>
      </c>
      <c r="AB106" s="78"/>
      <c r="AC106" s="78"/>
      <c r="AD106" s="78"/>
      <c r="AE106" s="78"/>
      <c r="AF106" s="77" t="s">
        <v>51</v>
      </c>
      <c r="AG106" s="78"/>
      <c r="AH106" s="78"/>
      <c r="AI106" s="12" t="s">
        <v>99</v>
      </c>
      <c r="AJ106" s="80" t="s">
        <v>100</v>
      </c>
      <c r="AK106" s="78"/>
      <c r="AL106" s="78"/>
      <c r="AM106" s="78"/>
      <c r="AN106" s="78"/>
      <c r="AO106" s="78"/>
      <c r="AP106" s="13">
        <v>186715176</v>
      </c>
      <c r="AQ106" s="13">
        <v>98990480</v>
      </c>
      <c r="AR106" s="13">
        <v>87724696</v>
      </c>
      <c r="AS106" s="75">
        <v>0</v>
      </c>
      <c r="AT106" s="76"/>
      <c r="AU106" s="75">
        <v>67119245</v>
      </c>
      <c r="AV106" s="76"/>
      <c r="AW106" s="13">
        <v>31871235</v>
      </c>
      <c r="AX106" s="13">
        <v>44358542</v>
      </c>
      <c r="AY106" s="13">
        <v>22760703</v>
      </c>
      <c r="AZ106" s="13">
        <v>44358542</v>
      </c>
      <c r="BA106" s="13">
        <v>0</v>
      </c>
      <c r="BB106" s="13">
        <v>44358542</v>
      </c>
      <c r="BC106" s="13">
        <v>0</v>
      </c>
      <c r="BD106" s="13">
        <v>145894</v>
      </c>
      <c r="BE106" s="14">
        <f t="shared" si="6"/>
        <v>0.53016836724616323</v>
      </c>
      <c r="BF106" s="14">
        <f t="shared" si="7"/>
        <v>0.35947396691525491</v>
      </c>
      <c r="BG106" s="14">
        <f t="shared" si="8"/>
        <v>0.23757330791365347</v>
      </c>
      <c r="BH106" s="14">
        <f t="shared" si="9"/>
        <v>0.23757330791365347</v>
      </c>
    </row>
    <row r="107" spans="1:96" s="1" customFormat="1" hidden="1">
      <c r="A107" s="71" t="s">
        <v>151</v>
      </c>
      <c r="B107" s="72"/>
      <c r="C107" s="71" t="s">
        <v>152</v>
      </c>
      <c r="D107" s="72"/>
      <c r="E107" s="71" t="s">
        <v>153</v>
      </c>
      <c r="F107" s="72"/>
      <c r="G107" s="71" t="s">
        <v>154</v>
      </c>
      <c r="H107" s="72"/>
      <c r="I107" s="71" t="s">
        <v>155</v>
      </c>
      <c r="J107" s="72"/>
      <c r="K107" s="72"/>
      <c r="L107" s="71" t="s">
        <v>157</v>
      </c>
      <c r="M107" s="72"/>
      <c r="N107" s="72"/>
      <c r="O107" s="71"/>
      <c r="P107" s="72"/>
      <c r="Q107" s="71"/>
      <c r="R107" s="72"/>
      <c r="S107" s="73" t="s">
        <v>158</v>
      </c>
      <c r="T107" s="72"/>
      <c r="U107" s="72"/>
      <c r="V107" s="72"/>
      <c r="W107" s="72"/>
      <c r="X107" s="72"/>
      <c r="Y107" s="72"/>
      <c r="Z107" s="72"/>
      <c r="AA107" s="71" t="s">
        <v>98</v>
      </c>
      <c r="AB107" s="72"/>
      <c r="AC107" s="72"/>
      <c r="AD107" s="72"/>
      <c r="AE107" s="72"/>
      <c r="AF107" s="71" t="s">
        <v>51</v>
      </c>
      <c r="AG107" s="72"/>
      <c r="AH107" s="72"/>
      <c r="AI107" s="8" t="s">
        <v>99</v>
      </c>
      <c r="AJ107" s="74" t="s">
        <v>100</v>
      </c>
      <c r="AK107" s="72"/>
      <c r="AL107" s="72"/>
      <c r="AM107" s="72"/>
      <c r="AN107" s="72"/>
      <c r="AO107" s="72"/>
      <c r="AP107" s="9">
        <v>113716646</v>
      </c>
      <c r="AQ107" s="9">
        <v>42720815</v>
      </c>
      <c r="AR107" s="9">
        <v>70995831</v>
      </c>
      <c r="AS107" s="59">
        <v>0</v>
      </c>
      <c r="AT107" s="60"/>
      <c r="AU107" s="59">
        <v>13716646</v>
      </c>
      <c r="AV107" s="60"/>
      <c r="AW107" s="9">
        <v>29004169</v>
      </c>
      <c r="AX107" s="9">
        <v>13716646</v>
      </c>
      <c r="AY107" s="9">
        <v>0</v>
      </c>
      <c r="AZ107" s="9">
        <v>13716646</v>
      </c>
      <c r="BA107" s="9">
        <v>0</v>
      </c>
      <c r="BB107" s="9">
        <v>13716646</v>
      </c>
      <c r="BC107" s="9">
        <v>0</v>
      </c>
      <c r="BD107" s="9">
        <v>0</v>
      </c>
      <c r="BE107" s="10">
        <f t="shared" si="6"/>
        <v>0.37567776137189274</v>
      </c>
      <c r="BF107" s="10">
        <f t="shared" si="7"/>
        <v>0.12062126770780771</v>
      </c>
      <c r="BG107" s="10">
        <f t="shared" si="8"/>
        <v>0.12062126770780771</v>
      </c>
      <c r="BH107" s="10">
        <f t="shared" si="9"/>
        <v>0.12062126770780771</v>
      </c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</row>
    <row r="108" spans="1:96" s="1" customFormat="1" hidden="1">
      <c r="A108" s="71" t="s">
        <v>151</v>
      </c>
      <c r="B108" s="72"/>
      <c r="C108" s="71" t="s">
        <v>152</v>
      </c>
      <c r="D108" s="72"/>
      <c r="E108" s="71" t="s">
        <v>153</v>
      </c>
      <c r="F108" s="72"/>
      <c r="G108" s="71" t="s">
        <v>154</v>
      </c>
      <c r="H108" s="72"/>
      <c r="I108" s="71" t="s">
        <v>155</v>
      </c>
      <c r="J108" s="72"/>
      <c r="K108" s="72"/>
      <c r="L108" s="71" t="s">
        <v>157</v>
      </c>
      <c r="M108" s="72"/>
      <c r="N108" s="72"/>
      <c r="O108" s="71" t="s">
        <v>75</v>
      </c>
      <c r="P108" s="72"/>
      <c r="Q108" s="71"/>
      <c r="R108" s="72"/>
      <c r="S108" s="73" t="s">
        <v>159</v>
      </c>
      <c r="T108" s="72"/>
      <c r="U108" s="72"/>
      <c r="V108" s="72"/>
      <c r="W108" s="72"/>
      <c r="X108" s="72"/>
      <c r="Y108" s="72"/>
      <c r="Z108" s="72"/>
      <c r="AA108" s="71" t="s">
        <v>98</v>
      </c>
      <c r="AB108" s="72"/>
      <c r="AC108" s="72"/>
      <c r="AD108" s="72"/>
      <c r="AE108" s="72"/>
      <c r="AF108" s="71" t="s">
        <v>51</v>
      </c>
      <c r="AG108" s="72"/>
      <c r="AH108" s="72"/>
      <c r="AI108" s="8" t="s">
        <v>99</v>
      </c>
      <c r="AJ108" s="74" t="s">
        <v>100</v>
      </c>
      <c r="AK108" s="72"/>
      <c r="AL108" s="72"/>
      <c r="AM108" s="72"/>
      <c r="AN108" s="72"/>
      <c r="AO108" s="72"/>
      <c r="AP108" s="9">
        <v>113716646</v>
      </c>
      <c r="AQ108" s="9">
        <v>42720815</v>
      </c>
      <c r="AR108" s="9">
        <v>70995831</v>
      </c>
      <c r="AS108" s="59">
        <v>0</v>
      </c>
      <c r="AT108" s="60"/>
      <c r="AU108" s="59">
        <v>13716646</v>
      </c>
      <c r="AV108" s="60"/>
      <c r="AW108" s="9">
        <v>29004169</v>
      </c>
      <c r="AX108" s="9">
        <v>13716646</v>
      </c>
      <c r="AY108" s="9">
        <v>0</v>
      </c>
      <c r="AZ108" s="9">
        <v>13716646</v>
      </c>
      <c r="BA108" s="9">
        <v>0</v>
      </c>
      <c r="BB108" s="9">
        <v>13716646</v>
      </c>
      <c r="BC108" s="9">
        <v>0</v>
      </c>
      <c r="BD108" s="9">
        <v>0</v>
      </c>
      <c r="BE108" s="10">
        <f t="shared" si="6"/>
        <v>0.37567776137189274</v>
      </c>
      <c r="BF108" s="10">
        <f t="shared" si="7"/>
        <v>0.12062126770780771</v>
      </c>
      <c r="BG108" s="10">
        <f t="shared" si="8"/>
        <v>0.12062126770780771</v>
      </c>
      <c r="BH108" s="10">
        <f t="shared" si="9"/>
        <v>0.12062126770780771</v>
      </c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</row>
    <row r="109" spans="1:96" s="1" customFormat="1" hidden="1">
      <c r="A109" s="71" t="s">
        <v>151</v>
      </c>
      <c r="B109" s="72"/>
      <c r="C109" s="71" t="s">
        <v>152</v>
      </c>
      <c r="D109" s="72"/>
      <c r="E109" s="71" t="s">
        <v>153</v>
      </c>
      <c r="F109" s="72"/>
      <c r="G109" s="71" t="s">
        <v>154</v>
      </c>
      <c r="H109" s="72"/>
      <c r="I109" s="71" t="s">
        <v>155</v>
      </c>
      <c r="J109" s="72"/>
      <c r="K109" s="72"/>
      <c r="L109" s="71" t="s">
        <v>163</v>
      </c>
      <c r="M109" s="72"/>
      <c r="N109" s="72"/>
      <c r="O109" s="71" t="s">
        <v>12</v>
      </c>
      <c r="P109" s="72"/>
      <c r="Q109" s="71" t="s">
        <v>12</v>
      </c>
      <c r="R109" s="72"/>
      <c r="S109" s="73" t="s">
        <v>164</v>
      </c>
      <c r="T109" s="72"/>
      <c r="U109" s="72"/>
      <c r="V109" s="72"/>
      <c r="W109" s="72"/>
      <c r="X109" s="72"/>
      <c r="Y109" s="72"/>
      <c r="Z109" s="72"/>
      <c r="AA109" s="71" t="s">
        <v>98</v>
      </c>
      <c r="AB109" s="72"/>
      <c r="AC109" s="72"/>
      <c r="AD109" s="72"/>
      <c r="AE109" s="72"/>
      <c r="AF109" s="71" t="s">
        <v>51</v>
      </c>
      <c r="AG109" s="72"/>
      <c r="AH109" s="72"/>
      <c r="AI109" s="8" t="s">
        <v>99</v>
      </c>
      <c r="AJ109" s="74" t="s">
        <v>100</v>
      </c>
      <c r="AK109" s="72"/>
      <c r="AL109" s="72"/>
      <c r="AM109" s="72"/>
      <c r="AN109" s="72"/>
      <c r="AO109" s="72"/>
      <c r="AP109" s="9">
        <v>72998530</v>
      </c>
      <c r="AQ109" s="9">
        <v>56269665</v>
      </c>
      <c r="AR109" s="9">
        <v>16728865</v>
      </c>
      <c r="AS109" s="59">
        <v>0</v>
      </c>
      <c r="AT109" s="60"/>
      <c r="AU109" s="59">
        <v>53402599</v>
      </c>
      <c r="AV109" s="60"/>
      <c r="AW109" s="9">
        <v>2867066</v>
      </c>
      <c r="AX109" s="9">
        <v>30641896</v>
      </c>
      <c r="AY109" s="9">
        <v>22760703</v>
      </c>
      <c r="AZ109" s="9">
        <v>30641896</v>
      </c>
      <c r="BA109" s="9">
        <v>0</v>
      </c>
      <c r="BB109" s="9">
        <v>30641896</v>
      </c>
      <c r="BC109" s="9">
        <v>0</v>
      </c>
      <c r="BD109" s="9">
        <v>145894</v>
      </c>
      <c r="BE109" s="10">
        <f t="shared" si="6"/>
        <v>0.77083285101768484</v>
      </c>
      <c r="BF109" s="10">
        <f t="shared" si="7"/>
        <v>0.73155718341177556</v>
      </c>
      <c r="BG109" s="10">
        <f t="shared" si="8"/>
        <v>0.41976045271048606</v>
      </c>
      <c r="BH109" s="10">
        <f t="shared" si="9"/>
        <v>0.41976045271048606</v>
      </c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</row>
    <row r="110" spans="1:96" s="1" customFormat="1" hidden="1">
      <c r="A110" s="71" t="s">
        <v>151</v>
      </c>
      <c r="B110" s="72"/>
      <c r="C110" s="71" t="s">
        <v>152</v>
      </c>
      <c r="D110" s="72"/>
      <c r="E110" s="71" t="s">
        <v>153</v>
      </c>
      <c r="F110" s="72"/>
      <c r="G110" s="71" t="s">
        <v>154</v>
      </c>
      <c r="H110" s="72"/>
      <c r="I110" s="71" t="s">
        <v>155</v>
      </c>
      <c r="J110" s="72"/>
      <c r="K110" s="72"/>
      <c r="L110" s="71" t="s">
        <v>163</v>
      </c>
      <c r="M110" s="72"/>
      <c r="N110" s="72"/>
      <c r="O110" s="71" t="s">
        <v>75</v>
      </c>
      <c r="P110" s="72"/>
      <c r="Q110" s="71" t="s">
        <v>12</v>
      </c>
      <c r="R110" s="72"/>
      <c r="S110" s="73" t="s">
        <v>165</v>
      </c>
      <c r="T110" s="72"/>
      <c r="U110" s="72"/>
      <c r="V110" s="72"/>
      <c r="W110" s="72"/>
      <c r="X110" s="72"/>
      <c r="Y110" s="72"/>
      <c r="Z110" s="72"/>
      <c r="AA110" s="71" t="s">
        <v>98</v>
      </c>
      <c r="AB110" s="72"/>
      <c r="AC110" s="72"/>
      <c r="AD110" s="72"/>
      <c r="AE110" s="72"/>
      <c r="AF110" s="71" t="s">
        <v>51</v>
      </c>
      <c r="AG110" s="72"/>
      <c r="AH110" s="72"/>
      <c r="AI110" s="8" t="s">
        <v>99</v>
      </c>
      <c r="AJ110" s="74" t="s">
        <v>100</v>
      </c>
      <c r="AK110" s="72"/>
      <c r="AL110" s="72"/>
      <c r="AM110" s="72"/>
      <c r="AN110" s="72"/>
      <c r="AO110" s="72"/>
      <c r="AP110" s="9">
        <v>72998530</v>
      </c>
      <c r="AQ110" s="9">
        <v>56269665</v>
      </c>
      <c r="AR110" s="9">
        <v>16728865</v>
      </c>
      <c r="AS110" s="59">
        <v>0</v>
      </c>
      <c r="AT110" s="60"/>
      <c r="AU110" s="59">
        <v>53402599</v>
      </c>
      <c r="AV110" s="60"/>
      <c r="AW110" s="9">
        <v>2867066</v>
      </c>
      <c r="AX110" s="9">
        <v>30641896</v>
      </c>
      <c r="AY110" s="9">
        <v>22760703</v>
      </c>
      <c r="AZ110" s="9">
        <v>30641896</v>
      </c>
      <c r="BA110" s="9">
        <v>0</v>
      </c>
      <c r="BB110" s="9">
        <v>30641896</v>
      </c>
      <c r="BC110" s="9">
        <v>0</v>
      </c>
      <c r="BD110" s="9">
        <v>145894</v>
      </c>
      <c r="BE110" s="10">
        <f t="shared" si="6"/>
        <v>0.77083285101768484</v>
      </c>
      <c r="BF110" s="10">
        <f t="shared" si="7"/>
        <v>0.73155718341177556</v>
      </c>
      <c r="BG110" s="10">
        <f t="shared" si="8"/>
        <v>0.41976045271048606</v>
      </c>
      <c r="BH110" s="10">
        <f t="shared" si="9"/>
        <v>0.41976045271048606</v>
      </c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</row>
    <row r="111" spans="1:96" s="15" customFormat="1" ht="15" hidden="1">
      <c r="A111" s="77" t="s">
        <v>151</v>
      </c>
      <c r="B111" s="78"/>
      <c r="C111" s="77" t="s">
        <v>152</v>
      </c>
      <c r="D111" s="78"/>
      <c r="E111" s="77" t="s">
        <v>153</v>
      </c>
      <c r="F111" s="78"/>
      <c r="G111" s="77" t="s">
        <v>154</v>
      </c>
      <c r="H111" s="78"/>
      <c r="I111" s="77" t="s">
        <v>155</v>
      </c>
      <c r="J111" s="78"/>
      <c r="K111" s="78"/>
      <c r="L111" s="77"/>
      <c r="M111" s="78"/>
      <c r="N111" s="78"/>
      <c r="O111" s="77"/>
      <c r="P111" s="78"/>
      <c r="Q111" s="77"/>
      <c r="R111" s="78"/>
      <c r="S111" s="79" t="s">
        <v>156</v>
      </c>
      <c r="T111" s="78"/>
      <c r="U111" s="78"/>
      <c r="V111" s="78"/>
      <c r="W111" s="78"/>
      <c r="X111" s="78"/>
      <c r="Y111" s="78"/>
      <c r="Z111" s="78"/>
      <c r="AA111" s="77" t="s">
        <v>98</v>
      </c>
      <c r="AB111" s="78"/>
      <c r="AC111" s="78"/>
      <c r="AD111" s="78"/>
      <c r="AE111" s="78"/>
      <c r="AF111" s="77" t="s">
        <v>51</v>
      </c>
      <c r="AG111" s="78"/>
      <c r="AH111" s="78"/>
      <c r="AI111" s="12" t="s">
        <v>166</v>
      </c>
      <c r="AJ111" s="80" t="s">
        <v>167</v>
      </c>
      <c r="AK111" s="78"/>
      <c r="AL111" s="78"/>
      <c r="AM111" s="78"/>
      <c r="AN111" s="78"/>
      <c r="AO111" s="78"/>
      <c r="AP111" s="13">
        <v>139177376</v>
      </c>
      <c r="AQ111" s="13">
        <v>132041572</v>
      </c>
      <c r="AR111" s="13">
        <v>7135804</v>
      </c>
      <c r="AS111" s="75">
        <v>0</v>
      </c>
      <c r="AT111" s="76"/>
      <c r="AU111" s="75">
        <v>128148957</v>
      </c>
      <c r="AV111" s="76"/>
      <c r="AW111" s="13">
        <v>3892615</v>
      </c>
      <c r="AX111" s="13">
        <v>42654475.009999998</v>
      </c>
      <c r="AY111" s="13">
        <v>85494481.989999995</v>
      </c>
      <c r="AZ111" s="13">
        <v>42654475.009999998</v>
      </c>
      <c r="BA111" s="13">
        <v>0</v>
      </c>
      <c r="BB111" s="13">
        <v>42654475.009999998</v>
      </c>
      <c r="BC111" s="13">
        <v>0</v>
      </c>
      <c r="BD111" s="13">
        <v>0</v>
      </c>
      <c r="BE111" s="14">
        <f t="shared" si="6"/>
        <v>0.94872870717148738</v>
      </c>
      <c r="BF111" s="14">
        <f t="shared" si="7"/>
        <v>0.92075997323013192</v>
      </c>
      <c r="BG111" s="14">
        <f t="shared" si="8"/>
        <v>0.30647563731909988</v>
      </c>
      <c r="BH111" s="14">
        <f t="shared" si="9"/>
        <v>0.30647563731909988</v>
      </c>
    </row>
    <row r="112" spans="1:96" s="1" customFormat="1" hidden="1">
      <c r="A112" s="71" t="s">
        <v>151</v>
      </c>
      <c r="B112" s="72"/>
      <c r="C112" s="71" t="s">
        <v>152</v>
      </c>
      <c r="D112" s="72"/>
      <c r="E112" s="71" t="s">
        <v>153</v>
      </c>
      <c r="F112" s="72"/>
      <c r="G112" s="71" t="s">
        <v>154</v>
      </c>
      <c r="H112" s="72"/>
      <c r="I112" s="71" t="s">
        <v>155</v>
      </c>
      <c r="J112" s="72"/>
      <c r="K112" s="72"/>
      <c r="L112" s="71" t="s">
        <v>157</v>
      </c>
      <c r="M112" s="72"/>
      <c r="N112" s="72"/>
      <c r="O112" s="71"/>
      <c r="P112" s="72"/>
      <c r="Q112" s="71"/>
      <c r="R112" s="72"/>
      <c r="S112" s="73" t="s">
        <v>158</v>
      </c>
      <c r="T112" s="72"/>
      <c r="U112" s="72"/>
      <c r="V112" s="72"/>
      <c r="W112" s="72"/>
      <c r="X112" s="72"/>
      <c r="Y112" s="72"/>
      <c r="Z112" s="72"/>
      <c r="AA112" s="71" t="s">
        <v>98</v>
      </c>
      <c r="AB112" s="72"/>
      <c r="AC112" s="72"/>
      <c r="AD112" s="72"/>
      <c r="AE112" s="72"/>
      <c r="AF112" s="71" t="s">
        <v>51</v>
      </c>
      <c r="AG112" s="72"/>
      <c r="AH112" s="72"/>
      <c r="AI112" s="8" t="s">
        <v>166</v>
      </c>
      <c r="AJ112" s="74" t="s">
        <v>167</v>
      </c>
      <c r="AK112" s="72"/>
      <c r="AL112" s="72"/>
      <c r="AM112" s="72"/>
      <c r="AN112" s="72"/>
      <c r="AO112" s="72"/>
      <c r="AP112" s="9">
        <v>109257131</v>
      </c>
      <c r="AQ112" s="9">
        <v>109257131</v>
      </c>
      <c r="AR112" s="9">
        <v>0</v>
      </c>
      <c r="AS112" s="59">
        <v>0</v>
      </c>
      <c r="AT112" s="60"/>
      <c r="AU112" s="59">
        <v>106049630</v>
      </c>
      <c r="AV112" s="60"/>
      <c r="AW112" s="9">
        <v>3207501</v>
      </c>
      <c r="AX112" s="9">
        <v>34153354.009999998</v>
      </c>
      <c r="AY112" s="9">
        <v>71896275.989999995</v>
      </c>
      <c r="AZ112" s="9">
        <v>34153354.009999998</v>
      </c>
      <c r="BA112" s="9">
        <v>0</v>
      </c>
      <c r="BB112" s="9">
        <v>34153354.009999998</v>
      </c>
      <c r="BC112" s="9">
        <v>0</v>
      </c>
      <c r="BD112" s="9">
        <v>0</v>
      </c>
      <c r="BE112" s="10">
        <f t="shared" si="6"/>
        <v>1</v>
      </c>
      <c r="BF112" s="10">
        <f t="shared" si="7"/>
        <v>0.97064263933490991</v>
      </c>
      <c r="BG112" s="10">
        <f t="shared" si="8"/>
        <v>0.31259610880684757</v>
      </c>
      <c r="BH112" s="10">
        <f t="shared" si="9"/>
        <v>0.31259610880684757</v>
      </c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</row>
    <row r="113" spans="1:60" s="1" customFormat="1" hidden="1">
      <c r="A113" s="71" t="s">
        <v>151</v>
      </c>
      <c r="B113" s="72"/>
      <c r="C113" s="71" t="s">
        <v>152</v>
      </c>
      <c r="D113" s="72"/>
      <c r="E113" s="71" t="s">
        <v>153</v>
      </c>
      <c r="F113" s="72"/>
      <c r="G113" s="71" t="s">
        <v>154</v>
      </c>
      <c r="H113" s="72"/>
      <c r="I113" s="71" t="s">
        <v>155</v>
      </c>
      <c r="J113" s="72"/>
      <c r="K113" s="72"/>
      <c r="L113" s="71" t="s">
        <v>157</v>
      </c>
      <c r="M113" s="72"/>
      <c r="N113" s="72"/>
      <c r="O113" s="71" t="s">
        <v>75</v>
      </c>
      <c r="P113" s="72"/>
      <c r="Q113" s="71"/>
      <c r="R113" s="72"/>
      <c r="S113" s="73" t="s">
        <v>159</v>
      </c>
      <c r="T113" s="72"/>
      <c r="U113" s="72"/>
      <c r="V113" s="72"/>
      <c r="W113" s="72"/>
      <c r="X113" s="72"/>
      <c r="Y113" s="72"/>
      <c r="Z113" s="72"/>
      <c r="AA113" s="71" t="s">
        <v>98</v>
      </c>
      <c r="AB113" s="72"/>
      <c r="AC113" s="72"/>
      <c r="AD113" s="72"/>
      <c r="AE113" s="72"/>
      <c r="AF113" s="71" t="s">
        <v>51</v>
      </c>
      <c r="AG113" s="72"/>
      <c r="AH113" s="72"/>
      <c r="AI113" s="8" t="s">
        <v>166</v>
      </c>
      <c r="AJ113" s="74" t="s">
        <v>167</v>
      </c>
      <c r="AK113" s="72"/>
      <c r="AL113" s="72"/>
      <c r="AM113" s="72"/>
      <c r="AN113" s="72"/>
      <c r="AO113" s="72"/>
      <c r="AP113" s="9">
        <v>109257131</v>
      </c>
      <c r="AQ113" s="9">
        <v>109257131</v>
      </c>
      <c r="AR113" s="9">
        <v>0</v>
      </c>
      <c r="AS113" s="59">
        <v>0</v>
      </c>
      <c r="AT113" s="60"/>
      <c r="AU113" s="59">
        <v>106049630</v>
      </c>
      <c r="AV113" s="60"/>
      <c r="AW113" s="9">
        <v>3207501</v>
      </c>
      <c r="AX113" s="9">
        <v>34153354.009999998</v>
      </c>
      <c r="AY113" s="9">
        <v>71896275.989999995</v>
      </c>
      <c r="AZ113" s="9">
        <v>34153354.009999998</v>
      </c>
      <c r="BA113" s="9">
        <v>0</v>
      </c>
      <c r="BB113" s="9">
        <v>34153354.009999998</v>
      </c>
      <c r="BC113" s="9">
        <v>0</v>
      </c>
      <c r="BD113" s="9">
        <v>0</v>
      </c>
      <c r="BE113" s="10">
        <f t="shared" si="6"/>
        <v>1</v>
      </c>
      <c r="BF113" s="10">
        <f t="shared" si="7"/>
        <v>0.97064263933490991</v>
      </c>
      <c r="BG113" s="10">
        <f t="shared" si="8"/>
        <v>0.31259610880684757</v>
      </c>
      <c r="BH113" s="10">
        <f t="shared" si="9"/>
        <v>0.31259610880684757</v>
      </c>
    </row>
    <row r="114" spans="1:60" s="1" customFormat="1" hidden="1">
      <c r="A114" s="71" t="s">
        <v>151</v>
      </c>
      <c r="B114" s="72"/>
      <c r="C114" s="71" t="s">
        <v>152</v>
      </c>
      <c r="D114" s="72"/>
      <c r="E114" s="71" t="s">
        <v>153</v>
      </c>
      <c r="F114" s="72"/>
      <c r="G114" s="71" t="s">
        <v>154</v>
      </c>
      <c r="H114" s="72"/>
      <c r="I114" s="71" t="s">
        <v>155</v>
      </c>
      <c r="J114" s="72"/>
      <c r="K114" s="72"/>
      <c r="L114" s="71" t="s">
        <v>160</v>
      </c>
      <c r="M114" s="72"/>
      <c r="N114" s="72"/>
      <c r="O114" s="71"/>
      <c r="P114" s="72"/>
      <c r="Q114" s="71"/>
      <c r="R114" s="72"/>
      <c r="S114" s="73" t="s">
        <v>161</v>
      </c>
      <c r="T114" s="72"/>
      <c r="U114" s="72"/>
      <c r="V114" s="72"/>
      <c r="W114" s="72"/>
      <c r="X114" s="72"/>
      <c r="Y114" s="72"/>
      <c r="Z114" s="72"/>
      <c r="AA114" s="71" t="s">
        <v>98</v>
      </c>
      <c r="AB114" s="72"/>
      <c r="AC114" s="72"/>
      <c r="AD114" s="72"/>
      <c r="AE114" s="72"/>
      <c r="AF114" s="71" t="s">
        <v>51</v>
      </c>
      <c r="AG114" s="72"/>
      <c r="AH114" s="72"/>
      <c r="AI114" s="8" t="s">
        <v>166</v>
      </c>
      <c r="AJ114" s="74" t="s">
        <v>167</v>
      </c>
      <c r="AK114" s="72"/>
      <c r="AL114" s="72"/>
      <c r="AM114" s="72"/>
      <c r="AN114" s="72"/>
      <c r="AO114" s="72"/>
      <c r="AP114" s="9">
        <v>20000000</v>
      </c>
      <c r="AQ114" s="9">
        <v>12864196</v>
      </c>
      <c r="AR114" s="9">
        <v>7135804</v>
      </c>
      <c r="AS114" s="59">
        <v>0</v>
      </c>
      <c r="AT114" s="60"/>
      <c r="AU114" s="59">
        <v>12179082</v>
      </c>
      <c r="AV114" s="60"/>
      <c r="AW114" s="9">
        <v>685114</v>
      </c>
      <c r="AX114" s="9">
        <v>8501121</v>
      </c>
      <c r="AY114" s="9">
        <v>3677961</v>
      </c>
      <c r="AZ114" s="9">
        <v>8501121</v>
      </c>
      <c r="BA114" s="9">
        <v>0</v>
      </c>
      <c r="BB114" s="9">
        <v>8501121</v>
      </c>
      <c r="BC114" s="9">
        <v>0</v>
      </c>
      <c r="BD114" s="9">
        <v>0</v>
      </c>
      <c r="BE114" s="10">
        <f t="shared" si="6"/>
        <v>0.64320980000000005</v>
      </c>
      <c r="BF114" s="10">
        <f t="shared" si="7"/>
        <v>0.60895410000000005</v>
      </c>
      <c r="BG114" s="10">
        <f t="shared" si="8"/>
        <v>0.42505605000000002</v>
      </c>
      <c r="BH114" s="10">
        <f t="shared" si="9"/>
        <v>0.42505605000000002</v>
      </c>
    </row>
    <row r="115" spans="1:60" s="1" customFormat="1" hidden="1">
      <c r="A115" s="71" t="s">
        <v>151</v>
      </c>
      <c r="B115" s="72"/>
      <c r="C115" s="71" t="s">
        <v>152</v>
      </c>
      <c r="D115" s="72"/>
      <c r="E115" s="71" t="s">
        <v>153</v>
      </c>
      <c r="F115" s="72"/>
      <c r="G115" s="71" t="s">
        <v>154</v>
      </c>
      <c r="H115" s="72"/>
      <c r="I115" s="71" t="s">
        <v>155</v>
      </c>
      <c r="J115" s="72"/>
      <c r="K115" s="72"/>
      <c r="L115" s="71" t="s">
        <v>160</v>
      </c>
      <c r="M115" s="72"/>
      <c r="N115" s="72"/>
      <c r="O115" s="71" t="s">
        <v>75</v>
      </c>
      <c r="P115" s="72"/>
      <c r="Q115" s="71"/>
      <c r="R115" s="72"/>
      <c r="S115" s="73" t="s">
        <v>162</v>
      </c>
      <c r="T115" s="72"/>
      <c r="U115" s="72"/>
      <c r="V115" s="72"/>
      <c r="W115" s="72"/>
      <c r="X115" s="72"/>
      <c r="Y115" s="72"/>
      <c r="Z115" s="72"/>
      <c r="AA115" s="71" t="s">
        <v>98</v>
      </c>
      <c r="AB115" s="72"/>
      <c r="AC115" s="72"/>
      <c r="AD115" s="72"/>
      <c r="AE115" s="72"/>
      <c r="AF115" s="71" t="s">
        <v>51</v>
      </c>
      <c r="AG115" s="72"/>
      <c r="AH115" s="72"/>
      <c r="AI115" s="8" t="s">
        <v>166</v>
      </c>
      <c r="AJ115" s="74" t="s">
        <v>167</v>
      </c>
      <c r="AK115" s="72"/>
      <c r="AL115" s="72"/>
      <c r="AM115" s="72"/>
      <c r="AN115" s="72"/>
      <c r="AO115" s="72"/>
      <c r="AP115" s="9">
        <v>20000000</v>
      </c>
      <c r="AQ115" s="9">
        <v>12864196</v>
      </c>
      <c r="AR115" s="9">
        <v>7135804</v>
      </c>
      <c r="AS115" s="59">
        <v>0</v>
      </c>
      <c r="AT115" s="60"/>
      <c r="AU115" s="59">
        <v>12179082</v>
      </c>
      <c r="AV115" s="60"/>
      <c r="AW115" s="9">
        <v>685114</v>
      </c>
      <c r="AX115" s="9">
        <v>8501121</v>
      </c>
      <c r="AY115" s="9">
        <v>3677961</v>
      </c>
      <c r="AZ115" s="9">
        <v>8501121</v>
      </c>
      <c r="BA115" s="9">
        <v>0</v>
      </c>
      <c r="BB115" s="9">
        <v>8501121</v>
      </c>
      <c r="BC115" s="9">
        <v>0</v>
      </c>
      <c r="BD115" s="9">
        <v>0</v>
      </c>
      <c r="BE115" s="10">
        <f t="shared" si="6"/>
        <v>0.64320980000000005</v>
      </c>
      <c r="BF115" s="10">
        <f t="shared" si="7"/>
        <v>0.60895410000000005</v>
      </c>
      <c r="BG115" s="10">
        <f t="shared" si="8"/>
        <v>0.42505605000000002</v>
      </c>
      <c r="BH115" s="10">
        <f t="shared" si="9"/>
        <v>0.42505605000000002</v>
      </c>
    </row>
    <row r="116" spans="1:60" s="1" customFormat="1" hidden="1">
      <c r="A116" s="71" t="s">
        <v>151</v>
      </c>
      <c r="B116" s="72"/>
      <c r="C116" s="71" t="s">
        <v>152</v>
      </c>
      <c r="D116" s="72"/>
      <c r="E116" s="71" t="s">
        <v>153</v>
      </c>
      <c r="F116" s="72"/>
      <c r="G116" s="71" t="s">
        <v>154</v>
      </c>
      <c r="H116" s="72"/>
      <c r="I116" s="71" t="s">
        <v>155</v>
      </c>
      <c r="J116" s="72"/>
      <c r="K116" s="72"/>
      <c r="L116" s="71" t="s">
        <v>163</v>
      </c>
      <c r="M116" s="72"/>
      <c r="N116" s="72"/>
      <c r="O116" s="71" t="s">
        <v>12</v>
      </c>
      <c r="P116" s="72"/>
      <c r="Q116" s="71" t="s">
        <v>12</v>
      </c>
      <c r="R116" s="72"/>
      <c r="S116" s="73" t="s">
        <v>164</v>
      </c>
      <c r="T116" s="72"/>
      <c r="U116" s="72"/>
      <c r="V116" s="72"/>
      <c r="W116" s="72"/>
      <c r="X116" s="72"/>
      <c r="Y116" s="72"/>
      <c r="Z116" s="72"/>
      <c r="AA116" s="71" t="s">
        <v>98</v>
      </c>
      <c r="AB116" s="72"/>
      <c r="AC116" s="72"/>
      <c r="AD116" s="72"/>
      <c r="AE116" s="72"/>
      <c r="AF116" s="71" t="s">
        <v>51</v>
      </c>
      <c r="AG116" s="72"/>
      <c r="AH116" s="72"/>
      <c r="AI116" s="8" t="s">
        <v>166</v>
      </c>
      <c r="AJ116" s="74" t="s">
        <v>167</v>
      </c>
      <c r="AK116" s="72"/>
      <c r="AL116" s="72"/>
      <c r="AM116" s="72"/>
      <c r="AN116" s="72"/>
      <c r="AO116" s="72"/>
      <c r="AP116" s="9">
        <v>9920245</v>
      </c>
      <c r="AQ116" s="9">
        <v>9920245</v>
      </c>
      <c r="AR116" s="9">
        <v>0</v>
      </c>
      <c r="AS116" s="59">
        <v>0</v>
      </c>
      <c r="AT116" s="60"/>
      <c r="AU116" s="59">
        <v>9920245</v>
      </c>
      <c r="AV116" s="60"/>
      <c r="AW116" s="9">
        <v>0</v>
      </c>
      <c r="AX116" s="9">
        <v>0</v>
      </c>
      <c r="AY116" s="9">
        <v>9920245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10">
        <f t="shared" si="6"/>
        <v>1</v>
      </c>
      <c r="BF116" s="10">
        <f t="shared" si="7"/>
        <v>1</v>
      </c>
      <c r="BG116" s="10">
        <f t="shared" si="8"/>
        <v>0</v>
      </c>
      <c r="BH116" s="10">
        <f t="shared" si="9"/>
        <v>0</v>
      </c>
    </row>
    <row r="117" spans="1:60" s="1" customFormat="1" hidden="1">
      <c r="A117" s="71" t="s">
        <v>151</v>
      </c>
      <c r="B117" s="72"/>
      <c r="C117" s="71" t="s">
        <v>152</v>
      </c>
      <c r="D117" s="72"/>
      <c r="E117" s="71" t="s">
        <v>153</v>
      </c>
      <c r="F117" s="72"/>
      <c r="G117" s="71" t="s">
        <v>154</v>
      </c>
      <c r="H117" s="72"/>
      <c r="I117" s="71" t="s">
        <v>155</v>
      </c>
      <c r="J117" s="72"/>
      <c r="K117" s="72"/>
      <c r="L117" s="71" t="s">
        <v>163</v>
      </c>
      <c r="M117" s="72"/>
      <c r="N117" s="72"/>
      <c r="O117" s="71" t="s">
        <v>75</v>
      </c>
      <c r="P117" s="72"/>
      <c r="Q117" s="71" t="s">
        <v>12</v>
      </c>
      <c r="R117" s="72"/>
      <c r="S117" s="73" t="s">
        <v>165</v>
      </c>
      <c r="T117" s="72"/>
      <c r="U117" s="72"/>
      <c r="V117" s="72"/>
      <c r="W117" s="72"/>
      <c r="X117" s="72"/>
      <c r="Y117" s="72"/>
      <c r="Z117" s="72"/>
      <c r="AA117" s="71" t="s">
        <v>98</v>
      </c>
      <c r="AB117" s="72"/>
      <c r="AC117" s="72"/>
      <c r="AD117" s="72"/>
      <c r="AE117" s="72"/>
      <c r="AF117" s="71" t="s">
        <v>51</v>
      </c>
      <c r="AG117" s="72"/>
      <c r="AH117" s="72"/>
      <c r="AI117" s="8" t="s">
        <v>166</v>
      </c>
      <c r="AJ117" s="74" t="s">
        <v>167</v>
      </c>
      <c r="AK117" s="72"/>
      <c r="AL117" s="72"/>
      <c r="AM117" s="72"/>
      <c r="AN117" s="72"/>
      <c r="AO117" s="72"/>
      <c r="AP117" s="9">
        <v>9920245</v>
      </c>
      <c r="AQ117" s="9">
        <v>9920245</v>
      </c>
      <c r="AR117" s="9">
        <v>0</v>
      </c>
      <c r="AS117" s="59">
        <v>0</v>
      </c>
      <c r="AT117" s="60"/>
      <c r="AU117" s="59">
        <v>9920245</v>
      </c>
      <c r="AV117" s="60"/>
      <c r="AW117" s="9">
        <v>0</v>
      </c>
      <c r="AX117" s="9">
        <v>0</v>
      </c>
      <c r="AY117" s="9">
        <v>9920245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10">
        <f t="shared" si="6"/>
        <v>1</v>
      </c>
      <c r="BF117" s="10">
        <f t="shared" si="7"/>
        <v>1</v>
      </c>
      <c r="BG117" s="10">
        <f t="shared" si="8"/>
        <v>0</v>
      </c>
      <c r="BH117" s="10">
        <f t="shared" si="9"/>
        <v>0</v>
      </c>
    </row>
    <row r="118" spans="1:60" s="15" customFormat="1" ht="15" hidden="1">
      <c r="A118" s="77" t="s">
        <v>151</v>
      </c>
      <c r="B118" s="78"/>
      <c r="C118" s="77" t="s">
        <v>168</v>
      </c>
      <c r="D118" s="78"/>
      <c r="E118" s="77" t="s">
        <v>153</v>
      </c>
      <c r="F118" s="78"/>
      <c r="G118" s="77" t="s">
        <v>169</v>
      </c>
      <c r="H118" s="78"/>
      <c r="I118" s="77" t="s">
        <v>155</v>
      </c>
      <c r="J118" s="78"/>
      <c r="K118" s="78"/>
      <c r="L118" s="77"/>
      <c r="M118" s="78"/>
      <c r="N118" s="78"/>
      <c r="O118" s="77"/>
      <c r="P118" s="78"/>
      <c r="Q118" s="77"/>
      <c r="R118" s="78"/>
      <c r="S118" s="79" t="s">
        <v>170</v>
      </c>
      <c r="T118" s="78"/>
      <c r="U118" s="78"/>
      <c r="V118" s="78"/>
      <c r="W118" s="78"/>
      <c r="X118" s="78"/>
      <c r="Y118" s="78"/>
      <c r="Z118" s="78"/>
      <c r="AA118" s="77" t="s">
        <v>50</v>
      </c>
      <c r="AB118" s="78"/>
      <c r="AC118" s="78"/>
      <c r="AD118" s="78"/>
      <c r="AE118" s="78"/>
      <c r="AF118" s="77" t="s">
        <v>51</v>
      </c>
      <c r="AG118" s="78"/>
      <c r="AH118" s="78"/>
      <c r="AI118" s="12" t="s">
        <v>52</v>
      </c>
      <c r="AJ118" s="80" t="s">
        <v>53</v>
      </c>
      <c r="AK118" s="78"/>
      <c r="AL118" s="78"/>
      <c r="AM118" s="78"/>
      <c r="AN118" s="78"/>
      <c r="AO118" s="78"/>
      <c r="AP118" s="13">
        <v>499603373</v>
      </c>
      <c r="AQ118" s="13">
        <v>442622774</v>
      </c>
      <c r="AR118" s="13">
        <v>56980599</v>
      </c>
      <c r="AS118" s="75">
        <v>0</v>
      </c>
      <c r="AT118" s="76"/>
      <c r="AU118" s="75">
        <v>442622774</v>
      </c>
      <c r="AV118" s="76"/>
      <c r="AW118" s="13">
        <v>0</v>
      </c>
      <c r="AX118" s="13">
        <v>213999459</v>
      </c>
      <c r="AY118" s="13">
        <v>228623315</v>
      </c>
      <c r="AZ118" s="13">
        <v>213999459</v>
      </c>
      <c r="BA118" s="13">
        <v>0</v>
      </c>
      <c r="BB118" s="13">
        <v>213999459</v>
      </c>
      <c r="BC118" s="13">
        <v>0</v>
      </c>
      <c r="BD118" s="13">
        <v>0</v>
      </c>
      <c r="BE118" s="14">
        <f t="shared" si="6"/>
        <v>0.88594833005661078</v>
      </c>
      <c r="BF118" s="14">
        <f t="shared" si="7"/>
        <v>0.88594833005661078</v>
      </c>
      <c r="BG118" s="14">
        <f t="shared" si="8"/>
        <v>0.42833869938664326</v>
      </c>
      <c r="BH118" s="14">
        <f t="shared" si="9"/>
        <v>0.42833869938664326</v>
      </c>
    </row>
    <row r="119" spans="1:60" s="1" customFormat="1" hidden="1">
      <c r="A119" s="71" t="s">
        <v>151</v>
      </c>
      <c r="B119" s="72"/>
      <c r="C119" s="71" t="s">
        <v>168</v>
      </c>
      <c r="D119" s="72"/>
      <c r="E119" s="71" t="s">
        <v>153</v>
      </c>
      <c r="F119" s="72"/>
      <c r="G119" s="71" t="s">
        <v>169</v>
      </c>
      <c r="H119" s="72"/>
      <c r="I119" s="71" t="s">
        <v>155</v>
      </c>
      <c r="J119" s="72"/>
      <c r="K119" s="72"/>
      <c r="L119" s="71" t="s">
        <v>171</v>
      </c>
      <c r="M119" s="72"/>
      <c r="N119" s="72"/>
      <c r="O119" s="71"/>
      <c r="P119" s="72"/>
      <c r="Q119" s="71"/>
      <c r="R119" s="72"/>
      <c r="S119" s="73" t="s">
        <v>172</v>
      </c>
      <c r="T119" s="72"/>
      <c r="U119" s="72"/>
      <c r="V119" s="72"/>
      <c r="W119" s="72"/>
      <c r="X119" s="72"/>
      <c r="Y119" s="72"/>
      <c r="Z119" s="72"/>
      <c r="AA119" s="71" t="s">
        <v>50</v>
      </c>
      <c r="AB119" s="72"/>
      <c r="AC119" s="72"/>
      <c r="AD119" s="72"/>
      <c r="AE119" s="72"/>
      <c r="AF119" s="71" t="s">
        <v>51</v>
      </c>
      <c r="AG119" s="72"/>
      <c r="AH119" s="72"/>
      <c r="AI119" s="8" t="s">
        <v>52</v>
      </c>
      <c r="AJ119" s="74" t="s">
        <v>53</v>
      </c>
      <c r="AK119" s="72"/>
      <c r="AL119" s="72"/>
      <c r="AM119" s="72"/>
      <c r="AN119" s="72"/>
      <c r="AO119" s="72"/>
      <c r="AP119" s="9">
        <v>2138739</v>
      </c>
      <c r="AQ119" s="9">
        <v>2138739</v>
      </c>
      <c r="AR119" s="9">
        <v>0</v>
      </c>
      <c r="AS119" s="59">
        <v>0</v>
      </c>
      <c r="AT119" s="60"/>
      <c r="AU119" s="59">
        <v>2138739</v>
      </c>
      <c r="AV119" s="60"/>
      <c r="AW119" s="9">
        <v>0</v>
      </c>
      <c r="AX119" s="9">
        <v>0</v>
      </c>
      <c r="AY119" s="9">
        <v>2138739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10">
        <f t="shared" si="6"/>
        <v>1</v>
      </c>
      <c r="BF119" s="10">
        <f t="shared" si="7"/>
        <v>1</v>
      </c>
      <c r="BG119" s="10">
        <f t="shared" si="8"/>
        <v>0</v>
      </c>
      <c r="BH119" s="10">
        <f t="shared" si="9"/>
        <v>0</v>
      </c>
    </row>
    <row r="120" spans="1:60" s="1" customFormat="1" hidden="1">
      <c r="A120" s="71" t="s">
        <v>151</v>
      </c>
      <c r="B120" s="72"/>
      <c r="C120" s="71" t="s">
        <v>168</v>
      </c>
      <c r="D120" s="72"/>
      <c r="E120" s="71" t="s">
        <v>153</v>
      </c>
      <c r="F120" s="72"/>
      <c r="G120" s="71" t="s">
        <v>169</v>
      </c>
      <c r="H120" s="72"/>
      <c r="I120" s="71" t="s">
        <v>155</v>
      </c>
      <c r="J120" s="72"/>
      <c r="K120" s="72"/>
      <c r="L120" s="71" t="s">
        <v>171</v>
      </c>
      <c r="M120" s="72"/>
      <c r="N120" s="72"/>
      <c r="O120" s="71" t="s">
        <v>75</v>
      </c>
      <c r="P120" s="72"/>
      <c r="Q120" s="71"/>
      <c r="R120" s="72"/>
      <c r="S120" s="73" t="s">
        <v>173</v>
      </c>
      <c r="T120" s="72"/>
      <c r="U120" s="72"/>
      <c r="V120" s="72"/>
      <c r="W120" s="72"/>
      <c r="X120" s="72"/>
      <c r="Y120" s="72"/>
      <c r="Z120" s="72"/>
      <c r="AA120" s="71" t="s">
        <v>50</v>
      </c>
      <c r="AB120" s="72"/>
      <c r="AC120" s="72"/>
      <c r="AD120" s="72"/>
      <c r="AE120" s="72"/>
      <c r="AF120" s="71" t="s">
        <v>51</v>
      </c>
      <c r="AG120" s="72"/>
      <c r="AH120" s="72"/>
      <c r="AI120" s="8" t="s">
        <v>52</v>
      </c>
      <c r="AJ120" s="74" t="s">
        <v>53</v>
      </c>
      <c r="AK120" s="72"/>
      <c r="AL120" s="72"/>
      <c r="AM120" s="72"/>
      <c r="AN120" s="72"/>
      <c r="AO120" s="72"/>
      <c r="AP120" s="9">
        <v>2138739</v>
      </c>
      <c r="AQ120" s="9">
        <v>2138739</v>
      </c>
      <c r="AR120" s="9">
        <v>0</v>
      </c>
      <c r="AS120" s="59">
        <v>0</v>
      </c>
      <c r="AT120" s="60"/>
      <c r="AU120" s="59">
        <v>2138739</v>
      </c>
      <c r="AV120" s="60"/>
      <c r="AW120" s="9">
        <v>0</v>
      </c>
      <c r="AX120" s="9">
        <v>0</v>
      </c>
      <c r="AY120" s="9">
        <v>2138739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10">
        <f t="shared" si="6"/>
        <v>1</v>
      </c>
      <c r="BF120" s="10">
        <f t="shared" si="7"/>
        <v>1</v>
      </c>
      <c r="BG120" s="10">
        <f t="shared" si="8"/>
        <v>0</v>
      </c>
      <c r="BH120" s="10">
        <f t="shared" si="9"/>
        <v>0</v>
      </c>
    </row>
    <row r="121" spans="1:60" s="1" customFormat="1" hidden="1">
      <c r="A121" s="71" t="s">
        <v>151</v>
      </c>
      <c r="B121" s="72"/>
      <c r="C121" s="71" t="s">
        <v>168</v>
      </c>
      <c r="D121" s="72"/>
      <c r="E121" s="71" t="s">
        <v>153</v>
      </c>
      <c r="F121" s="72"/>
      <c r="G121" s="71" t="s">
        <v>169</v>
      </c>
      <c r="H121" s="72"/>
      <c r="I121" s="71" t="s">
        <v>155</v>
      </c>
      <c r="J121" s="72"/>
      <c r="K121" s="72"/>
      <c r="L121" s="71" t="s">
        <v>174</v>
      </c>
      <c r="M121" s="72"/>
      <c r="N121" s="72"/>
      <c r="O121" s="71"/>
      <c r="P121" s="72"/>
      <c r="Q121" s="71"/>
      <c r="R121" s="72"/>
      <c r="S121" s="73" t="s">
        <v>175</v>
      </c>
      <c r="T121" s="72"/>
      <c r="U121" s="72"/>
      <c r="V121" s="72"/>
      <c r="W121" s="72"/>
      <c r="X121" s="72"/>
      <c r="Y121" s="72"/>
      <c r="Z121" s="72"/>
      <c r="AA121" s="71" t="s">
        <v>50</v>
      </c>
      <c r="AB121" s="72"/>
      <c r="AC121" s="72"/>
      <c r="AD121" s="72"/>
      <c r="AE121" s="72"/>
      <c r="AF121" s="71" t="s">
        <v>51</v>
      </c>
      <c r="AG121" s="72"/>
      <c r="AH121" s="72"/>
      <c r="AI121" s="8" t="s">
        <v>52</v>
      </c>
      <c r="AJ121" s="74" t="s">
        <v>53</v>
      </c>
      <c r="AK121" s="72"/>
      <c r="AL121" s="72"/>
      <c r="AM121" s="72"/>
      <c r="AN121" s="72"/>
      <c r="AO121" s="72"/>
      <c r="AP121" s="9">
        <v>497464634</v>
      </c>
      <c r="AQ121" s="9">
        <v>440484035</v>
      </c>
      <c r="AR121" s="9">
        <v>56980599</v>
      </c>
      <c r="AS121" s="59">
        <v>0</v>
      </c>
      <c r="AT121" s="60"/>
      <c r="AU121" s="59">
        <v>440484035</v>
      </c>
      <c r="AV121" s="60"/>
      <c r="AW121" s="9">
        <v>0</v>
      </c>
      <c r="AX121" s="9">
        <v>213999459</v>
      </c>
      <c r="AY121" s="9">
        <v>226484576</v>
      </c>
      <c r="AZ121" s="9">
        <v>213999459</v>
      </c>
      <c r="BA121" s="9">
        <v>0</v>
      </c>
      <c r="BB121" s="9">
        <v>213999459</v>
      </c>
      <c r="BC121" s="9">
        <v>0</v>
      </c>
      <c r="BD121" s="9">
        <v>0</v>
      </c>
      <c r="BE121" s="10">
        <f t="shared" si="6"/>
        <v>0.88545799016538729</v>
      </c>
      <c r="BF121" s="10">
        <f t="shared" si="7"/>
        <v>0.88545799016538729</v>
      </c>
      <c r="BG121" s="10">
        <f t="shared" si="8"/>
        <v>0.43018024674292726</v>
      </c>
      <c r="BH121" s="10">
        <f t="shared" si="9"/>
        <v>0.43018024674292726</v>
      </c>
    </row>
    <row r="122" spans="1:60" s="1" customFormat="1" hidden="1">
      <c r="A122" s="71" t="s">
        <v>151</v>
      </c>
      <c r="B122" s="72"/>
      <c r="C122" s="71" t="s">
        <v>168</v>
      </c>
      <c r="D122" s="72"/>
      <c r="E122" s="71" t="s">
        <v>153</v>
      </c>
      <c r="F122" s="72"/>
      <c r="G122" s="71" t="s">
        <v>169</v>
      </c>
      <c r="H122" s="72"/>
      <c r="I122" s="71" t="s">
        <v>155</v>
      </c>
      <c r="J122" s="72"/>
      <c r="K122" s="72"/>
      <c r="L122" s="71" t="s">
        <v>174</v>
      </c>
      <c r="M122" s="72"/>
      <c r="N122" s="72"/>
      <c r="O122" s="71" t="s">
        <v>75</v>
      </c>
      <c r="P122" s="72"/>
      <c r="Q122" s="71"/>
      <c r="R122" s="72"/>
      <c r="S122" s="73" t="s">
        <v>176</v>
      </c>
      <c r="T122" s="72"/>
      <c r="U122" s="72"/>
      <c r="V122" s="72"/>
      <c r="W122" s="72"/>
      <c r="X122" s="72"/>
      <c r="Y122" s="72"/>
      <c r="Z122" s="72"/>
      <c r="AA122" s="71" t="s">
        <v>50</v>
      </c>
      <c r="AB122" s="72"/>
      <c r="AC122" s="72"/>
      <c r="AD122" s="72"/>
      <c r="AE122" s="72"/>
      <c r="AF122" s="71" t="s">
        <v>51</v>
      </c>
      <c r="AG122" s="72"/>
      <c r="AH122" s="72"/>
      <c r="AI122" s="8" t="s">
        <v>52</v>
      </c>
      <c r="AJ122" s="74" t="s">
        <v>53</v>
      </c>
      <c r="AK122" s="72"/>
      <c r="AL122" s="72"/>
      <c r="AM122" s="72"/>
      <c r="AN122" s="72"/>
      <c r="AO122" s="72"/>
      <c r="AP122" s="9">
        <v>497464634</v>
      </c>
      <c r="AQ122" s="9">
        <v>440484035</v>
      </c>
      <c r="AR122" s="9">
        <v>56980599</v>
      </c>
      <c r="AS122" s="59">
        <v>0</v>
      </c>
      <c r="AT122" s="60"/>
      <c r="AU122" s="59">
        <v>440484035</v>
      </c>
      <c r="AV122" s="60"/>
      <c r="AW122" s="9">
        <v>0</v>
      </c>
      <c r="AX122" s="9">
        <v>213999459</v>
      </c>
      <c r="AY122" s="9">
        <v>226484576</v>
      </c>
      <c r="AZ122" s="9">
        <v>213999459</v>
      </c>
      <c r="BA122" s="9">
        <v>0</v>
      </c>
      <c r="BB122" s="9">
        <v>213999459</v>
      </c>
      <c r="BC122" s="9">
        <v>0</v>
      </c>
      <c r="BD122" s="9">
        <v>0</v>
      </c>
      <c r="BE122" s="10">
        <f t="shared" si="6"/>
        <v>0.88545799016538729</v>
      </c>
      <c r="BF122" s="10">
        <f t="shared" si="7"/>
        <v>0.88545799016538729</v>
      </c>
      <c r="BG122" s="10">
        <f t="shared" si="8"/>
        <v>0.43018024674292726</v>
      </c>
      <c r="BH122" s="10">
        <f t="shared" si="9"/>
        <v>0.43018024674292726</v>
      </c>
    </row>
    <row r="123" spans="1:60" s="15" customFormat="1" ht="15" hidden="1">
      <c r="A123" s="77" t="s">
        <v>151</v>
      </c>
      <c r="B123" s="78"/>
      <c r="C123" s="77" t="s">
        <v>168</v>
      </c>
      <c r="D123" s="78"/>
      <c r="E123" s="77" t="s">
        <v>153</v>
      </c>
      <c r="F123" s="78"/>
      <c r="G123" s="77" t="s">
        <v>169</v>
      </c>
      <c r="H123" s="78"/>
      <c r="I123" s="77" t="s">
        <v>155</v>
      </c>
      <c r="J123" s="78"/>
      <c r="K123" s="78"/>
      <c r="L123" s="77"/>
      <c r="M123" s="78"/>
      <c r="N123" s="78"/>
      <c r="O123" s="77"/>
      <c r="P123" s="78"/>
      <c r="Q123" s="77"/>
      <c r="R123" s="78"/>
      <c r="S123" s="79" t="s">
        <v>170</v>
      </c>
      <c r="T123" s="78"/>
      <c r="U123" s="78"/>
      <c r="V123" s="78"/>
      <c r="W123" s="78"/>
      <c r="X123" s="78"/>
      <c r="Y123" s="78"/>
      <c r="Z123" s="78"/>
      <c r="AA123" s="77" t="s">
        <v>98</v>
      </c>
      <c r="AB123" s="78"/>
      <c r="AC123" s="78"/>
      <c r="AD123" s="78"/>
      <c r="AE123" s="78"/>
      <c r="AF123" s="77" t="s">
        <v>51</v>
      </c>
      <c r="AG123" s="78"/>
      <c r="AH123" s="78"/>
      <c r="AI123" s="12" t="s">
        <v>99</v>
      </c>
      <c r="AJ123" s="80" t="s">
        <v>100</v>
      </c>
      <c r="AK123" s="78"/>
      <c r="AL123" s="78"/>
      <c r="AM123" s="78"/>
      <c r="AN123" s="78"/>
      <c r="AO123" s="78"/>
      <c r="AP123" s="13">
        <v>97466196</v>
      </c>
      <c r="AQ123" s="13">
        <v>77199769</v>
      </c>
      <c r="AR123" s="13">
        <v>20266427</v>
      </c>
      <c r="AS123" s="75">
        <v>0</v>
      </c>
      <c r="AT123" s="76"/>
      <c r="AU123" s="75">
        <v>67262222</v>
      </c>
      <c r="AV123" s="76"/>
      <c r="AW123" s="13">
        <v>9937547</v>
      </c>
      <c r="AX123" s="13">
        <v>48254978</v>
      </c>
      <c r="AY123" s="13">
        <v>19007244</v>
      </c>
      <c r="AZ123" s="13">
        <v>47077989</v>
      </c>
      <c r="BA123" s="13">
        <v>1176989</v>
      </c>
      <c r="BB123" s="13">
        <v>47077989</v>
      </c>
      <c r="BC123" s="13">
        <v>0</v>
      </c>
      <c r="BD123" s="13">
        <v>0</v>
      </c>
      <c r="BE123" s="14">
        <f t="shared" si="6"/>
        <v>0.79206711832685051</v>
      </c>
      <c r="BF123" s="14">
        <f t="shared" si="7"/>
        <v>0.69010820941447226</v>
      </c>
      <c r="BG123" s="14">
        <f t="shared" si="8"/>
        <v>0.49509450435513047</v>
      </c>
      <c r="BH123" s="14">
        <f t="shared" si="9"/>
        <v>0.48301863550722757</v>
      </c>
    </row>
    <row r="124" spans="1:60" s="1" customFormat="1" hidden="1">
      <c r="A124" s="71" t="s">
        <v>151</v>
      </c>
      <c r="B124" s="72"/>
      <c r="C124" s="71" t="s">
        <v>168</v>
      </c>
      <c r="D124" s="72"/>
      <c r="E124" s="71" t="s">
        <v>153</v>
      </c>
      <c r="F124" s="72"/>
      <c r="G124" s="71" t="s">
        <v>169</v>
      </c>
      <c r="H124" s="72"/>
      <c r="I124" s="71" t="s">
        <v>155</v>
      </c>
      <c r="J124" s="72"/>
      <c r="K124" s="72"/>
      <c r="L124" s="71" t="s">
        <v>174</v>
      </c>
      <c r="M124" s="72"/>
      <c r="N124" s="72"/>
      <c r="O124" s="71"/>
      <c r="P124" s="72"/>
      <c r="Q124" s="71"/>
      <c r="R124" s="72"/>
      <c r="S124" s="73" t="s">
        <v>175</v>
      </c>
      <c r="T124" s="72"/>
      <c r="U124" s="72"/>
      <c r="V124" s="72"/>
      <c r="W124" s="72"/>
      <c r="X124" s="72"/>
      <c r="Y124" s="72"/>
      <c r="Z124" s="72"/>
      <c r="AA124" s="71" t="s">
        <v>98</v>
      </c>
      <c r="AB124" s="72"/>
      <c r="AC124" s="72"/>
      <c r="AD124" s="72"/>
      <c r="AE124" s="72"/>
      <c r="AF124" s="71" t="s">
        <v>51</v>
      </c>
      <c r="AG124" s="72"/>
      <c r="AH124" s="72"/>
      <c r="AI124" s="8" t="s">
        <v>99</v>
      </c>
      <c r="AJ124" s="74" t="s">
        <v>100</v>
      </c>
      <c r="AK124" s="72"/>
      <c r="AL124" s="72"/>
      <c r="AM124" s="72"/>
      <c r="AN124" s="72"/>
      <c r="AO124" s="72"/>
      <c r="AP124" s="9">
        <v>87466196</v>
      </c>
      <c r="AQ124" s="9">
        <v>67224025</v>
      </c>
      <c r="AR124" s="9">
        <v>20242171</v>
      </c>
      <c r="AS124" s="59">
        <v>0</v>
      </c>
      <c r="AT124" s="60"/>
      <c r="AU124" s="59">
        <v>67224025</v>
      </c>
      <c r="AV124" s="60"/>
      <c r="AW124" s="9">
        <v>0</v>
      </c>
      <c r="AX124" s="9">
        <v>48254978</v>
      </c>
      <c r="AY124" s="9">
        <v>18969047</v>
      </c>
      <c r="AZ124" s="9">
        <v>47077989</v>
      </c>
      <c r="BA124" s="9">
        <v>1176989</v>
      </c>
      <c r="BB124" s="9">
        <v>47077989</v>
      </c>
      <c r="BC124" s="9">
        <v>0</v>
      </c>
      <c r="BD124" s="9">
        <v>0</v>
      </c>
      <c r="BE124" s="10">
        <f t="shared" si="6"/>
        <v>0.76857149475209829</v>
      </c>
      <c r="BF124" s="10">
        <f t="shared" si="7"/>
        <v>0.76857149475209829</v>
      </c>
      <c r="BG124" s="10">
        <f t="shared" si="8"/>
        <v>0.55169860136594939</v>
      </c>
      <c r="BH124" s="10">
        <f t="shared" si="9"/>
        <v>0.53824209983934823</v>
      </c>
    </row>
    <row r="125" spans="1:60" s="1" customFormat="1" hidden="1">
      <c r="A125" s="71" t="s">
        <v>151</v>
      </c>
      <c r="B125" s="72"/>
      <c r="C125" s="71" t="s">
        <v>168</v>
      </c>
      <c r="D125" s="72"/>
      <c r="E125" s="71" t="s">
        <v>153</v>
      </c>
      <c r="F125" s="72"/>
      <c r="G125" s="71" t="s">
        <v>169</v>
      </c>
      <c r="H125" s="72"/>
      <c r="I125" s="71" t="s">
        <v>155</v>
      </c>
      <c r="J125" s="72"/>
      <c r="K125" s="72"/>
      <c r="L125" s="71" t="s">
        <v>174</v>
      </c>
      <c r="M125" s="72"/>
      <c r="N125" s="72"/>
      <c r="O125" s="71" t="s">
        <v>75</v>
      </c>
      <c r="P125" s="72"/>
      <c r="Q125" s="71"/>
      <c r="R125" s="72"/>
      <c r="S125" s="73" t="s">
        <v>176</v>
      </c>
      <c r="T125" s="72"/>
      <c r="U125" s="72"/>
      <c r="V125" s="72"/>
      <c r="W125" s="72"/>
      <c r="X125" s="72"/>
      <c r="Y125" s="72"/>
      <c r="Z125" s="72"/>
      <c r="AA125" s="71" t="s">
        <v>98</v>
      </c>
      <c r="AB125" s="72"/>
      <c r="AC125" s="72"/>
      <c r="AD125" s="72"/>
      <c r="AE125" s="72"/>
      <c r="AF125" s="71" t="s">
        <v>51</v>
      </c>
      <c r="AG125" s="72"/>
      <c r="AH125" s="72"/>
      <c r="AI125" s="8" t="s">
        <v>99</v>
      </c>
      <c r="AJ125" s="74" t="s">
        <v>100</v>
      </c>
      <c r="AK125" s="72"/>
      <c r="AL125" s="72"/>
      <c r="AM125" s="72"/>
      <c r="AN125" s="72"/>
      <c r="AO125" s="72"/>
      <c r="AP125" s="9">
        <v>87466196</v>
      </c>
      <c r="AQ125" s="9">
        <v>67224025</v>
      </c>
      <c r="AR125" s="9">
        <v>20242171</v>
      </c>
      <c r="AS125" s="59">
        <v>0</v>
      </c>
      <c r="AT125" s="60"/>
      <c r="AU125" s="59">
        <v>67224025</v>
      </c>
      <c r="AV125" s="60"/>
      <c r="AW125" s="9">
        <v>0</v>
      </c>
      <c r="AX125" s="9">
        <v>48254978</v>
      </c>
      <c r="AY125" s="9">
        <v>18969047</v>
      </c>
      <c r="AZ125" s="9">
        <v>47077989</v>
      </c>
      <c r="BA125" s="9">
        <v>1176989</v>
      </c>
      <c r="BB125" s="9">
        <v>47077989</v>
      </c>
      <c r="BC125" s="9">
        <v>0</v>
      </c>
      <c r="BD125" s="9">
        <v>0</v>
      </c>
      <c r="BE125" s="10">
        <f t="shared" si="6"/>
        <v>0.76857149475209829</v>
      </c>
      <c r="BF125" s="10">
        <f t="shared" si="7"/>
        <v>0.76857149475209829</v>
      </c>
      <c r="BG125" s="10">
        <f t="shared" si="8"/>
        <v>0.55169860136594939</v>
      </c>
      <c r="BH125" s="10">
        <f t="shared" si="9"/>
        <v>0.53824209983934823</v>
      </c>
    </row>
    <row r="126" spans="1:60" s="1" customFormat="1" hidden="1">
      <c r="A126" s="71" t="s">
        <v>151</v>
      </c>
      <c r="B126" s="72"/>
      <c r="C126" s="71" t="s">
        <v>168</v>
      </c>
      <c r="D126" s="72"/>
      <c r="E126" s="71" t="s">
        <v>153</v>
      </c>
      <c r="F126" s="72"/>
      <c r="G126" s="71" t="s">
        <v>169</v>
      </c>
      <c r="H126" s="72"/>
      <c r="I126" s="71" t="s">
        <v>155</v>
      </c>
      <c r="J126" s="72"/>
      <c r="K126" s="72"/>
      <c r="L126" s="71" t="s">
        <v>171</v>
      </c>
      <c r="M126" s="72"/>
      <c r="N126" s="72"/>
      <c r="O126" s="71"/>
      <c r="P126" s="72"/>
      <c r="Q126" s="71"/>
      <c r="R126" s="72"/>
      <c r="S126" s="73" t="s">
        <v>172</v>
      </c>
      <c r="T126" s="72"/>
      <c r="U126" s="72"/>
      <c r="V126" s="72"/>
      <c r="W126" s="72"/>
      <c r="X126" s="72"/>
      <c r="Y126" s="72"/>
      <c r="Z126" s="72"/>
      <c r="AA126" s="71" t="s">
        <v>98</v>
      </c>
      <c r="AB126" s="72"/>
      <c r="AC126" s="72"/>
      <c r="AD126" s="72"/>
      <c r="AE126" s="72"/>
      <c r="AF126" s="71" t="s">
        <v>51</v>
      </c>
      <c r="AG126" s="72"/>
      <c r="AH126" s="72"/>
      <c r="AI126" s="8" t="s">
        <v>99</v>
      </c>
      <c r="AJ126" s="74" t="s">
        <v>100</v>
      </c>
      <c r="AK126" s="72"/>
      <c r="AL126" s="72"/>
      <c r="AM126" s="72"/>
      <c r="AN126" s="72"/>
      <c r="AO126" s="72"/>
      <c r="AP126" s="9">
        <v>10000000</v>
      </c>
      <c r="AQ126" s="9">
        <v>9975744</v>
      </c>
      <c r="AR126" s="9">
        <v>24256</v>
      </c>
      <c r="AS126" s="59">
        <v>0</v>
      </c>
      <c r="AT126" s="60"/>
      <c r="AU126" s="59">
        <v>38197</v>
      </c>
      <c r="AV126" s="60"/>
      <c r="AW126" s="9">
        <v>9937547</v>
      </c>
      <c r="AX126" s="9">
        <v>0</v>
      </c>
      <c r="AY126" s="9">
        <v>38197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10">
        <f t="shared" si="6"/>
        <v>0.99757439999999997</v>
      </c>
      <c r="BF126" s="10">
        <f t="shared" si="7"/>
        <v>3.8197000000000001E-3</v>
      </c>
      <c r="BG126" s="10">
        <f t="shared" si="8"/>
        <v>0</v>
      </c>
      <c r="BH126" s="10">
        <f t="shared" si="9"/>
        <v>0</v>
      </c>
    </row>
    <row r="127" spans="1:60" s="1" customFormat="1" hidden="1">
      <c r="A127" s="71" t="s">
        <v>151</v>
      </c>
      <c r="B127" s="72"/>
      <c r="C127" s="71" t="s">
        <v>168</v>
      </c>
      <c r="D127" s="72"/>
      <c r="E127" s="71" t="s">
        <v>153</v>
      </c>
      <c r="F127" s="72"/>
      <c r="G127" s="71" t="s">
        <v>169</v>
      </c>
      <c r="H127" s="72"/>
      <c r="I127" s="71" t="s">
        <v>155</v>
      </c>
      <c r="J127" s="72"/>
      <c r="K127" s="72"/>
      <c r="L127" s="71" t="s">
        <v>171</v>
      </c>
      <c r="M127" s="72"/>
      <c r="N127" s="72"/>
      <c r="O127" s="71" t="s">
        <v>75</v>
      </c>
      <c r="P127" s="72"/>
      <c r="Q127" s="71"/>
      <c r="R127" s="72"/>
      <c r="S127" s="73" t="s">
        <v>173</v>
      </c>
      <c r="T127" s="72"/>
      <c r="U127" s="72"/>
      <c r="V127" s="72"/>
      <c r="W127" s="72"/>
      <c r="X127" s="72"/>
      <c r="Y127" s="72"/>
      <c r="Z127" s="72"/>
      <c r="AA127" s="71" t="s">
        <v>98</v>
      </c>
      <c r="AB127" s="72"/>
      <c r="AC127" s="72"/>
      <c r="AD127" s="72"/>
      <c r="AE127" s="72"/>
      <c r="AF127" s="71" t="s">
        <v>51</v>
      </c>
      <c r="AG127" s="72"/>
      <c r="AH127" s="72"/>
      <c r="AI127" s="8" t="s">
        <v>99</v>
      </c>
      <c r="AJ127" s="74" t="s">
        <v>100</v>
      </c>
      <c r="AK127" s="72"/>
      <c r="AL127" s="72"/>
      <c r="AM127" s="72"/>
      <c r="AN127" s="72"/>
      <c r="AO127" s="72"/>
      <c r="AP127" s="9">
        <v>10000000</v>
      </c>
      <c r="AQ127" s="9">
        <v>9975744</v>
      </c>
      <c r="AR127" s="9">
        <v>24256</v>
      </c>
      <c r="AS127" s="59">
        <v>0</v>
      </c>
      <c r="AT127" s="60"/>
      <c r="AU127" s="59">
        <v>38197</v>
      </c>
      <c r="AV127" s="60"/>
      <c r="AW127" s="9">
        <v>9937547</v>
      </c>
      <c r="AX127" s="9">
        <v>0</v>
      </c>
      <c r="AY127" s="9">
        <v>38197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10">
        <f t="shared" si="6"/>
        <v>0.99757439999999997</v>
      </c>
      <c r="BF127" s="10">
        <f t="shared" si="7"/>
        <v>3.8197000000000001E-3</v>
      </c>
      <c r="BG127" s="10">
        <f t="shared" si="8"/>
        <v>0</v>
      </c>
      <c r="BH127" s="10">
        <f t="shared" si="9"/>
        <v>0</v>
      </c>
    </row>
    <row r="128" spans="1:60" s="15" customFormat="1" ht="15" hidden="1">
      <c r="A128" s="77" t="s">
        <v>151</v>
      </c>
      <c r="B128" s="78"/>
      <c r="C128" s="77" t="s">
        <v>168</v>
      </c>
      <c r="D128" s="78"/>
      <c r="E128" s="77" t="s">
        <v>153</v>
      </c>
      <c r="F128" s="78"/>
      <c r="G128" s="77" t="s">
        <v>169</v>
      </c>
      <c r="H128" s="78"/>
      <c r="I128" s="77" t="s">
        <v>155</v>
      </c>
      <c r="J128" s="78"/>
      <c r="K128" s="78"/>
      <c r="L128" s="77"/>
      <c r="M128" s="78"/>
      <c r="N128" s="78"/>
      <c r="O128" s="77"/>
      <c r="P128" s="78"/>
      <c r="Q128" s="77"/>
      <c r="R128" s="78"/>
      <c r="S128" s="79" t="s">
        <v>170</v>
      </c>
      <c r="T128" s="78"/>
      <c r="U128" s="78"/>
      <c r="V128" s="78"/>
      <c r="W128" s="78"/>
      <c r="X128" s="78"/>
      <c r="Y128" s="78"/>
      <c r="Z128" s="78"/>
      <c r="AA128" s="77" t="s">
        <v>98</v>
      </c>
      <c r="AB128" s="78"/>
      <c r="AC128" s="78"/>
      <c r="AD128" s="78"/>
      <c r="AE128" s="78"/>
      <c r="AF128" s="77" t="s">
        <v>51</v>
      </c>
      <c r="AG128" s="78"/>
      <c r="AH128" s="78"/>
      <c r="AI128" s="12" t="s">
        <v>166</v>
      </c>
      <c r="AJ128" s="80" t="s">
        <v>167</v>
      </c>
      <c r="AK128" s="78"/>
      <c r="AL128" s="78"/>
      <c r="AM128" s="78"/>
      <c r="AN128" s="78"/>
      <c r="AO128" s="78"/>
      <c r="AP128" s="13">
        <v>20000000</v>
      </c>
      <c r="AQ128" s="13">
        <v>20000000</v>
      </c>
      <c r="AR128" s="13">
        <v>0</v>
      </c>
      <c r="AS128" s="75">
        <v>0</v>
      </c>
      <c r="AT128" s="76"/>
      <c r="AU128" s="75">
        <v>20000000</v>
      </c>
      <c r="AV128" s="76"/>
      <c r="AW128" s="13">
        <v>0</v>
      </c>
      <c r="AX128" s="13">
        <v>0</v>
      </c>
      <c r="AY128" s="13">
        <v>20000000</v>
      </c>
      <c r="AZ128" s="13">
        <v>0</v>
      </c>
      <c r="BA128" s="13">
        <v>0</v>
      </c>
      <c r="BB128" s="13">
        <v>0</v>
      </c>
      <c r="BC128" s="13">
        <v>0</v>
      </c>
      <c r="BD128" s="13">
        <v>0</v>
      </c>
      <c r="BE128" s="14">
        <f t="shared" si="6"/>
        <v>1</v>
      </c>
      <c r="BF128" s="14">
        <f t="shared" si="7"/>
        <v>1</v>
      </c>
      <c r="BG128" s="14">
        <f t="shared" si="8"/>
        <v>0</v>
      </c>
      <c r="BH128" s="14">
        <f t="shared" si="9"/>
        <v>0</v>
      </c>
    </row>
    <row r="129" spans="1:190" s="1" customFormat="1" hidden="1">
      <c r="A129" s="71" t="s">
        <v>151</v>
      </c>
      <c r="B129" s="72"/>
      <c r="C129" s="71" t="s">
        <v>168</v>
      </c>
      <c r="D129" s="72"/>
      <c r="E129" s="71" t="s">
        <v>153</v>
      </c>
      <c r="F129" s="72"/>
      <c r="G129" s="71" t="s">
        <v>169</v>
      </c>
      <c r="H129" s="72"/>
      <c r="I129" s="71" t="s">
        <v>155</v>
      </c>
      <c r="J129" s="72"/>
      <c r="K129" s="72"/>
      <c r="L129" s="71" t="s">
        <v>171</v>
      </c>
      <c r="M129" s="72"/>
      <c r="N129" s="72"/>
      <c r="O129" s="71"/>
      <c r="P129" s="72"/>
      <c r="Q129" s="71"/>
      <c r="R129" s="72"/>
      <c r="S129" s="73" t="s">
        <v>172</v>
      </c>
      <c r="T129" s="72"/>
      <c r="U129" s="72"/>
      <c r="V129" s="72"/>
      <c r="W129" s="72"/>
      <c r="X129" s="72"/>
      <c r="Y129" s="72"/>
      <c r="Z129" s="72"/>
      <c r="AA129" s="71" t="s">
        <v>98</v>
      </c>
      <c r="AB129" s="72"/>
      <c r="AC129" s="72"/>
      <c r="AD129" s="72"/>
      <c r="AE129" s="72"/>
      <c r="AF129" s="71" t="s">
        <v>51</v>
      </c>
      <c r="AG129" s="72"/>
      <c r="AH129" s="72"/>
      <c r="AI129" s="8" t="s">
        <v>166</v>
      </c>
      <c r="AJ129" s="74" t="s">
        <v>167</v>
      </c>
      <c r="AK129" s="72"/>
      <c r="AL129" s="72"/>
      <c r="AM129" s="72"/>
      <c r="AN129" s="72"/>
      <c r="AO129" s="72"/>
      <c r="AP129" s="9">
        <v>20000000</v>
      </c>
      <c r="AQ129" s="9">
        <v>20000000</v>
      </c>
      <c r="AR129" s="9">
        <v>0</v>
      </c>
      <c r="AS129" s="59">
        <v>0</v>
      </c>
      <c r="AT129" s="60"/>
      <c r="AU129" s="59">
        <v>20000000</v>
      </c>
      <c r="AV129" s="60"/>
      <c r="AW129" s="9">
        <v>0</v>
      </c>
      <c r="AX129" s="9">
        <v>0</v>
      </c>
      <c r="AY129" s="9">
        <v>20000000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10">
        <f t="shared" si="6"/>
        <v>1</v>
      </c>
      <c r="BF129" s="10">
        <f t="shared" si="7"/>
        <v>1</v>
      </c>
      <c r="BG129" s="10">
        <f t="shared" si="8"/>
        <v>0</v>
      </c>
      <c r="BH129" s="10">
        <f t="shared" si="9"/>
        <v>0</v>
      </c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</row>
    <row r="130" spans="1:190" s="1" customFormat="1" hidden="1">
      <c r="A130" s="71" t="s">
        <v>151</v>
      </c>
      <c r="B130" s="72"/>
      <c r="C130" s="71" t="s">
        <v>168</v>
      </c>
      <c r="D130" s="72"/>
      <c r="E130" s="71" t="s">
        <v>153</v>
      </c>
      <c r="F130" s="72"/>
      <c r="G130" s="71" t="s">
        <v>169</v>
      </c>
      <c r="H130" s="72"/>
      <c r="I130" s="71" t="s">
        <v>155</v>
      </c>
      <c r="J130" s="72"/>
      <c r="K130" s="72"/>
      <c r="L130" s="71" t="s">
        <v>171</v>
      </c>
      <c r="M130" s="72"/>
      <c r="N130" s="72"/>
      <c r="O130" s="71" t="s">
        <v>75</v>
      </c>
      <c r="P130" s="72"/>
      <c r="Q130" s="71"/>
      <c r="R130" s="72"/>
      <c r="S130" s="73" t="s">
        <v>173</v>
      </c>
      <c r="T130" s="72"/>
      <c r="U130" s="72"/>
      <c r="V130" s="72"/>
      <c r="W130" s="72"/>
      <c r="X130" s="72"/>
      <c r="Y130" s="72"/>
      <c r="Z130" s="72"/>
      <c r="AA130" s="71" t="s">
        <v>98</v>
      </c>
      <c r="AB130" s="72"/>
      <c r="AC130" s="72"/>
      <c r="AD130" s="72"/>
      <c r="AE130" s="72"/>
      <c r="AF130" s="71" t="s">
        <v>51</v>
      </c>
      <c r="AG130" s="72"/>
      <c r="AH130" s="72"/>
      <c r="AI130" s="8" t="s">
        <v>166</v>
      </c>
      <c r="AJ130" s="74" t="s">
        <v>167</v>
      </c>
      <c r="AK130" s="72"/>
      <c r="AL130" s="72"/>
      <c r="AM130" s="72"/>
      <c r="AN130" s="72"/>
      <c r="AO130" s="72"/>
      <c r="AP130" s="9">
        <v>20000000</v>
      </c>
      <c r="AQ130" s="9">
        <v>20000000</v>
      </c>
      <c r="AR130" s="9">
        <v>0</v>
      </c>
      <c r="AS130" s="59">
        <v>0</v>
      </c>
      <c r="AT130" s="60"/>
      <c r="AU130" s="59">
        <v>20000000</v>
      </c>
      <c r="AV130" s="60"/>
      <c r="AW130" s="9">
        <v>0</v>
      </c>
      <c r="AX130" s="9">
        <v>0</v>
      </c>
      <c r="AY130" s="9">
        <v>20000000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10">
        <f t="shared" si="6"/>
        <v>1</v>
      </c>
      <c r="BF130" s="10">
        <f t="shared" si="7"/>
        <v>1</v>
      </c>
      <c r="BG130" s="10">
        <f t="shared" si="8"/>
        <v>0</v>
      </c>
      <c r="BH130" s="10">
        <f t="shared" si="9"/>
        <v>0</v>
      </c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</row>
    <row r="131" spans="1:190" s="19" customFormat="1" ht="15" hidden="1">
      <c r="A131" s="61" t="s">
        <v>177</v>
      </c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3"/>
      <c r="AP131" s="23">
        <f>+AP128+AP123+AP118+AP111+AP106+AP99</f>
        <v>2220725122</v>
      </c>
      <c r="AQ131" s="23">
        <f>+AQ128+AQ123+AQ118+AQ111+AQ106+AQ99</f>
        <v>1836427882.3800001</v>
      </c>
      <c r="AR131" s="23">
        <f>+AR128+AR123+AR118+AR111+AR106+AR99</f>
        <v>384297239.62</v>
      </c>
      <c r="AS131" s="64">
        <f>+AS128+AS123+AS118+AS111+AS106+AS99</f>
        <v>0</v>
      </c>
      <c r="AT131" s="65"/>
      <c r="AU131" s="64">
        <f>+AU128+AU123+AU118+AU111+AU106+AU99</f>
        <v>1732306832</v>
      </c>
      <c r="AV131" s="65"/>
      <c r="AW131" s="23">
        <f t="shared" ref="AW131:BD131" si="12">+AW128+AW123+AW118+AW111+AW106+AW99</f>
        <v>104121050.38</v>
      </c>
      <c r="AX131" s="23">
        <f t="shared" si="12"/>
        <v>883280780.36000001</v>
      </c>
      <c r="AY131" s="23">
        <f t="shared" si="12"/>
        <v>849026051.63999999</v>
      </c>
      <c r="AZ131" s="23">
        <f t="shared" si="12"/>
        <v>882103791.36000001</v>
      </c>
      <c r="BA131" s="23">
        <f t="shared" si="12"/>
        <v>1176989</v>
      </c>
      <c r="BB131" s="23">
        <f t="shared" si="12"/>
        <v>882103791.36000001</v>
      </c>
      <c r="BC131" s="23">
        <f t="shared" si="12"/>
        <v>0</v>
      </c>
      <c r="BD131" s="23">
        <f t="shared" si="12"/>
        <v>149894</v>
      </c>
      <c r="BE131" s="17">
        <f t="shared" si="6"/>
        <v>0.82694965900421791</v>
      </c>
      <c r="BF131" s="17">
        <f t="shared" si="7"/>
        <v>0.78006359942462078</v>
      </c>
      <c r="BG131" s="17">
        <f t="shared" si="8"/>
        <v>0.39774430955439971</v>
      </c>
      <c r="BH131" s="17">
        <f t="shared" si="9"/>
        <v>0.39721430744457531</v>
      </c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</row>
    <row r="132" spans="1:190" s="24" customFormat="1" ht="15" hidden="1">
      <c r="AP132" s="25"/>
      <c r="AQ132" s="25"/>
      <c r="AR132" s="25"/>
      <c r="AS132" s="25"/>
      <c r="AT132" s="25"/>
      <c r="AU132" s="26"/>
      <c r="AV132" s="27"/>
      <c r="AW132" s="25"/>
      <c r="AX132" s="25"/>
      <c r="AY132" s="25"/>
      <c r="AZ132" s="25"/>
      <c r="BA132" s="25"/>
      <c r="BB132" s="25"/>
      <c r="BC132" s="28"/>
      <c r="BD132" s="28"/>
      <c r="BE132" s="28"/>
      <c r="BF132" s="28"/>
      <c r="BG132" s="28"/>
      <c r="BH132" s="28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  <c r="CN132" s="29"/>
      <c r="CO132" s="29"/>
      <c r="CP132" s="29"/>
      <c r="CQ132" s="29"/>
      <c r="CR132" s="29"/>
      <c r="CS132" s="29"/>
      <c r="CT132" s="29"/>
      <c r="CU132" s="29"/>
      <c r="CV132" s="29"/>
      <c r="CW132" s="29"/>
      <c r="CX132" s="29"/>
      <c r="CY132" s="29"/>
      <c r="CZ132" s="29"/>
      <c r="DA132" s="29"/>
      <c r="DB132" s="29"/>
      <c r="DC132" s="29"/>
      <c r="DD132" s="29"/>
      <c r="DE132" s="29"/>
      <c r="DF132" s="29"/>
      <c r="DG132" s="29"/>
      <c r="DH132" s="29"/>
      <c r="DI132" s="29"/>
      <c r="DJ132" s="29"/>
      <c r="DK132" s="29"/>
      <c r="DL132" s="29"/>
      <c r="DM132" s="29"/>
      <c r="DN132" s="29"/>
      <c r="DO132" s="29"/>
      <c r="DP132" s="29"/>
      <c r="DQ132" s="29"/>
      <c r="DR132" s="29"/>
      <c r="DS132" s="29"/>
      <c r="DT132" s="29"/>
      <c r="DU132" s="29"/>
      <c r="DV132" s="29"/>
      <c r="DW132" s="29"/>
      <c r="DX132" s="29"/>
      <c r="DY132" s="29"/>
      <c r="DZ132" s="29"/>
      <c r="EA132" s="29"/>
      <c r="EB132" s="29"/>
      <c r="EC132" s="29"/>
      <c r="ED132" s="29"/>
      <c r="EE132" s="29"/>
      <c r="EF132" s="29"/>
      <c r="EG132" s="29"/>
      <c r="EH132" s="29"/>
      <c r="EI132" s="29"/>
      <c r="EJ132" s="29"/>
      <c r="EK132" s="29"/>
      <c r="EL132" s="29"/>
      <c r="EM132" s="29"/>
      <c r="EN132" s="29"/>
      <c r="EO132" s="29"/>
      <c r="EP132" s="29"/>
      <c r="EQ132" s="29"/>
      <c r="ER132" s="29"/>
      <c r="ES132" s="29"/>
      <c r="ET132" s="29"/>
      <c r="EU132" s="29"/>
      <c r="EV132" s="29"/>
      <c r="EW132" s="29"/>
      <c r="EX132" s="29"/>
      <c r="EY132" s="29"/>
      <c r="EZ132" s="29"/>
      <c r="FA132" s="29"/>
      <c r="FB132" s="29"/>
      <c r="FC132" s="29"/>
      <c r="FD132" s="29"/>
      <c r="FE132" s="29"/>
      <c r="FF132" s="29"/>
      <c r="FG132" s="29"/>
      <c r="FH132" s="29"/>
      <c r="FI132" s="29"/>
      <c r="FJ132" s="29"/>
      <c r="FK132" s="29"/>
      <c r="FL132" s="29"/>
      <c r="FM132" s="29"/>
      <c r="FN132" s="29"/>
      <c r="FO132" s="29"/>
      <c r="FP132" s="29"/>
      <c r="FQ132" s="29"/>
      <c r="FR132" s="29"/>
      <c r="FS132" s="29"/>
      <c r="FT132" s="29"/>
      <c r="FU132" s="29"/>
      <c r="FV132" s="29"/>
      <c r="FW132" s="29"/>
      <c r="FX132" s="29"/>
      <c r="FY132" s="29"/>
      <c r="FZ132" s="29"/>
      <c r="GA132" s="29"/>
      <c r="GB132" s="29"/>
      <c r="GC132" s="29"/>
      <c r="GD132" s="29"/>
      <c r="GE132" s="29"/>
      <c r="GF132" s="29"/>
      <c r="GG132" s="29"/>
      <c r="GH132" s="29"/>
    </row>
    <row r="133" spans="1:190" s="22" customFormat="1" ht="15" hidden="1">
      <c r="A133" s="66" t="s">
        <v>178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  <c r="AO133" s="68"/>
      <c r="AP133" s="30">
        <f>+AP97+AP131</f>
        <v>8495514736</v>
      </c>
      <c r="AQ133" s="30">
        <f t="shared" ref="AQ133:AR133" si="13">+AQ97+AQ131</f>
        <v>6493594284.2600002</v>
      </c>
      <c r="AR133" s="30">
        <f t="shared" si="13"/>
        <v>1996700451.7399998</v>
      </c>
      <c r="AS133" s="69">
        <f>+AS131+AS97</f>
        <v>5220000</v>
      </c>
      <c r="AT133" s="70"/>
      <c r="AU133" s="69">
        <f>+AU131+AU97</f>
        <v>6376370875.8800001</v>
      </c>
      <c r="AV133" s="70"/>
      <c r="AW133" s="30">
        <f t="shared" ref="AW133:BD133" si="14">+AW97+AW131</f>
        <v>117223408.38</v>
      </c>
      <c r="AX133" s="30">
        <f t="shared" si="14"/>
        <v>5330990918.6599998</v>
      </c>
      <c r="AY133" s="30">
        <f t="shared" si="14"/>
        <v>1045379957.22</v>
      </c>
      <c r="AZ133" s="30">
        <f t="shared" si="14"/>
        <v>5329813929.6599998</v>
      </c>
      <c r="BA133" s="30">
        <f t="shared" si="14"/>
        <v>1176989</v>
      </c>
      <c r="BB133" s="30">
        <f t="shared" si="14"/>
        <v>5329813929.6599998</v>
      </c>
      <c r="BC133" s="30">
        <f t="shared" si="14"/>
        <v>0</v>
      </c>
      <c r="BD133" s="30">
        <f t="shared" si="14"/>
        <v>93764265</v>
      </c>
      <c r="BE133" s="21">
        <f>+AQ133/AP133</f>
        <v>0.76435560246199075</v>
      </c>
      <c r="BF133" s="21">
        <f>+AU133/AP133</f>
        <v>0.75055733219553322</v>
      </c>
      <c r="BG133" s="21">
        <f>+AX133/AP133</f>
        <v>0.62750652365650839</v>
      </c>
      <c r="BH133" s="21">
        <f>+BB133/AP133</f>
        <v>0.62736798125659798</v>
      </c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</row>
    <row r="134" spans="1:190" s="1" customFormat="1" hidden="1"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</row>
    <row r="135" spans="1:190" s="1" customFormat="1" ht="12.75" hidden="1" customHeight="1">
      <c r="A135" s="2" t="s">
        <v>12</v>
      </c>
      <c r="B135" s="2" t="s">
        <v>12</v>
      </c>
      <c r="C135" s="2" t="s">
        <v>12</v>
      </c>
      <c r="D135" s="2" t="s">
        <v>12</v>
      </c>
      <c r="E135" s="2" t="s">
        <v>12</v>
      </c>
      <c r="F135" s="2" t="s">
        <v>12</v>
      </c>
      <c r="G135" s="2" t="s">
        <v>12</v>
      </c>
      <c r="H135" s="2" t="s">
        <v>12</v>
      </c>
      <c r="I135" s="2" t="s">
        <v>12</v>
      </c>
      <c r="J135" s="57" t="s">
        <v>12</v>
      </c>
      <c r="K135" s="58"/>
      <c r="L135" s="57" t="s">
        <v>12</v>
      </c>
      <c r="M135" s="58"/>
      <c r="N135" s="2" t="s">
        <v>12</v>
      </c>
      <c r="O135" s="2" t="s">
        <v>12</v>
      </c>
      <c r="P135" s="2" t="s">
        <v>12</v>
      </c>
      <c r="Q135" s="2" t="s">
        <v>12</v>
      </c>
      <c r="R135" s="2" t="s">
        <v>12</v>
      </c>
      <c r="S135" s="2" t="s">
        <v>12</v>
      </c>
      <c r="T135" s="2" t="s">
        <v>12</v>
      </c>
      <c r="U135" s="2" t="s">
        <v>12</v>
      </c>
      <c r="V135" s="2" t="s">
        <v>12</v>
      </c>
      <c r="W135" s="2" t="s">
        <v>12</v>
      </c>
      <c r="X135" s="2" t="s">
        <v>12</v>
      </c>
      <c r="Y135" s="2" t="s">
        <v>12</v>
      </c>
      <c r="Z135" s="2" t="s">
        <v>12</v>
      </c>
      <c r="AA135" s="57" t="s">
        <v>12</v>
      </c>
      <c r="AB135" s="58"/>
      <c r="AC135" s="57" t="s">
        <v>12</v>
      </c>
      <c r="AD135" s="58"/>
      <c r="AE135" s="2" t="s">
        <v>12</v>
      </c>
      <c r="AF135" s="2" t="s">
        <v>12</v>
      </c>
      <c r="AG135" s="2" t="s">
        <v>12</v>
      </c>
      <c r="AH135" s="2" t="s">
        <v>12</v>
      </c>
      <c r="AI135" s="2" t="s">
        <v>12</v>
      </c>
      <c r="AJ135" s="2" t="s">
        <v>12</v>
      </c>
      <c r="AK135" s="2" t="s">
        <v>12</v>
      </c>
      <c r="AL135" s="2" t="s">
        <v>12</v>
      </c>
      <c r="AM135" s="57" t="s">
        <v>12</v>
      </c>
      <c r="AN135" s="58"/>
      <c r="AO135" s="58"/>
      <c r="AP135" s="2" t="s">
        <v>12</v>
      </c>
      <c r="AQ135" s="2" t="s">
        <v>12</v>
      </c>
      <c r="AR135" s="2" t="s">
        <v>12</v>
      </c>
      <c r="AS135" s="57" t="s">
        <v>12</v>
      </c>
      <c r="AT135" s="58"/>
      <c r="AU135" s="57" t="s">
        <v>12</v>
      </c>
      <c r="AV135" s="58"/>
      <c r="AW135" s="2" t="s">
        <v>12</v>
      </c>
      <c r="AX135" s="2" t="s">
        <v>12</v>
      </c>
      <c r="AY135" s="2" t="s">
        <v>12</v>
      </c>
      <c r="AZ135" s="2" t="s">
        <v>12</v>
      </c>
      <c r="BA135" s="2" t="s">
        <v>12</v>
      </c>
      <c r="BB135" s="2" t="s">
        <v>12</v>
      </c>
      <c r="BC135" s="2" t="s">
        <v>12</v>
      </c>
      <c r="BD135" s="2" t="s">
        <v>12</v>
      </c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</row>
    <row r="136" spans="1:190" s="1" customFormat="1" hidden="1"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</row>
    <row r="137" spans="1:190" s="33" customFormat="1" ht="15" hidden="1">
      <c r="A137" s="29" t="s">
        <v>179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31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 t="s">
        <v>180</v>
      </c>
      <c r="AL137" s="29"/>
      <c r="AM137" s="29"/>
      <c r="AN137" s="29"/>
      <c r="AO137" s="29"/>
      <c r="AP137" s="29"/>
      <c r="AQ137" s="29"/>
      <c r="AR137" s="27"/>
      <c r="AS137" s="32"/>
      <c r="AT137" s="27"/>
      <c r="AU137" s="26"/>
      <c r="AV137" s="26"/>
      <c r="AW137" s="27"/>
      <c r="BE137" s="34"/>
      <c r="BF137" s="34"/>
      <c r="BG137" s="34"/>
      <c r="BH137" s="34"/>
    </row>
    <row r="138" spans="1:190" s="33" customFormat="1" ht="13.5" hidden="1" customHeight="1">
      <c r="A138" s="29" t="s">
        <v>181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31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 t="s">
        <v>182</v>
      </c>
      <c r="AL138" s="29"/>
      <c r="AM138" s="29"/>
      <c r="AN138" s="29"/>
      <c r="AO138" s="29"/>
      <c r="AP138" s="29"/>
      <c r="AQ138" s="29"/>
      <c r="AR138" s="27"/>
      <c r="AS138" s="27"/>
      <c r="AT138" s="27"/>
      <c r="AU138" s="26"/>
      <c r="AV138" s="26"/>
      <c r="AW138" s="27"/>
      <c r="BE138" s="34"/>
      <c r="BF138" s="34"/>
      <c r="BG138" s="34"/>
      <c r="BH138" s="34"/>
    </row>
    <row r="139" spans="1:190" s="1" customFormat="1"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</row>
    <row r="140" spans="1:190" s="1" customFormat="1"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</row>
    <row r="141" spans="1:190" s="7" customFormat="1" ht="105">
      <c r="A141" s="81" t="s">
        <v>17</v>
      </c>
      <c r="B141" s="82"/>
      <c r="C141" s="84" t="s">
        <v>18</v>
      </c>
      <c r="D141" s="82"/>
      <c r="E141" s="81" t="s">
        <v>19</v>
      </c>
      <c r="F141" s="82"/>
      <c r="G141" s="81" t="s">
        <v>20</v>
      </c>
      <c r="H141" s="82"/>
      <c r="I141" s="81" t="s">
        <v>21</v>
      </c>
      <c r="J141" s="83"/>
      <c r="K141" s="82"/>
      <c r="L141" s="81" t="s">
        <v>22</v>
      </c>
      <c r="M141" s="83"/>
      <c r="N141" s="82"/>
      <c r="O141" s="81" t="s">
        <v>23</v>
      </c>
      <c r="P141" s="82"/>
      <c r="Q141" s="81" t="s">
        <v>24</v>
      </c>
      <c r="R141" s="82"/>
      <c r="S141" s="81" t="s">
        <v>25</v>
      </c>
      <c r="T141" s="83"/>
      <c r="U141" s="83"/>
      <c r="V141" s="83"/>
      <c r="W141" s="83"/>
      <c r="X141" s="83"/>
      <c r="Y141" s="83"/>
      <c r="Z141" s="82"/>
      <c r="AA141" s="81" t="s">
        <v>26</v>
      </c>
      <c r="AB141" s="83"/>
      <c r="AC141" s="83"/>
      <c r="AD141" s="83"/>
      <c r="AE141" s="82"/>
      <c r="AF141" s="81" t="s">
        <v>27</v>
      </c>
      <c r="AG141" s="83"/>
      <c r="AH141" s="82"/>
      <c r="AI141" s="47" t="s">
        <v>28</v>
      </c>
      <c r="AJ141" s="81" t="s">
        <v>29</v>
      </c>
      <c r="AK141" s="83"/>
      <c r="AL141" s="83"/>
      <c r="AM141" s="83"/>
      <c r="AN141" s="83"/>
      <c r="AO141" s="82"/>
      <c r="AP141" s="47" t="s">
        <v>185</v>
      </c>
      <c r="AQ141" s="47" t="s">
        <v>31</v>
      </c>
      <c r="AR141" s="47" t="s">
        <v>32</v>
      </c>
      <c r="AS141" s="81" t="s">
        <v>33</v>
      </c>
      <c r="AT141" s="82"/>
      <c r="AU141" s="81" t="s">
        <v>186</v>
      </c>
      <c r="AV141" s="82"/>
      <c r="AW141" s="47" t="s">
        <v>35</v>
      </c>
      <c r="AX141" s="47" t="s">
        <v>36</v>
      </c>
      <c r="AY141" s="47" t="s">
        <v>37</v>
      </c>
      <c r="AZ141" s="47" t="s">
        <v>38</v>
      </c>
      <c r="BA141" s="47" t="s">
        <v>39</v>
      </c>
      <c r="BB141" s="47" t="s">
        <v>187</v>
      </c>
      <c r="BC141" s="47" t="s">
        <v>41</v>
      </c>
      <c r="BD141" s="47" t="s">
        <v>42</v>
      </c>
      <c r="BE141" s="5" t="s">
        <v>43</v>
      </c>
      <c r="BF141" s="5" t="s">
        <v>44</v>
      </c>
      <c r="BG141" s="5" t="s">
        <v>45</v>
      </c>
      <c r="BH141" s="5" t="s">
        <v>46</v>
      </c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</row>
    <row r="142" spans="1:190" s="36" customFormat="1" hidden="1">
      <c r="A142" s="71" t="s">
        <v>47</v>
      </c>
      <c r="B142" s="72"/>
      <c r="C142" s="71" t="s">
        <v>48</v>
      </c>
      <c r="D142" s="72"/>
      <c r="E142" s="71"/>
      <c r="F142" s="72"/>
      <c r="G142" s="71"/>
      <c r="H142" s="72"/>
      <c r="I142" s="71"/>
      <c r="J142" s="72"/>
      <c r="K142" s="72"/>
      <c r="L142" s="71"/>
      <c r="M142" s="72"/>
      <c r="N142" s="72"/>
      <c r="O142" s="71"/>
      <c r="P142" s="72"/>
      <c r="Q142" s="71"/>
      <c r="R142" s="72"/>
      <c r="S142" s="73" t="s">
        <v>49</v>
      </c>
      <c r="T142" s="72"/>
      <c r="U142" s="72"/>
      <c r="V142" s="72"/>
      <c r="W142" s="72"/>
      <c r="X142" s="72"/>
      <c r="Y142" s="72"/>
      <c r="Z142" s="72"/>
      <c r="AA142" s="71" t="s">
        <v>50</v>
      </c>
      <c r="AB142" s="72"/>
      <c r="AC142" s="72"/>
      <c r="AD142" s="72"/>
      <c r="AE142" s="72"/>
      <c r="AF142" s="71" t="s">
        <v>51</v>
      </c>
      <c r="AG142" s="72"/>
      <c r="AH142" s="72"/>
      <c r="AI142" s="44" t="s">
        <v>52</v>
      </c>
      <c r="AJ142" s="74" t="s">
        <v>53</v>
      </c>
      <c r="AK142" s="72"/>
      <c r="AL142" s="72"/>
      <c r="AM142" s="72"/>
      <c r="AN142" s="72"/>
      <c r="AO142" s="72"/>
      <c r="AP142" s="37">
        <v>5319679108</v>
      </c>
      <c r="AQ142" s="37">
        <v>3954458078</v>
      </c>
      <c r="AR142" s="37">
        <v>1365221030</v>
      </c>
      <c r="AS142" s="59">
        <v>0</v>
      </c>
      <c r="AT142" s="60"/>
      <c r="AU142" s="59">
        <v>3954458078</v>
      </c>
      <c r="AV142" s="60"/>
      <c r="AW142" s="37">
        <v>0</v>
      </c>
      <c r="AX142" s="37">
        <v>3954458078</v>
      </c>
      <c r="AY142" s="37">
        <v>0</v>
      </c>
      <c r="AZ142" s="37">
        <v>3954458078</v>
      </c>
      <c r="BA142" s="37">
        <v>0</v>
      </c>
      <c r="BB142" s="37">
        <v>3954458078</v>
      </c>
      <c r="BC142" s="37">
        <v>0</v>
      </c>
      <c r="BD142" s="37">
        <v>68373841</v>
      </c>
      <c r="BE142" s="10">
        <f t="shared" ref="BE142:BE176" si="15">+AQ142/AP142</f>
        <v>0.74336402585883199</v>
      </c>
      <c r="BF142" s="10">
        <f t="shared" ref="BF142:BF176" si="16">+AU142/AP142</f>
        <v>0.74336402585883199</v>
      </c>
      <c r="BG142" s="10">
        <f t="shared" ref="BG142:BG176" si="17">+AX142/AP142</f>
        <v>0.74336402585883199</v>
      </c>
      <c r="BH142" s="10">
        <f t="shared" ref="BH142:BH176" si="18">+BB142/AP142</f>
        <v>0.74336402585883199</v>
      </c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</row>
    <row r="143" spans="1:190" s="36" customFormat="1" hidden="1">
      <c r="A143" s="71" t="s">
        <v>47</v>
      </c>
      <c r="B143" s="72"/>
      <c r="C143" s="71" t="s">
        <v>48</v>
      </c>
      <c r="D143" s="72"/>
      <c r="E143" s="71" t="s">
        <v>48</v>
      </c>
      <c r="F143" s="72"/>
      <c r="G143" s="71"/>
      <c r="H143" s="72"/>
      <c r="I143" s="71"/>
      <c r="J143" s="72"/>
      <c r="K143" s="72"/>
      <c r="L143" s="71"/>
      <c r="M143" s="72"/>
      <c r="N143" s="72"/>
      <c r="O143" s="71"/>
      <c r="P143" s="72"/>
      <c r="Q143" s="71"/>
      <c r="R143" s="72"/>
      <c r="S143" s="73" t="s">
        <v>54</v>
      </c>
      <c r="T143" s="72"/>
      <c r="U143" s="72"/>
      <c r="V143" s="72"/>
      <c r="W143" s="72"/>
      <c r="X143" s="72"/>
      <c r="Y143" s="72"/>
      <c r="Z143" s="72"/>
      <c r="AA143" s="71" t="s">
        <v>50</v>
      </c>
      <c r="AB143" s="72"/>
      <c r="AC143" s="72"/>
      <c r="AD143" s="72"/>
      <c r="AE143" s="72"/>
      <c r="AF143" s="71" t="s">
        <v>51</v>
      </c>
      <c r="AG143" s="72"/>
      <c r="AH143" s="72"/>
      <c r="AI143" s="44" t="s">
        <v>52</v>
      </c>
      <c r="AJ143" s="74" t="s">
        <v>53</v>
      </c>
      <c r="AK143" s="72"/>
      <c r="AL143" s="72"/>
      <c r="AM143" s="72"/>
      <c r="AN143" s="72"/>
      <c r="AO143" s="72"/>
      <c r="AP143" s="37">
        <v>5319679108</v>
      </c>
      <c r="AQ143" s="37">
        <v>3954458078</v>
      </c>
      <c r="AR143" s="37">
        <v>1365221030</v>
      </c>
      <c r="AS143" s="59">
        <v>0</v>
      </c>
      <c r="AT143" s="60"/>
      <c r="AU143" s="59">
        <v>3954458078</v>
      </c>
      <c r="AV143" s="60"/>
      <c r="AW143" s="37">
        <v>0</v>
      </c>
      <c r="AX143" s="37">
        <v>3954458078</v>
      </c>
      <c r="AY143" s="37">
        <v>0</v>
      </c>
      <c r="AZ143" s="37">
        <v>3954458078</v>
      </c>
      <c r="BA143" s="37">
        <v>0</v>
      </c>
      <c r="BB143" s="37">
        <v>3954458078</v>
      </c>
      <c r="BC143" s="37">
        <v>0</v>
      </c>
      <c r="BD143" s="37">
        <v>68373841</v>
      </c>
      <c r="BE143" s="10">
        <f t="shared" si="15"/>
        <v>0.74336402585883199</v>
      </c>
      <c r="BF143" s="10">
        <f t="shared" si="16"/>
        <v>0.74336402585883199</v>
      </c>
      <c r="BG143" s="10">
        <f t="shared" si="17"/>
        <v>0.74336402585883199</v>
      </c>
      <c r="BH143" s="10">
        <f t="shared" si="18"/>
        <v>0.74336402585883199</v>
      </c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</row>
    <row r="144" spans="1:190" s="15" customFormat="1" ht="15" hidden="1">
      <c r="A144" s="77" t="s">
        <v>47</v>
      </c>
      <c r="B144" s="78"/>
      <c r="C144" s="77" t="s">
        <v>48</v>
      </c>
      <c r="D144" s="78"/>
      <c r="E144" s="77" t="s">
        <v>48</v>
      </c>
      <c r="F144" s="78"/>
      <c r="G144" s="77" t="s">
        <v>48</v>
      </c>
      <c r="H144" s="78"/>
      <c r="I144" s="77"/>
      <c r="J144" s="78"/>
      <c r="K144" s="78"/>
      <c r="L144" s="77"/>
      <c r="M144" s="78"/>
      <c r="N144" s="78"/>
      <c r="O144" s="77"/>
      <c r="P144" s="78"/>
      <c r="Q144" s="77"/>
      <c r="R144" s="78"/>
      <c r="S144" s="79" t="s">
        <v>55</v>
      </c>
      <c r="T144" s="78"/>
      <c r="U144" s="78"/>
      <c r="V144" s="78"/>
      <c r="W144" s="78"/>
      <c r="X144" s="78"/>
      <c r="Y144" s="78"/>
      <c r="Z144" s="78"/>
      <c r="AA144" s="77" t="s">
        <v>50</v>
      </c>
      <c r="AB144" s="78"/>
      <c r="AC144" s="78"/>
      <c r="AD144" s="78"/>
      <c r="AE144" s="78"/>
      <c r="AF144" s="77" t="s">
        <v>51</v>
      </c>
      <c r="AG144" s="78"/>
      <c r="AH144" s="78"/>
      <c r="AI144" s="46" t="s">
        <v>52</v>
      </c>
      <c r="AJ144" s="80" t="s">
        <v>53</v>
      </c>
      <c r="AK144" s="78"/>
      <c r="AL144" s="78"/>
      <c r="AM144" s="78"/>
      <c r="AN144" s="78"/>
      <c r="AO144" s="78"/>
      <c r="AP144" s="45">
        <v>3615419175</v>
      </c>
      <c r="AQ144" s="45">
        <v>2649146646</v>
      </c>
      <c r="AR144" s="45">
        <v>966272529</v>
      </c>
      <c r="AS144" s="75">
        <v>0</v>
      </c>
      <c r="AT144" s="76"/>
      <c r="AU144" s="75">
        <v>2649146646</v>
      </c>
      <c r="AV144" s="76"/>
      <c r="AW144" s="45">
        <v>0</v>
      </c>
      <c r="AX144" s="45">
        <v>2649146646</v>
      </c>
      <c r="AY144" s="45">
        <v>0</v>
      </c>
      <c r="AZ144" s="45">
        <v>2649146646</v>
      </c>
      <c r="BA144" s="45">
        <v>0</v>
      </c>
      <c r="BB144" s="45">
        <v>2649146646</v>
      </c>
      <c r="BC144" s="45">
        <v>0</v>
      </c>
      <c r="BD144" s="45">
        <v>62054769</v>
      </c>
      <c r="BE144" s="14">
        <f t="shared" si="15"/>
        <v>0.73273568506755515</v>
      </c>
      <c r="BF144" s="14">
        <f t="shared" si="16"/>
        <v>0.73273568506755515</v>
      </c>
      <c r="BG144" s="14">
        <f t="shared" si="17"/>
        <v>0.73273568506755515</v>
      </c>
      <c r="BH144" s="14">
        <f t="shared" si="18"/>
        <v>0.73273568506755515</v>
      </c>
    </row>
    <row r="145" spans="1:90" s="36" customFormat="1" hidden="1">
      <c r="A145" s="71" t="s">
        <v>47</v>
      </c>
      <c r="B145" s="72"/>
      <c r="C145" s="71" t="s">
        <v>48</v>
      </c>
      <c r="D145" s="72"/>
      <c r="E145" s="71" t="s">
        <v>48</v>
      </c>
      <c r="F145" s="72"/>
      <c r="G145" s="71" t="s">
        <v>48</v>
      </c>
      <c r="H145" s="72"/>
      <c r="I145" s="71" t="s">
        <v>56</v>
      </c>
      <c r="J145" s="72"/>
      <c r="K145" s="72"/>
      <c r="L145" s="71"/>
      <c r="M145" s="72"/>
      <c r="N145" s="72"/>
      <c r="O145" s="71"/>
      <c r="P145" s="72"/>
      <c r="Q145" s="71"/>
      <c r="R145" s="72"/>
      <c r="S145" s="73" t="s">
        <v>57</v>
      </c>
      <c r="T145" s="72"/>
      <c r="U145" s="72"/>
      <c r="V145" s="72"/>
      <c r="W145" s="72"/>
      <c r="X145" s="72"/>
      <c r="Y145" s="72"/>
      <c r="Z145" s="72"/>
      <c r="AA145" s="71" t="s">
        <v>50</v>
      </c>
      <c r="AB145" s="72"/>
      <c r="AC145" s="72"/>
      <c r="AD145" s="72"/>
      <c r="AE145" s="72"/>
      <c r="AF145" s="71" t="s">
        <v>51</v>
      </c>
      <c r="AG145" s="72"/>
      <c r="AH145" s="72"/>
      <c r="AI145" s="44" t="s">
        <v>52</v>
      </c>
      <c r="AJ145" s="74" t="s">
        <v>53</v>
      </c>
      <c r="AK145" s="72"/>
      <c r="AL145" s="72"/>
      <c r="AM145" s="72"/>
      <c r="AN145" s="72"/>
      <c r="AO145" s="72"/>
      <c r="AP145" s="37">
        <v>3615419175</v>
      </c>
      <c r="AQ145" s="37">
        <v>2649146646</v>
      </c>
      <c r="AR145" s="37">
        <v>966272529</v>
      </c>
      <c r="AS145" s="59">
        <v>0</v>
      </c>
      <c r="AT145" s="60"/>
      <c r="AU145" s="59">
        <v>2649146646</v>
      </c>
      <c r="AV145" s="60"/>
      <c r="AW145" s="37">
        <v>0</v>
      </c>
      <c r="AX145" s="37">
        <v>2649146646</v>
      </c>
      <c r="AY145" s="37">
        <v>0</v>
      </c>
      <c r="AZ145" s="37">
        <v>2649146646</v>
      </c>
      <c r="BA145" s="37">
        <v>0</v>
      </c>
      <c r="BB145" s="37">
        <v>2649146646</v>
      </c>
      <c r="BC145" s="37">
        <v>0</v>
      </c>
      <c r="BD145" s="37">
        <v>62054769</v>
      </c>
      <c r="BE145" s="10">
        <f t="shared" si="15"/>
        <v>0.73273568506755515</v>
      </c>
      <c r="BF145" s="10">
        <f t="shared" si="16"/>
        <v>0.73273568506755515</v>
      </c>
      <c r="BG145" s="10">
        <f t="shared" si="17"/>
        <v>0.73273568506755515</v>
      </c>
      <c r="BH145" s="10">
        <f t="shared" si="18"/>
        <v>0.73273568506755515</v>
      </c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</row>
    <row r="146" spans="1:90" s="36" customFormat="1" hidden="1">
      <c r="A146" s="71" t="s">
        <v>47</v>
      </c>
      <c r="B146" s="72"/>
      <c r="C146" s="71" t="s">
        <v>48</v>
      </c>
      <c r="D146" s="72"/>
      <c r="E146" s="71" t="s">
        <v>48</v>
      </c>
      <c r="F146" s="72"/>
      <c r="G146" s="71" t="s">
        <v>48</v>
      </c>
      <c r="H146" s="72"/>
      <c r="I146" s="71" t="s">
        <v>56</v>
      </c>
      <c r="J146" s="72"/>
      <c r="K146" s="72"/>
      <c r="L146" s="71" t="s">
        <v>56</v>
      </c>
      <c r="M146" s="72"/>
      <c r="N146" s="72"/>
      <c r="O146" s="71"/>
      <c r="P146" s="72"/>
      <c r="Q146" s="71"/>
      <c r="R146" s="72"/>
      <c r="S146" s="73" t="s">
        <v>58</v>
      </c>
      <c r="T146" s="72"/>
      <c r="U146" s="72"/>
      <c r="V146" s="72"/>
      <c r="W146" s="72"/>
      <c r="X146" s="72"/>
      <c r="Y146" s="72"/>
      <c r="Z146" s="72"/>
      <c r="AA146" s="71" t="s">
        <v>50</v>
      </c>
      <c r="AB146" s="72"/>
      <c r="AC146" s="72"/>
      <c r="AD146" s="72"/>
      <c r="AE146" s="72"/>
      <c r="AF146" s="71" t="s">
        <v>51</v>
      </c>
      <c r="AG146" s="72"/>
      <c r="AH146" s="72"/>
      <c r="AI146" s="44" t="s">
        <v>52</v>
      </c>
      <c r="AJ146" s="74" t="s">
        <v>53</v>
      </c>
      <c r="AK146" s="72"/>
      <c r="AL146" s="72"/>
      <c r="AM146" s="72"/>
      <c r="AN146" s="72"/>
      <c r="AO146" s="72"/>
      <c r="AP146" s="37">
        <v>2837504367</v>
      </c>
      <c r="AQ146" s="37">
        <v>2165108602</v>
      </c>
      <c r="AR146" s="37">
        <v>672395765</v>
      </c>
      <c r="AS146" s="59">
        <v>0</v>
      </c>
      <c r="AT146" s="60"/>
      <c r="AU146" s="59">
        <v>2165108602</v>
      </c>
      <c r="AV146" s="60"/>
      <c r="AW146" s="37">
        <v>0</v>
      </c>
      <c r="AX146" s="37">
        <v>2165108602</v>
      </c>
      <c r="AY146" s="37">
        <v>0</v>
      </c>
      <c r="AZ146" s="37">
        <v>2165108602</v>
      </c>
      <c r="BA146" s="37">
        <v>0</v>
      </c>
      <c r="BB146" s="37">
        <v>2165108602</v>
      </c>
      <c r="BC146" s="37">
        <v>0</v>
      </c>
      <c r="BD146" s="37">
        <v>61311540</v>
      </c>
      <c r="BE146" s="10">
        <f t="shared" si="15"/>
        <v>0.76303269421540942</v>
      </c>
      <c r="BF146" s="10">
        <f t="shared" si="16"/>
        <v>0.76303269421540942</v>
      </c>
      <c r="BG146" s="10">
        <f t="shared" si="17"/>
        <v>0.76303269421540942</v>
      </c>
      <c r="BH146" s="10">
        <f t="shared" si="18"/>
        <v>0.76303269421540942</v>
      </c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</row>
    <row r="147" spans="1:90" s="36" customFormat="1" hidden="1">
      <c r="A147" s="71" t="s">
        <v>47</v>
      </c>
      <c r="B147" s="72"/>
      <c r="C147" s="71" t="s">
        <v>48</v>
      </c>
      <c r="D147" s="72"/>
      <c r="E147" s="71" t="s">
        <v>48</v>
      </c>
      <c r="F147" s="72"/>
      <c r="G147" s="71" t="s">
        <v>48</v>
      </c>
      <c r="H147" s="72"/>
      <c r="I147" s="71" t="s">
        <v>56</v>
      </c>
      <c r="J147" s="72"/>
      <c r="K147" s="72"/>
      <c r="L147" s="71" t="s">
        <v>59</v>
      </c>
      <c r="M147" s="72"/>
      <c r="N147" s="72"/>
      <c r="O147" s="71"/>
      <c r="P147" s="72"/>
      <c r="Q147" s="71"/>
      <c r="R147" s="72"/>
      <c r="S147" s="73" t="s">
        <v>60</v>
      </c>
      <c r="T147" s="72"/>
      <c r="U147" s="72"/>
      <c r="V147" s="72"/>
      <c r="W147" s="72"/>
      <c r="X147" s="72"/>
      <c r="Y147" s="72"/>
      <c r="Z147" s="72"/>
      <c r="AA147" s="71" t="s">
        <v>50</v>
      </c>
      <c r="AB147" s="72"/>
      <c r="AC147" s="72"/>
      <c r="AD147" s="72"/>
      <c r="AE147" s="72"/>
      <c r="AF147" s="71" t="s">
        <v>51</v>
      </c>
      <c r="AG147" s="72"/>
      <c r="AH147" s="72"/>
      <c r="AI147" s="44" t="s">
        <v>52</v>
      </c>
      <c r="AJ147" s="74" t="s">
        <v>53</v>
      </c>
      <c r="AK147" s="72"/>
      <c r="AL147" s="72"/>
      <c r="AM147" s="72"/>
      <c r="AN147" s="72"/>
      <c r="AO147" s="72"/>
      <c r="AP147" s="37">
        <v>139801751</v>
      </c>
      <c r="AQ147" s="37">
        <v>111932760</v>
      </c>
      <c r="AR147" s="37">
        <v>27868991</v>
      </c>
      <c r="AS147" s="59">
        <v>0</v>
      </c>
      <c r="AT147" s="60"/>
      <c r="AU147" s="59">
        <v>111932760</v>
      </c>
      <c r="AV147" s="60"/>
      <c r="AW147" s="37">
        <v>0</v>
      </c>
      <c r="AX147" s="37">
        <v>111932760</v>
      </c>
      <c r="AY147" s="37">
        <v>0</v>
      </c>
      <c r="AZ147" s="37">
        <v>111932760</v>
      </c>
      <c r="BA147" s="37">
        <v>0</v>
      </c>
      <c r="BB147" s="37">
        <v>111932760</v>
      </c>
      <c r="BC147" s="37">
        <v>0</v>
      </c>
      <c r="BD147" s="37">
        <v>0</v>
      </c>
      <c r="BE147" s="10">
        <f t="shared" si="15"/>
        <v>0.80065349109969297</v>
      </c>
      <c r="BF147" s="10">
        <f t="shared" si="16"/>
        <v>0.80065349109969297</v>
      </c>
      <c r="BG147" s="10">
        <f t="shared" si="17"/>
        <v>0.80065349109969297</v>
      </c>
      <c r="BH147" s="10">
        <f t="shared" si="18"/>
        <v>0.80065349109969297</v>
      </c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</row>
    <row r="148" spans="1:90" s="36" customFormat="1" hidden="1">
      <c r="A148" s="71" t="s">
        <v>47</v>
      </c>
      <c r="B148" s="72"/>
      <c r="C148" s="71" t="s">
        <v>48</v>
      </c>
      <c r="D148" s="72"/>
      <c r="E148" s="71" t="s">
        <v>48</v>
      </c>
      <c r="F148" s="72"/>
      <c r="G148" s="71" t="s">
        <v>48</v>
      </c>
      <c r="H148" s="72"/>
      <c r="I148" s="71" t="s">
        <v>56</v>
      </c>
      <c r="J148" s="72"/>
      <c r="K148" s="72"/>
      <c r="L148" s="71" t="s">
        <v>61</v>
      </c>
      <c r="M148" s="72"/>
      <c r="N148" s="72"/>
      <c r="O148" s="71"/>
      <c r="P148" s="72"/>
      <c r="Q148" s="71"/>
      <c r="R148" s="72"/>
      <c r="S148" s="73" t="s">
        <v>62</v>
      </c>
      <c r="T148" s="72"/>
      <c r="U148" s="72"/>
      <c r="V148" s="72"/>
      <c r="W148" s="72"/>
      <c r="X148" s="72"/>
      <c r="Y148" s="72"/>
      <c r="Z148" s="72"/>
      <c r="AA148" s="71" t="s">
        <v>50</v>
      </c>
      <c r="AB148" s="72"/>
      <c r="AC148" s="72"/>
      <c r="AD148" s="72"/>
      <c r="AE148" s="72"/>
      <c r="AF148" s="71" t="s">
        <v>51</v>
      </c>
      <c r="AG148" s="72"/>
      <c r="AH148" s="72"/>
      <c r="AI148" s="44" t="s">
        <v>52</v>
      </c>
      <c r="AJ148" s="74" t="s">
        <v>53</v>
      </c>
      <c r="AK148" s="72"/>
      <c r="AL148" s="72"/>
      <c r="AM148" s="72"/>
      <c r="AN148" s="72"/>
      <c r="AO148" s="72"/>
      <c r="AP148" s="37">
        <v>12670072</v>
      </c>
      <c r="AQ148" s="37">
        <v>10744432</v>
      </c>
      <c r="AR148" s="37">
        <v>1925640</v>
      </c>
      <c r="AS148" s="59">
        <v>0</v>
      </c>
      <c r="AT148" s="60"/>
      <c r="AU148" s="59">
        <v>10744432</v>
      </c>
      <c r="AV148" s="60"/>
      <c r="AW148" s="37">
        <v>0</v>
      </c>
      <c r="AX148" s="37">
        <v>10744432</v>
      </c>
      <c r="AY148" s="37">
        <v>0</v>
      </c>
      <c r="AZ148" s="37">
        <v>10744432</v>
      </c>
      <c r="BA148" s="37">
        <v>0</v>
      </c>
      <c r="BB148" s="37">
        <v>10744432</v>
      </c>
      <c r="BC148" s="37">
        <v>0</v>
      </c>
      <c r="BD148" s="37">
        <v>180797</v>
      </c>
      <c r="BE148" s="10">
        <f t="shared" si="15"/>
        <v>0.84801664899773266</v>
      </c>
      <c r="BF148" s="10">
        <f t="shared" si="16"/>
        <v>0.84801664899773266</v>
      </c>
      <c r="BG148" s="10">
        <f t="shared" si="17"/>
        <v>0.84801664899773266</v>
      </c>
      <c r="BH148" s="10">
        <f t="shared" si="18"/>
        <v>0.84801664899773266</v>
      </c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</row>
    <row r="149" spans="1:90" s="36" customFormat="1" hidden="1">
      <c r="A149" s="71" t="s">
        <v>47</v>
      </c>
      <c r="B149" s="72"/>
      <c r="C149" s="71" t="s">
        <v>48</v>
      </c>
      <c r="D149" s="72"/>
      <c r="E149" s="71" t="s">
        <v>48</v>
      </c>
      <c r="F149" s="72"/>
      <c r="G149" s="71" t="s">
        <v>48</v>
      </c>
      <c r="H149" s="72"/>
      <c r="I149" s="71" t="s">
        <v>56</v>
      </c>
      <c r="J149" s="72"/>
      <c r="K149" s="72"/>
      <c r="L149" s="71" t="s">
        <v>63</v>
      </c>
      <c r="M149" s="72"/>
      <c r="N149" s="72"/>
      <c r="O149" s="71"/>
      <c r="P149" s="72"/>
      <c r="Q149" s="71"/>
      <c r="R149" s="72"/>
      <c r="S149" s="73" t="s">
        <v>64</v>
      </c>
      <c r="T149" s="72"/>
      <c r="U149" s="72"/>
      <c r="V149" s="72"/>
      <c r="W149" s="72"/>
      <c r="X149" s="72"/>
      <c r="Y149" s="72"/>
      <c r="Z149" s="72"/>
      <c r="AA149" s="71" t="s">
        <v>50</v>
      </c>
      <c r="AB149" s="72"/>
      <c r="AC149" s="72"/>
      <c r="AD149" s="72"/>
      <c r="AE149" s="72"/>
      <c r="AF149" s="71" t="s">
        <v>51</v>
      </c>
      <c r="AG149" s="72"/>
      <c r="AH149" s="72"/>
      <c r="AI149" s="44" t="s">
        <v>52</v>
      </c>
      <c r="AJ149" s="74" t="s">
        <v>53</v>
      </c>
      <c r="AK149" s="72"/>
      <c r="AL149" s="72"/>
      <c r="AM149" s="72"/>
      <c r="AN149" s="72"/>
      <c r="AO149" s="72"/>
      <c r="AP149" s="37">
        <v>21784701</v>
      </c>
      <c r="AQ149" s="37">
        <v>21695516</v>
      </c>
      <c r="AR149" s="37">
        <v>89185</v>
      </c>
      <c r="AS149" s="59">
        <v>0</v>
      </c>
      <c r="AT149" s="60"/>
      <c r="AU149" s="59">
        <v>21695516</v>
      </c>
      <c r="AV149" s="60"/>
      <c r="AW149" s="37">
        <v>0</v>
      </c>
      <c r="AX149" s="37">
        <v>21695516</v>
      </c>
      <c r="AY149" s="37">
        <v>0</v>
      </c>
      <c r="AZ149" s="37">
        <v>21695516</v>
      </c>
      <c r="BA149" s="37">
        <v>0</v>
      </c>
      <c r="BB149" s="37">
        <v>21695516</v>
      </c>
      <c r="BC149" s="37">
        <v>0</v>
      </c>
      <c r="BD149" s="37">
        <v>562432</v>
      </c>
      <c r="BE149" s="10">
        <f t="shared" si="15"/>
        <v>0.99590607188044489</v>
      </c>
      <c r="BF149" s="10">
        <f t="shared" si="16"/>
        <v>0.99590607188044489</v>
      </c>
      <c r="BG149" s="10">
        <f t="shared" si="17"/>
        <v>0.99590607188044489</v>
      </c>
      <c r="BH149" s="10">
        <f t="shared" si="18"/>
        <v>0.99590607188044489</v>
      </c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</row>
    <row r="150" spans="1:90" s="36" customFormat="1" hidden="1">
      <c r="A150" s="71" t="s">
        <v>47</v>
      </c>
      <c r="B150" s="72"/>
      <c r="C150" s="71" t="s">
        <v>48</v>
      </c>
      <c r="D150" s="72"/>
      <c r="E150" s="71" t="s">
        <v>48</v>
      </c>
      <c r="F150" s="72"/>
      <c r="G150" s="71" t="s">
        <v>48</v>
      </c>
      <c r="H150" s="72"/>
      <c r="I150" s="71" t="s">
        <v>56</v>
      </c>
      <c r="J150" s="72"/>
      <c r="K150" s="72"/>
      <c r="L150" s="71" t="s">
        <v>65</v>
      </c>
      <c r="M150" s="72"/>
      <c r="N150" s="72"/>
      <c r="O150" s="71"/>
      <c r="P150" s="72"/>
      <c r="Q150" s="71"/>
      <c r="R150" s="72"/>
      <c r="S150" s="73" t="s">
        <v>66</v>
      </c>
      <c r="T150" s="72"/>
      <c r="U150" s="72"/>
      <c r="V150" s="72"/>
      <c r="W150" s="72"/>
      <c r="X150" s="72"/>
      <c r="Y150" s="72"/>
      <c r="Z150" s="72"/>
      <c r="AA150" s="71" t="s">
        <v>50</v>
      </c>
      <c r="AB150" s="72"/>
      <c r="AC150" s="72"/>
      <c r="AD150" s="72"/>
      <c r="AE150" s="72"/>
      <c r="AF150" s="71" t="s">
        <v>51</v>
      </c>
      <c r="AG150" s="72"/>
      <c r="AH150" s="72"/>
      <c r="AI150" s="44" t="s">
        <v>52</v>
      </c>
      <c r="AJ150" s="74" t="s">
        <v>53</v>
      </c>
      <c r="AK150" s="72"/>
      <c r="AL150" s="72"/>
      <c r="AM150" s="72"/>
      <c r="AN150" s="72"/>
      <c r="AO150" s="72"/>
      <c r="AP150" s="37">
        <v>144286819</v>
      </c>
      <c r="AQ150" s="37">
        <v>144061012</v>
      </c>
      <c r="AR150" s="37">
        <v>225807</v>
      </c>
      <c r="AS150" s="59">
        <v>0</v>
      </c>
      <c r="AT150" s="60"/>
      <c r="AU150" s="59">
        <v>144061012</v>
      </c>
      <c r="AV150" s="60"/>
      <c r="AW150" s="37">
        <v>0</v>
      </c>
      <c r="AX150" s="37">
        <v>144061012</v>
      </c>
      <c r="AY150" s="37">
        <v>0</v>
      </c>
      <c r="AZ150" s="37">
        <v>144061012</v>
      </c>
      <c r="BA150" s="37">
        <v>0</v>
      </c>
      <c r="BB150" s="37">
        <v>144061012</v>
      </c>
      <c r="BC150" s="37">
        <v>0</v>
      </c>
      <c r="BD150" s="37">
        <v>0</v>
      </c>
      <c r="BE150" s="10">
        <f t="shared" si="15"/>
        <v>0.99843501297232151</v>
      </c>
      <c r="BF150" s="10">
        <f t="shared" si="16"/>
        <v>0.99843501297232151</v>
      </c>
      <c r="BG150" s="10">
        <f t="shared" si="17"/>
        <v>0.99843501297232151</v>
      </c>
      <c r="BH150" s="10">
        <f t="shared" si="18"/>
        <v>0.99843501297232151</v>
      </c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</row>
    <row r="151" spans="1:90" s="36" customFormat="1" hidden="1">
      <c r="A151" s="71" t="s">
        <v>47</v>
      </c>
      <c r="B151" s="72"/>
      <c r="C151" s="71" t="s">
        <v>48</v>
      </c>
      <c r="D151" s="72"/>
      <c r="E151" s="71" t="s">
        <v>48</v>
      </c>
      <c r="F151" s="72"/>
      <c r="G151" s="71" t="s">
        <v>48</v>
      </c>
      <c r="H151" s="72"/>
      <c r="I151" s="71" t="s">
        <v>56</v>
      </c>
      <c r="J151" s="72"/>
      <c r="K151" s="72"/>
      <c r="L151" s="71" t="s">
        <v>67</v>
      </c>
      <c r="M151" s="72"/>
      <c r="N151" s="72"/>
      <c r="O151" s="71"/>
      <c r="P151" s="72"/>
      <c r="Q151" s="71"/>
      <c r="R151" s="72"/>
      <c r="S151" s="73" t="s">
        <v>68</v>
      </c>
      <c r="T151" s="72"/>
      <c r="U151" s="72"/>
      <c r="V151" s="72"/>
      <c r="W151" s="72"/>
      <c r="X151" s="72"/>
      <c r="Y151" s="72"/>
      <c r="Z151" s="72"/>
      <c r="AA151" s="71" t="s">
        <v>50</v>
      </c>
      <c r="AB151" s="72"/>
      <c r="AC151" s="72"/>
      <c r="AD151" s="72"/>
      <c r="AE151" s="72"/>
      <c r="AF151" s="71" t="s">
        <v>51</v>
      </c>
      <c r="AG151" s="72"/>
      <c r="AH151" s="72"/>
      <c r="AI151" s="44" t="s">
        <v>52</v>
      </c>
      <c r="AJ151" s="74" t="s">
        <v>53</v>
      </c>
      <c r="AK151" s="72"/>
      <c r="AL151" s="72"/>
      <c r="AM151" s="72"/>
      <c r="AN151" s="72"/>
      <c r="AO151" s="72"/>
      <c r="AP151" s="37">
        <v>91454102</v>
      </c>
      <c r="AQ151" s="37">
        <v>86925447</v>
      </c>
      <c r="AR151" s="37">
        <v>4528655</v>
      </c>
      <c r="AS151" s="59">
        <v>0</v>
      </c>
      <c r="AT151" s="60"/>
      <c r="AU151" s="59">
        <v>86925447</v>
      </c>
      <c r="AV151" s="60"/>
      <c r="AW151" s="37">
        <v>0</v>
      </c>
      <c r="AX151" s="37">
        <v>86925447</v>
      </c>
      <c r="AY151" s="37">
        <v>0</v>
      </c>
      <c r="AZ151" s="37">
        <v>86925447</v>
      </c>
      <c r="BA151" s="37">
        <v>0</v>
      </c>
      <c r="BB151" s="37">
        <v>86925447</v>
      </c>
      <c r="BC151" s="37">
        <v>0</v>
      </c>
      <c r="BD151" s="37">
        <v>0</v>
      </c>
      <c r="BE151" s="10">
        <f t="shared" si="15"/>
        <v>0.95048166346874197</v>
      </c>
      <c r="BF151" s="10">
        <f t="shared" si="16"/>
        <v>0.95048166346874197</v>
      </c>
      <c r="BG151" s="10">
        <f t="shared" si="17"/>
        <v>0.95048166346874197</v>
      </c>
      <c r="BH151" s="10">
        <f t="shared" si="18"/>
        <v>0.95048166346874197</v>
      </c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</row>
    <row r="152" spans="1:90" s="36" customFormat="1" hidden="1">
      <c r="A152" s="71" t="s">
        <v>47</v>
      </c>
      <c r="B152" s="72"/>
      <c r="C152" s="71" t="s">
        <v>48</v>
      </c>
      <c r="D152" s="72"/>
      <c r="E152" s="71" t="s">
        <v>48</v>
      </c>
      <c r="F152" s="72"/>
      <c r="G152" s="71" t="s">
        <v>48</v>
      </c>
      <c r="H152" s="72"/>
      <c r="I152" s="71" t="s">
        <v>56</v>
      </c>
      <c r="J152" s="72"/>
      <c r="K152" s="72"/>
      <c r="L152" s="71" t="s">
        <v>69</v>
      </c>
      <c r="M152" s="72"/>
      <c r="N152" s="72"/>
      <c r="O152" s="71"/>
      <c r="P152" s="72"/>
      <c r="Q152" s="71"/>
      <c r="R152" s="72"/>
      <c r="S152" s="73" t="s">
        <v>70</v>
      </c>
      <c r="T152" s="72"/>
      <c r="U152" s="72"/>
      <c r="V152" s="72"/>
      <c r="W152" s="72"/>
      <c r="X152" s="72"/>
      <c r="Y152" s="72"/>
      <c r="Z152" s="72"/>
      <c r="AA152" s="71" t="s">
        <v>50</v>
      </c>
      <c r="AB152" s="72"/>
      <c r="AC152" s="72"/>
      <c r="AD152" s="72"/>
      <c r="AE152" s="72"/>
      <c r="AF152" s="71" t="s">
        <v>51</v>
      </c>
      <c r="AG152" s="72"/>
      <c r="AH152" s="72"/>
      <c r="AI152" s="44" t="s">
        <v>52</v>
      </c>
      <c r="AJ152" s="74" t="s">
        <v>53</v>
      </c>
      <c r="AK152" s="72"/>
      <c r="AL152" s="72"/>
      <c r="AM152" s="72"/>
      <c r="AN152" s="72"/>
      <c r="AO152" s="72"/>
      <c r="AP152" s="37">
        <v>1876031</v>
      </c>
      <c r="AQ152" s="37">
        <v>1457752</v>
      </c>
      <c r="AR152" s="37">
        <v>418279</v>
      </c>
      <c r="AS152" s="59">
        <v>0</v>
      </c>
      <c r="AT152" s="60"/>
      <c r="AU152" s="59">
        <v>1457752</v>
      </c>
      <c r="AV152" s="60"/>
      <c r="AW152" s="37">
        <v>0</v>
      </c>
      <c r="AX152" s="37">
        <v>1457752</v>
      </c>
      <c r="AY152" s="37">
        <v>0</v>
      </c>
      <c r="AZ152" s="37">
        <v>1457752</v>
      </c>
      <c r="BA152" s="37">
        <v>0</v>
      </c>
      <c r="BB152" s="37">
        <v>1457752</v>
      </c>
      <c r="BC152" s="37">
        <v>0</v>
      </c>
      <c r="BD152" s="37">
        <v>0</v>
      </c>
      <c r="BE152" s="10">
        <f t="shared" si="15"/>
        <v>0.77704046468315291</v>
      </c>
      <c r="BF152" s="10">
        <f t="shared" si="16"/>
        <v>0.77704046468315291</v>
      </c>
      <c r="BG152" s="10">
        <f t="shared" si="17"/>
        <v>0.77704046468315291</v>
      </c>
      <c r="BH152" s="10">
        <f t="shared" si="18"/>
        <v>0.77704046468315291</v>
      </c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</row>
    <row r="153" spans="1:90" s="36" customFormat="1" hidden="1">
      <c r="A153" s="71" t="s">
        <v>47</v>
      </c>
      <c r="B153" s="72"/>
      <c r="C153" s="71" t="s">
        <v>48</v>
      </c>
      <c r="D153" s="72"/>
      <c r="E153" s="71" t="s">
        <v>48</v>
      </c>
      <c r="F153" s="72"/>
      <c r="G153" s="71" t="s">
        <v>48</v>
      </c>
      <c r="H153" s="72"/>
      <c r="I153" s="71" t="s">
        <v>56</v>
      </c>
      <c r="J153" s="72"/>
      <c r="K153" s="72"/>
      <c r="L153" s="71" t="s">
        <v>71</v>
      </c>
      <c r="M153" s="72"/>
      <c r="N153" s="72"/>
      <c r="O153" s="71"/>
      <c r="P153" s="72"/>
      <c r="Q153" s="71"/>
      <c r="R153" s="72"/>
      <c r="S153" s="73" t="s">
        <v>72</v>
      </c>
      <c r="T153" s="72"/>
      <c r="U153" s="72"/>
      <c r="V153" s="72"/>
      <c r="W153" s="72"/>
      <c r="X153" s="72"/>
      <c r="Y153" s="72"/>
      <c r="Z153" s="72"/>
      <c r="AA153" s="71" t="s">
        <v>50</v>
      </c>
      <c r="AB153" s="72"/>
      <c r="AC153" s="72"/>
      <c r="AD153" s="72"/>
      <c r="AE153" s="72"/>
      <c r="AF153" s="71" t="s">
        <v>51</v>
      </c>
      <c r="AG153" s="72"/>
      <c r="AH153" s="72"/>
      <c r="AI153" s="44" t="s">
        <v>52</v>
      </c>
      <c r="AJ153" s="74" t="s">
        <v>53</v>
      </c>
      <c r="AK153" s="72"/>
      <c r="AL153" s="72"/>
      <c r="AM153" s="72"/>
      <c r="AN153" s="72"/>
      <c r="AO153" s="72"/>
      <c r="AP153" s="37">
        <v>238255061</v>
      </c>
      <c r="AQ153" s="37">
        <v>19615542</v>
      </c>
      <c r="AR153" s="37">
        <v>218639519</v>
      </c>
      <c r="AS153" s="59">
        <v>0</v>
      </c>
      <c r="AT153" s="60"/>
      <c r="AU153" s="59">
        <v>19615542</v>
      </c>
      <c r="AV153" s="60"/>
      <c r="AW153" s="37">
        <v>0</v>
      </c>
      <c r="AX153" s="37">
        <v>19615542</v>
      </c>
      <c r="AY153" s="37">
        <v>0</v>
      </c>
      <c r="AZ153" s="37">
        <v>19615542</v>
      </c>
      <c r="BA153" s="37">
        <v>0</v>
      </c>
      <c r="BB153" s="37">
        <v>19615542</v>
      </c>
      <c r="BC153" s="37">
        <v>0</v>
      </c>
      <c r="BD153" s="37">
        <v>0</v>
      </c>
      <c r="BE153" s="10">
        <f t="shared" si="15"/>
        <v>8.2330011869086797E-2</v>
      </c>
      <c r="BF153" s="10">
        <f t="shared" si="16"/>
        <v>8.2330011869086797E-2</v>
      </c>
      <c r="BG153" s="10">
        <f t="shared" si="17"/>
        <v>8.2330011869086797E-2</v>
      </c>
      <c r="BH153" s="10">
        <f t="shared" si="18"/>
        <v>8.2330011869086797E-2</v>
      </c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</row>
    <row r="154" spans="1:90" s="36" customFormat="1" hidden="1">
      <c r="A154" s="71" t="s">
        <v>47</v>
      </c>
      <c r="B154" s="72"/>
      <c r="C154" s="71" t="s">
        <v>48</v>
      </c>
      <c r="D154" s="72"/>
      <c r="E154" s="71" t="s">
        <v>48</v>
      </c>
      <c r="F154" s="72"/>
      <c r="G154" s="71" t="s">
        <v>48</v>
      </c>
      <c r="H154" s="72"/>
      <c r="I154" s="71" t="s">
        <v>56</v>
      </c>
      <c r="J154" s="72"/>
      <c r="K154" s="72"/>
      <c r="L154" s="71" t="s">
        <v>73</v>
      </c>
      <c r="M154" s="72"/>
      <c r="N154" s="72"/>
      <c r="O154" s="71"/>
      <c r="P154" s="72"/>
      <c r="Q154" s="71"/>
      <c r="R154" s="72"/>
      <c r="S154" s="73" t="s">
        <v>74</v>
      </c>
      <c r="T154" s="72"/>
      <c r="U154" s="72"/>
      <c r="V154" s="72"/>
      <c r="W154" s="72"/>
      <c r="X154" s="72"/>
      <c r="Y154" s="72"/>
      <c r="Z154" s="72"/>
      <c r="AA154" s="71" t="s">
        <v>50</v>
      </c>
      <c r="AB154" s="72"/>
      <c r="AC154" s="72"/>
      <c r="AD154" s="72"/>
      <c r="AE154" s="72"/>
      <c r="AF154" s="71" t="s">
        <v>51</v>
      </c>
      <c r="AG154" s="72"/>
      <c r="AH154" s="72"/>
      <c r="AI154" s="44" t="s">
        <v>52</v>
      </c>
      <c r="AJ154" s="74" t="s">
        <v>53</v>
      </c>
      <c r="AK154" s="72"/>
      <c r="AL154" s="72"/>
      <c r="AM154" s="72"/>
      <c r="AN154" s="72"/>
      <c r="AO154" s="72"/>
      <c r="AP154" s="37">
        <v>127786271</v>
      </c>
      <c r="AQ154" s="37">
        <v>87605583</v>
      </c>
      <c r="AR154" s="37">
        <v>40180688</v>
      </c>
      <c r="AS154" s="59">
        <v>0</v>
      </c>
      <c r="AT154" s="60"/>
      <c r="AU154" s="59">
        <v>87605583</v>
      </c>
      <c r="AV154" s="60"/>
      <c r="AW154" s="37">
        <v>0</v>
      </c>
      <c r="AX154" s="37">
        <v>87605583</v>
      </c>
      <c r="AY154" s="37">
        <v>0</v>
      </c>
      <c r="AZ154" s="37">
        <v>87605583</v>
      </c>
      <c r="BA154" s="37">
        <v>0</v>
      </c>
      <c r="BB154" s="37">
        <v>87605583</v>
      </c>
      <c r="BC154" s="37">
        <v>0</v>
      </c>
      <c r="BD154" s="37">
        <v>0</v>
      </c>
      <c r="BE154" s="10">
        <f t="shared" si="15"/>
        <v>0.68556334193365731</v>
      </c>
      <c r="BF154" s="10">
        <f t="shared" si="16"/>
        <v>0.68556334193365731</v>
      </c>
      <c r="BG154" s="10">
        <f t="shared" si="17"/>
        <v>0.68556334193365731</v>
      </c>
      <c r="BH154" s="10">
        <f t="shared" si="18"/>
        <v>0.68556334193365731</v>
      </c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</row>
    <row r="155" spans="1:90" s="15" customFormat="1" ht="15" hidden="1">
      <c r="A155" s="77" t="s">
        <v>47</v>
      </c>
      <c r="B155" s="78"/>
      <c r="C155" s="77" t="s">
        <v>48</v>
      </c>
      <c r="D155" s="78"/>
      <c r="E155" s="77" t="s">
        <v>48</v>
      </c>
      <c r="F155" s="78"/>
      <c r="G155" s="77" t="s">
        <v>75</v>
      </c>
      <c r="H155" s="78"/>
      <c r="I155" s="77"/>
      <c r="J155" s="78"/>
      <c r="K155" s="78"/>
      <c r="L155" s="77"/>
      <c r="M155" s="78"/>
      <c r="N155" s="78"/>
      <c r="O155" s="77"/>
      <c r="P155" s="78"/>
      <c r="Q155" s="77"/>
      <c r="R155" s="78"/>
      <c r="S155" s="79" t="s">
        <v>76</v>
      </c>
      <c r="T155" s="78"/>
      <c r="U155" s="78"/>
      <c r="V155" s="78"/>
      <c r="W155" s="78"/>
      <c r="X155" s="78"/>
      <c r="Y155" s="78"/>
      <c r="Z155" s="78"/>
      <c r="AA155" s="77" t="s">
        <v>50</v>
      </c>
      <c r="AB155" s="78"/>
      <c r="AC155" s="78"/>
      <c r="AD155" s="78"/>
      <c r="AE155" s="78"/>
      <c r="AF155" s="77" t="s">
        <v>51</v>
      </c>
      <c r="AG155" s="78"/>
      <c r="AH155" s="78"/>
      <c r="AI155" s="46" t="s">
        <v>52</v>
      </c>
      <c r="AJ155" s="80" t="s">
        <v>53</v>
      </c>
      <c r="AK155" s="78"/>
      <c r="AL155" s="78"/>
      <c r="AM155" s="78"/>
      <c r="AN155" s="78"/>
      <c r="AO155" s="78"/>
      <c r="AP155" s="45">
        <v>1296664020</v>
      </c>
      <c r="AQ155" s="45">
        <v>961256721</v>
      </c>
      <c r="AR155" s="45">
        <v>335407299</v>
      </c>
      <c r="AS155" s="75">
        <v>0</v>
      </c>
      <c r="AT155" s="76"/>
      <c r="AU155" s="75">
        <v>961256721</v>
      </c>
      <c r="AV155" s="76"/>
      <c r="AW155" s="45">
        <v>0</v>
      </c>
      <c r="AX155" s="45">
        <v>961256721</v>
      </c>
      <c r="AY155" s="45">
        <v>0</v>
      </c>
      <c r="AZ155" s="45">
        <v>961256721</v>
      </c>
      <c r="BA155" s="45">
        <v>0</v>
      </c>
      <c r="BB155" s="45">
        <v>961256721</v>
      </c>
      <c r="BC155" s="45">
        <v>0</v>
      </c>
      <c r="BD155" s="45">
        <v>0</v>
      </c>
      <c r="BE155" s="14">
        <f t="shared" si="15"/>
        <v>0.74133060389845629</v>
      </c>
      <c r="BF155" s="14">
        <f t="shared" si="16"/>
        <v>0.74133060389845629</v>
      </c>
      <c r="BG155" s="14">
        <f t="shared" si="17"/>
        <v>0.74133060389845629</v>
      </c>
      <c r="BH155" s="14">
        <f t="shared" si="18"/>
        <v>0.74133060389845629</v>
      </c>
    </row>
    <row r="156" spans="1:90" s="36" customFormat="1" hidden="1">
      <c r="A156" s="71" t="s">
        <v>47</v>
      </c>
      <c r="B156" s="72"/>
      <c r="C156" s="71" t="s">
        <v>48</v>
      </c>
      <c r="D156" s="72"/>
      <c r="E156" s="71" t="s">
        <v>48</v>
      </c>
      <c r="F156" s="72"/>
      <c r="G156" s="71" t="s">
        <v>75</v>
      </c>
      <c r="H156" s="72"/>
      <c r="I156" s="71" t="s">
        <v>56</v>
      </c>
      <c r="J156" s="72"/>
      <c r="K156" s="72"/>
      <c r="L156" s="71"/>
      <c r="M156" s="72"/>
      <c r="N156" s="72"/>
      <c r="O156" s="71"/>
      <c r="P156" s="72"/>
      <c r="Q156" s="71"/>
      <c r="R156" s="72"/>
      <c r="S156" s="73" t="s">
        <v>77</v>
      </c>
      <c r="T156" s="72"/>
      <c r="U156" s="72"/>
      <c r="V156" s="72"/>
      <c r="W156" s="72"/>
      <c r="X156" s="72"/>
      <c r="Y156" s="72"/>
      <c r="Z156" s="72"/>
      <c r="AA156" s="71" t="s">
        <v>50</v>
      </c>
      <c r="AB156" s="72"/>
      <c r="AC156" s="72"/>
      <c r="AD156" s="72"/>
      <c r="AE156" s="72"/>
      <c r="AF156" s="71" t="s">
        <v>51</v>
      </c>
      <c r="AG156" s="72"/>
      <c r="AH156" s="72"/>
      <c r="AI156" s="44" t="s">
        <v>52</v>
      </c>
      <c r="AJ156" s="74" t="s">
        <v>53</v>
      </c>
      <c r="AK156" s="72"/>
      <c r="AL156" s="72"/>
      <c r="AM156" s="72"/>
      <c r="AN156" s="72"/>
      <c r="AO156" s="72"/>
      <c r="AP156" s="37">
        <v>360996354</v>
      </c>
      <c r="AQ156" s="37">
        <v>277736328</v>
      </c>
      <c r="AR156" s="37">
        <v>83260026</v>
      </c>
      <c r="AS156" s="59">
        <v>0</v>
      </c>
      <c r="AT156" s="60"/>
      <c r="AU156" s="59">
        <v>277736328</v>
      </c>
      <c r="AV156" s="60"/>
      <c r="AW156" s="37">
        <v>0</v>
      </c>
      <c r="AX156" s="37">
        <v>277736328</v>
      </c>
      <c r="AY156" s="37">
        <v>0</v>
      </c>
      <c r="AZ156" s="37">
        <v>277736328</v>
      </c>
      <c r="BA156" s="37">
        <v>0</v>
      </c>
      <c r="BB156" s="37">
        <v>277736328</v>
      </c>
      <c r="BC156" s="37">
        <v>0</v>
      </c>
      <c r="BD156" s="37">
        <v>0</v>
      </c>
      <c r="BE156" s="10">
        <f t="shared" si="15"/>
        <v>0.76936047946899766</v>
      </c>
      <c r="BF156" s="10">
        <f t="shared" si="16"/>
        <v>0.76936047946899766</v>
      </c>
      <c r="BG156" s="10">
        <f t="shared" si="17"/>
        <v>0.76936047946899766</v>
      </c>
      <c r="BH156" s="10">
        <f t="shared" si="18"/>
        <v>0.76936047946899766</v>
      </c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</row>
    <row r="157" spans="1:90" s="36" customFormat="1" hidden="1">
      <c r="A157" s="71" t="s">
        <v>47</v>
      </c>
      <c r="B157" s="72"/>
      <c r="C157" s="71" t="s">
        <v>48</v>
      </c>
      <c r="D157" s="72"/>
      <c r="E157" s="71" t="s">
        <v>48</v>
      </c>
      <c r="F157" s="72"/>
      <c r="G157" s="71" t="s">
        <v>75</v>
      </c>
      <c r="H157" s="72"/>
      <c r="I157" s="71" t="s">
        <v>78</v>
      </c>
      <c r="J157" s="72"/>
      <c r="K157" s="72"/>
      <c r="L157" s="71"/>
      <c r="M157" s="72"/>
      <c r="N157" s="72"/>
      <c r="O157" s="71"/>
      <c r="P157" s="72"/>
      <c r="Q157" s="71"/>
      <c r="R157" s="72"/>
      <c r="S157" s="73" t="s">
        <v>79</v>
      </c>
      <c r="T157" s="72"/>
      <c r="U157" s="72"/>
      <c r="V157" s="72"/>
      <c r="W157" s="72"/>
      <c r="X157" s="72"/>
      <c r="Y157" s="72"/>
      <c r="Z157" s="72"/>
      <c r="AA157" s="71" t="s">
        <v>50</v>
      </c>
      <c r="AB157" s="72"/>
      <c r="AC157" s="72"/>
      <c r="AD157" s="72"/>
      <c r="AE157" s="72"/>
      <c r="AF157" s="71" t="s">
        <v>51</v>
      </c>
      <c r="AG157" s="72"/>
      <c r="AH157" s="72"/>
      <c r="AI157" s="44" t="s">
        <v>52</v>
      </c>
      <c r="AJ157" s="74" t="s">
        <v>53</v>
      </c>
      <c r="AK157" s="72"/>
      <c r="AL157" s="72"/>
      <c r="AM157" s="72"/>
      <c r="AN157" s="72"/>
      <c r="AO157" s="72"/>
      <c r="AP157" s="37">
        <v>274396745</v>
      </c>
      <c r="AQ157" s="37">
        <v>209404456</v>
      </c>
      <c r="AR157" s="37">
        <v>64992289</v>
      </c>
      <c r="AS157" s="59">
        <v>0</v>
      </c>
      <c r="AT157" s="60"/>
      <c r="AU157" s="59">
        <v>209404456</v>
      </c>
      <c r="AV157" s="60"/>
      <c r="AW157" s="37">
        <v>0</v>
      </c>
      <c r="AX157" s="37">
        <v>209404456</v>
      </c>
      <c r="AY157" s="37">
        <v>0</v>
      </c>
      <c r="AZ157" s="37">
        <v>209404456</v>
      </c>
      <c r="BA157" s="37">
        <v>0</v>
      </c>
      <c r="BB157" s="37">
        <v>209404456</v>
      </c>
      <c r="BC157" s="37">
        <v>0</v>
      </c>
      <c r="BD157" s="37">
        <v>0</v>
      </c>
      <c r="BE157" s="10">
        <f t="shared" si="15"/>
        <v>0.76314482520556137</v>
      </c>
      <c r="BF157" s="10">
        <f t="shared" si="16"/>
        <v>0.76314482520556137</v>
      </c>
      <c r="BG157" s="10">
        <f t="shared" si="17"/>
        <v>0.76314482520556137</v>
      </c>
      <c r="BH157" s="10">
        <f t="shared" si="18"/>
        <v>0.76314482520556137</v>
      </c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</row>
    <row r="158" spans="1:90" s="36" customFormat="1" hidden="1">
      <c r="A158" s="71" t="s">
        <v>47</v>
      </c>
      <c r="B158" s="72"/>
      <c r="C158" s="71" t="s">
        <v>48</v>
      </c>
      <c r="D158" s="72"/>
      <c r="E158" s="71" t="s">
        <v>48</v>
      </c>
      <c r="F158" s="72"/>
      <c r="G158" s="71" t="s">
        <v>75</v>
      </c>
      <c r="H158" s="72"/>
      <c r="I158" s="71" t="s">
        <v>59</v>
      </c>
      <c r="J158" s="72"/>
      <c r="K158" s="72"/>
      <c r="L158" s="71"/>
      <c r="M158" s="72"/>
      <c r="N158" s="72"/>
      <c r="O158" s="71"/>
      <c r="P158" s="72"/>
      <c r="Q158" s="71"/>
      <c r="R158" s="72"/>
      <c r="S158" s="73" t="s">
        <v>80</v>
      </c>
      <c r="T158" s="72"/>
      <c r="U158" s="72"/>
      <c r="V158" s="72"/>
      <c r="W158" s="72"/>
      <c r="X158" s="72"/>
      <c r="Y158" s="72"/>
      <c r="Z158" s="72"/>
      <c r="AA158" s="71" t="s">
        <v>50</v>
      </c>
      <c r="AB158" s="72"/>
      <c r="AC158" s="72"/>
      <c r="AD158" s="72"/>
      <c r="AE158" s="72"/>
      <c r="AF158" s="71" t="s">
        <v>51</v>
      </c>
      <c r="AG158" s="72"/>
      <c r="AH158" s="72"/>
      <c r="AI158" s="44" t="s">
        <v>52</v>
      </c>
      <c r="AJ158" s="74" t="s">
        <v>53</v>
      </c>
      <c r="AK158" s="72"/>
      <c r="AL158" s="72"/>
      <c r="AM158" s="72"/>
      <c r="AN158" s="72"/>
      <c r="AO158" s="72"/>
      <c r="AP158" s="37">
        <v>319919909</v>
      </c>
      <c r="AQ158" s="37">
        <v>223616037</v>
      </c>
      <c r="AR158" s="37">
        <v>96303872</v>
      </c>
      <c r="AS158" s="59">
        <v>0</v>
      </c>
      <c r="AT158" s="60"/>
      <c r="AU158" s="59">
        <v>223616037</v>
      </c>
      <c r="AV158" s="60"/>
      <c r="AW158" s="37">
        <v>0</v>
      </c>
      <c r="AX158" s="37">
        <v>223616037</v>
      </c>
      <c r="AY158" s="37">
        <v>0</v>
      </c>
      <c r="AZ158" s="37">
        <v>223616037</v>
      </c>
      <c r="BA158" s="37">
        <v>0</v>
      </c>
      <c r="BB158" s="37">
        <v>223616037</v>
      </c>
      <c r="BC158" s="37">
        <v>0</v>
      </c>
      <c r="BD158" s="37">
        <v>0</v>
      </c>
      <c r="BE158" s="10">
        <f t="shared" si="15"/>
        <v>0.69897505816057226</v>
      </c>
      <c r="BF158" s="10">
        <f t="shared" si="16"/>
        <v>0.69897505816057226</v>
      </c>
      <c r="BG158" s="10">
        <f t="shared" si="17"/>
        <v>0.69897505816057226</v>
      </c>
      <c r="BH158" s="10">
        <f t="shared" si="18"/>
        <v>0.69897505816057226</v>
      </c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</row>
    <row r="159" spans="1:90" s="36" customFormat="1" hidden="1">
      <c r="A159" s="71" t="s">
        <v>47</v>
      </c>
      <c r="B159" s="72"/>
      <c r="C159" s="71" t="s">
        <v>48</v>
      </c>
      <c r="D159" s="72"/>
      <c r="E159" s="71" t="s">
        <v>48</v>
      </c>
      <c r="F159" s="72"/>
      <c r="G159" s="71" t="s">
        <v>75</v>
      </c>
      <c r="H159" s="72"/>
      <c r="I159" s="71" t="s">
        <v>61</v>
      </c>
      <c r="J159" s="72"/>
      <c r="K159" s="72"/>
      <c r="L159" s="71"/>
      <c r="M159" s="72"/>
      <c r="N159" s="72"/>
      <c r="O159" s="71"/>
      <c r="P159" s="72"/>
      <c r="Q159" s="71"/>
      <c r="R159" s="72"/>
      <c r="S159" s="73" t="s">
        <v>81</v>
      </c>
      <c r="T159" s="72"/>
      <c r="U159" s="72"/>
      <c r="V159" s="72"/>
      <c r="W159" s="72"/>
      <c r="X159" s="72"/>
      <c r="Y159" s="72"/>
      <c r="Z159" s="72"/>
      <c r="AA159" s="71" t="s">
        <v>50</v>
      </c>
      <c r="AB159" s="72"/>
      <c r="AC159" s="72"/>
      <c r="AD159" s="72"/>
      <c r="AE159" s="72"/>
      <c r="AF159" s="71" t="s">
        <v>51</v>
      </c>
      <c r="AG159" s="72"/>
      <c r="AH159" s="72"/>
      <c r="AI159" s="44" t="s">
        <v>52</v>
      </c>
      <c r="AJ159" s="74" t="s">
        <v>53</v>
      </c>
      <c r="AK159" s="72"/>
      <c r="AL159" s="72"/>
      <c r="AM159" s="72"/>
      <c r="AN159" s="72"/>
      <c r="AO159" s="72"/>
      <c r="AP159" s="37">
        <v>139216136</v>
      </c>
      <c r="AQ159" s="37">
        <v>103919200</v>
      </c>
      <c r="AR159" s="37">
        <v>35296936</v>
      </c>
      <c r="AS159" s="59">
        <v>0</v>
      </c>
      <c r="AT159" s="60"/>
      <c r="AU159" s="59">
        <v>103919200</v>
      </c>
      <c r="AV159" s="60"/>
      <c r="AW159" s="37">
        <v>0</v>
      </c>
      <c r="AX159" s="37">
        <v>103919200</v>
      </c>
      <c r="AY159" s="37">
        <v>0</v>
      </c>
      <c r="AZ159" s="37">
        <v>103919200</v>
      </c>
      <c r="BA159" s="37">
        <v>0</v>
      </c>
      <c r="BB159" s="37">
        <v>103919200</v>
      </c>
      <c r="BC159" s="37">
        <v>0</v>
      </c>
      <c r="BD159" s="37">
        <v>0</v>
      </c>
      <c r="BE159" s="10">
        <f t="shared" si="15"/>
        <v>0.74645944777550788</v>
      </c>
      <c r="BF159" s="10">
        <f t="shared" si="16"/>
        <v>0.74645944777550788</v>
      </c>
      <c r="BG159" s="10">
        <f t="shared" si="17"/>
        <v>0.74645944777550788</v>
      </c>
      <c r="BH159" s="10">
        <f t="shared" si="18"/>
        <v>0.74645944777550788</v>
      </c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</row>
    <row r="160" spans="1:90" s="36" customFormat="1" hidden="1">
      <c r="A160" s="71" t="s">
        <v>47</v>
      </c>
      <c r="B160" s="72"/>
      <c r="C160" s="71" t="s">
        <v>48</v>
      </c>
      <c r="D160" s="72"/>
      <c r="E160" s="71" t="s">
        <v>48</v>
      </c>
      <c r="F160" s="72"/>
      <c r="G160" s="71" t="s">
        <v>75</v>
      </c>
      <c r="H160" s="72"/>
      <c r="I160" s="71" t="s">
        <v>63</v>
      </c>
      <c r="J160" s="72"/>
      <c r="K160" s="72"/>
      <c r="L160" s="71"/>
      <c r="M160" s="72"/>
      <c r="N160" s="72"/>
      <c r="O160" s="71"/>
      <c r="P160" s="72"/>
      <c r="Q160" s="71"/>
      <c r="R160" s="72"/>
      <c r="S160" s="73" t="s">
        <v>82</v>
      </c>
      <c r="T160" s="72"/>
      <c r="U160" s="72"/>
      <c r="V160" s="72"/>
      <c r="W160" s="72"/>
      <c r="X160" s="72"/>
      <c r="Y160" s="72"/>
      <c r="Z160" s="72"/>
      <c r="AA160" s="71" t="s">
        <v>50</v>
      </c>
      <c r="AB160" s="72"/>
      <c r="AC160" s="72"/>
      <c r="AD160" s="72"/>
      <c r="AE160" s="72"/>
      <c r="AF160" s="71" t="s">
        <v>51</v>
      </c>
      <c r="AG160" s="72"/>
      <c r="AH160" s="72"/>
      <c r="AI160" s="44" t="s">
        <v>52</v>
      </c>
      <c r="AJ160" s="74" t="s">
        <v>53</v>
      </c>
      <c r="AK160" s="72"/>
      <c r="AL160" s="72"/>
      <c r="AM160" s="72"/>
      <c r="AN160" s="72"/>
      <c r="AO160" s="72"/>
      <c r="AP160" s="37">
        <v>28087684</v>
      </c>
      <c r="AQ160" s="37">
        <v>16142900</v>
      </c>
      <c r="AR160" s="37">
        <v>11944784</v>
      </c>
      <c r="AS160" s="59">
        <v>0</v>
      </c>
      <c r="AT160" s="60"/>
      <c r="AU160" s="59">
        <v>16142900</v>
      </c>
      <c r="AV160" s="60"/>
      <c r="AW160" s="37">
        <v>0</v>
      </c>
      <c r="AX160" s="37">
        <v>16142900</v>
      </c>
      <c r="AY160" s="37">
        <v>0</v>
      </c>
      <c r="AZ160" s="37">
        <v>16142900</v>
      </c>
      <c r="BA160" s="37">
        <v>0</v>
      </c>
      <c r="BB160" s="37">
        <v>16142900</v>
      </c>
      <c r="BC160" s="37">
        <v>0</v>
      </c>
      <c r="BD160" s="37">
        <v>0</v>
      </c>
      <c r="BE160" s="10">
        <f t="shared" si="15"/>
        <v>0.57473232752120107</v>
      </c>
      <c r="BF160" s="10">
        <f t="shared" si="16"/>
        <v>0.57473232752120107</v>
      </c>
      <c r="BG160" s="10">
        <f t="shared" si="17"/>
        <v>0.57473232752120107</v>
      </c>
      <c r="BH160" s="10">
        <f t="shared" si="18"/>
        <v>0.57473232752120107</v>
      </c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</row>
    <row r="161" spans="1:96" s="36" customFormat="1" hidden="1">
      <c r="A161" s="71" t="s">
        <v>47</v>
      </c>
      <c r="B161" s="72"/>
      <c r="C161" s="71" t="s">
        <v>48</v>
      </c>
      <c r="D161" s="72"/>
      <c r="E161" s="71" t="s">
        <v>48</v>
      </c>
      <c r="F161" s="72"/>
      <c r="G161" s="71" t="s">
        <v>75</v>
      </c>
      <c r="H161" s="72"/>
      <c r="I161" s="71" t="s">
        <v>65</v>
      </c>
      <c r="J161" s="72"/>
      <c r="K161" s="72"/>
      <c r="L161" s="71"/>
      <c r="M161" s="72"/>
      <c r="N161" s="72"/>
      <c r="O161" s="71"/>
      <c r="P161" s="72"/>
      <c r="Q161" s="71"/>
      <c r="R161" s="72"/>
      <c r="S161" s="73" t="s">
        <v>83</v>
      </c>
      <c r="T161" s="72"/>
      <c r="U161" s="72"/>
      <c r="V161" s="72"/>
      <c r="W161" s="72"/>
      <c r="X161" s="72"/>
      <c r="Y161" s="72"/>
      <c r="Z161" s="72"/>
      <c r="AA161" s="71" t="s">
        <v>50</v>
      </c>
      <c r="AB161" s="72"/>
      <c r="AC161" s="72"/>
      <c r="AD161" s="72"/>
      <c r="AE161" s="72"/>
      <c r="AF161" s="71" t="s">
        <v>51</v>
      </c>
      <c r="AG161" s="72"/>
      <c r="AH161" s="72"/>
      <c r="AI161" s="44" t="s">
        <v>52</v>
      </c>
      <c r="AJ161" s="74" t="s">
        <v>53</v>
      </c>
      <c r="AK161" s="72"/>
      <c r="AL161" s="72"/>
      <c r="AM161" s="72"/>
      <c r="AN161" s="72"/>
      <c r="AO161" s="72"/>
      <c r="AP161" s="37">
        <v>104416788</v>
      </c>
      <c r="AQ161" s="37">
        <v>78259200</v>
      </c>
      <c r="AR161" s="37">
        <v>26157588</v>
      </c>
      <c r="AS161" s="59">
        <v>0</v>
      </c>
      <c r="AT161" s="60"/>
      <c r="AU161" s="59">
        <v>78259200</v>
      </c>
      <c r="AV161" s="60"/>
      <c r="AW161" s="37">
        <v>0</v>
      </c>
      <c r="AX161" s="37">
        <v>78259200</v>
      </c>
      <c r="AY161" s="37">
        <v>0</v>
      </c>
      <c r="AZ161" s="37">
        <v>78259200</v>
      </c>
      <c r="BA161" s="37">
        <v>0</v>
      </c>
      <c r="BB161" s="37">
        <v>78259200</v>
      </c>
      <c r="BC161" s="37">
        <v>0</v>
      </c>
      <c r="BD161" s="37">
        <v>0</v>
      </c>
      <c r="BE161" s="10">
        <f t="shared" si="15"/>
        <v>0.74948867417756615</v>
      </c>
      <c r="BF161" s="10">
        <f t="shared" si="16"/>
        <v>0.74948867417756615</v>
      </c>
      <c r="BG161" s="10">
        <f t="shared" si="17"/>
        <v>0.74948867417756615</v>
      </c>
      <c r="BH161" s="10">
        <f t="shared" si="18"/>
        <v>0.74948867417756615</v>
      </c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</row>
    <row r="162" spans="1:96" s="36" customFormat="1" hidden="1">
      <c r="A162" s="71" t="s">
        <v>47</v>
      </c>
      <c r="B162" s="72"/>
      <c r="C162" s="71" t="s">
        <v>48</v>
      </c>
      <c r="D162" s="72"/>
      <c r="E162" s="71" t="s">
        <v>48</v>
      </c>
      <c r="F162" s="72"/>
      <c r="G162" s="71" t="s">
        <v>75</v>
      </c>
      <c r="H162" s="72"/>
      <c r="I162" s="71" t="s">
        <v>67</v>
      </c>
      <c r="J162" s="72"/>
      <c r="K162" s="72"/>
      <c r="L162" s="71"/>
      <c r="M162" s="72"/>
      <c r="N162" s="72"/>
      <c r="O162" s="71"/>
      <c r="P162" s="72"/>
      <c r="Q162" s="71"/>
      <c r="R162" s="72"/>
      <c r="S162" s="73" t="s">
        <v>84</v>
      </c>
      <c r="T162" s="72"/>
      <c r="U162" s="72"/>
      <c r="V162" s="72"/>
      <c r="W162" s="72"/>
      <c r="X162" s="72"/>
      <c r="Y162" s="72"/>
      <c r="Z162" s="72"/>
      <c r="AA162" s="71" t="s">
        <v>50</v>
      </c>
      <c r="AB162" s="72"/>
      <c r="AC162" s="72"/>
      <c r="AD162" s="72"/>
      <c r="AE162" s="72"/>
      <c r="AF162" s="71" t="s">
        <v>51</v>
      </c>
      <c r="AG162" s="72"/>
      <c r="AH162" s="72"/>
      <c r="AI162" s="44" t="s">
        <v>52</v>
      </c>
      <c r="AJ162" s="74" t="s">
        <v>53</v>
      </c>
      <c r="AK162" s="72"/>
      <c r="AL162" s="72"/>
      <c r="AM162" s="72"/>
      <c r="AN162" s="72"/>
      <c r="AO162" s="72"/>
      <c r="AP162" s="37">
        <v>69630404</v>
      </c>
      <c r="AQ162" s="37">
        <v>52178600</v>
      </c>
      <c r="AR162" s="37">
        <v>17451804</v>
      </c>
      <c r="AS162" s="59">
        <v>0</v>
      </c>
      <c r="AT162" s="60"/>
      <c r="AU162" s="59">
        <v>52178600</v>
      </c>
      <c r="AV162" s="60"/>
      <c r="AW162" s="37">
        <v>0</v>
      </c>
      <c r="AX162" s="37">
        <v>52178600</v>
      </c>
      <c r="AY162" s="37">
        <v>0</v>
      </c>
      <c r="AZ162" s="37">
        <v>52178600</v>
      </c>
      <c r="BA162" s="37">
        <v>0</v>
      </c>
      <c r="BB162" s="37">
        <v>52178600</v>
      </c>
      <c r="BC162" s="37">
        <v>0</v>
      </c>
      <c r="BD162" s="37">
        <v>0</v>
      </c>
      <c r="BE162" s="10">
        <f t="shared" si="15"/>
        <v>0.74936517674089609</v>
      </c>
      <c r="BF162" s="10">
        <f t="shared" si="16"/>
        <v>0.74936517674089609</v>
      </c>
      <c r="BG162" s="10">
        <f t="shared" si="17"/>
        <v>0.74936517674089609</v>
      </c>
      <c r="BH162" s="10">
        <f t="shared" si="18"/>
        <v>0.74936517674089609</v>
      </c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</row>
    <row r="163" spans="1:96" s="15" customFormat="1" ht="15" hidden="1">
      <c r="A163" s="77" t="s">
        <v>47</v>
      </c>
      <c r="B163" s="78"/>
      <c r="C163" s="77" t="s">
        <v>48</v>
      </c>
      <c r="D163" s="78"/>
      <c r="E163" s="77" t="s">
        <v>48</v>
      </c>
      <c r="F163" s="78"/>
      <c r="G163" s="77" t="s">
        <v>85</v>
      </c>
      <c r="H163" s="78"/>
      <c r="I163" s="77"/>
      <c r="J163" s="78"/>
      <c r="K163" s="78"/>
      <c r="L163" s="77"/>
      <c r="M163" s="78"/>
      <c r="N163" s="78"/>
      <c r="O163" s="77"/>
      <c r="P163" s="78"/>
      <c r="Q163" s="77"/>
      <c r="R163" s="78"/>
      <c r="S163" s="79" t="s">
        <v>86</v>
      </c>
      <c r="T163" s="78"/>
      <c r="U163" s="78"/>
      <c r="V163" s="78"/>
      <c r="W163" s="78"/>
      <c r="X163" s="78"/>
      <c r="Y163" s="78"/>
      <c r="Z163" s="78"/>
      <c r="AA163" s="77" t="s">
        <v>50</v>
      </c>
      <c r="AB163" s="78"/>
      <c r="AC163" s="78"/>
      <c r="AD163" s="78"/>
      <c r="AE163" s="78"/>
      <c r="AF163" s="77" t="s">
        <v>51</v>
      </c>
      <c r="AG163" s="78"/>
      <c r="AH163" s="78"/>
      <c r="AI163" s="46" t="s">
        <v>52</v>
      </c>
      <c r="AJ163" s="80" t="s">
        <v>53</v>
      </c>
      <c r="AK163" s="78"/>
      <c r="AL163" s="78"/>
      <c r="AM163" s="78"/>
      <c r="AN163" s="78"/>
      <c r="AO163" s="78"/>
      <c r="AP163" s="45">
        <v>407595913</v>
      </c>
      <c r="AQ163" s="45">
        <v>344054711</v>
      </c>
      <c r="AR163" s="45">
        <v>63541202</v>
      </c>
      <c r="AS163" s="75">
        <v>0</v>
      </c>
      <c r="AT163" s="76"/>
      <c r="AU163" s="75">
        <v>344054711</v>
      </c>
      <c r="AV163" s="76"/>
      <c r="AW163" s="45">
        <v>0</v>
      </c>
      <c r="AX163" s="45">
        <v>344054711</v>
      </c>
      <c r="AY163" s="45">
        <v>0</v>
      </c>
      <c r="AZ163" s="45">
        <v>344054711</v>
      </c>
      <c r="BA163" s="45">
        <v>0</v>
      </c>
      <c r="BB163" s="45">
        <v>344054711</v>
      </c>
      <c r="BC163" s="45">
        <v>0</v>
      </c>
      <c r="BD163" s="45">
        <v>6319072</v>
      </c>
      <c r="BE163" s="14">
        <f t="shared" si="15"/>
        <v>0.84410736228358596</v>
      </c>
      <c r="BF163" s="14">
        <f t="shared" si="16"/>
        <v>0.84410736228358596</v>
      </c>
      <c r="BG163" s="14">
        <f t="shared" si="17"/>
        <v>0.84410736228358596</v>
      </c>
      <c r="BH163" s="14">
        <f t="shared" si="18"/>
        <v>0.84410736228358596</v>
      </c>
    </row>
    <row r="164" spans="1:96" s="36" customFormat="1" hidden="1">
      <c r="A164" s="71" t="s">
        <v>47</v>
      </c>
      <c r="B164" s="72"/>
      <c r="C164" s="71" t="s">
        <v>48</v>
      </c>
      <c r="D164" s="72"/>
      <c r="E164" s="71" t="s">
        <v>48</v>
      </c>
      <c r="F164" s="72"/>
      <c r="G164" s="71" t="s">
        <v>85</v>
      </c>
      <c r="H164" s="72"/>
      <c r="I164" s="71" t="s">
        <v>56</v>
      </c>
      <c r="J164" s="72"/>
      <c r="K164" s="72"/>
      <c r="L164" s="71"/>
      <c r="M164" s="72"/>
      <c r="N164" s="72"/>
      <c r="O164" s="71"/>
      <c r="P164" s="72"/>
      <c r="Q164" s="71"/>
      <c r="R164" s="72"/>
      <c r="S164" s="73" t="s">
        <v>87</v>
      </c>
      <c r="T164" s="72"/>
      <c r="U164" s="72"/>
      <c r="V164" s="72"/>
      <c r="W164" s="72"/>
      <c r="X164" s="72"/>
      <c r="Y164" s="72"/>
      <c r="Z164" s="72"/>
      <c r="AA164" s="71" t="s">
        <v>50</v>
      </c>
      <c r="AB164" s="72"/>
      <c r="AC164" s="72"/>
      <c r="AD164" s="72"/>
      <c r="AE164" s="72"/>
      <c r="AF164" s="71" t="s">
        <v>51</v>
      </c>
      <c r="AG164" s="72"/>
      <c r="AH164" s="72"/>
      <c r="AI164" s="44" t="s">
        <v>52</v>
      </c>
      <c r="AJ164" s="74" t="s">
        <v>53</v>
      </c>
      <c r="AK164" s="72"/>
      <c r="AL164" s="72"/>
      <c r="AM164" s="72"/>
      <c r="AN164" s="72"/>
      <c r="AO164" s="72"/>
      <c r="AP164" s="37">
        <v>182847625</v>
      </c>
      <c r="AQ164" s="37">
        <v>148857839</v>
      </c>
      <c r="AR164" s="37">
        <v>33989786</v>
      </c>
      <c r="AS164" s="59">
        <v>0</v>
      </c>
      <c r="AT164" s="60"/>
      <c r="AU164" s="59">
        <v>148857839</v>
      </c>
      <c r="AV164" s="60"/>
      <c r="AW164" s="37">
        <v>0</v>
      </c>
      <c r="AX164" s="37">
        <v>148857839</v>
      </c>
      <c r="AY164" s="37">
        <v>0</v>
      </c>
      <c r="AZ164" s="37">
        <v>148857839</v>
      </c>
      <c r="BA164" s="37">
        <v>0</v>
      </c>
      <c r="BB164" s="37">
        <v>148857839</v>
      </c>
      <c r="BC164" s="37">
        <v>0</v>
      </c>
      <c r="BD164" s="37">
        <v>0</v>
      </c>
      <c r="BE164" s="10">
        <f t="shared" si="15"/>
        <v>0.81410868202417175</v>
      </c>
      <c r="BF164" s="10">
        <f t="shared" si="16"/>
        <v>0.81410868202417175</v>
      </c>
      <c r="BG164" s="10">
        <f t="shared" si="17"/>
        <v>0.81410868202417175</v>
      </c>
      <c r="BH164" s="10">
        <f t="shared" si="18"/>
        <v>0.81410868202417175</v>
      </c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</row>
    <row r="165" spans="1:96" s="36" customFormat="1" hidden="1">
      <c r="A165" s="71" t="s">
        <v>47</v>
      </c>
      <c r="B165" s="72"/>
      <c r="C165" s="71" t="s">
        <v>48</v>
      </c>
      <c r="D165" s="72"/>
      <c r="E165" s="71" t="s">
        <v>48</v>
      </c>
      <c r="F165" s="72"/>
      <c r="G165" s="71" t="s">
        <v>85</v>
      </c>
      <c r="H165" s="72"/>
      <c r="I165" s="71" t="s">
        <v>56</v>
      </c>
      <c r="J165" s="72"/>
      <c r="K165" s="72"/>
      <c r="L165" s="71" t="s">
        <v>56</v>
      </c>
      <c r="M165" s="72"/>
      <c r="N165" s="72"/>
      <c r="O165" s="71"/>
      <c r="P165" s="72"/>
      <c r="Q165" s="71"/>
      <c r="R165" s="72"/>
      <c r="S165" s="73" t="s">
        <v>88</v>
      </c>
      <c r="T165" s="72"/>
      <c r="U165" s="72"/>
      <c r="V165" s="72"/>
      <c r="W165" s="72"/>
      <c r="X165" s="72"/>
      <c r="Y165" s="72"/>
      <c r="Z165" s="72"/>
      <c r="AA165" s="71" t="s">
        <v>50</v>
      </c>
      <c r="AB165" s="72"/>
      <c r="AC165" s="72"/>
      <c r="AD165" s="72"/>
      <c r="AE165" s="72"/>
      <c r="AF165" s="71" t="s">
        <v>51</v>
      </c>
      <c r="AG165" s="72"/>
      <c r="AH165" s="72"/>
      <c r="AI165" s="44" t="s">
        <v>52</v>
      </c>
      <c r="AJ165" s="74" t="s">
        <v>53</v>
      </c>
      <c r="AK165" s="72"/>
      <c r="AL165" s="72"/>
      <c r="AM165" s="72"/>
      <c r="AN165" s="72"/>
      <c r="AO165" s="72"/>
      <c r="AP165" s="37">
        <v>76941056</v>
      </c>
      <c r="AQ165" s="37">
        <v>46656054</v>
      </c>
      <c r="AR165" s="37">
        <v>30285002</v>
      </c>
      <c r="AS165" s="59">
        <v>0</v>
      </c>
      <c r="AT165" s="60"/>
      <c r="AU165" s="59">
        <v>46656054</v>
      </c>
      <c r="AV165" s="60"/>
      <c r="AW165" s="37">
        <v>0</v>
      </c>
      <c r="AX165" s="37">
        <v>46656054</v>
      </c>
      <c r="AY165" s="37">
        <v>0</v>
      </c>
      <c r="AZ165" s="37">
        <v>46656054</v>
      </c>
      <c r="BA165" s="37">
        <v>0</v>
      </c>
      <c r="BB165" s="37">
        <v>46656054</v>
      </c>
      <c r="BC165" s="37">
        <v>0</v>
      </c>
      <c r="BD165" s="37">
        <v>0</v>
      </c>
      <c r="BE165" s="10">
        <f t="shared" si="15"/>
        <v>0.60638697238571826</v>
      </c>
      <c r="BF165" s="10">
        <f t="shared" si="16"/>
        <v>0.60638697238571826</v>
      </c>
      <c r="BG165" s="10">
        <f t="shared" si="17"/>
        <v>0.60638697238571826</v>
      </c>
      <c r="BH165" s="10">
        <f t="shared" si="18"/>
        <v>0.60638697238571826</v>
      </c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</row>
    <row r="166" spans="1:96" s="36" customFormat="1" hidden="1">
      <c r="A166" s="71" t="s">
        <v>47</v>
      </c>
      <c r="B166" s="72"/>
      <c r="C166" s="71" t="s">
        <v>48</v>
      </c>
      <c r="D166" s="72"/>
      <c r="E166" s="71" t="s">
        <v>48</v>
      </c>
      <c r="F166" s="72"/>
      <c r="G166" s="71" t="s">
        <v>85</v>
      </c>
      <c r="H166" s="72"/>
      <c r="I166" s="71" t="s">
        <v>56</v>
      </c>
      <c r="J166" s="72"/>
      <c r="K166" s="72"/>
      <c r="L166" s="71" t="s">
        <v>78</v>
      </c>
      <c r="M166" s="72"/>
      <c r="N166" s="72"/>
      <c r="O166" s="71"/>
      <c r="P166" s="72"/>
      <c r="Q166" s="71"/>
      <c r="R166" s="72"/>
      <c r="S166" s="73" t="s">
        <v>89</v>
      </c>
      <c r="T166" s="72"/>
      <c r="U166" s="72"/>
      <c r="V166" s="72"/>
      <c r="W166" s="72"/>
      <c r="X166" s="72"/>
      <c r="Y166" s="72"/>
      <c r="Z166" s="72"/>
      <c r="AA166" s="71" t="s">
        <v>50</v>
      </c>
      <c r="AB166" s="72"/>
      <c r="AC166" s="72"/>
      <c r="AD166" s="72"/>
      <c r="AE166" s="72"/>
      <c r="AF166" s="71" t="s">
        <v>51</v>
      </c>
      <c r="AG166" s="72"/>
      <c r="AH166" s="72"/>
      <c r="AI166" s="44" t="s">
        <v>52</v>
      </c>
      <c r="AJ166" s="74" t="s">
        <v>53</v>
      </c>
      <c r="AK166" s="72"/>
      <c r="AL166" s="72"/>
      <c r="AM166" s="72"/>
      <c r="AN166" s="72"/>
      <c r="AO166" s="72"/>
      <c r="AP166" s="37">
        <v>92945432</v>
      </c>
      <c r="AQ166" s="37">
        <v>91345291</v>
      </c>
      <c r="AR166" s="37">
        <v>1600141</v>
      </c>
      <c r="AS166" s="59">
        <v>0</v>
      </c>
      <c r="AT166" s="60"/>
      <c r="AU166" s="59">
        <v>91345291</v>
      </c>
      <c r="AV166" s="60"/>
      <c r="AW166" s="37">
        <v>0</v>
      </c>
      <c r="AX166" s="37">
        <v>91345291</v>
      </c>
      <c r="AY166" s="37">
        <v>0</v>
      </c>
      <c r="AZ166" s="37">
        <v>91345291</v>
      </c>
      <c r="BA166" s="37">
        <v>0</v>
      </c>
      <c r="BB166" s="37">
        <v>91345291</v>
      </c>
      <c r="BC166" s="37">
        <v>0</v>
      </c>
      <c r="BD166" s="37">
        <v>0</v>
      </c>
      <c r="BE166" s="10">
        <f t="shared" si="15"/>
        <v>0.98278408130912775</v>
      </c>
      <c r="BF166" s="10">
        <f t="shared" si="16"/>
        <v>0.98278408130912775</v>
      </c>
      <c r="BG166" s="10">
        <f t="shared" si="17"/>
        <v>0.98278408130912775</v>
      </c>
      <c r="BH166" s="10">
        <f t="shared" si="18"/>
        <v>0.98278408130912775</v>
      </c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</row>
    <row r="167" spans="1:96" s="36" customFormat="1" hidden="1">
      <c r="A167" s="71" t="s">
        <v>47</v>
      </c>
      <c r="B167" s="72"/>
      <c r="C167" s="71" t="s">
        <v>48</v>
      </c>
      <c r="D167" s="72"/>
      <c r="E167" s="71" t="s">
        <v>48</v>
      </c>
      <c r="F167" s="72"/>
      <c r="G167" s="71" t="s">
        <v>85</v>
      </c>
      <c r="H167" s="72"/>
      <c r="I167" s="71" t="s">
        <v>56</v>
      </c>
      <c r="J167" s="72"/>
      <c r="K167" s="72"/>
      <c r="L167" s="71" t="s">
        <v>59</v>
      </c>
      <c r="M167" s="72"/>
      <c r="N167" s="72"/>
      <c r="O167" s="71"/>
      <c r="P167" s="72"/>
      <c r="Q167" s="71"/>
      <c r="R167" s="72"/>
      <c r="S167" s="73" t="s">
        <v>90</v>
      </c>
      <c r="T167" s="72"/>
      <c r="U167" s="72"/>
      <c r="V167" s="72"/>
      <c r="W167" s="72"/>
      <c r="X167" s="72"/>
      <c r="Y167" s="72"/>
      <c r="Z167" s="72"/>
      <c r="AA167" s="71" t="s">
        <v>50</v>
      </c>
      <c r="AB167" s="72"/>
      <c r="AC167" s="72"/>
      <c r="AD167" s="72"/>
      <c r="AE167" s="72"/>
      <c r="AF167" s="71" t="s">
        <v>51</v>
      </c>
      <c r="AG167" s="72"/>
      <c r="AH167" s="72"/>
      <c r="AI167" s="44" t="s">
        <v>52</v>
      </c>
      <c r="AJ167" s="74" t="s">
        <v>53</v>
      </c>
      <c r="AK167" s="72"/>
      <c r="AL167" s="72"/>
      <c r="AM167" s="72"/>
      <c r="AN167" s="72"/>
      <c r="AO167" s="72"/>
      <c r="AP167" s="37">
        <v>12961137</v>
      </c>
      <c r="AQ167" s="37">
        <v>10856494</v>
      </c>
      <c r="AR167" s="37">
        <v>2104643</v>
      </c>
      <c r="AS167" s="59">
        <v>0</v>
      </c>
      <c r="AT167" s="60"/>
      <c r="AU167" s="59">
        <v>10856494</v>
      </c>
      <c r="AV167" s="60"/>
      <c r="AW167" s="37">
        <v>0</v>
      </c>
      <c r="AX167" s="37">
        <v>10856494</v>
      </c>
      <c r="AY167" s="37">
        <v>0</v>
      </c>
      <c r="AZ167" s="37">
        <v>10856494</v>
      </c>
      <c r="BA167" s="37">
        <v>0</v>
      </c>
      <c r="BB167" s="37">
        <v>10856494</v>
      </c>
      <c r="BC167" s="37">
        <v>0</v>
      </c>
      <c r="BD167" s="37">
        <v>0</v>
      </c>
      <c r="BE167" s="10">
        <f t="shared" si="15"/>
        <v>0.83761895271996589</v>
      </c>
      <c r="BF167" s="10">
        <f t="shared" si="16"/>
        <v>0.83761895271996589</v>
      </c>
      <c r="BG167" s="10">
        <f t="shared" si="17"/>
        <v>0.83761895271996589</v>
      </c>
      <c r="BH167" s="10">
        <f t="shared" si="18"/>
        <v>0.83761895271996589</v>
      </c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</row>
    <row r="168" spans="1:96" s="36" customFormat="1" hidden="1">
      <c r="A168" s="71" t="s">
        <v>47</v>
      </c>
      <c r="B168" s="72"/>
      <c r="C168" s="71" t="s">
        <v>48</v>
      </c>
      <c r="D168" s="72"/>
      <c r="E168" s="71" t="s">
        <v>48</v>
      </c>
      <c r="F168" s="72"/>
      <c r="G168" s="71" t="s">
        <v>85</v>
      </c>
      <c r="H168" s="72"/>
      <c r="I168" s="71" t="s">
        <v>78</v>
      </c>
      <c r="J168" s="72"/>
      <c r="K168" s="72"/>
      <c r="L168" s="71"/>
      <c r="M168" s="72"/>
      <c r="N168" s="72"/>
      <c r="O168" s="71"/>
      <c r="P168" s="72"/>
      <c r="Q168" s="71"/>
      <c r="R168" s="72"/>
      <c r="S168" s="73" t="s">
        <v>91</v>
      </c>
      <c r="T168" s="72"/>
      <c r="U168" s="72"/>
      <c r="V168" s="72"/>
      <c r="W168" s="72"/>
      <c r="X168" s="72"/>
      <c r="Y168" s="72"/>
      <c r="Z168" s="72"/>
      <c r="AA168" s="71" t="s">
        <v>50</v>
      </c>
      <c r="AB168" s="72"/>
      <c r="AC168" s="72"/>
      <c r="AD168" s="72"/>
      <c r="AE168" s="72"/>
      <c r="AF168" s="71" t="s">
        <v>51</v>
      </c>
      <c r="AG168" s="72"/>
      <c r="AH168" s="72"/>
      <c r="AI168" s="44" t="s">
        <v>52</v>
      </c>
      <c r="AJ168" s="74" t="s">
        <v>53</v>
      </c>
      <c r="AK168" s="72"/>
      <c r="AL168" s="72"/>
      <c r="AM168" s="72"/>
      <c r="AN168" s="72"/>
      <c r="AO168" s="72"/>
      <c r="AP168" s="37">
        <v>130357804</v>
      </c>
      <c r="AQ168" s="37">
        <v>111739332</v>
      </c>
      <c r="AR168" s="37">
        <v>18618472</v>
      </c>
      <c r="AS168" s="59">
        <v>0</v>
      </c>
      <c r="AT168" s="60"/>
      <c r="AU168" s="59">
        <v>111739332</v>
      </c>
      <c r="AV168" s="60"/>
      <c r="AW168" s="37">
        <v>0</v>
      </c>
      <c r="AX168" s="37">
        <v>111739332</v>
      </c>
      <c r="AY168" s="37">
        <v>0</v>
      </c>
      <c r="AZ168" s="37">
        <v>111739332</v>
      </c>
      <c r="BA168" s="37">
        <v>0</v>
      </c>
      <c r="BB168" s="37">
        <v>111739332</v>
      </c>
      <c r="BC168" s="37">
        <v>0</v>
      </c>
      <c r="BD168" s="37">
        <v>5162328</v>
      </c>
      <c r="BE168" s="10">
        <f t="shared" si="15"/>
        <v>0.85717408986116395</v>
      </c>
      <c r="BF168" s="10">
        <f t="shared" si="16"/>
        <v>0.85717408986116395</v>
      </c>
      <c r="BG168" s="10">
        <f t="shared" si="17"/>
        <v>0.85717408986116395</v>
      </c>
      <c r="BH168" s="10">
        <f t="shared" si="18"/>
        <v>0.85717408986116395</v>
      </c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</row>
    <row r="169" spans="1:96" s="36" customFormat="1" hidden="1">
      <c r="A169" s="71" t="s">
        <v>47</v>
      </c>
      <c r="B169" s="72"/>
      <c r="C169" s="71" t="s">
        <v>48</v>
      </c>
      <c r="D169" s="72"/>
      <c r="E169" s="71" t="s">
        <v>48</v>
      </c>
      <c r="F169" s="72"/>
      <c r="G169" s="71" t="s">
        <v>85</v>
      </c>
      <c r="H169" s="72"/>
      <c r="I169" s="71" t="s">
        <v>92</v>
      </c>
      <c r="J169" s="72"/>
      <c r="K169" s="72"/>
      <c r="L169" s="71"/>
      <c r="M169" s="72"/>
      <c r="N169" s="72"/>
      <c r="O169" s="71"/>
      <c r="P169" s="72"/>
      <c r="Q169" s="71"/>
      <c r="R169" s="72"/>
      <c r="S169" s="73" t="s">
        <v>93</v>
      </c>
      <c r="T169" s="72"/>
      <c r="U169" s="72"/>
      <c r="V169" s="72"/>
      <c r="W169" s="72"/>
      <c r="X169" s="72"/>
      <c r="Y169" s="72"/>
      <c r="Z169" s="72"/>
      <c r="AA169" s="71" t="s">
        <v>50</v>
      </c>
      <c r="AB169" s="72"/>
      <c r="AC169" s="72"/>
      <c r="AD169" s="72"/>
      <c r="AE169" s="72"/>
      <c r="AF169" s="71" t="s">
        <v>51</v>
      </c>
      <c r="AG169" s="72"/>
      <c r="AH169" s="72"/>
      <c r="AI169" s="44" t="s">
        <v>52</v>
      </c>
      <c r="AJ169" s="74" t="s">
        <v>53</v>
      </c>
      <c r="AK169" s="72"/>
      <c r="AL169" s="72"/>
      <c r="AM169" s="72"/>
      <c r="AN169" s="72"/>
      <c r="AO169" s="72"/>
      <c r="AP169" s="37">
        <v>52661533</v>
      </c>
      <c r="AQ169" s="37">
        <v>45862326</v>
      </c>
      <c r="AR169" s="37">
        <v>6799207</v>
      </c>
      <c r="AS169" s="59">
        <v>0</v>
      </c>
      <c r="AT169" s="60"/>
      <c r="AU169" s="59">
        <v>45862326</v>
      </c>
      <c r="AV169" s="60"/>
      <c r="AW169" s="37">
        <v>0</v>
      </c>
      <c r="AX169" s="37">
        <v>45862326</v>
      </c>
      <c r="AY169" s="37">
        <v>0</v>
      </c>
      <c r="AZ169" s="37">
        <v>45862326</v>
      </c>
      <c r="BA169" s="37">
        <v>0</v>
      </c>
      <c r="BB169" s="37">
        <v>45862326</v>
      </c>
      <c r="BC169" s="37">
        <v>0</v>
      </c>
      <c r="BD169" s="37">
        <v>1156744</v>
      </c>
      <c r="BE169" s="10">
        <f t="shared" si="15"/>
        <v>0.8708885478134486</v>
      </c>
      <c r="BF169" s="10">
        <f t="shared" si="16"/>
        <v>0.8708885478134486</v>
      </c>
      <c r="BG169" s="10">
        <f t="shared" si="17"/>
        <v>0.8708885478134486</v>
      </c>
      <c r="BH169" s="10">
        <f t="shared" si="18"/>
        <v>0.8708885478134486</v>
      </c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</row>
    <row r="170" spans="1:96" s="36" customFormat="1" hidden="1">
      <c r="A170" s="71" t="s">
        <v>47</v>
      </c>
      <c r="B170" s="72"/>
      <c r="C170" s="71" t="s">
        <v>48</v>
      </c>
      <c r="D170" s="72"/>
      <c r="E170" s="71" t="s">
        <v>48</v>
      </c>
      <c r="F170" s="72"/>
      <c r="G170" s="71" t="s">
        <v>85</v>
      </c>
      <c r="H170" s="72"/>
      <c r="I170" s="71" t="s">
        <v>94</v>
      </c>
      <c r="J170" s="72"/>
      <c r="K170" s="72"/>
      <c r="L170" s="71"/>
      <c r="M170" s="72"/>
      <c r="N170" s="72"/>
      <c r="O170" s="71"/>
      <c r="P170" s="72"/>
      <c r="Q170" s="71"/>
      <c r="R170" s="72"/>
      <c r="S170" s="73" t="s">
        <v>95</v>
      </c>
      <c r="T170" s="72"/>
      <c r="U170" s="72"/>
      <c r="V170" s="72"/>
      <c r="W170" s="72"/>
      <c r="X170" s="72"/>
      <c r="Y170" s="72"/>
      <c r="Z170" s="72"/>
      <c r="AA170" s="71" t="s">
        <v>50</v>
      </c>
      <c r="AB170" s="72"/>
      <c r="AC170" s="72"/>
      <c r="AD170" s="72"/>
      <c r="AE170" s="72"/>
      <c r="AF170" s="71" t="s">
        <v>51</v>
      </c>
      <c r="AG170" s="72"/>
      <c r="AH170" s="72"/>
      <c r="AI170" s="44" t="s">
        <v>52</v>
      </c>
      <c r="AJ170" s="74" t="s">
        <v>53</v>
      </c>
      <c r="AK170" s="72"/>
      <c r="AL170" s="72"/>
      <c r="AM170" s="72"/>
      <c r="AN170" s="72"/>
      <c r="AO170" s="72"/>
      <c r="AP170" s="37">
        <v>41728951</v>
      </c>
      <c r="AQ170" s="37">
        <v>37595214</v>
      </c>
      <c r="AR170" s="37">
        <v>4133737</v>
      </c>
      <c r="AS170" s="59">
        <v>0</v>
      </c>
      <c r="AT170" s="60"/>
      <c r="AU170" s="59">
        <v>37595214</v>
      </c>
      <c r="AV170" s="60"/>
      <c r="AW170" s="37">
        <v>0</v>
      </c>
      <c r="AX170" s="37">
        <v>37595214</v>
      </c>
      <c r="AY170" s="37">
        <v>0</v>
      </c>
      <c r="AZ170" s="37">
        <v>37595214</v>
      </c>
      <c r="BA170" s="37">
        <v>0</v>
      </c>
      <c r="BB170" s="37">
        <v>37595214</v>
      </c>
      <c r="BC170" s="37">
        <v>0</v>
      </c>
      <c r="BD170" s="37">
        <v>0</v>
      </c>
      <c r="BE170" s="10">
        <f t="shared" si="15"/>
        <v>0.90093839166961087</v>
      </c>
      <c r="BF170" s="10">
        <f t="shared" si="16"/>
        <v>0.90093839166961087</v>
      </c>
      <c r="BG170" s="10">
        <f t="shared" si="17"/>
        <v>0.90093839166961087</v>
      </c>
      <c r="BH170" s="10">
        <f t="shared" si="18"/>
        <v>0.90093839166961087</v>
      </c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</row>
    <row r="171" spans="1:96" s="19" customFormat="1" ht="15">
      <c r="A171" s="141" t="s">
        <v>49</v>
      </c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  <c r="AG171" s="142"/>
      <c r="AH171" s="142"/>
      <c r="AI171" s="142"/>
      <c r="AJ171" s="142"/>
      <c r="AK171" s="142"/>
      <c r="AL171" s="142"/>
      <c r="AM171" s="142"/>
      <c r="AN171" s="142"/>
      <c r="AO171" s="143"/>
      <c r="AP171" s="49">
        <f>+AP163+AP155+AP144</f>
        <v>5319679108</v>
      </c>
      <c r="AQ171" s="49">
        <f>+AQ163+AQ155+AQ144</f>
        <v>3954458078</v>
      </c>
      <c r="AR171" s="49">
        <f>+AR163+AR155+AR144</f>
        <v>1365221030</v>
      </c>
      <c r="AS171" s="144">
        <f>+AS163+AS155+AS144</f>
        <v>0</v>
      </c>
      <c r="AT171" s="145"/>
      <c r="AU171" s="144">
        <f>+AU163+AU155+AU144</f>
        <v>3954458078</v>
      </c>
      <c r="AV171" s="145"/>
      <c r="AW171" s="49">
        <f t="shared" ref="AW171:BD171" si="19">+AW163+AW155+AW144</f>
        <v>0</v>
      </c>
      <c r="AX171" s="49">
        <f t="shared" si="19"/>
        <v>3954458078</v>
      </c>
      <c r="AY171" s="49">
        <f t="shared" si="19"/>
        <v>0</v>
      </c>
      <c r="AZ171" s="49">
        <f t="shared" si="19"/>
        <v>3954458078</v>
      </c>
      <c r="BA171" s="49">
        <f t="shared" si="19"/>
        <v>0</v>
      </c>
      <c r="BB171" s="49">
        <f t="shared" si="19"/>
        <v>3954458078</v>
      </c>
      <c r="BC171" s="16">
        <f t="shared" si="19"/>
        <v>0</v>
      </c>
      <c r="BD171" s="16">
        <f t="shared" si="19"/>
        <v>68373841</v>
      </c>
      <c r="BE171" s="17">
        <f t="shared" si="15"/>
        <v>0.74336402585883199</v>
      </c>
      <c r="BF171" s="17">
        <f t="shared" si="16"/>
        <v>0.74336402585883199</v>
      </c>
      <c r="BG171" s="17">
        <f t="shared" si="17"/>
        <v>0.74336402585883199</v>
      </c>
      <c r="BH171" s="17">
        <f t="shared" si="18"/>
        <v>0.74336402585883199</v>
      </c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</row>
    <row r="172" spans="1:96" s="36" customFormat="1" hidden="1">
      <c r="A172" s="137" t="s">
        <v>47</v>
      </c>
      <c r="B172" s="138"/>
      <c r="C172" s="137" t="s">
        <v>75</v>
      </c>
      <c r="D172" s="138"/>
      <c r="E172" s="137"/>
      <c r="F172" s="138"/>
      <c r="G172" s="137"/>
      <c r="H172" s="138"/>
      <c r="I172" s="137"/>
      <c r="J172" s="138"/>
      <c r="K172" s="138"/>
      <c r="L172" s="137"/>
      <c r="M172" s="138"/>
      <c r="N172" s="138"/>
      <c r="O172" s="137"/>
      <c r="P172" s="138"/>
      <c r="Q172" s="137"/>
      <c r="R172" s="138"/>
      <c r="S172" s="137" t="s">
        <v>97</v>
      </c>
      <c r="T172" s="138"/>
      <c r="U172" s="138"/>
      <c r="V172" s="138"/>
      <c r="W172" s="138"/>
      <c r="X172" s="138"/>
      <c r="Y172" s="138"/>
      <c r="Z172" s="138"/>
      <c r="AA172" s="137" t="s">
        <v>50</v>
      </c>
      <c r="AB172" s="138"/>
      <c r="AC172" s="138"/>
      <c r="AD172" s="138"/>
      <c r="AE172" s="138"/>
      <c r="AF172" s="137" t="s">
        <v>51</v>
      </c>
      <c r="AG172" s="138"/>
      <c r="AH172" s="138"/>
      <c r="AI172" s="50" t="s">
        <v>52</v>
      </c>
      <c r="AJ172" s="137" t="s">
        <v>53</v>
      </c>
      <c r="AK172" s="138"/>
      <c r="AL172" s="138"/>
      <c r="AM172" s="138"/>
      <c r="AN172" s="138"/>
      <c r="AO172" s="138"/>
      <c r="AP172" s="51">
        <v>708952682</v>
      </c>
      <c r="AQ172" s="51">
        <v>638171151.88</v>
      </c>
      <c r="AR172" s="51">
        <v>70781530.120000005</v>
      </c>
      <c r="AS172" s="139">
        <v>0</v>
      </c>
      <c r="AT172" s="140"/>
      <c r="AU172" s="139">
        <v>625068793.88</v>
      </c>
      <c r="AV172" s="140"/>
      <c r="AW172" s="51">
        <v>13102358</v>
      </c>
      <c r="AX172" s="51">
        <v>437864324.30000001</v>
      </c>
      <c r="AY172" s="51">
        <v>187204469.58000001</v>
      </c>
      <c r="AZ172" s="51">
        <v>437864324.30000001</v>
      </c>
      <c r="BA172" s="51">
        <v>0</v>
      </c>
      <c r="BB172" s="51">
        <v>437864324.30000001</v>
      </c>
      <c r="BC172" s="37">
        <v>0</v>
      </c>
      <c r="BD172" s="37">
        <v>0</v>
      </c>
      <c r="BE172" s="10">
        <f t="shared" si="15"/>
        <v>0.90016043113015543</v>
      </c>
      <c r="BF172" s="10">
        <f t="shared" si="16"/>
        <v>0.88167914410964876</v>
      </c>
      <c r="BG172" s="10">
        <f t="shared" si="17"/>
        <v>0.61762136658367284</v>
      </c>
      <c r="BH172" s="10">
        <f t="shared" si="18"/>
        <v>0.61762136658367284</v>
      </c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</row>
    <row r="173" spans="1:96" s="36" customFormat="1" hidden="1">
      <c r="A173" s="137" t="s">
        <v>47</v>
      </c>
      <c r="B173" s="138"/>
      <c r="C173" s="137" t="s">
        <v>75</v>
      </c>
      <c r="D173" s="138"/>
      <c r="E173" s="137"/>
      <c r="F173" s="138"/>
      <c r="G173" s="137"/>
      <c r="H173" s="138"/>
      <c r="I173" s="137"/>
      <c r="J173" s="138"/>
      <c r="K173" s="138"/>
      <c r="L173" s="137"/>
      <c r="M173" s="138"/>
      <c r="N173" s="138"/>
      <c r="O173" s="137"/>
      <c r="P173" s="138"/>
      <c r="Q173" s="137"/>
      <c r="R173" s="138"/>
      <c r="S173" s="137" t="s">
        <v>97</v>
      </c>
      <c r="T173" s="138"/>
      <c r="U173" s="138"/>
      <c r="V173" s="138"/>
      <c r="W173" s="138"/>
      <c r="X173" s="138"/>
      <c r="Y173" s="138"/>
      <c r="Z173" s="138"/>
      <c r="AA173" s="137" t="s">
        <v>98</v>
      </c>
      <c r="AB173" s="138"/>
      <c r="AC173" s="138"/>
      <c r="AD173" s="138"/>
      <c r="AE173" s="138"/>
      <c r="AF173" s="137" t="s">
        <v>51</v>
      </c>
      <c r="AG173" s="138"/>
      <c r="AH173" s="138"/>
      <c r="AI173" s="50" t="s">
        <v>99</v>
      </c>
      <c r="AJ173" s="137" t="s">
        <v>100</v>
      </c>
      <c r="AK173" s="138"/>
      <c r="AL173" s="138"/>
      <c r="AM173" s="138"/>
      <c r="AN173" s="138"/>
      <c r="AO173" s="138"/>
      <c r="AP173" s="51">
        <v>23818628</v>
      </c>
      <c r="AQ173" s="51">
        <v>12568821</v>
      </c>
      <c r="AR173" s="51">
        <v>11249807</v>
      </c>
      <c r="AS173" s="139">
        <v>0</v>
      </c>
      <c r="AT173" s="140"/>
      <c r="AU173" s="139">
        <v>12568821</v>
      </c>
      <c r="AV173" s="140"/>
      <c r="AW173" s="51">
        <v>0</v>
      </c>
      <c r="AX173" s="51">
        <v>3509682</v>
      </c>
      <c r="AY173" s="51">
        <v>9059139</v>
      </c>
      <c r="AZ173" s="51">
        <v>3509682</v>
      </c>
      <c r="BA173" s="51">
        <v>0</v>
      </c>
      <c r="BB173" s="51">
        <v>3509682</v>
      </c>
      <c r="BC173" s="37">
        <v>0</v>
      </c>
      <c r="BD173" s="37">
        <v>0</v>
      </c>
      <c r="BE173" s="10">
        <f t="shared" si="15"/>
        <v>0.52768870650316213</v>
      </c>
      <c r="BF173" s="10">
        <f t="shared" si="16"/>
        <v>0.52768870650316213</v>
      </c>
      <c r="BG173" s="10">
        <f t="shared" si="17"/>
        <v>0.14735030078138842</v>
      </c>
      <c r="BH173" s="10">
        <f t="shared" si="18"/>
        <v>0.14735030078138842</v>
      </c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</row>
    <row r="174" spans="1:96" s="15" customFormat="1" ht="15" hidden="1">
      <c r="A174" s="146" t="s">
        <v>47</v>
      </c>
      <c r="B174" s="147"/>
      <c r="C174" s="146" t="s">
        <v>75</v>
      </c>
      <c r="D174" s="147"/>
      <c r="E174" s="146" t="s">
        <v>75</v>
      </c>
      <c r="F174" s="147"/>
      <c r="G174" s="146" t="s">
        <v>48</v>
      </c>
      <c r="H174" s="147"/>
      <c r="I174" s="146"/>
      <c r="J174" s="147"/>
      <c r="K174" s="147"/>
      <c r="L174" s="146"/>
      <c r="M174" s="147"/>
      <c r="N174" s="147"/>
      <c r="O174" s="146"/>
      <c r="P174" s="147"/>
      <c r="Q174" s="146"/>
      <c r="R174" s="147"/>
      <c r="S174" s="146" t="s">
        <v>101</v>
      </c>
      <c r="T174" s="147"/>
      <c r="U174" s="147"/>
      <c r="V174" s="147"/>
      <c r="W174" s="147"/>
      <c r="X174" s="147"/>
      <c r="Y174" s="147"/>
      <c r="Z174" s="147"/>
      <c r="AA174" s="146" t="s">
        <v>50</v>
      </c>
      <c r="AB174" s="147"/>
      <c r="AC174" s="147"/>
      <c r="AD174" s="147"/>
      <c r="AE174" s="147"/>
      <c r="AF174" s="146" t="s">
        <v>51</v>
      </c>
      <c r="AG174" s="147"/>
      <c r="AH174" s="147"/>
      <c r="AI174" s="52" t="s">
        <v>52</v>
      </c>
      <c r="AJ174" s="146" t="s">
        <v>53</v>
      </c>
      <c r="AK174" s="147"/>
      <c r="AL174" s="147"/>
      <c r="AM174" s="147"/>
      <c r="AN174" s="147"/>
      <c r="AO174" s="147"/>
      <c r="AP174" s="53">
        <v>35850319.539999999</v>
      </c>
      <c r="AQ174" s="53">
        <v>35050279.539999999</v>
      </c>
      <c r="AR174" s="53">
        <v>800040</v>
      </c>
      <c r="AS174" s="148">
        <v>0</v>
      </c>
      <c r="AT174" s="149"/>
      <c r="AU174" s="148">
        <v>35050279.539999999</v>
      </c>
      <c r="AV174" s="149"/>
      <c r="AW174" s="53">
        <v>0</v>
      </c>
      <c r="AX174" s="53">
        <v>31975506.809999999</v>
      </c>
      <c r="AY174" s="53">
        <v>3074772.73</v>
      </c>
      <c r="AZ174" s="53">
        <v>31975506.809999999</v>
      </c>
      <c r="BA174" s="53">
        <v>0</v>
      </c>
      <c r="BB174" s="53">
        <v>31975506.809999999</v>
      </c>
      <c r="BC174" s="45">
        <v>0</v>
      </c>
      <c r="BD174" s="45">
        <v>0</v>
      </c>
      <c r="BE174" s="14">
        <f t="shared" si="15"/>
        <v>0.9776838809175088</v>
      </c>
      <c r="BF174" s="14">
        <f t="shared" si="16"/>
        <v>0.9776838809175088</v>
      </c>
      <c r="BG174" s="14">
        <f t="shared" si="17"/>
        <v>0.89191692627239549</v>
      </c>
      <c r="BH174" s="14">
        <f t="shared" si="18"/>
        <v>0.89191692627239549</v>
      </c>
    </row>
    <row r="175" spans="1:96" s="36" customFormat="1" hidden="1">
      <c r="A175" s="137" t="s">
        <v>47</v>
      </c>
      <c r="B175" s="138"/>
      <c r="C175" s="137" t="s">
        <v>75</v>
      </c>
      <c r="D175" s="138"/>
      <c r="E175" s="137" t="s">
        <v>75</v>
      </c>
      <c r="F175" s="138"/>
      <c r="G175" s="137" t="s">
        <v>48</v>
      </c>
      <c r="H175" s="138"/>
      <c r="I175" s="137" t="s">
        <v>102</v>
      </c>
      <c r="J175" s="138"/>
      <c r="K175" s="138"/>
      <c r="L175" s="137" t="s">
        <v>56</v>
      </c>
      <c r="M175" s="138"/>
      <c r="N175" s="138"/>
      <c r="O175" s="137"/>
      <c r="P175" s="138"/>
      <c r="Q175" s="137"/>
      <c r="R175" s="138"/>
      <c r="S175" s="137" t="s">
        <v>103</v>
      </c>
      <c r="T175" s="138"/>
      <c r="U175" s="138"/>
      <c r="V175" s="138"/>
      <c r="W175" s="138"/>
      <c r="X175" s="138"/>
      <c r="Y175" s="138"/>
      <c r="Z175" s="138"/>
      <c r="AA175" s="137" t="s">
        <v>50</v>
      </c>
      <c r="AB175" s="138"/>
      <c r="AC175" s="138"/>
      <c r="AD175" s="138"/>
      <c r="AE175" s="138"/>
      <c r="AF175" s="137" t="s">
        <v>51</v>
      </c>
      <c r="AG175" s="138"/>
      <c r="AH175" s="138"/>
      <c r="AI175" s="50" t="s">
        <v>52</v>
      </c>
      <c r="AJ175" s="137" t="s">
        <v>53</v>
      </c>
      <c r="AK175" s="138"/>
      <c r="AL175" s="138"/>
      <c r="AM175" s="138"/>
      <c r="AN175" s="138"/>
      <c r="AO175" s="138"/>
      <c r="AP175" s="51">
        <v>13958.41</v>
      </c>
      <c r="AQ175" s="51">
        <v>13958.41</v>
      </c>
      <c r="AR175" s="51">
        <v>0</v>
      </c>
      <c r="AS175" s="139">
        <v>0</v>
      </c>
      <c r="AT175" s="140"/>
      <c r="AU175" s="139">
        <v>13958.41</v>
      </c>
      <c r="AV175" s="140"/>
      <c r="AW175" s="51">
        <v>0</v>
      </c>
      <c r="AX175" s="51">
        <v>12007.46</v>
      </c>
      <c r="AY175" s="51">
        <v>1950.95</v>
      </c>
      <c r="AZ175" s="51">
        <v>12007.46</v>
      </c>
      <c r="BA175" s="51">
        <v>0</v>
      </c>
      <c r="BB175" s="51">
        <v>12007.46</v>
      </c>
      <c r="BC175" s="37">
        <v>0</v>
      </c>
      <c r="BD175" s="37">
        <v>0</v>
      </c>
      <c r="BE175" s="10">
        <f t="shared" si="15"/>
        <v>1</v>
      </c>
      <c r="BF175" s="10">
        <f t="shared" si="16"/>
        <v>1</v>
      </c>
      <c r="BG175" s="10">
        <f t="shared" si="17"/>
        <v>0.86023121544645842</v>
      </c>
      <c r="BH175" s="10">
        <f t="shared" si="18"/>
        <v>0.86023121544645842</v>
      </c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</row>
    <row r="176" spans="1:96" s="36" customFormat="1" hidden="1">
      <c r="A176" s="137" t="s">
        <v>47</v>
      </c>
      <c r="B176" s="138"/>
      <c r="C176" s="137" t="s">
        <v>75</v>
      </c>
      <c r="D176" s="138"/>
      <c r="E176" s="137" t="s">
        <v>75</v>
      </c>
      <c r="F176" s="138"/>
      <c r="G176" s="137" t="s">
        <v>48</v>
      </c>
      <c r="H176" s="138"/>
      <c r="I176" s="137" t="s">
        <v>78</v>
      </c>
      <c r="J176" s="138"/>
      <c r="K176" s="138"/>
      <c r="L176" s="137" t="s">
        <v>59</v>
      </c>
      <c r="M176" s="138"/>
      <c r="N176" s="138"/>
      <c r="O176" s="137"/>
      <c r="P176" s="138"/>
      <c r="Q176" s="137"/>
      <c r="R176" s="138"/>
      <c r="S176" s="137" t="s">
        <v>104</v>
      </c>
      <c r="T176" s="138"/>
      <c r="U176" s="138"/>
      <c r="V176" s="138"/>
      <c r="W176" s="138"/>
      <c r="X176" s="138"/>
      <c r="Y176" s="138"/>
      <c r="Z176" s="138"/>
      <c r="AA176" s="137" t="s">
        <v>50</v>
      </c>
      <c r="AB176" s="138"/>
      <c r="AC176" s="138"/>
      <c r="AD176" s="138"/>
      <c r="AE176" s="138"/>
      <c r="AF176" s="137" t="s">
        <v>51</v>
      </c>
      <c r="AG176" s="138"/>
      <c r="AH176" s="138"/>
      <c r="AI176" s="50" t="s">
        <v>52</v>
      </c>
      <c r="AJ176" s="137" t="s">
        <v>53</v>
      </c>
      <c r="AK176" s="138"/>
      <c r="AL176" s="138"/>
      <c r="AM176" s="138"/>
      <c r="AN176" s="138"/>
      <c r="AO176" s="138"/>
      <c r="AP176" s="51">
        <v>771096.2</v>
      </c>
      <c r="AQ176" s="51">
        <v>570756.19999999995</v>
      </c>
      <c r="AR176" s="51">
        <v>200340</v>
      </c>
      <c r="AS176" s="139">
        <v>0</v>
      </c>
      <c r="AT176" s="140"/>
      <c r="AU176" s="139">
        <v>570756.19999999995</v>
      </c>
      <c r="AV176" s="140"/>
      <c r="AW176" s="51">
        <v>0</v>
      </c>
      <c r="AX176" s="51">
        <v>361380.1</v>
      </c>
      <c r="AY176" s="51">
        <v>209376.1</v>
      </c>
      <c r="AZ176" s="51">
        <v>361380.1</v>
      </c>
      <c r="BA176" s="51">
        <v>0</v>
      </c>
      <c r="BB176" s="51">
        <v>361380.1</v>
      </c>
      <c r="BC176" s="37">
        <v>0</v>
      </c>
      <c r="BD176" s="37">
        <v>0</v>
      </c>
      <c r="BE176" s="10">
        <f t="shared" si="15"/>
        <v>0.74018805954432143</v>
      </c>
      <c r="BF176" s="10">
        <f t="shared" si="16"/>
        <v>0.74018805954432143</v>
      </c>
      <c r="BG176" s="10">
        <f t="shared" si="17"/>
        <v>0.46865760718312449</v>
      </c>
      <c r="BH176" s="10">
        <f t="shared" si="18"/>
        <v>0.46865760718312449</v>
      </c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</row>
    <row r="177" spans="1:90" s="36" customFormat="1" hidden="1">
      <c r="A177" s="137" t="s">
        <v>47</v>
      </c>
      <c r="B177" s="138"/>
      <c r="C177" s="137" t="s">
        <v>75</v>
      </c>
      <c r="D177" s="138"/>
      <c r="E177" s="137" t="s">
        <v>75</v>
      </c>
      <c r="F177" s="138"/>
      <c r="G177" s="137" t="s">
        <v>48</v>
      </c>
      <c r="H177" s="138"/>
      <c r="I177" s="137" t="s">
        <v>78</v>
      </c>
      <c r="J177" s="138"/>
      <c r="K177" s="138"/>
      <c r="L177" s="137" t="s">
        <v>67</v>
      </c>
      <c r="M177" s="138"/>
      <c r="N177" s="138"/>
      <c r="O177" s="137"/>
      <c r="P177" s="138"/>
      <c r="Q177" s="137"/>
      <c r="R177" s="138"/>
      <c r="S177" s="137" t="s">
        <v>105</v>
      </c>
      <c r="T177" s="138"/>
      <c r="U177" s="138"/>
      <c r="V177" s="138"/>
      <c r="W177" s="138"/>
      <c r="X177" s="138"/>
      <c r="Y177" s="138"/>
      <c r="Z177" s="138"/>
      <c r="AA177" s="137" t="s">
        <v>50</v>
      </c>
      <c r="AB177" s="138"/>
      <c r="AC177" s="138"/>
      <c r="AD177" s="138"/>
      <c r="AE177" s="138"/>
      <c r="AF177" s="137" t="s">
        <v>51</v>
      </c>
      <c r="AG177" s="138"/>
      <c r="AH177" s="138"/>
      <c r="AI177" s="50" t="s">
        <v>52</v>
      </c>
      <c r="AJ177" s="137" t="s">
        <v>53</v>
      </c>
      <c r="AK177" s="138"/>
      <c r="AL177" s="138"/>
      <c r="AM177" s="138"/>
      <c r="AN177" s="138"/>
      <c r="AO177" s="138"/>
      <c r="AP177" s="51">
        <v>0</v>
      </c>
      <c r="AQ177" s="51">
        <v>0</v>
      </c>
      <c r="AR177" s="51">
        <v>0</v>
      </c>
      <c r="AS177" s="139">
        <v>0</v>
      </c>
      <c r="AT177" s="140"/>
      <c r="AU177" s="139">
        <v>0</v>
      </c>
      <c r="AV177" s="140"/>
      <c r="AW177" s="51">
        <v>0</v>
      </c>
      <c r="AX177" s="51">
        <v>0</v>
      </c>
      <c r="AY177" s="51">
        <v>0</v>
      </c>
      <c r="AZ177" s="51">
        <v>0</v>
      </c>
      <c r="BA177" s="51">
        <v>0</v>
      </c>
      <c r="BB177" s="51">
        <v>0</v>
      </c>
      <c r="BC177" s="37">
        <v>0</v>
      </c>
      <c r="BD177" s="37">
        <v>0</v>
      </c>
      <c r="BE177" s="10">
        <v>0</v>
      </c>
      <c r="BF177" s="10">
        <v>0</v>
      </c>
      <c r="BG177" s="10">
        <v>0</v>
      </c>
      <c r="BH177" s="10">
        <v>0</v>
      </c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</row>
    <row r="178" spans="1:90" s="36" customFormat="1" hidden="1">
      <c r="A178" s="137" t="s">
        <v>47</v>
      </c>
      <c r="B178" s="138"/>
      <c r="C178" s="137" t="s">
        <v>75</v>
      </c>
      <c r="D178" s="138"/>
      <c r="E178" s="137" t="s">
        <v>75</v>
      </c>
      <c r="F178" s="138"/>
      <c r="G178" s="137" t="s">
        <v>48</v>
      </c>
      <c r="H178" s="138"/>
      <c r="I178" s="137" t="s">
        <v>78</v>
      </c>
      <c r="J178" s="138"/>
      <c r="K178" s="138"/>
      <c r="L178" s="137" t="s">
        <v>69</v>
      </c>
      <c r="M178" s="138"/>
      <c r="N178" s="138"/>
      <c r="O178" s="137"/>
      <c r="P178" s="138"/>
      <c r="Q178" s="137"/>
      <c r="R178" s="138"/>
      <c r="S178" s="137" t="s">
        <v>106</v>
      </c>
      <c r="T178" s="138"/>
      <c r="U178" s="138"/>
      <c r="V178" s="138"/>
      <c r="W178" s="138"/>
      <c r="X178" s="138"/>
      <c r="Y178" s="138"/>
      <c r="Z178" s="138"/>
      <c r="AA178" s="137" t="s">
        <v>50</v>
      </c>
      <c r="AB178" s="138"/>
      <c r="AC178" s="138"/>
      <c r="AD178" s="138"/>
      <c r="AE178" s="138"/>
      <c r="AF178" s="137" t="s">
        <v>51</v>
      </c>
      <c r="AG178" s="138"/>
      <c r="AH178" s="138"/>
      <c r="AI178" s="50" t="s">
        <v>52</v>
      </c>
      <c r="AJ178" s="137" t="s">
        <v>53</v>
      </c>
      <c r="AK178" s="138"/>
      <c r="AL178" s="138"/>
      <c r="AM178" s="138"/>
      <c r="AN178" s="138"/>
      <c r="AO178" s="138"/>
      <c r="AP178" s="51">
        <v>18025000</v>
      </c>
      <c r="AQ178" s="51">
        <v>18024960</v>
      </c>
      <c r="AR178" s="51">
        <v>40</v>
      </c>
      <c r="AS178" s="139">
        <v>0</v>
      </c>
      <c r="AT178" s="140"/>
      <c r="AU178" s="139">
        <v>18024960</v>
      </c>
      <c r="AV178" s="140"/>
      <c r="AW178" s="51">
        <v>0</v>
      </c>
      <c r="AX178" s="51">
        <v>18024960</v>
      </c>
      <c r="AY178" s="51">
        <v>0</v>
      </c>
      <c r="AZ178" s="51">
        <v>18024960</v>
      </c>
      <c r="BA178" s="51">
        <v>0</v>
      </c>
      <c r="BB178" s="51">
        <v>18024960</v>
      </c>
      <c r="BC178" s="37">
        <v>0</v>
      </c>
      <c r="BD178" s="37">
        <v>0</v>
      </c>
      <c r="BE178" s="10">
        <f t="shared" ref="BE178:BE197" si="20">+AQ178/AP178</f>
        <v>0.99999778085991675</v>
      </c>
      <c r="BF178" s="10">
        <f t="shared" ref="BF178:BF197" si="21">+AU178/AP178</f>
        <v>0.99999778085991675</v>
      </c>
      <c r="BG178" s="10">
        <f t="shared" ref="BG178:BG197" si="22">+AX178/AP178</f>
        <v>0.99999778085991675</v>
      </c>
      <c r="BH178" s="10">
        <f t="shared" ref="BH178:BH197" si="23">+BB178/AP178</f>
        <v>0.99999778085991675</v>
      </c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</row>
    <row r="179" spans="1:90" s="36" customFormat="1" hidden="1">
      <c r="A179" s="137" t="s">
        <v>47</v>
      </c>
      <c r="B179" s="138"/>
      <c r="C179" s="137" t="s">
        <v>75</v>
      </c>
      <c r="D179" s="138"/>
      <c r="E179" s="137" t="s">
        <v>75</v>
      </c>
      <c r="F179" s="138"/>
      <c r="G179" s="137" t="s">
        <v>48</v>
      </c>
      <c r="H179" s="138"/>
      <c r="I179" s="137" t="s">
        <v>59</v>
      </c>
      <c r="J179" s="138"/>
      <c r="K179" s="138"/>
      <c r="L179" s="137" t="s">
        <v>78</v>
      </c>
      <c r="M179" s="138"/>
      <c r="N179" s="138"/>
      <c r="O179" s="137"/>
      <c r="P179" s="138"/>
      <c r="Q179" s="137"/>
      <c r="R179" s="138"/>
      <c r="S179" s="137" t="s">
        <v>107</v>
      </c>
      <c r="T179" s="138"/>
      <c r="U179" s="138"/>
      <c r="V179" s="138"/>
      <c r="W179" s="138"/>
      <c r="X179" s="138"/>
      <c r="Y179" s="138"/>
      <c r="Z179" s="138"/>
      <c r="AA179" s="137" t="s">
        <v>50</v>
      </c>
      <c r="AB179" s="138"/>
      <c r="AC179" s="138"/>
      <c r="AD179" s="138"/>
      <c r="AE179" s="138"/>
      <c r="AF179" s="137" t="s">
        <v>51</v>
      </c>
      <c r="AG179" s="138"/>
      <c r="AH179" s="138"/>
      <c r="AI179" s="50" t="s">
        <v>52</v>
      </c>
      <c r="AJ179" s="137" t="s">
        <v>53</v>
      </c>
      <c r="AK179" s="138"/>
      <c r="AL179" s="138"/>
      <c r="AM179" s="138"/>
      <c r="AN179" s="138"/>
      <c r="AO179" s="138"/>
      <c r="AP179" s="51">
        <v>5409166.9299999997</v>
      </c>
      <c r="AQ179" s="51">
        <v>4809506.93</v>
      </c>
      <c r="AR179" s="51">
        <v>599660</v>
      </c>
      <c r="AS179" s="139">
        <v>0</v>
      </c>
      <c r="AT179" s="140"/>
      <c r="AU179" s="139">
        <v>4809506.93</v>
      </c>
      <c r="AV179" s="140"/>
      <c r="AW179" s="51">
        <v>0</v>
      </c>
      <c r="AX179" s="51">
        <v>4603440.8099999996</v>
      </c>
      <c r="AY179" s="51">
        <v>206066.12</v>
      </c>
      <c r="AZ179" s="51">
        <v>4603440.8099999996</v>
      </c>
      <c r="BA179" s="51">
        <v>0</v>
      </c>
      <c r="BB179" s="51">
        <v>4603440.8099999996</v>
      </c>
      <c r="BC179" s="37">
        <v>0</v>
      </c>
      <c r="BD179" s="37">
        <v>0</v>
      </c>
      <c r="BE179" s="10">
        <f t="shared" si="20"/>
        <v>0.88914004545243341</v>
      </c>
      <c r="BF179" s="10">
        <f t="shared" si="21"/>
        <v>0.88914004545243341</v>
      </c>
      <c r="BG179" s="10">
        <f t="shared" si="22"/>
        <v>0.8510443233816043</v>
      </c>
      <c r="BH179" s="10">
        <f t="shared" si="23"/>
        <v>0.8510443233816043</v>
      </c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</row>
    <row r="180" spans="1:90" s="36" customFormat="1" hidden="1">
      <c r="A180" s="137" t="s">
        <v>47</v>
      </c>
      <c r="B180" s="138"/>
      <c r="C180" s="137" t="s">
        <v>75</v>
      </c>
      <c r="D180" s="138"/>
      <c r="E180" s="137" t="s">
        <v>75</v>
      </c>
      <c r="F180" s="138"/>
      <c r="G180" s="137" t="s">
        <v>48</v>
      </c>
      <c r="H180" s="138"/>
      <c r="I180" s="137" t="s">
        <v>59</v>
      </c>
      <c r="J180" s="138"/>
      <c r="K180" s="138"/>
      <c r="L180" s="137" t="s">
        <v>59</v>
      </c>
      <c r="M180" s="138"/>
      <c r="N180" s="138"/>
      <c r="O180" s="137"/>
      <c r="P180" s="138"/>
      <c r="Q180" s="137"/>
      <c r="R180" s="138"/>
      <c r="S180" s="137" t="s">
        <v>108</v>
      </c>
      <c r="T180" s="138"/>
      <c r="U180" s="138"/>
      <c r="V180" s="138"/>
      <c r="W180" s="138"/>
      <c r="X180" s="138"/>
      <c r="Y180" s="138"/>
      <c r="Z180" s="138"/>
      <c r="AA180" s="137" t="s">
        <v>50</v>
      </c>
      <c r="AB180" s="138"/>
      <c r="AC180" s="138"/>
      <c r="AD180" s="138"/>
      <c r="AE180" s="138"/>
      <c r="AF180" s="137" t="s">
        <v>51</v>
      </c>
      <c r="AG180" s="138"/>
      <c r="AH180" s="138"/>
      <c r="AI180" s="50" t="s">
        <v>52</v>
      </c>
      <c r="AJ180" s="137" t="s">
        <v>53</v>
      </c>
      <c r="AK180" s="138"/>
      <c r="AL180" s="138"/>
      <c r="AM180" s="138"/>
      <c r="AN180" s="138"/>
      <c r="AO180" s="138"/>
      <c r="AP180" s="51">
        <v>3030048</v>
      </c>
      <c r="AQ180" s="51">
        <v>3030048</v>
      </c>
      <c r="AR180" s="51">
        <v>0</v>
      </c>
      <c r="AS180" s="139">
        <v>0</v>
      </c>
      <c r="AT180" s="140"/>
      <c r="AU180" s="139">
        <v>3030048</v>
      </c>
      <c r="AV180" s="140"/>
      <c r="AW180" s="51">
        <v>0</v>
      </c>
      <c r="AX180" s="51">
        <v>1527367</v>
      </c>
      <c r="AY180" s="51">
        <v>1502681</v>
      </c>
      <c r="AZ180" s="51">
        <v>1527367</v>
      </c>
      <c r="BA180" s="51">
        <v>0</v>
      </c>
      <c r="BB180" s="51">
        <v>1527367</v>
      </c>
      <c r="BC180" s="37">
        <v>0</v>
      </c>
      <c r="BD180" s="37">
        <v>0</v>
      </c>
      <c r="BE180" s="10">
        <f t="shared" si="20"/>
        <v>1</v>
      </c>
      <c r="BF180" s="10">
        <f t="shared" si="21"/>
        <v>1</v>
      </c>
      <c r="BG180" s="10">
        <f t="shared" si="22"/>
        <v>0.50407353282852285</v>
      </c>
      <c r="BH180" s="10">
        <f t="shared" si="23"/>
        <v>0.50407353282852285</v>
      </c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</row>
    <row r="181" spans="1:90" s="36" customFormat="1" hidden="1">
      <c r="A181" s="137" t="s">
        <v>47</v>
      </c>
      <c r="B181" s="138"/>
      <c r="C181" s="137" t="s">
        <v>75</v>
      </c>
      <c r="D181" s="138"/>
      <c r="E181" s="137" t="s">
        <v>75</v>
      </c>
      <c r="F181" s="138"/>
      <c r="G181" s="137" t="s">
        <v>48</v>
      </c>
      <c r="H181" s="138"/>
      <c r="I181" s="137" t="s">
        <v>59</v>
      </c>
      <c r="J181" s="138"/>
      <c r="K181" s="138"/>
      <c r="L181" s="137" t="s">
        <v>63</v>
      </c>
      <c r="M181" s="138"/>
      <c r="N181" s="138"/>
      <c r="O181" s="137"/>
      <c r="P181" s="138"/>
      <c r="Q181" s="137"/>
      <c r="R181" s="138"/>
      <c r="S181" s="137" t="s">
        <v>109</v>
      </c>
      <c r="T181" s="138"/>
      <c r="U181" s="138"/>
      <c r="V181" s="138"/>
      <c r="W181" s="138"/>
      <c r="X181" s="138"/>
      <c r="Y181" s="138"/>
      <c r="Z181" s="138"/>
      <c r="AA181" s="137" t="s">
        <v>50</v>
      </c>
      <c r="AB181" s="138"/>
      <c r="AC181" s="138"/>
      <c r="AD181" s="138"/>
      <c r="AE181" s="138"/>
      <c r="AF181" s="137" t="s">
        <v>51</v>
      </c>
      <c r="AG181" s="138"/>
      <c r="AH181" s="138"/>
      <c r="AI181" s="50" t="s">
        <v>52</v>
      </c>
      <c r="AJ181" s="137" t="s">
        <v>53</v>
      </c>
      <c r="AK181" s="138"/>
      <c r="AL181" s="138"/>
      <c r="AM181" s="138"/>
      <c r="AN181" s="138"/>
      <c r="AO181" s="138"/>
      <c r="AP181" s="51">
        <v>8143601.3899999997</v>
      </c>
      <c r="AQ181" s="51">
        <v>8143601.3899999997</v>
      </c>
      <c r="AR181" s="51">
        <v>0</v>
      </c>
      <c r="AS181" s="139">
        <v>0</v>
      </c>
      <c r="AT181" s="140"/>
      <c r="AU181" s="139">
        <v>8143601.3899999997</v>
      </c>
      <c r="AV181" s="140"/>
      <c r="AW181" s="51">
        <v>0</v>
      </c>
      <c r="AX181" s="51">
        <v>7031315.1299999999</v>
      </c>
      <c r="AY181" s="51">
        <v>1112286.26</v>
      </c>
      <c r="AZ181" s="51">
        <v>7031315.1299999999</v>
      </c>
      <c r="BA181" s="51">
        <v>0</v>
      </c>
      <c r="BB181" s="51">
        <v>7031315.1299999999</v>
      </c>
      <c r="BC181" s="37">
        <v>0</v>
      </c>
      <c r="BD181" s="37">
        <v>0</v>
      </c>
      <c r="BE181" s="10">
        <f t="shared" si="20"/>
        <v>1</v>
      </c>
      <c r="BF181" s="10">
        <f t="shared" si="21"/>
        <v>1</v>
      </c>
      <c r="BG181" s="10">
        <f t="shared" si="22"/>
        <v>0.86341592537107226</v>
      </c>
      <c r="BH181" s="10">
        <f t="shared" si="23"/>
        <v>0.86341592537107226</v>
      </c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</row>
    <row r="182" spans="1:90" s="36" customFormat="1" hidden="1">
      <c r="A182" s="137" t="s">
        <v>47</v>
      </c>
      <c r="B182" s="138"/>
      <c r="C182" s="137" t="s">
        <v>75</v>
      </c>
      <c r="D182" s="138"/>
      <c r="E182" s="137" t="s">
        <v>75</v>
      </c>
      <c r="F182" s="138"/>
      <c r="G182" s="137" t="s">
        <v>48</v>
      </c>
      <c r="H182" s="138"/>
      <c r="I182" s="137" t="s">
        <v>59</v>
      </c>
      <c r="J182" s="138"/>
      <c r="K182" s="138"/>
      <c r="L182" s="137" t="s">
        <v>65</v>
      </c>
      <c r="M182" s="138"/>
      <c r="N182" s="138"/>
      <c r="O182" s="137"/>
      <c r="P182" s="138"/>
      <c r="Q182" s="137"/>
      <c r="R182" s="138"/>
      <c r="S182" s="137" t="s">
        <v>110</v>
      </c>
      <c r="T182" s="138"/>
      <c r="U182" s="138"/>
      <c r="V182" s="138"/>
      <c r="W182" s="138"/>
      <c r="X182" s="138"/>
      <c r="Y182" s="138"/>
      <c r="Z182" s="138"/>
      <c r="AA182" s="137" t="s">
        <v>50</v>
      </c>
      <c r="AB182" s="138"/>
      <c r="AC182" s="138"/>
      <c r="AD182" s="138"/>
      <c r="AE182" s="138"/>
      <c r="AF182" s="137" t="s">
        <v>51</v>
      </c>
      <c r="AG182" s="138"/>
      <c r="AH182" s="138"/>
      <c r="AI182" s="50" t="s">
        <v>52</v>
      </c>
      <c r="AJ182" s="137" t="s">
        <v>53</v>
      </c>
      <c r="AK182" s="138"/>
      <c r="AL182" s="138"/>
      <c r="AM182" s="138"/>
      <c r="AN182" s="138"/>
      <c r="AO182" s="138"/>
      <c r="AP182" s="51">
        <v>457448.61</v>
      </c>
      <c r="AQ182" s="51">
        <v>457448.61</v>
      </c>
      <c r="AR182" s="51">
        <v>0</v>
      </c>
      <c r="AS182" s="139">
        <v>0</v>
      </c>
      <c r="AT182" s="140"/>
      <c r="AU182" s="139">
        <v>457448.61</v>
      </c>
      <c r="AV182" s="140"/>
      <c r="AW182" s="51">
        <v>0</v>
      </c>
      <c r="AX182" s="51">
        <v>415036.31</v>
      </c>
      <c r="AY182" s="51">
        <v>42412.3</v>
      </c>
      <c r="AZ182" s="51">
        <v>415036.31</v>
      </c>
      <c r="BA182" s="51">
        <v>0</v>
      </c>
      <c r="BB182" s="51">
        <v>415036.31</v>
      </c>
      <c r="BC182" s="37">
        <v>0</v>
      </c>
      <c r="BD182" s="37">
        <v>0</v>
      </c>
      <c r="BE182" s="10">
        <f t="shared" si="20"/>
        <v>1</v>
      </c>
      <c r="BF182" s="10">
        <f t="shared" si="21"/>
        <v>1</v>
      </c>
      <c r="BG182" s="10">
        <f t="shared" si="22"/>
        <v>0.90728510465907852</v>
      </c>
      <c r="BH182" s="10">
        <f t="shared" si="23"/>
        <v>0.90728510465907852</v>
      </c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</row>
    <row r="183" spans="1:90" s="15" customFormat="1" ht="15" hidden="1">
      <c r="A183" s="146" t="s">
        <v>47</v>
      </c>
      <c r="B183" s="147"/>
      <c r="C183" s="146" t="s">
        <v>75</v>
      </c>
      <c r="D183" s="147"/>
      <c r="E183" s="146" t="s">
        <v>75</v>
      </c>
      <c r="F183" s="147"/>
      <c r="G183" s="146" t="s">
        <v>75</v>
      </c>
      <c r="H183" s="147"/>
      <c r="I183" s="146"/>
      <c r="J183" s="147"/>
      <c r="K183" s="147"/>
      <c r="L183" s="146"/>
      <c r="M183" s="147"/>
      <c r="N183" s="147"/>
      <c r="O183" s="146"/>
      <c r="P183" s="147"/>
      <c r="Q183" s="146"/>
      <c r="R183" s="147"/>
      <c r="S183" s="146" t="s">
        <v>111</v>
      </c>
      <c r="T183" s="147"/>
      <c r="U183" s="147"/>
      <c r="V183" s="147"/>
      <c r="W183" s="147"/>
      <c r="X183" s="147"/>
      <c r="Y183" s="147"/>
      <c r="Z183" s="147"/>
      <c r="AA183" s="146" t="s">
        <v>50</v>
      </c>
      <c r="AB183" s="147"/>
      <c r="AC183" s="147"/>
      <c r="AD183" s="147"/>
      <c r="AE183" s="147"/>
      <c r="AF183" s="146" t="s">
        <v>51</v>
      </c>
      <c r="AG183" s="147"/>
      <c r="AH183" s="147"/>
      <c r="AI183" s="52" t="s">
        <v>52</v>
      </c>
      <c r="AJ183" s="146" t="s">
        <v>53</v>
      </c>
      <c r="AK183" s="147"/>
      <c r="AL183" s="147"/>
      <c r="AM183" s="147"/>
      <c r="AN183" s="147"/>
      <c r="AO183" s="147"/>
      <c r="AP183" s="53">
        <v>673102362.46000004</v>
      </c>
      <c r="AQ183" s="53">
        <v>603120872.34000003</v>
      </c>
      <c r="AR183" s="53">
        <v>69981490.120000005</v>
      </c>
      <c r="AS183" s="148">
        <v>0</v>
      </c>
      <c r="AT183" s="149"/>
      <c r="AU183" s="148">
        <v>590018514.34000003</v>
      </c>
      <c r="AV183" s="149"/>
      <c r="AW183" s="53">
        <v>13102358</v>
      </c>
      <c r="AX183" s="53">
        <v>405888817.49000001</v>
      </c>
      <c r="AY183" s="53">
        <v>184129696.84999999</v>
      </c>
      <c r="AZ183" s="53">
        <v>405888817.49000001</v>
      </c>
      <c r="BA183" s="53">
        <v>0</v>
      </c>
      <c r="BB183" s="53">
        <v>405888817.49000001</v>
      </c>
      <c r="BC183" s="45">
        <v>0</v>
      </c>
      <c r="BD183" s="45">
        <v>0</v>
      </c>
      <c r="BE183" s="14">
        <f t="shared" si="20"/>
        <v>0.89603142995333229</v>
      </c>
      <c r="BF183" s="14">
        <f t="shared" si="21"/>
        <v>0.87656580521222371</v>
      </c>
      <c r="BG183" s="14">
        <f t="shared" si="22"/>
        <v>0.60301202332226322</v>
      </c>
      <c r="BH183" s="14">
        <f t="shared" si="23"/>
        <v>0.60301202332226322</v>
      </c>
    </row>
    <row r="184" spans="1:90" s="15" customFormat="1" ht="15" hidden="1">
      <c r="A184" s="146" t="s">
        <v>47</v>
      </c>
      <c r="B184" s="147"/>
      <c r="C184" s="146" t="s">
        <v>75</v>
      </c>
      <c r="D184" s="147"/>
      <c r="E184" s="146" t="s">
        <v>75</v>
      </c>
      <c r="F184" s="147"/>
      <c r="G184" s="146" t="s">
        <v>75</v>
      </c>
      <c r="H184" s="147"/>
      <c r="I184" s="146"/>
      <c r="J184" s="147"/>
      <c r="K184" s="147"/>
      <c r="L184" s="146"/>
      <c r="M184" s="147"/>
      <c r="N184" s="147"/>
      <c r="O184" s="146"/>
      <c r="P184" s="147"/>
      <c r="Q184" s="146"/>
      <c r="R184" s="147"/>
      <c r="S184" s="146" t="s">
        <v>111</v>
      </c>
      <c r="T184" s="147"/>
      <c r="U184" s="147"/>
      <c r="V184" s="147"/>
      <c r="W184" s="147"/>
      <c r="X184" s="147"/>
      <c r="Y184" s="147"/>
      <c r="Z184" s="147"/>
      <c r="AA184" s="146" t="s">
        <v>98</v>
      </c>
      <c r="AB184" s="147"/>
      <c r="AC184" s="147"/>
      <c r="AD184" s="147"/>
      <c r="AE184" s="147"/>
      <c r="AF184" s="146" t="s">
        <v>51</v>
      </c>
      <c r="AG184" s="147"/>
      <c r="AH184" s="147"/>
      <c r="AI184" s="52" t="s">
        <v>99</v>
      </c>
      <c r="AJ184" s="146" t="s">
        <v>100</v>
      </c>
      <c r="AK184" s="147"/>
      <c r="AL184" s="147"/>
      <c r="AM184" s="147"/>
      <c r="AN184" s="147"/>
      <c r="AO184" s="147"/>
      <c r="AP184" s="53">
        <v>23818628</v>
      </c>
      <c r="AQ184" s="53">
        <v>12568821</v>
      </c>
      <c r="AR184" s="53">
        <v>11249807</v>
      </c>
      <c r="AS184" s="148">
        <v>0</v>
      </c>
      <c r="AT184" s="149"/>
      <c r="AU184" s="148">
        <v>12568821</v>
      </c>
      <c r="AV184" s="149"/>
      <c r="AW184" s="53">
        <v>0</v>
      </c>
      <c r="AX184" s="53">
        <v>3509682</v>
      </c>
      <c r="AY184" s="53">
        <v>9059139</v>
      </c>
      <c r="AZ184" s="53">
        <v>3509682</v>
      </c>
      <c r="BA184" s="53">
        <v>0</v>
      </c>
      <c r="BB184" s="53">
        <v>3509682</v>
      </c>
      <c r="BC184" s="45">
        <v>0</v>
      </c>
      <c r="BD184" s="45">
        <v>0</v>
      </c>
      <c r="BE184" s="14">
        <f t="shared" si="20"/>
        <v>0.52768870650316213</v>
      </c>
      <c r="BF184" s="14">
        <f t="shared" si="21"/>
        <v>0.52768870650316213</v>
      </c>
      <c r="BG184" s="14">
        <f t="shared" si="22"/>
        <v>0.14735030078138842</v>
      </c>
      <c r="BH184" s="14">
        <f t="shared" si="23"/>
        <v>0.14735030078138842</v>
      </c>
    </row>
    <row r="185" spans="1:90" s="36" customFormat="1" hidden="1">
      <c r="A185" s="137" t="s">
        <v>47</v>
      </c>
      <c r="B185" s="138"/>
      <c r="C185" s="137" t="s">
        <v>75</v>
      </c>
      <c r="D185" s="138"/>
      <c r="E185" s="137" t="s">
        <v>75</v>
      </c>
      <c r="F185" s="138"/>
      <c r="G185" s="137" t="s">
        <v>75</v>
      </c>
      <c r="H185" s="138"/>
      <c r="I185" s="137" t="s">
        <v>65</v>
      </c>
      <c r="J185" s="138"/>
      <c r="K185" s="138"/>
      <c r="L185" s="137" t="s">
        <v>61</v>
      </c>
      <c r="M185" s="138"/>
      <c r="N185" s="138"/>
      <c r="O185" s="137"/>
      <c r="P185" s="138"/>
      <c r="Q185" s="137"/>
      <c r="R185" s="138"/>
      <c r="S185" s="137" t="s">
        <v>112</v>
      </c>
      <c r="T185" s="138"/>
      <c r="U185" s="138"/>
      <c r="V185" s="138"/>
      <c r="W185" s="138"/>
      <c r="X185" s="138"/>
      <c r="Y185" s="138"/>
      <c r="Z185" s="138"/>
      <c r="AA185" s="137" t="s">
        <v>50</v>
      </c>
      <c r="AB185" s="138"/>
      <c r="AC185" s="138"/>
      <c r="AD185" s="138"/>
      <c r="AE185" s="138"/>
      <c r="AF185" s="137" t="s">
        <v>51</v>
      </c>
      <c r="AG185" s="138"/>
      <c r="AH185" s="138"/>
      <c r="AI185" s="50" t="s">
        <v>52</v>
      </c>
      <c r="AJ185" s="137" t="s">
        <v>53</v>
      </c>
      <c r="AK185" s="138"/>
      <c r="AL185" s="138"/>
      <c r="AM185" s="138"/>
      <c r="AN185" s="138"/>
      <c r="AO185" s="138"/>
      <c r="AP185" s="51">
        <v>979600</v>
      </c>
      <c r="AQ185" s="51">
        <v>379600</v>
      </c>
      <c r="AR185" s="51">
        <v>600000</v>
      </c>
      <c r="AS185" s="139">
        <v>0</v>
      </c>
      <c r="AT185" s="140"/>
      <c r="AU185" s="139">
        <v>379600</v>
      </c>
      <c r="AV185" s="140"/>
      <c r="AW185" s="51">
        <v>0</v>
      </c>
      <c r="AX185" s="51">
        <v>379600</v>
      </c>
      <c r="AY185" s="51">
        <v>0</v>
      </c>
      <c r="AZ185" s="51">
        <v>379600</v>
      </c>
      <c r="BA185" s="51">
        <v>0</v>
      </c>
      <c r="BB185" s="51">
        <v>379600</v>
      </c>
      <c r="BC185" s="37">
        <v>0</v>
      </c>
      <c r="BD185" s="37">
        <v>0</v>
      </c>
      <c r="BE185" s="10">
        <f t="shared" si="20"/>
        <v>0.3875051041241323</v>
      </c>
      <c r="BF185" s="10">
        <f t="shared" si="21"/>
        <v>0.3875051041241323</v>
      </c>
      <c r="BG185" s="10">
        <f t="shared" si="22"/>
        <v>0.3875051041241323</v>
      </c>
      <c r="BH185" s="10">
        <f t="shared" si="23"/>
        <v>0.3875051041241323</v>
      </c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</row>
    <row r="186" spans="1:90" s="36" customFormat="1" hidden="1">
      <c r="A186" s="137" t="s">
        <v>47</v>
      </c>
      <c r="B186" s="138"/>
      <c r="C186" s="137" t="s">
        <v>75</v>
      </c>
      <c r="D186" s="138"/>
      <c r="E186" s="137" t="s">
        <v>75</v>
      </c>
      <c r="F186" s="138"/>
      <c r="G186" s="137" t="s">
        <v>75</v>
      </c>
      <c r="H186" s="138"/>
      <c r="I186" s="137" t="s">
        <v>65</v>
      </c>
      <c r="J186" s="138"/>
      <c r="K186" s="138"/>
      <c r="L186" s="137" t="s">
        <v>71</v>
      </c>
      <c r="M186" s="138"/>
      <c r="N186" s="138"/>
      <c r="O186" s="137"/>
      <c r="P186" s="138"/>
      <c r="Q186" s="137"/>
      <c r="R186" s="138"/>
      <c r="S186" s="137" t="s">
        <v>113</v>
      </c>
      <c r="T186" s="138"/>
      <c r="U186" s="138"/>
      <c r="V186" s="138"/>
      <c r="W186" s="138"/>
      <c r="X186" s="138"/>
      <c r="Y186" s="138"/>
      <c r="Z186" s="138"/>
      <c r="AA186" s="137" t="s">
        <v>50</v>
      </c>
      <c r="AB186" s="138"/>
      <c r="AC186" s="138"/>
      <c r="AD186" s="138"/>
      <c r="AE186" s="138"/>
      <c r="AF186" s="137" t="s">
        <v>51</v>
      </c>
      <c r="AG186" s="138"/>
      <c r="AH186" s="138"/>
      <c r="AI186" s="50" t="s">
        <v>52</v>
      </c>
      <c r="AJ186" s="137" t="s">
        <v>53</v>
      </c>
      <c r="AK186" s="138"/>
      <c r="AL186" s="138"/>
      <c r="AM186" s="138"/>
      <c r="AN186" s="138"/>
      <c r="AO186" s="138"/>
      <c r="AP186" s="51">
        <v>48476062.57</v>
      </c>
      <c r="AQ186" s="51">
        <v>37480468</v>
      </c>
      <c r="AR186" s="51">
        <v>10995594.57</v>
      </c>
      <c r="AS186" s="139">
        <v>0</v>
      </c>
      <c r="AT186" s="140"/>
      <c r="AU186" s="139">
        <v>37480468</v>
      </c>
      <c r="AV186" s="140"/>
      <c r="AW186" s="51">
        <v>0</v>
      </c>
      <c r="AX186" s="51">
        <v>37480468</v>
      </c>
      <c r="AY186" s="51">
        <v>0</v>
      </c>
      <c r="AZ186" s="51">
        <v>37480468</v>
      </c>
      <c r="BA186" s="51">
        <v>0</v>
      </c>
      <c r="BB186" s="51">
        <v>37480468</v>
      </c>
      <c r="BC186" s="37">
        <v>0</v>
      </c>
      <c r="BD186" s="37">
        <v>0</v>
      </c>
      <c r="BE186" s="10">
        <f t="shared" si="20"/>
        <v>0.77317475910667799</v>
      </c>
      <c r="BF186" s="10">
        <f t="shared" si="21"/>
        <v>0.77317475910667799</v>
      </c>
      <c r="BG186" s="10">
        <f t="shared" si="22"/>
        <v>0.77317475910667799</v>
      </c>
      <c r="BH186" s="10">
        <f t="shared" si="23"/>
        <v>0.77317475910667799</v>
      </c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</row>
    <row r="187" spans="1:90" s="36" customFormat="1" hidden="1">
      <c r="A187" s="137" t="s">
        <v>47</v>
      </c>
      <c r="B187" s="138"/>
      <c r="C187" s="137" t="s">
        <v>75</v>
      </c>
      <c r="D187" s="138"/>
      <c r="E187" s="137" t="s">
        <v>75</v>
      </c>
      <c r="F187" s="138"/>
      <c r="G187" s="137" t="s">
        <v>75</v>
      </c>
      <c r="H187" s="138"/>
      <c r="I187" s="137" t="s">
        <v>65</v>
      </c>
      <c r="J187" s="138"/>
      <c r="K187" s="138"/>
      <c r="L187" s="137" t="s">
        <v>71</v>
      </c>
      <c r="M187" s="138"/>
      <c r="N187" s="138"/>
      <c r="O187" s="137"/>
      <c r="P187" s="138"/>
      <c r="Q187" s="137"/>
      <c r="R187" s="138"/>
      <c r="S187" s="137" t="s">
        <v>113</v>
      </c>
      <c r="T187" s="138"/>
      <c r="U187" s="138"/>
      <c r="V187" s="138"/>
      <c r="W187" s="138"/>
      <c r="X187" s="138"/>
      <c r="Y187" s="138"/>
      <c r="Z187" s="138"/>
      <c r="AA187" s="137" t="s">
        <v>98</v>
      </c>
      <c r="AB187" s="138"/>
      <c r="AC187" s="138"/>
      <c r="AD187" s="138"/>
      <c r="AE187" s="138"/>
      <c r="AF187" s="137" t="s">
        <v>51</v>
      </c>
      <c r="AG187" s="138"/>
      <c r="AH187" s="138"/>
      <c r="AI187" s="50" t="s">
        <v>99</v>
      </c>
      <c r="AJ187" s="137" t="s">
        <v>100</v>
      </c>
      <c r="AK187" s="138"/>
      <c r="AL187" s="138"/>
      <c r="AM187" s="138"/>
      <c r="AN187" s="138"/>
      <c r="AO187" s="138"/>
      <c r="AP187" s="51">
        <v>6000000</v>
      </c>
      <c r="AQ187" s="51">
        <v>49002</v>
      </c>
      <c r="AR187" s="51">
        <v>5950998</v>
      </c>
      <c r="AS187" s="139">
        <v>0</v>
      </c>
      <c r="AT187" s="140"/>
      <c r="AU187" s="139">
        <v>49002</v>
      </c>
      <c r="AV187" s="140"/>
      <c r="AW187" s="51">
        <v>0</v>
      </c>
      <c r="AX187" s="51">
        <v>49002</v>
      </c>
      <c r="AY187" s="51">
        <v>0</v>
      </c>
      <c r="AZ187" s="51">
        <v>49002</v>
      </c>
      <c r="BA187" s="51">
        <v>0</v>
      </c>
      <c r="BB187" s="51">
        <v>49002</v>
      </c>
      <c r="BC187" s="37">
        <v>0</v>
      </c>
      <c r="BD187" s="37">
        <v>0</v>
      </c>
      <c r="BE187" s="10">
        <f t="shared" si="20"/>
        <v>8.1670000000000006E-3</v>
      </c>
      <c r="BF187" s="10">
        <f t="shared" si="21"/>
        <v>8.1670000000000006E-3</v>
      </c>
      <c r="BG187" s="10">
        <f t="shared" si="22"/>
        <v>8.1670000000000006E-3</v>
      </c>
      <c r="BH187" s="10">
        <f t="shared" si="23"/>
        <v>8.1670000000000006E-3</v>
      </c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</row>
    <row r="188" spans="1:90" s="36" customFormat="1" hidden="1">
      <c r="A188" s="137" t="s">
        <v>47</v>
      </c>
      <c r="B188" s="138"/>
      <c r="C188" s="137" t="s">
        <v>75</v>
      </c>
      <c r="D188" s="138"/>
      <c r="E188" s="137" t="s">
        <v>75</v>
      </c>
      <c r="F188" s="138"/>
      <c r="G188" s="137" t="s">
        <v>75</v>
      </c>
      <c r="H188" s="138"/>
      <c r="I188" s="137" t="s">
        <v>67</v>
      </c>
      <c r="J188" s="138"/>
      <c r="K188" s="138"/>
      <c r="L188" s="137" t="s">
        <v>56</v>
      </c>
      <c r="M188" s="138"/>
      <c r="N188" s="138"/>
      <c r="O188" s="137"/>
      <c r="P188" s="138"/>
      <c r="Q188" s="137"/>
      <c r="R188" s="138"/>
      <c r="S188" s="137" t="s">
        <v>114</v>
      </c>
      <c r="T188" s="138"/>
      <c r="U188" s="138"/>
      <c r="V188" s="138"/>
      <c r="W188" s="138"/>
      <c r="X188" s="138"/>
      <c r="Y188" s="138"/>
      <c r="Z188" s="138"/>
      <c r="AA188" s="137" t="s">
        <v>50</v>
      </c>
      <c r="AB188" s="138"/>
      <c r="AC188" s="138"/>
      <c r="AD188" s="138"/>
      <c r="AE188" s="138"/>
      <c r="AF188" s="137" t="s">
        <v>51</v>
      </c>
      <c r="AG188" s="138"/>
      <c r="AH188" s="138"/>
      <c r="AI188" s="50" t="s">
        <v>52</v>
      </c>
      <c r="AJ188" s="137" t="s">
        <v>53</v>
      </c>
      <c r="AK188" s="138"/>
      <c r="AL188" s="138"/>
      <c r="AM188" s="138"/>
      <c r="AN188" s="138"/>
      <c r="AO188" s="138"/>
      <c r="AP188" s="51">
        <v>54751126</v>
      </c>
      <c r="AQ188" s="51">
        <v>53751126</v>
      </c>
      <c r="AR188" s="51">
        <v>1000000</v>
      </c>
      <c r="AS188" s="139">
        <v>0</v>
      </c>
      <c r="AT188" s="140"/>
      <c r="AU188" s="139">
        <v>53751126</v>
      </c>
      <c r="AV188" s="140"/>
      <c r="AW188" s="51">
        <v>0</v>
      </c>
      <c r="AX188" s="51">
        <v>46053307</v>
      </c>
      <c r="AY188" s="51">
        <v>7697819</v>
      </c>
      <c r="AZ188" s="51">
        <v>46053307</v>
      </c>
      <c r="BA188" s="51">
        <v>0</v>
      </c>
      <c r="BB188" s="51">
        <v>46053307</v>
      </c>
      <c r="BC188" s="37">
        <v>0</v>
      </c>
      <c r="BD188" s="37">
        <v>0</v>
      </c>
      <c r="BE188" s="10">
        <f t="shared" si="20"/>
        <v>0.98173553544816594</v>
      </c>
      <c r="BF188" s="10">
        <f t="shared" si="21"/>
        <v>0.98173553544816594</v>
      </c>
      <c r="BG188" s="10">
        <f t="shared" si="22"/>
        <v>0.8411389931962312</v>
      </c>
      <c r="BH188" s="10">
        <f t="shared" si="23"/>
        <v>0.8411389931962312</v>
      </c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</row>
    <row r="189" spans="1:90" s="36" customFormat="1" hidden="1">
      <c r="A189" s="137" t="s">
        <v>47</v>
      </c>
      <c r="B189" s="138"/>
      <c r="C189" s="137" t="s">
        <v>75</v>
      </c>
      <c r="D189" s="138"/>
      <c r="E189" s="137" t="s">
        <v>75</v>
      </c>
      <c r="F189" s="138"/>
      <c r="G189" s="137" t="s">
        <v>75</v>
      </c>
      <c r="H189" s="138"/>
      <c r="I189" s="137" t="s">
        <v>69</v>
      </c>
      <c r="J189" s="138"/>
      <c r="K189" s="138"/>
      <c r="L189" s="137" t="s">
        <v>78</v>
      </c>
      <c r="M189" s="138"/>
      <c r="N189" s="138"/>
      <c r="O189" s="137"/>
      <c r="P189" s="138"/>
      <c r="Q189" s="137"/>
      <c r="R189" s="138"/>
      <c r="S189" s="137" t="s">
        <v>115</v>
      </c>
      <c r="T189" s="138"/>
      <c r="U189" s="138"/>
      <c r="V189" s="138"/>
      <c r="W189" s="138"/>
      <c r="X189" s="138"/>
      <c r="Y189" s="138"/>
      <c r="Z189" s="138"/>
      <c r="AA189" s="137" t="s">
        <v>50</v>
      </c>
      <c r="AB189" s="138"/>
      <c r="AC189" s="138"/>
      <c r="AD189" s="138"/>
      <c r="AE189" s="138"/>
      <c r="AF189" s="137" t="s">
        <v>51</v>
      </c>
      <c r="AG189" s="138"/>
      <c r="AH189" s="138"/>
      <c r="AI189" s="50" t="s">
        <v>52</v>
      </c>
      <c r="AJ189" s="137" t="s">
        <v>53</v>
      </c>
      <c r="AK189" s="138"/>
      <c r="AL189" s="138"/>
      <c r="AM189" s="138"/>
      <c r="AN189" s="138"/>
      <c r="AO189" s="138"/>
      <c r="AP189" s="51">
        <v>264000</v>
      </c>
      <c r="AQ189" s="51">
        <v>44000</v>
      </c>
      <c r="AR189" s="51">
        <v>220000</v>
      </c>
      <c r="AS189" s="139">
        <v>0</v>
      </c>
      <c r="AT189" s="140"/>
      <c r="AU189" s="139">
        <v>44000</v>
      </c>
      <c r="AV189" s="140"/>
      <c r="AW189" s="51">
        <v>0</v>
      </c>
      <c r="AX189" s="51">
        <v>44000</v>
      </c>
      <c r="AY189" s="51">
        <v>0</v>
      </c>
      <c r="AZ189" s="51">
        <v>44000</v>
      </c>
      <c r="BA189" s="51">
        <v>0</v>
      </c>
      <c r="BB189" s="51">
        <v>44000</v>
      </c>
      <c r="BC189" s="37">
        <v>0</v>
      </c>
      <c r="BD189" s="37">
        <v>0</v>
      </c>
      <c r="BE189" s="10">
        <f t="shared" si="20"/>
        <v>0.16666666666666666</v>
      </c>
      <c r="BF189" s="10">
        <f t="shared" si="21"/>
        <v>0.16666666666666666</v>
      </c>
      <c r="BG189" s="10">
        <f t="shared" si="22"/>
        <v>0.16666666666666666</v>
      </c>
      <c r="BH189" s="10">
        <f t="shared" si="23"/>
        <v>0.16666666666666666</v>
      </c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</row>
    <row r="190" spans="1:90" s="36" customFormat="1" hidden="1">
      <c r="A190" s="137" t="s">
        <v>47</v>
      </c>
      <c r="B190" s="138"/>
      <c r="C190" s="137" t="s">
        <v>75</v>
      </c>
      <c r="D190" s="138"/>
      <c r="E190" s="137" t="s">
        <v>75</v>
      </c>
      <c r="F190" s="138"/>
      <c r="G190" s="137" t="s">
        <v>75</v>
      </c>
      <c r="H190" s="138"/>
      <c r="I190" s="137" t="s">
        <v>69</v>
      </c>
      <c r="J190" s="138"/>
      <c r="K190" s="138"/>
      <c r="L190" s="137" t="s">
        <v>59</v>
      </c>
      <c r="M190" s="138"/>
      <c r="N190" s="138"/>
      <c r="O190" s="137"/>
      <c r="P190" s="138"/>
      <c r="Q190" s="137"/>
      <c r="R190" s="138"/>
      <c r="S190" s="137" t="s">
        <v>116</v>
      </c>
      <c r="T190" s="138"/>
      <c r="U190" s="138"/>
      <c r="V190" s="138"/>
      <c r="W190" s="138"/>
      <c r="X190" s="138"/>
      <c r="Y190" s="138"/>
      <c r="Z190" s="138"/>
      <c r="AA190" s="137" t="s">
        <v>50</v>
      </c>
      <c r="AB190" s="138"/>
      <c r="AC190" s="138"/>
      <c r="AD190" s="138"/>
      <c r="AE190" s="138"/>
      <c r="AF190" s="137" t="s">
        <v>51</v>
      </c>
      <c r="AG190" s="138"/>
      <c r="AH190" s="138"/>
      <c r="AI190" s="50" t="s">
        <v>52</v>
      </c>
      <c r="AJ190" s="137" t="s">
        <v>53</v>
      </c>
      <c r="AK190" s="138"/>
      <c r="AL190" s="138"/>
      <c r="AM190" s="138"/>
      <c r="AN190" s="138"/>
      <c r="AO190" s="138"/>
      <c r="AP190" s="51">
        <v>276317530</v>
      </c>
      <c r="AQ190" s="51">
        <v>276185642</v>
      </c>
      <c r="AR190" s="51">
        <v>131888</v>
      </c>
      <c r="AS190" s="139">
        <v>0</v>
      </c>
      <c r="AT190" s="140"/>
      <c r="AU190" s="139">
        <v>266827816</v>
      </c>
      <c r="AV190" s="140"/>
      <c r="AW190" s="51">
        <v>9357826</v>
      </c>
      <c r="AX190" s="51">
        <v>156875226</v>
      </c>
      <c r="AY190" s="51">
        <v>109952590</v>
      </c>
      <c r="AZ190" s="51">
        <v>156875226</v>
      </c>
      <c r="BA190" s="51">
        <v>0</v>
      </c>
      <c r="BB190" s="51">
        <v>156875226</v>
      </c>
      <c r="BC190" s="37">
        <v>0</v>
      </c>
      <c r="BD190" s="37">
        <v>0</v>
      </c>
      <c r="BE190" s="10">
        <f t="shared" si="20"/>
        <v>0.99952269405419192</v>
      </c>
      <c r="BF190" s="10">
        <f t="shared" si="21"/>
        <v>0.9656564894742653</v>
      </c>
      <c r="BG190" s="10">
        <f t="shared" si="22"/>
        <v>0.5677353369509347</v>
      </c>
      <c r="BH190" s="10">
        <f t="shared" si="23"/>
        <v>0.5677353369509347</v>
      </c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</row>
    <row r="191" spans="1:90" s="36" customFormat="1" hidden="1">
      <c r="A191" s="137" t="s">
        <v>47</v>
      </c>
      <c r="B191" s="138"/>
      <c r="C191" s="137" t="s">
        <v>75</v>
      </c>
      <c r="D191" s="138"/>
      <c r="E191" s="137" t="s">
        <v>75</v>
      </c>
      <c r="F191" s="138"/>
      <c r="G191" s="137" t="s">
        <v>75</v>
      </c>
      <c r="H191" s="138"/>
      <c r="I191" s="137" t="s">
        <v>69</v>
      </c>
      <c r="J191" s="138"/>
      <c r="K191" s="138"/>
      <c r="L191" s="137" t="s">
        <v>61</v>
      </c>
      <c r="M191" s="138"/>
      <c r="N191" s="138"/>
      <c r="O191" s="137"/>
      <c r="P191" s="138"/>
      <c r="Q191" s="137"/>
      <c r="R191" s="138"/>
      <c r="S191" s="137" t="s">
        <v>117</v>
      </c>
      <c r="T191" s="138"/>
      <c r="U191" s="138"/>
      <c r="V191" s="138"/>
      <c r="W191" s="138"/>
      <c r="X191" s="138"/>
      <c r="Y191" s="138"/>
      <c r="Z191" s="138"/>
      <c r="AA191" s="137" t="s">
        <v>50</v>
      </c>
      <c r="AB191" s="138"/>
      <c r="AC191" s="138"/>
      <c r="AD191" s="138"/>
      <c r="AE191" s="138"/>
      <c r="AF191" s="137" t="s">
        <v>51</v>
      </c>
      <c r="AG191" s="138"/>
      <c r="AH191" s="138"/>
      <c r="AI191" s="50" t="s">
        <v>52</v>
      </c>
      <c r="AJ191" s="137" t="s">
        <v>53</v>
      </c>
      <c r="AK191" s="138"/>
      <c r="AL191" s="138"/>
      <c r="AM191" s="138"/>
      <c r="AN191" s="138"/>
      <c r="AO191" s="138"/>
      <c r="AP191" s="51">
        <v>26903024.190000001</v>
      </c>
      <c r="AQ191" s="51">
        <v>21643251.030000001</v>
      </c>
      <c r="AR191" s="51">
        <v>5259773.16</v>
      </c>
      <c r="AS191" s="139">
        <v>0</v>
      </c>
      <c r="AT191" s="140"/>
      <c r="AU191" s="139">
        <v>21643251.030000001</v>
      </c>
      <c r="AV191" s="140"/>
      <c r="AW191" s="51">
        <v>0</v>
      </c>
      <c r="AX191" s="51">
        <v>16249142.23</v>
      </c>
      <c r="AY191" s="51">
        <v>5394108.7999999998</v>
      </c>
      <c r="AZ191" s="51">
        <v>16249142.23</v>
      </c>
      <c r="BA191" s="51">
        <v>0</v>
      </c>
      <c r="BB191" s="51">
        <v>16249142.23</v>
      </c>
      <c r="BC191" s="37">
        <v>0</v>
      </c>
      <c r="BD191" s="37">
        <v>0</v>
      </c>
      <c r="BE191" s="10">
        <f t="shared" si="20"/>
        <v>0.80449137900433199</v>
      </c>
      <c r="BF191" s="10">
        <f t="shared" si="21"/>
        <v>0.80449137900433199</v>
      </c>
      <c r="BG191" s="10">
        <f t="shared" si="22"/>
        <v>0.60398942941291689</v>
      </c>
      <c r="BH191" s="10">
        <f t="shared" si="23"/>
        <v>0.60398942941291689</v>
      </c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</row>
    <row r="192" spans="1:90" s="36" customFormat="1" hidden="1">
      <c r="A192" s="137" t="s">
        <v>47</v>
      </c>
      <c r="B192" s="138"/>
      <c r="C192" s="137" t="s">
        <v>75</v>
      </c>
      <c r="D192" s="138"/>
      <c r="E192" s="137" t="s">
        <v>75</v>
      </c>
      <c r="F192" s="138"/>
      <c r="G192" s="137" t="s">
        <v>75</v>
      </c>
      <c r="H192" s="138"/>
      <c r="I192" s="137" t="s">
        <v>69</v>
      </c>
      <c r="J192" s="138"/>
      <c r="K192" s="138"/>
      <c r="L192" s="137" t="s">
        <v>63</v>
      </c>
      <c r="M192" s="138"/>
      <c r="N192" s="138"/>
      <c r="O192" s="137"/>
      <c r="P192" s="138"/>
      <c r="Q192" s="137"/>
      <c r="R192" s="138"/>
      <c r="S192" s="137" t="s">
        <v>118</v>
      </c>
      <c r="T192" s="138"/>
      <c r="U192" s="138"/>
      <c r="V192" s="138"/>
      <c r="W192" s="138"/>
      <c r="X192" s="138"/>
      <c r="Y192" s="138"/>
      <c r="Z192" s="138"/>
      <c r="AA192" s="137" t="s">
        <v>50</v>
      </c>
      <c r="AB192" s="138"/>
      <c r="AC192" s="138"/>
      <c r="AD192" s="138"/>
      <c r="AE192" s="138"/>
      <c r="AF192" s="137" t="s">
        <v>51</v>
      </c>
      <c r="AG192" s="138"/>
      <c r="AH192" s="138"/>
      <c r="AI192" s="50" t="s">
        <v>52</v>
      </c>
      <c r="AJ192" s="137" t="s">
        <v>53</v>
      </c>
      <c r="AK192" s="138"/>
      <c r="AL192" s="138"/>
      <c r="AM192" s="138"/>
      <c r="AN192" s="138"/>
      <c r="AO192" s="138"/>
      <c r="AP192" s="51">
        <v>196877791.19999999</v>
      </c>
      <c r="AQ192" s="51">
        <v>181850790.81</v>
      </c>
      <c r="AR192" s="51">
        <v>15027000.390000001</v>
      </c>
      <c r="AS192" s="139">
        <v>0</v>
      </c>
      <c r="AT192" s="140"/>
      <c r="AU192" s="139">
        <v>181850790.81</v>
      </c>
      <c r="AV192" s="140"/>
      <c r="AW192" s="51">
        <v>0</v>
      </c>
      <c r="AX192" s="51">
        <v>136860340.75999999</v>
      </c>
      <c r="AY192" s="51">
        <v>44990450.049999997</v>
      </c>
      <c r="AZ192" s="51">
        <v>136860340.75999999</v>
      </c>
      <c r="BA192" s="51">
        <v>0</v>
      </c>
      <c r="BB192" s="51">
        <v>136860340.75999999</v>
      </c>
      <c r="BC192" s="37">
        <v>0</v>
      </c>
      <c r="BD192" s="37">
        <v>0</v>
      </c>
      <c r="BE192" s="10">
        <f t="shared" si="20"/>
        <v>0.92367346109275128</v>
      </c>
      <c r="BF192" s="10">
        <f t="shared" si="21"/>
        <v>0.92367346109275128</v>
      </c>
      <c r="BG192" s="10">
        <f t="shared" si="22"/>
        <v>0.69515378004708128</v>
      </c>
      <c r="BH192" s="10">
        <f t="shared" si="23"/>
        <v>0.69515378004708128</v>
      </c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</row>
    <row r="193" spans="1:96" s="36" customFormat="1" hidden="1">
      <c r="A193" s="137" t="s">
        <v>47</v>
      </c>
      <c r="B193" s="138"/>
      <c r="C193" s="137" t="s">
        <v>75</v>
      </c>
      <c r="D193" s="138"/>
      <c r="E193" s="137" t="s">
        <v>75</v>
      </c>
      <c r="F193" s="138"/>
      <c r="G193" s="137" t="s">
        <v>75</v>
      </c>
      <c r="H193" s="138"/>
      <c r="I193" s="137" t="s">
        <v>69</v>
      </c>
      <c r="J193" s="138"/>
      <c r="K193" s="138"/>
      <c r="L193" s="137" t="s">
        <v>63</v>
      </c>
      <c r="M193" s="138"/>
      <c r="N193" s="138"/>
      <c r="O193" s="137"/>
      <c r="P193" s="138"/>
      <c r="Q193" s="137"/>
      <c r="R193" s="138"/>
      <c r="S193" s="137" t="s">
        <v>118</v>
      </c>
      <c r="T193" s="138"/>
      <c r="U193" s="138"/>
      <c r="V193" s="138"/>
      <c r="W193" s="138"/>
      <c r="X193" s="138"/>
      <c r="Y193" s="138"/>
      <c r="Z193" s="138"/>
      <c r="AA193" s="137" t="s">
        <v>98</v>
      </c>
      <c r="AB193" s="138"/>
      <c r="AC193" s="138"/>
      <c r="AD193" s="138"/>
      <c r="AE193" s="138"/>
      <c r="AF193" s="137" t="s">
        <v>51</v>
      </c>
      <c r="AG193" s="138"/>
      <c r="AH193" s="138"/>
      <c r="AI193" s="50" t="s">
        <v>99</v>
      </c>
      <c r="AJ193" s="137" t="s">
        <v>100</v>
      </c>
      <c r="AK193" s="138"/>
      <c r="AL193" s="138"/>
      <c r="AM193" s="138"/>
      <c r="AN193" s="138"/>
      <c r="AO193" s="138"/>
      <c r="AP193" s="51">
        <v>13532444</v>
      </c>
      <c r="AQ193" s="51">
        <v>9059139</v>
      </c>
      <c r="AR193" s="51">
        <v>4473305</v>
      </c>
      <c r="AS193" s="139">
        <v>0</v>
      </c>
      <c r="AT193" s="140"/>
      <c r="AU193" s="139">
        <v>9059139</v>
      </c>
      <c r="AV193" s="140"/>
      <c r="AW193" s="51">
        <v>0</v>
      </c>
      <c r="AX193" s="51">
        <v>0</v>
      </c>
      <c r="AY193" s="51">
        <v>9059139</v>
      </c>
      <c r="AZ193" s="51">
        <v>0</v>
      </c>
      <c r="BA193" s="51">
        <v>0</v>
      </c>
      <c r="BB193" s="51">
        <v>0</v>
      </c>
      <c r="BC193" s="37">
        <v>0</v>
      </c>
      <c r="BD193" s="37">
        <v>0</v>
      </c>
      <c r="BE193" s="10">
        <f t="shared" si="20"/>
        <v>0.66943849906195807</v>
      </c>
      <c r="BF193" s="10">
        <f t="shared" si="21"/>
        <v>0.66943849906195807</v>
      </c>
      <c r="BG193" s="10">
        <f t="shared" si="22"/>
        <v>0</v>
      </c>
      <c r="BH193" s="10">
        <f t="shared" si="23"/>
        <v>0</v>
      </c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</row>
    <row r="194" spans="1:96" s="36" customFormat="1" hidden="1">
      <c r="A194" s="137" t="s">
        <v>47</v>
      </c>
      <c r="B194" s="138"/>
      <c r="C194" s="137" t="s">
        <v>75</v>
      </c>
      <c r="D194" s="138"/>
      <c r="E194" s="137" t="s">
        <v>75</v>
      </c>
      <c r="F194" s="138"/>
      <c r="G194" s="137" t="s">
        <v>75</v>
      </c>
      <c r="H194" s="138"/>
      <c r="I194" s="137" t="s">
        <v>69</v>
      </c>
      <c r="J194" s="138"/>
      <c r="K194" s="138"/>
      <c r="L194" s="137" t="s">
        <v>67</v>
      </c>
      <c r="M194" s="138"/>
      <c r="N194" s="138"/>
      <c r="O194" s="137"/>
      <c r="P194" s="138"/>
      <c r="Q194" s="137"/>
      <c r="R194" s="138"/>
      <c r="S194" s="137" t="s">
        <v>119</v>
      </c>
      <c r="T194" s="138"/>
      <c r="U194" s="138"/>
      <c r="V194" s="138"/>
      <c r="W194" s="138"/>
      <c r="X194" s="138"/>
      <c r="Y194" s="138"/>
      <c r="Z194" s="138"/>
      <c r="AA194" s="137" t="s">
        <v>50</v>
      </c>
      <c r="AB194" s="138"/>
      <c r="AC194" s="138"/>
      <c r="AD194" s="138"/>
      <c r="AE194" s="138"/>
      <c r="AF194" s="137" t="s">
        <v>51</v>
      </c>
      <c r="AG194" s="138"/>
      <c r="AH194" s="138"/>
      <c r="AI194" s="50" t="s">
        <v>52</v>
      </c>
      <c r="AJ194" s="137" t="s">
        <v>53</v>
      </c>
      <c r="AK194" s="138"/>
      <c r="AL194" s="138"/>
      <c r="AM194" s="138"/>
      <c r="AN194" s="138"/>
      <c r="AO194" s="138"/>
      <c r="AP194" s="51">
        <v>59981662.5</v>
      </c>
      <c r="AQ194" s="51">
        <v>24511194.5</v>
      </c>
      <c r="AR194" s="51">
        <v>35470468</v>
      </c>
      <c r="AS194" s="139">
        <v>0</v>
      </c>
      <c r="AT194" s="140"/>
      <c r="AU194" s="139">
        <v>20766662.5</v>
      </c>
      <c r="AV194" s="140"/>
      <c r="AW194" s="51">
        <v>3744532</v>
      </c>
      <c r="AX194" s="51">
        <v>11946733.5</v>
      </c>
      <c r="AY194" s="51">
        <v>8819929</v>
      </c>
      <c r="AZ194" s="51">
        <v>11946733.5</v>
      </c>
      <c r="BA194" s="51">
        <v>0</v>
      </c>
      <c r="BB194" s="51">
        <v>11946733.5</v>
      </c>
      <c r="BC194" s="37">
        <v>0</v>
      </c>
      <c r="BD194" s="37">
        <v>0</v>
      </c>
      <c r="BE194" s="10">
        <f t="shared" si="20"/>
        <v>0.4086448004004557</v>
      </c>
      <c r="BF194" s="10">
        <f t="shared" si="21"/>
        <v>0.3462168541927293</v>
      </c>
      <c r="BG194" s="10">
        <f t="shared" si="22"/>
        <v>0.19917309727785554</v>
      </c>
      <c r="BH194" s="10">
        <f t="shared" si="23"/>
        <v>0.19917309727785554</v>
      </c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</row>
    <row r="195" spans="1:96" s="36" customFormat="1" hidden="1">
      <c r="A195" s="137" t="s">
        <v>47</v>
      </c>
      <c r="B195" s="138"/>
      <c r="C195" s="137" t="s">
        <v>75</v>
      </c>
      <c r="D195" s="138"/>
      <c r="E195" s="137" t="s">
        <v>75</v>
      </c>
      <c r="F195" s="138"/>
      <c r="G195" s="137" t="s">
        <v>75</v>
      </c>
      <c r="H195" s="138"/>
      <c r="I195" s="137" t="s">
        <v>71</v>
      </c>
      <c r="J195" s="138"/>
      <c r="K195" s="138"/>
      <c r="L195" s="137" t="s">
        <v>61</v>
      </c>
      <c r="M195" s="138"/>
      <c r="N195" s="138"/>
      <c r="O195" s="137"/>
      <c r="P195" s="138"/>
      <c r="Q195" s="137"/>
      <c r="R195" s="138"/>
      <c r="S195" s="137" t="s">
        <v>120</v>
      </c>
      <c r="T195" s="138"/>
      <c r="U195" s="138"/>
      <c r="V195" s="138"/>
      <c r="W195" s="138"/>
      <c r="X195" s="138"/>
      <c r="Y195" s="138"/>
      <c r="Z195" s="138"/>
      <c r="AA195" s="137" t="s">
        <v>50</v>
      </c>
      <c r="AB195" s="138"/>
      <c r="AC195" s="138"/>
      <c r="AD195" s="138"/>
      <c r="AE195" s="138"/>
      <c r="AF195" s="137" t="s">
        <v>51</v>
      </c>
      <c r="AG195" s="138"/>
      <c r="AH195" s="138"/>
      <c r="AI195" s="50" t="s">
        <v>52</v>
      </c>
      <c r="AJ195" s="137" t="s">
        <v>53</v>
      </c>
      <c r="AK195" s="138"/>
      <c r="AL195" s="138"/>
      <c r="AM195" s="138"/>
      <c r="AN195" s="138"/>
      <c r="AO195" s="138"/>
      <c r="AP195" s="51">
        <v>2371566</v>
      </c>
      <c r="AQ195" s="51">
        <v>1094800</v>
      </c>
      <c r="AR195" s="51">
        <v>1276766</v>
      </c>
      <c r="AS195" s="139">
        <v>0</v>
      </c>
      <c r="AT195" s="140"/>
      <c r="AU195" s="139">
        <v>1094800</v>
      </c>
      <c r="AV195" s="140"/>
      <c r="AW195" s="51">
        <v>0</v>
      </c>
      <c r="AX195" s="51">
        <v>0</v>
      </c>
      <c r="AY195" s="51">
        <v>1094800</v>
      </c>
      <c r="AZ195" s="51">
        <v>0</v>
      </c>
      <c r="BA195" s="51">
        <v>0</v>
      </c>
      <c r="BB195" s="51">
        <v>0</v>
      </c>
      <c r="BC195" s="37">
        <v>0</v>
      </c>
      <c r="BD195" s="37">
        <v>0</v>
      </c>
      <c r="BE195" s="10">
        <f t="shared" si="20"/>
        <v>0.46163589796784066</v>
      </c>
      <c r="BF195" s="10">
        <f t="shared" si="21"/>
        <v>0.46163589796784066</v>
      </c>
      <c r="BG195" s="10">
        <f t="shared" si="22"/>
        <v>0</v>
      </c>
      <c r="BH195" s="10">
        <f t="shared" si="23"/>
        <v>0</v>
      </c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</row>
    <row r="196" spans="1:96" s="36" customFormat="1" hidden="1">
      <c r="A196" s="137" t="s">
        <v>47</v>
      </c>
      <c r="B196" s="138"/>
      <c r="C196" s="137" t="s">
        <v>75</v>
      </c>
      <c r="D196" s="138"/>
      <c r="E196" s="137" t="s">
        <v>75</v>
      </c>
      <c r="F196" s="138"/>
      <c r="G196" s="137" t="s">
        <v>75</v>
      </c>
      <c r="H196" s="138"/>
      <c r="I196" s="137" t="s">
        <v>71</v>
      </c>
      <c r="J196" s="138"/>
      <c r="K196" s="138"/>
      <c r="L196" s="137" t="s">
        <v>61</v>
      </c>
      <c r="M196" s="138"/>
      <c r="N196" s="138"/>
      <c r="O196" s="137"/>
      <c r="P196" s="138"/>
      <c r="Q196" s="137"/>
      <c r="R196" s="138"/>
      <c r="S196" s="137" t="s">
        <v>120</v>
      </c>
      <c r="T196" s="138"/>
      <c r="U196" s="138"/>
      <c r="V196" s="138"/>
      <c r="W196" s="138"/>
      <c r="X196" s="138"/>
      <c r="Y196" s="138"/>
      <c r="Z196" s="138"/>
      <c r="AA196" s="137" t="s">
        <v>98</v>
      </c>
      <c r="AB196" s="138"/>
      <c r="AC196" s="138"/>
      <c r="AD196" s="138"/>
      <c r="AE196" s="138"/>
      <c r="AF196" s="137" t="s">
        <v>51</v>
      </c>
      <c r="AG196" s="138"/>
      <c r="AH196" s="138"/>
      <c r="AI196" s="50" t="s">
        <v>99</v>
      </c>
      <c r="AJ196" s="137" t="s">
        <v>100</v>
      </c>
      <c r="AK196" s="138"/>
      <c r="AL196" s="138"/>
      <c r="AM196" s="138"/>
      <c r="AN196" s="138"/>
      <c r="AO196" s="138"/>
      <c r="AP196" s="51">
        <v>4286184</v>
      </c>
      <c r="AQ196" s="51">
        <v>3460680</v>
      </c>
      <c r="AR196" s="51">
        <v>825504</v>
      </c>
      <c r="AS196" s="139">
        <v>0</v>
      </c>
      <c r="AT196" s="140"/>
      <c r="AU196" s="139">
        <v>3460680</v>
      </c>
      <c r="AV196" s="140"/>
      <c r="AW196" s="51">
        <v>0</v>
      </c>
      <c r="AX196" s="51">
        <v>3460680</v>
      </c>
      <c r="AY196" s="51">
        <v>0</v>
      </c>
      <c r="AZ196" s="51">
        <v>3460680</v>
      </c>
      <c r="BA196" s="51">
        <v>0</v>
      </c>
      <c r="BB196" s="51">
        <v>3460680</v>
      </c>
      <c r="BC196" s="37">
        <v>0</v>
      </c>
      <c r="BD196" s="37">
        <v>0</v>
      </c>
      <c r="BE196" s="10">
        <f t="shared" si="20"/>
        <v>0.80740350857546017</v>
      </c>
      <c r="BF196" s="10">
        <f t="shared" si="21"/>
        <v>0.80740350857546017</v>
      </c>
      <c r="BG196" s="10">
        <f t="shared" si="22"/>
        <v>0.80740350857546017</v>
      </c>
      <c r="BH196" s="10">
        <f t="shared" si="23"/>
        <v>0.80740350857546017</v>
      </c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</row>
    <row r="197" spans="1:96" s="36" customFormat="1" hidden="1">
      <c r="A197" s="137" t="s">
        <v>47</v>
      </c>
      <c r="B197" s="138"/>
      <c r="C197" s="137" t="s">
        <v>75</v>
      </c>
      <c r="D197" s="138"/>
      <c r="E197" s="137" t="s">
        <v>75</v>
      </c>
      <c r="F197" s="138"/>
      <c r="G197" s="137" t="s">
        <v>75</v>
      </c>
      <c r="H197" s="138"/>
      <c r="I197" s="137" t="s">
        <v>71</v>
      </c>
      <c r="J197" s="138"/>
      <c r="K197" s="138"/>
      <c r="L197" s="137" t="s">
        <v>65</v>
      </c>
      <c r="M197" s="138"/>
      <c r="N197" s="138"/>
      <c r="O197" s="137"/>
      <c r="P197" s="138"/>
      <c r="Q197" s="137"/>
      <c r="R197" s="138"/>
      <c r="S197" s="137" t="s">
        <v>121</v>
      </c>
      <c r="T197" s="138"/>
      <c r="U197" s="138"/>
      <c r="V197" s="138"/>
      <c r="W197" s="138"/>
      <c r="X197" s="138"/>
      <c r="Y197" s="138"/>
      <c r="Z197" s="138"/>
      <c r="AA197" s="137" t="s">
        <v>50</v>
      </c>
      <c r="AB197" s="138"/>
      <c r="AC197" s="138"/>
      <c r="AD197" s="138"/>
      <c r="AE197" s="138"/>
      <c r="AF197" s="137" t="s">
        <v>51</v>
      </c>
      <c r="AG197" s="138"/>
      <c r="AH197" s="138"/>
      <c r="AI197" s="50" t="s">
        <v>52</v>
      </c>
      <c r="AJ197" s="137" t="s">
        <v>53</v>
      </c>
      <c r="AK197" s="138"/>
      <c r="AL197" s="138"/>
      <c r="AM197" s="138"/>
      <c r="AN197" s="138"/>
      <c r="AO197" s="138"/>
      <c r="AP197" s="51">
        <v>6180000</v>
      </c>
      <c r="AQ197" s="51">
        <v>6180000</v>
      </c>
      <c r="AR197" s="51">
        <v>0</v>
      </c>
      <c r="AS197" s="139">
        <v>0</v>
      </c>
      <c r="AT197" s="140"/>
      <c r="AU197" s="139">
        <v>6180000</v>
      </c>
      <c r="AV197" s="140"/>
      <c r="AW197" s="51">
        <v>0</v>
      </c>
      <c r="AX197" s="51">
        <v>0</v>
      </c>
      <c r="AY197" s="51">
        <v>6180000</v>
      </c>
      <c r="AZ197" s="51">
        <v>0</v>
      </c>
      <c r="BA197" s="51">
        <v>0</v>
      </c>
      <c r="BB197" s="51">
        <v>0</v>
      </c>
      <c r="BC197" s="37">
        <v>0</v>
      </c>
      <c r="BD197" s="37">
        <v>0</v>
      </c>
      <c r="BE197" s="10">
        <f t="shared" si="20"/>
        <v>1</v>
      </c>
      <c r="BF197" s="10">
        <f t="shared" si="21"/>
        <v>1</v>
      </c>
      <c r="BG197" s="10">
        <f t="shared" si="22"/>
        <v>0</v>
      </c>
      <c r="BH197" s="10">
        <f t="shared" si="23"/>
        <v>0</v>
      </c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</row>
    <row r="198" spans="1:96" s="36" customFormat="1" hidden="1">
      <c r="A198" s="137" t="s">
        <v>47</v>
      </c>
      <c r="B198" s="138"/>
      <c r="C198" s="137" t="s">
        <v>75</v>
      </c>
      <c r="D198" s="138"/>
      <c r="E198" s="137" t="s">
        <v>75</v>
      </c>
      <c r="F198" s="138"/>
      <c r="G198" s="137" t="s">
        <v>75</v>
      </c>
      <c r="H198" s="138"/>
      <c r="I198" s="137" t="s">
        <v>71</v>
      </c>
      <c r="J198" s="138"/>
      <c r="K198" s="138"/>
      <c r="L198" s="137" t="s">
        <v>67</v>
      </c>
      <c r="M198" s="138"/>
      <c r="N198" s="138"/>
      <c r="O198" s="137"/>
      <c r="P198" s="138"/>
      <c r="Q198" s="137"/>
      <c r="R198" s="138"/>
      <c r="S198" s="137" t="s">
        <v>122</v>
      </c>
      <c r="T198" s="138"/>
      <c r="U198" s="138"/>
      <c r="V198" s="138"/>
      <c r="W198" s="138"/>
      <c r="X198" s="138"/>
      <c r="Y198" s="138"/>
      <c r="Z198" s="138"/>
      <c r="AA198" s="137" t="s">
        <v>50</v>
      </c>
      <c r="AB198" s="138"/>
      <c r="AC198" s="138"/>
      <c r="AD198" s="138"/>
      <c r="AE198" s="138"/>
      <c r="AF198" s="137" t="s">
        <v>51</v>
      </c>
      <c r="AG198" s="138"/>
      <c r="AH198" s="138"/>
      <c r="AI198" s="50" t="s">
        <v>52</v>
      </c>
      <c r="AJ198" s="137" t="s">
        <v>53</v>
      </c>
      <c r="AK198" s="138"/>
      <c r="AL198" s="138"/>
      <c r="AM198" s="138"/>
      <c r="AN198" s="138"/>
      <c r="AO198" s="138"/>
      <c r="AP198" s="51">
        <v>0</v>
      </c>
      <c r="AQ198" s="51">
        <v>0</v>
      </c>
      <c r="AR198" s="51">
        <v>0</v>
      </c>
      <c r="AS198" s="139">
        <v>0</v>
      </c>
      <c r="AT198" s="140"/>
      <c r="AU198" s="139">
        <v>0</v>
      </c>
      <c r="AV198" s="140"/>
      <c r="AW198" s="51">
        <v>0</v>
      </c>
      <c r="AX198" s="51">
        <v>0</v>
      </c>
      <c r="AY198" s="51">
        <v>0</v>
      </c>
      <c r="AZ198" s="51">
        <v>0</v>
      </c>
      <c r="BA198" s="51">
        <v>0</v>
      </c>
      <c r="BB198" s="51">
        <v>0</v>
      </c>
      <c r="BC198" s="37">
        <v>0</v>
      </c>
      <c r="BD198" s="37">
        <v>0</v>
      </c>
      <c r="BE198" s="10">
        <v>0</v>
      </c>
      <c r="BF198" s="10">
        <v>0</v>
      </c>
      <c r="BG198" s="10">
        <v>0</v>
      </c>
      <c r="BH198" s="10">
        <v>0</v>
      </c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</row>
    <row r="199" spans="1:96" s="19" customFormat="1" ht="15">
      <c r="A199" s="141" t="s">
        <v>183</v>
      </c>
      <c r="B199" s="142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  <c r="AG199" s="142"/>
      <c r="AH199" s="142"/>
      <c r="AI199" s="142"/>
      <c r="AJ199" s="142"/>
      <c r="AK199" s="142"/>
      <c r="AL199" s="142"/>
      <c r="AM199" s="142"/>
      <c r="AN199" s="142"/>
      <c r="AO199" s="143"/>
      <c r="AP199" s="49">
        <f>+AP184+AP183+AP174</f>
        <v>732771310</v>
      </c>
      <c r="AQ199" s="49">
        <f>+AQ184+AQ183+AQ174</f>
        <v>650739972.88</v>
      </c>
      <c r="AR199" s="49">
        <f>+AR184+AR183+AR174</f>
        <v>82031337.120000005</v>
      </c>
      <c r="AS199" s="144">
        <f>+AS173+AS172</f>
        <v>0</v>
      </c>
      <c r="AT199" s="145"/>
      <c r="AU199" s="144">
        <f>+AU184+AU183+AU174</f>
        <v>637637614.88</v>
      </c>
      <c r="AV199" s="145"/>
      <c r="AW199" s="49">
        <f t="shared" ref="AW199:BD199" si="24">+AW184+AW183+AW174</f>
        <v>13102358</v>
      </c>
      <c r="AX199" s="49">
        <f t="shared" si="24"/>
        <v>441374006.30000001</v>
      </c>
      <c r="AY199" s="49">
        <f t="shared" si="24"/>
        <v>196263608.57999998</v>
      </c>
      <c r="AZ199" s="49">
        <f t="shared" si="24"/>
        <v>441374006.30000001</v>
      </c>
      <c r="BA199" s="49">
        <f t="shared" si="24"/>
        <v>0</v>
      </c>
      <c r="BB199" s="49">
        <f t="shared" si="24"/>
        <v>441374006.30000001</v>
      </c>
      <c r="BC199" s="16">
        <f t="shared" si="24"/>
        <v>0</v>
      </c>
      <c r="BD199" s="16">
        <f t="shared" si="24"/>
        <v>0</v>
      </c>
      <c r="BE199" s="17">
        <f t="shared" ref="BE199:BE221" si="25">+AQ199/AP199</f>
        <v>0.88805329029598601</v>
      </c>
      <c r="BF199" s="17">
        <f t="shared" ref="BF199:BF221" si="26">+AU199/AP199</f>
        <v>0.8701727349014251</v>
      </c>
      <c r="BG199" s="17">
        <f t="shared" ref="BG199:BG221" si="27">+AX199/AP199</f>
        <v>0.60233527196909498</v>
      </c>
      <c r="BH199" s="17">
        <f t="shared" ref="BH199:BH221" si="28">+BB199/AP199</f>
        <v>0.60233527196909498</v>
      </c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</row>
    <row r="200" spans="1:96" s="36" customFormat="1" hidden="1">
      <c r="A200" s="137" t="s">
        <v>47</v>
      </c>
      <c r="B200" s="138"/>
      <c r="C200" s="137" t="s">
        <v>85</v>
      </c>
      <c r="D200" s="138"/>
      <c r="E200" s="137" t="s">
        <v>124</v>
      </c>
      <c r="F200" s="138"/>
      <c r="G200" s="137"/>
      <c r="H200" s="138"/>
      <c r="I200" s="137"/>
      <c r="J200" s="138"/>
      <c r="K200" s="138"/>
      <c r="L200" s="137"/>
      <c r="M200" s="138"/>
      <c r="N200" s="138"/>
      <c r="O200" s="137"/>
      <c r="P200" s="138"/>
      <c r="Q200" s="137"/>
      <c r="R200" s="138"/>
      <c r="S200" s="137" t="s">
        <v>125</v>
      </c>
      <c r="T200" s="138"/>
      <c r="U200" s="138"/>
      <c r="V200" s="138"/>
      <c r="W200" s="138"/>
      <c r="X200" s="138"/>
      <c r="Y200" s="138"/>
      <c r="Z200" s="138"/>
      <c r="AA200" s="137" t="s">
        <v>50</v>
      </c>
      <c r="AB200" s="138"/>
      <c r="AC200" s="138"/>
      <c r="AD200" s="138"/>
      <c r="AE200" s="138"/>
      <c r="AF200" s="137" t="s">
        <v>51</v>
      </c>
      <c r="AG200" s="138"/>
      <c r="AH200" s="138"/>
      <c r="AI200" s="50" t="s">
        <v>52</v>
      </c>
      <c r="AJ200" s="137" t="s">
        <v>53</v>
      </c>
      <c r="AK200" s="138"/>
      <c r="AL200" s="138"/>
      <c r="AM200" s="138"/>
      <c r="AN200" s="138"/>
      <c r="AO200" s="138"/>
      <c r="AP200" s="51">
        <v>63035300</v>
      </c>
      <c r="AQ200" s="51">
        <v>23010484</v>
      </c>
      <c r="AR200" s="51">
        <v>40024816</v>
      </c>
      <c r="AS200" s="139">
        <v>0</v>
      </c>
      <c r="AT200" s="140"/>
      <c r="AU200" s="139">
        <v>23010484</v>
      </c>
      <c r="AV200" s="140"/>
      <c r="AW200" s="51">
        <v>0</v>
      </c>
      <c r="AX200" s="51">
        <v>22920187</v>
      </c>
      <c r="AY200" s="51">
        <v>90297</v>
      </c>
      <c r="AZ200" s="51">
        <v>22920187</v>
      </c>
      <c r="BA200" s="51">
        <v>0</v>
      </c>
      <c r="BB200" s="51">
        <v>22920187</v>
      </c>
      <c r="BC200" s="37">
        <v>0</v>
      </c>
      <c r="BD200" s="37">
        <v>25240530</v>
      </c>
      <c r="BE200" s="10">
        <f t="shared" si="25"/>
        <v>0.36504123879794337</v>
      </c>
      <c r="BF200" s="10">
        <f t="shared" si="26"/>
        <v>0.36504123879794337</v>
      </c>
      <c r="BG200" s="10">
        <f t="shared" si="27"/>
        <v>0.36360875572893281</v>
      </c>
      <c r="BH200" s="10">
        <f t="shared" si="28"/>
        <v>0.36360875572893281</v>
      </c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</row>
    <row r="201" spans="1:96" s="36" customFormat="1" hidden="1">
      <c r="A201" s="137" t="s">
        <v>47</v>
      </c>
      <c r="B201" s="138"/>
      <c r="C201" s="137" t="s">
        <v>85</v>
      </c>
      <c r="D201" s="138"/>
      <c r="E201" s="137" t="s">
        <v>124</v>
      </c>
      <c r="F201" s="138"/>
      <c r="G201" s="137" t="s">
        <v>75</v>
      </c>
      <c r="H201" s="138"/>
      <c r="I201" s="137"/>
      <c r="J201" s="138"/>
      <c r="K201" s="138"/>
      <c r="L201" s="137"/>
      <c r="M201" s="138"/>
      <c r="N201" s="138"/>
      <c r="O201" s="137"/>
      <c r="P201" s="138"/>
      <c r="Q201" s="137"/>
      <c r="R201" s="138"/>
      <c r="S201" s="137" t="s">
        <v>126</v>
      </c>
      <c r="T201" s="138"/>
      <c r="U201" s="138"/>
      <c r="V201" s="138"/>
      <c r="W201" s="138"/>
      <c r="X201" s="138"/>
      <c r="Y201" s="138"/>
      <c r="Z201" s="138"/>
      <c r="AA201" s="137" t="s">
        <v>50</v>
      </c>
      <c r="AB201" s="138"/>
      <c r="AC201" s="138"/>
      <c r="AD201" s="138"/>
      <c r="AE201" s="138"/>
      <c r="AF201" s="137" t="s">
        <v>51</v>
      </c>
      <c r="AG201" s="138"/>
      <c r="AH201" s="138"/>
      <c r="AI201" s="50" t="s">
        <v>52</v>
      </c>
      <c r="AJ201" s="137" t="s">
        <v>53</v>
      </c>
      <c r="AK201" s="138"/>
      <c r="AL201" s="138"/>
      <c r="AM201" s="138"/>
      <c r="AN201" s="138"/>
      <c r="AO201" s="138"/>
      <c r="AP201" s="51">
        <v>63035300</v>
      </c>
      <c r="AQ201" s="51">
        <v>23010484</v>
      </c>
      <c r="AR201" s="51">
        <v>40024816</v>
      </c>
      <c r="AS201" s="139">
        <v>0</v>
      </c>
      <c r="AT201" s="140"/>
      <c r="AU201" s="139">
        <v>23010484</v>
      </c>
      <c r="AV201" s="140"/>
      <c r="AW201" s="51">
        <v>0</v>
      </c>
      <c r="AX201" s="51">
        <v>22920187</v>
      </c>
      <c r="AY201" s="51">
        <v>90297</v>
      </c>
      <c r="AZ201" s="51">
        <v>22920187</v>
      </c>
      <c r="BA201" s="51">
        <v>0</v>
      </c>
      <c r="BB201" s="51">
        <v>22920187</v>
      </c>
      <c r="BC201" s="37">
        <v>0</v>
      </c>
      <c r="BD201" s="37">
        <v>25240530</v>
      </c>
      <c r="BE201" s="10">
        <f t="shared" si="25"/>
        <v>0.36504123879794337</v>
      </c>
      <c r="BF201" s="10">
        <f t="shared" si="26"/>
        <v>0.36504123879794337</v>
      </c>
      <c r="BG201" s="10">
        <f t="shared" si="27"/>
        <v>0.36360875572893281</v>
      </c>
      <c r="BH201" s="10">
        <f t="shared" si="28"/>
        <v>0.36360875572893281</v>
      </c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</row>
    <row r="202" spans="1:96" s="15" customFormat="1" ht="15" hidden="1">
      <c r="A202" s="146" t="s">
        <v>47</v>
      </c>
      <c r="B202" s="147"/>
      <c r="C202" s="146" t="s">
        <v>85</v>
      </c>
      <c r="D202" s="147"/>
      <c r="E202" s="146" t="s">
        <v>124</v>
      </c>
      <c r="F202" s="147"/>
      <c r="G202" s="146" t="s">
        <v>75</v>
      </c>
      <c r="H202" s="147"/>
      <c r="I202" s="146" t="s">
        <v>127</v>
      </c>
      <c r="J202" s="147"/>
      <c r="K202" s="147"/>
      <c r="L202" s="146"/>
      <c r="M202" s="147"/>
      <c r="N202" s="147"/>
      <c r="O202" s="146"/>
      <c r="P202" s="147"/>
      <c r="Q202" s="146"/>
      <c r="R202" s="147"/>
      <c r="S202" s="146" t="s">
        <v>128</v>
      </c>
      <c r="T202" s="147"/>
      <c r="U202" s="147"/>
      <c r="V202" s="147"/>
      <c r="W202" s="147"/>
      <c r="X202" s="147"/>
      <c r="Y202" s="147"/>
      <c r="Z202" s="147"/>
      <c r="AA202" s="146" t="s">
        <v>50</v>
      </c>
      <c r="AB202" s="147"/>
      <c r="AC202" s="147"/>
      <c r="AD202" s="147"/>
      <c r="AE202" s="147"/>
      <c r="AF202" s="146" t="s">
        <v>51</v>
      </c>
      <c r="AG202" s="147"/>
      <c r="AH202" s="147"/>
      <c r="AI202" s="52" t="s">
        <v>52</v>
      </c>
      <c r="AJ202" s="146" t="s">
        <v>53</v>
      </c>
      <c r="AK202" s="147"/>
      <c r="AL202" s="147"/>
      <c r="AM202" s="147"/>
      <c r="AN202" s="147"/>
      <c r="AO202" s="147"/>
      <c r="AP202" s="53">
        <v>63035300</v>
      </c>
      <c r="AQ202" s="53">
        <v>23010484</v>
      </c>
      <c r="AR202" s="53">
        <v>40024816</v>
      </c>
      <c r="AS202" s="148">
        <v>0</v>
      </c>
      <c r="AT202" s="149"/>
      <c r="AU202" s="148">
        <v>23010484</v>
      </c>
      <c r="AV202" s="149"/>
      <c r="AW202" s="53">
        <v>0</v>
      </c>
      <c r="AX202" s="53">
        <v>22920187</v>
      </c>
      <c r="AY202" s="53">
        <v>90297</v>
      </c>
      <c r="AZ202" s="53">
        <v>22920187</v>
      </c>
      <c r="BA202" s="53">
        <v>0</v>
      </c>
      <c r="BB202" s="53">
        <v>22920187</v>
      </c>
      <c r="BC202" s="45">
        <v>0</v>
      </c>
      <c r="BD202" s="45">
        <v>25240530</v>
      </c>
      <c r="BE202" s="14">
        <f t="shared" si="25"/>
        <v>0.36504123879794337</v>
      </c>
      <c r="BF202" s="14">
        <f t="shared" si="26"/>
        <v>0.36504123879794337</v>
      </c>
      <c r="BG202" s="14">
        <f t="shared" si="27"/>
        <v>0.36360875572893281</v>
      </c>
      <c r="BH202" s="14">
        <f t="shared" si="28"/>
        <v>0.36360875572893281</v>
      </c>
    </row>
    <row r="203" spans="1:96" s="36" customFormat="1" hidden="1">
      <c r="A203" s="137" t="s">
        <v>47</v>
      </c>
      <c r="B203" s="138"/>
      <c r="C203" s="137" t="s">
        <v>85</v>
      </c>
      <c r="D203" s="138"/>
      <c r="E203" s="137" t="s">
        <v>124</v>
      </c>
      <c r="F203" s="138"/>
      <c r="G203" s="137" t="s">
        <v>75</v>
      </c>
      <c r="H203" s="138"/>
      <c r="I203" s="137" t="s">
        <v>127</v>
      </c>
      <c r="J203" s="138"/>
      <c r="K203" s="138"/>
      <c r="L203" s="137" t="s">
        <v>56</v>
      </c>
      <c r="M203" s="138"/>
      <c r="N203" s="138"/>
      <c r="O203" s="137"/>
      <c r="P203" s="138"/>
      <c r="Q203" s="137"/>
      <c r="R203" s="138"/>
      <c r="S203" s="137" t="s">
        <v>129</v>
      </c>
      <c r="T203" s="138"/>
      <c r="U203" s="138"/>
      <c r="V203" s="138"/>
      <c r="W203" s="138"/>
      <c r="X203" s="138"/>
      <c r="Y203" s="138"/>
      <c r="Z203" s="138"/>
      <c r="AA203" s="137" t="s">
        <v>50</v>
      </c>
      <c r="AB203" s="138"/>
      <c r="AC203" s="138"/>
      <c r="AD203" s="138"/>
      <c r="AE203" s="138"/>
      <c r="AF203" s="137" t="s">
        <v>51</v>
      </c>
      <c r="AG203" s="138"/>
      <c r="AH203" s="138"/>
      <c r="AI203" s="50" t="s">
        <v>52</v>
      </c>
      <c r="AJ203" s="137" t="s">
        <v>53</v>
      </c>
      <c r="AK203" s="138"/>
      <c r="AL203" s="138"/>
      <c r="AM203" s="138"/>
      <c r="AN203" s="138"/>
      <c r="AO203" s="138"/>
      <c r="AP203" s="51">
        <v>26288513</v>
      </c>
      <c r="AQ203" s="51">
        <v>16056413</v>
      </c>
      <c r="AR203" s="51">
        <v>10232100</v>
      </c>
      <c r="AS203" s="139">
        <v>0</v>
      </c>
      <c r="AT203" s="140"/>
      <c r="AU203" s="139">
        <v>16056413</v>
      </c>
      <c r="AV203" s="140"/>
      <c r="AW203" s="51">
        <v>0</v>
      </c>
      <c r="AX203" s="51">
        <v>15966116</v>
      </c>
      <c r="AY203" s="51">
        <v>90297</v>
      </c>
      <c r="AZ203" s="51">
        <v>15966116</v>
      </c>
      <c r="BA203" s="51">
        <v>0</v>
      </c>
      <c r="BB203" s="51">
        <v>15966116</v>
      </c>
      <c r="BC203" s="37">
        <v>0</v>
      </c>
      <c r="BD203" s="37">
        <v>13850564</v>
      </c>
      <c r="BE203" s="10">
        <f t="shared" si="25"/>
        <v>0.61077676778446921</v>
      </c>
      <c r="BF203" s="10">
        <f t="shared" si="26"/>
        <v>0.61077676778446921</v>
      </c>
      <c r="BG203" s="10">
        <f t="shared" si="27"/>
        <v>0.60734192154573363</v>
      </c>
      <c r="BH203" s="10">
        <f t="shared" si="28"/>
        <v>0.60734192154573363</v>
      </c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</row>
    <row r="204" spans="1:96" s="36" customFormat="1" hidden="1">
      <c r="A204" s="137" t="s">
        <v>47</v>
      </c>
      <c r="B204" s="138"/>
      <c r="C204" s="137" t="s">
        <v>85</v>
      </c>
      <c r="D204" s="138"/>
      <c r="E204" s="137" t="s">
        <v>124</v>
      </c>
      <c r="F204" s="138"/>
      <c r="G204" s="137" t="s">
        <v>75</v>
      </c>
      <c r="H204" s="138"/>
      <c r="I204" s="137" t="s">
        <v>127</v>
      </c>
      <c r="J204" s="138"/>
      <c r="K204" s="138"/>
      <c r="L204" s="137" t="s">
        <v>78</v>
      </c>
      <c r="M204" s="138"/>
      <c r="N204" s="138"/>
      <c r="O204" s="137"/>
      <c r="P204" s="138"/>
      <c r="Q204" s="137"/>
      <c r="R204" s="138"/>
      <c r="S204" s="137" t="s">
        <v>130</v>
      </c>
      <c r="T204" s="138"/>
      <c r="U204" s="138"/>
      <c r="V204" s="138"/>
      <c r="W204" s="138"/>
      <c r="X204" s="138"/>
      <c r="Y204" s="138"/>
      <c r="Z204" s="138"/>
      <c r="AA204" s="137" t="s">
        <v>50</v>
      </c>
      <c r="AB204" s="138"/>
      <c r="AC204" s="138"/>
      <c r="AD204" s="138"/>
      <c r="AE204" s="138"/>
      <c r="AF204" s="137" t="s">
        <v>51</v>
      </c>
      <c r="AG204" s="138"/>
      <c r="AH204" s="138"/>
      <c r="AI204" s="50" t="s">
        <v>52</v>
      </c>
      <c r="AJ204" s="137" t="s">
        <v>53</v>
      </c>
      <c r="AK204" s="138"/>
      <c r="AL204" s="138"/>
      <c r="AM204" s="138"/>
      <c r="AN204" s="138"/>
      <c r="AO204" s="138"/>
      <c r="AP204" s="51">
        <v>36746787</v>
      </c>
      <c r="AQ204" s="51">
        <v>6954071</v>
      </c>
      <c r="AR204" s="51">
        <v>29792716</v>
      </c>
      <c r="AS204" s="139">
        <v>0</v>
      </c>
      <c r="AT204" s="140"/>
      <c r="AU204" s="139">
        <v>6954071</v>
      </c>
      <c r="AV204" s="140"/>
      <c r="AW204" s="51">
        <v>0</v>
      </c>
      <c r="AX204" s="51">
        <v>6954071</v>
      </c>
      <c r="AY204" s="51">
        <v>0</v>
      </c>
      <c r="AZ204" s="51">
        <v>6954071</v>
      </c>
      <c r="BA204" s="51">
        <v>0</v>
      </c>
      <c r="BB204" s="51">
        <v>6954071</v>
      </c>
      <c r="BC204" s="37">
        <v>0</v>
      </c>
      <c r="BD204" s="37">
        <v>11389966</v>
      </c>
      <c r="BE204" s="10">
        <f t="shared" si="25"/>
        <v>0.18924296701096616</v>
      </c>
      <c r="BF204" s="10">
        <f t="shared" si="26"/>
        <v>0.18924296701096616</v>
      </c>
      <c r="BG204" s="10">
        <f t="shared" si="27"/>
        <v>0.18924296701096616</v>
      </c>
      <c r="BH204" s="10">
        <f t="shared" si="28"/>
        <v>0.18924296701096616</v>
      </c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</row>
    <row r="205" spans="1:96" s="15" customFormat="1" ht="15" hidden="1">
      <c r="A205" s="146" t="s">
        <v>47</v>
      </c>
      <c r="B205" s="147"/>
      <c r="C205" s="146" t="s">
        <v>85</v>
      </c>
      <c r="D205" s="147"/>
      <c r="E205" s="146" t="s">
        <v>52</v>
      </c>
      <c r="F205" s="147"/>
      <c r="G205" s="146"/>
      <c r="H205" s="147"/>
      <c r="I205" s="146"/>
      <c r="J205" s="147"/>
      <c r="K205" s="147"/>
      <c r="L205" s="146"/>
      <c r="M205" s="147"/>
      <c r="N205" s="147"/>
      <c r="O205" s="146"/>
      <c r="P205" s="147"/>
      <c r="Q205" s="146"/>
      <c r="R205" s="147"/>
      <c r="S205" s="146" t="s">
        <v>131</v>
      </c>
      <c r="T205" s="147"/>
      <c r="U205" s="147"/>
      <c r="V205" s="147"/>
      <c r="W205" s="147"/>
      <c r="X205" s="147"/>
      <c r="Y205" s="147"/>
      <c r="Z205" s="147"/>
      <c r="AA205" s="146" t="s">
        <v>50</v>
      </c>
      <c r="AB205" s="147"/>
      <c r="AC205" s="147"/>
      <c r="AD205" s="147"/>
      <c r="AE205" s="147"/>
      <c r="AF205" s="146" t="s">
        <v>51</v>
      </c>
      <c r="AG205" s="147"/>
      <c r="AH205" s="147"/>
      <c r="AI205" s="52" t="s">
        <v>52</v>
      </c>
      <c r="AJ205" s="146" t="s">
        <v>53</v>
      </c>
      <c r="AK205" s="147"/>
      <c r="AL205" s="147"/>
      <c r="AM205" s="147"/>
      <c r="AN205" s="147"/>
      <c r="AO205" s="147"/>
      <c r="AP205" s="53">
        <v>98713275</v>
      </c>
      <c r="AQ205" s="53">
        <v>0</v>
      </c>
      <c r="AR205" s="53">
        <v>98713275</v>
      </c>
      <c r="AS205" s="148">
        <v>0</v>
      </c>
      <c r="AT205" s="149"/>
      <c r="AU205" s="148">
        <v>0</v>
      </c>
      <c r="AV205" s="149"/>
      <c r="AW205" s="53">
        <v>0</v>
      </c>
      <c r="AX205" s="53">
        <v>0</v>
      </c>
      <c r="AY205" s="53">
        <v>0</v>
      </c>
      <c r="AZ205" s="53">
        <v>0</v>
      </c>
      <c r="BA205" s="53">
        <v>0</v>
      </c>
      <c r="BB205" s="53">
        <v>0</v>
      </c>
      <c r="BC205" s="45">
        <v>0</v>
      </c>
      <c r="BD205" s="45">
        <v>0</v>
      </c>
      <c r="BE205" s="14">
        <f t="shared" si="25"/>
        <v>0</v>
      </c>
      <c r="BF205" s="14">
        <f t="shared" si="26"/>
        <v>0</v>
      </c>
      <c r="BG205" s="14">
        <f t="shared" si="27"/>
        <v>0</v>
      </c>
      <c r="BH205" s="14">
        <f t="shared" si="28"/>
        <v>0</v>
      </c>
    </row>
    <row r="206" spans="1:96" s="36" customFormat="1" hidden="1">
      <c r="A206" s="137" t="s">
        <v>47</v>
      </c>
      <c r="B206" s="138"/>
      <c r="C206" s="137" t="s">
        <v>85</v>
      </c>
      <c r="D206" s="138"/>
      <c r="E206" s="137" t="s">
        <v>52</v>
      </c>
      <c r="F206" s="138"/>
      <c r="G206" s="137" t="s">
        <v>48</v>
      </c>
      <c r="H206" s="138"/>
      <c r="I206" s="137"/>
      <c r="J206" s="138"/>
      <c r="K206" s="138"/>
      <c r="L206" s="137"/>
      <c r="M206" s="138"/>
      <c r="N206" s="138"/>
      <c r="O206" s="137"/>
      <c r="P206" s="138"/>
      <c r="Q206" s="137"/>
      <c r="R206" s="138"/>
      <c r="S206" s="137" t="s">
        <v>132</v>
      </c>
      <c r="T206" s="138"/>
      <c r="U206" s="138"/>
      <c r="V206" s="138"/>
      <c r="W206" s="138"/>
      <c r="X206" s="138"/>
      <c r="Y206" s="138"/>
      <c r="Z206" s="138"/>
      <c r="AA206" s="137" t="s">
        <v>50</v>
      </c>
      <c r="AB206" s="138"/>
      <c r="AC206" s="138"/>
      <c r="AD206" s="138"/>
      <c r="AE206" s="138"/>
      <c r="AF206" s="137" t="s">
        <v>51</v>
      </c>
      <c r="AG206" s="138"/>
      <c r="AH206" s="138"/>
      <c r="AI206" s="50" t="s">
        <v>52</v>
      </c>
      <c r="AJ206" s="137" t="s">
        <v>53</v>
      </c>
      <c r="AK206" s="138"/>
      <c r="AL206" s="138"/>
      <c r="AM206" s="138"/>
      <c r="AN206" s="138"/>
      <c r="AO206" s="138"/>
      <c r="AP206" s="51">
        <v>98713275</v>
      </c>
      <c r="AQ206" s="51">
        <v>0</v>
      </c>
      <c r="AR206" s="51">
        <v>98713275</v>
      </c>
      <c r="AS206" s="139">
        <v>0</v>
      </c>
      <c r="AT206" s="140"/>
      <c r="AU206" s="139">
        <v>0</v>
      </c>
      <c r="AV206" s="140"/>
      <c r="AW206" s="51">
        <v>0</v>
      </c>
      <c r="AX206" s="51">
        <v>0</v>
      </c>
      <c r="AY206" s="51">
        <v>0</v>
      </c>
      <c r="AZ206" s="51">
        <v>0</v>
      </c>
      <c r="BA206" s="51">
        <v>0</v>
      </c>
      <c r="BB206" s="51">
        <v>0</v>
      </c>
      <c r="BC206" s="37">
        <v>0</v>
      </c>
      <c r="BD206" s="37">
        <v>0</v>
      </c>
      <c r="BE206" s="10">
        <f t="shared" si="25"/>
        <v>0</v>
      </c>
      <c r="BF206" s="10">
        <f t="shared" si="26"/>
        <v>0</v>
      </c>
      <c r="BG206" s="10">
        <f t="shared" si="27"/>
        <v>0</v>
      </c>
      <c r="BH206" s="10">
        <f t="shared" si="28"/>
        <v>0</v>
      </c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</row>
    <row r="207" spans="1:96" s="36" customFormat="1" hidden="1">
      <c r="A207" s="137" t="s">
        <v>47</v>
      </c>
      <c r="B207" s="138"/>
      <c r="C207" s="137" t="s">
        <v>85</v>
      </c>
      <c r="D207" s="138"/>
      <c r="E207" s="137" t="s">
        <v>52</v>
      </c>
      <c r="F207" s="138"/>
      <c r="G207" s="137" t="s">
        <v>48</v>
      </c>
      <c r="H207" s="138"/>
      <c r="I207" s="137" t="s">
        <v>56</v>
      </c>
      <c r="J207" s="138"/>
      <c r="K207" s="138"/>
      <c r="L207" s="137"/>
      <c r="M207" s="138"/>
      <c r="N207" s="138"/>
      <c r="O207" s="137"/>
      <c r="P207" s="138"/>
      <c r="Q207" s="137"/>
      <c r="R207" s="138"/>
      <c r="S207" s="137" t="s">
        <v>133</v>
      </c>
      <c r="T207" s="138"/>
      <c r="U207" s="138"/>
      <c r="V207" s="138"/>
      <c r="W207" s="138"/>
      <c r="X207" s="138"/>
      <c r="Y207" s="138"/>
      <c r="Z207" s="138"/>
      <c r="AA207" s="137" t="s">
        <v>50</v>
      </c>
      <c r="AB207" s="138"/>
      <c r="AC207" s="138"/>
      <c r="AD207" s="138"/>
      <c r="AE207" s="138"/>
      <c r="AF207" s="137" t="s">
        <v>51</v>
      </c>
      <c r="AG207" s="138"/>
      <c r="AH207" s="138"/>
      <c r="AI207" s="50" t="s">
        <v>52</v>
      </c>
      <c r="AJ207" s="137" t="s">
        <v>53</v>
      </c>
      <c r="AK207" s="138"/>
      <c r="AL207" s="138"/>
      <c r="AM207" s="138"/>
      <c r="AN207" s="138"/>
      <c r="AO207" s="138"/>
      <c r="AP207" s="51">
        <v>98713275</v>
      </c>
      <c r="AQ207" s="51">
        <v>0</v>
      </c>
      <c r="AR207" s="51">
        <v>98713275</v>
      </c>
      <c r="AS207" s="139">
        <v>0</v>
      </c>
      <c r="AT207" s="140"/>
      <c r="AU207" s="139">
        <v>0</v>
      </c>
      <c r="AV207" s="140"/>
      <c r="AW207" s="51">
        <v>0</v>
      </c>
      <c r="AX207" s="51">
        <v>0</v>
      </c>
      <c r="AY207" s="51">
        <v>0</v>
      </c>
      <c r="AZ207" s="51">
        <v>0</v>
      </c>
      <c r="BA207" s="51">
        <v>0</v>
      </c>
      <c r="BB207" s="51">
        <v>0</v>
      </c>
      <c r="BC207" s="37">
        <v>0</v>
      </c>
      <c r="BD207" s="37">
        <v>0</v>
      </c>
      <c r="BE207" s="10">
        <f t="shared" si="25"/>
        <v>0</v>
      </c>
      <c r="BF207" s="10">
        <f t="shared" si="26"/>
        <v>0</v>
      </c>
      <c r="BG207" s="10">
        <f t="shared" si="27"/>
        <v>0</v>
      </c>
      <c r="BH207" s="10">
        <f t="shared" si="28"/>
        <v>0</v>
      </c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</row>
    <row r="208" spans="1:96" s="15" customFormat="1" ht="15" hidden="1">
      <c r="A208" s="146" t="s">
        <v>47</v>
      </c>
      <c r="B208" s="147"/>
      <c r="C208" s="146" t="s">
        <v>134</v>
      </c>
      <c r="D208" s="147"/>
      <c r="E208" s="146" t="s">
        <v>48</v>
      </c>
      <c r="F208" s="147"/>
      <c r="G208" s="146"/>
      <c r="H208" s="147"/>
      <c r="I208" s="146"/>
      <c r="J208" s="147"/>
      <c r="K208" s="147"/>
      <c r="L208" s="146"/>
      <c r="M208" s="147"/>
      <c r="N208" s="147"/>
      <c r="O208" s="146"/>
      <c r="P208" s="147"/>
      <c r="Q208" s="146"/>
      <c r="R208" s="147"/>
      <c r="S208" s="146" t="s">
        <v>135</v>
      </c>
      <c r="T208" s="147"/>
      <c r="U208" s="147"/>
      <c r="V208" s="147"/>
      <c r="W208" s="147"/>
      <c r="X208" s="147"/>
      <c r="Y208" s="147"/>
      <c r="Z208" s="147"/>
      <c r="AA208" s="146" t="s">
        <v>50</v>
      </c>
      <c r="AB208" s="147"/>
      <c r="AC208" s="147"/>
      <c r="AD208" s="147"/>
      <c r="AE208" s="147"/>
      <c r="AF208" s="146" t="s">
        <v>51</v>
      </c>
      <c r="AG208" s="147"/>
      <c r="AH208" s="147"/>
      <c r="AI208" s="52" t="s">
        <v>52</v>
      </c>
      <c r="AJ208" s="146" t="s">
        <v>53</v>
      </c>
      <c r="AK208" s="147"/>
      <c r="AL208" s="147"/>
      <c r="AM208" s="147"/>
      <c r="AN208" s="147"/>
      <c r="AO208" s="147"/>
      <c r="AP208" s="53">
        <v>27052554</v>
      </c>
      <c r="AQ208" s="53">
        <v>26953867</v>
      </c>
      <c r="AR208" s="53">
        <v>98687</v>
      </c>
      <c r="AS208" s="148">
        <v>0</v>
      </c>
      <c r="AT208" s="149"/>
      <c r="AU208" s="148">
        <v>26953867</v>
      </c>
      <c r="AV208" s="149"/>
      <c r="AW208" s="53">
        <v>0</v>
      </c>
      <c r="AX208" s="53">
        <v>26953867</v>
      </c>
      <c r="AY208" s="53">
        <v>0</v>
      </c>
      <c r="AZ208" s="53">
        <v>26953867</v>
      </c>
      <c r="BA208" s="53">
        <v>0</v>
      </c>
      <c r="BB208" s="53">
        <v>26953867</v>
      </c>
      <c r="BC208" s="45">
        <v>0</v>
      </c>
      <c r="BD208" s="45">
        <v>0</v>
      </c>
      <c r="BE208" s="14">
        <f t="shared" si="25"/>
        <v>0.99635202650367138</v>
      </c>
      <c r="BF208" s="14">
        <f t="shared" si="26"/>
        <v>0.99635202650367138</v>
      </c>
      <c r="BG208" s="14">
        <f t="shared" si="27"/>
        <v>0.99635202650367138</v>
      </c>
      <c r="BH208" s="14">
        <f t="shared" si="28"/>
        <v>0.99635202650367138</v>
      </c>
    </row>
    <row r="209" spans="1:96" s="15" customFormat="1" ht="15" hidden="1">
      <c r="A209" s="146" t="s">
        <v>47</v>
      </c>
      <c r="B209" s="147"/>
      <c r="C209" s="146" t="s">
        <v>134</v>
      </c>
      <c r="D209" s="147"/>
      <c r="E209" s="146" t="s">
        <v>48</v>
      </c>
      <c r="F209" s="147"/>
      <c r="G209" s="146"/>
      <c r="H209" s="147"/>
      <c r="I209" s="146"/>
      <c r="J209" s="147"/>
      <c r="K209" s="147"/>
      <c r="L209" s="146"/>
      <c r="M209" s="147"/>
      <c r="N209" s="147"/>
      <c r="O209" s="146"/>
      <c r="P209" s="147"/>
      <c r="Q209" s="146"/>
      <c r="R209" s="147"/>
      <c r="S209" s="146" t="s">
        <v>135</v>
      </c>
      <c r="T209" s="147"/>
      <c r="U209" s="147"/>
      <c r="V209" s="147"/>
      <c r="W209" s="147"/>
      <c r="X209" s="147"/>
      <c r="Y209" s="147"/>
      <c r="Z209" s="147"/>
      <c r="AA209" s="146" t="s">
        <v>98</v>
      </c>
      <c r="AB209" s="147"/>
      <c r="AC209" s="147"/>
      <c r="AD209" s="147"/>
      <c r="AE209" s="147"/>
      <c r="AF209" s="146" t="s">
        <v>51</v>
      </c>
      <c r="AG209" s="147"/>
      <c r="AH209" s="147"/>
      <c r="AI209" s="52" t="s">
        <v>99</v>
      </c>
      <c r="AJ209" s="146" t="s">
        <v>100</v>
      </c>
      <c r="AK209" s="147"/>
      <c r="AL209" s="147"/>
      <c r="AM209" s="147"/>
      <c r="AN209" s="147"/>
      <c r="AO209" s="147"/>
      <c r="AP209" s="53">
        <v>12000000</v>
      </c>
      <c r="AQ209" s="53">
        <v>2004000</v>
      </c>
      <c r="AR209" s="53">
        <v>4776000</v>
      </c>
      <c r="AS209" s="148">
        <v>5220000</v>
      </c>
      <c r="AT209" s="149"/>
      <c r="AU209" s="148">
        <v>2004000</v>
      </c>
      <c r="AV209" s="149"/>
      <c r="AW209" s="53">
        <v>0</v>
      </c>
      <c r="AX209" s="53">
        <v>2004000</v>
      </c>
      <c r="AY209" s="53">
        <v>0</v>
      </c>
      <c r="AZ209" s="53">
        <v>2004000</v>
      </c>
      <c r="BA209" s="53">
        <v>0</v>
      </c>
      <c r="BB209" s="53">
        <v>2004000</v>
      </c>
      <c r="BC209" s="45">
        <v>0</v>
      </c>
      <c r="BD209" s="45">
        <v>0</v>
      </c>
      <c r="BE209" s="14">
        <f t="shared" si="25"/>
        <v>0.16700000000000001</v>
      </c>
      <c r="BF209" s="14">
        <f t="shared" si="26"/>
        <v>0.16700000000000001</v>
      </c>
      <c r="BG209" s="14">
        <f t="shared" si="27"/>
        <v>0.16700000000000001</v>
      </c>
      <c r="BH209" s="14">
        <f t="shared" si="28"/>
        <v>0.16700000000000001</v>
      </c>
    </row>
    <row r="210" spans="1:96" s="36" customFormat="1" hidden="1">
      <c r="A210" s="137" t="s">
        <v>47</v>
      </c>
      <c r="B210" s="138"/>
      <c r="C210" s="137" t="s">
        <v>134</v>
      </c>
      <c r="D210" s="138"/>
      <c r="E210" s="137" t="s">
        <v>48</v>
      </c>
      <c r="F210" s="138"/>
      <c r="G210" s="137" t="s">
        <v>75</v>
      </c>
      <c r="H210" s="138"/>
      <c r="I210" s="137"/>
      <c r="J210" s="138"/>
      <c r="K210" s="138"/>
      <c r="L210" s="137"/>
      <c r="M210" s="138"/>
      <c r="N210" s="138"/>
      <c r="O210" s="137"/>
      <c r="P210" s="138"/>
      <c r="Q210" s="137"/>
      <c r="R210" s="138"/>
      <c r="S210" s="137" t="s">
        <v>136</v>
      </c>
      <c r="T210" s="138"/>
      <c r="U210" s="138"/>
      <c r="V210" s="138"/>
      <c r="W210" s="138"/>
      <c r="X210" s="138"/>
      <c r="Y210" s="138"/>
      <c r="Z210" s="138"/>
      <c r="AA210" s="137" t="s">
        <v>50</v>
      </c>
      <c r="AB210" s="138"/>
      <c r="AC210" s="138"/>
      <c r="AD210" s="138"/>
      <c r="AE210" s="138"/>
      <c r="AF210" s="137" t="s">
        <v>51</v>
      </c>
      <c r="AG210" s="138"/>
      <c r="AH210" s="138"/>
      <c r="AI210" s="50" t="s">
        <v>52</v>
      </c>
      <c r="AJ210" s="137" t="s">
        <v>53</v>
      </c>
      <c r="AK210" s="138"/>
      <c r="AL210" s="138"/>
      <c r="AM210" s="138"/>
      <c r="AN210" s="138"/>
      <c r="AO210" s="138"/>
      <c r="AP210" s="51">
        <v>27052554</v>
      </c>
      <c r="AQ210" s="51">
        <v>26953867</v>
      </c>
      <c r="AR210" s="51">
        <v>98687</v>
      </c>
      <c r="AS210" s="139">
        <v>0</v>
      </c>
      <c r="AT210" s="140"/>
      <c r="AU210" s="139">
        <v>26953867</v>
      </c>
      <c r="AV210" s="140"/>
      <c r="AW210" s="51">
        <v>0</v>
      </c>
      <c r="AX210" s="51">
        <v>26953867</v>
      </c>
      <c r="AY210" s="51">
        <v>0</v>
      </c>
      <c r="AZ210" s="51">
        <v>26953867</v>
      </c>
      <c r="BA210" s="51">
        <v>0</v>
      </c>
      <c r="BB210" s="51">
        <v>26953867</v>
      </c>
      <c r="BC210" s="37">
        <v>0</v>
      </c>
      <c r="BD210" s="37">
        <v>0</v>
      </c>
      <c r="BE210" s="10">
        <f t="shared" si="25"/>
        <v>0.99635202650367138</v>
      </c>
      <c r="BF210" s="10">
        <f t="shared" si="26"/>
        <v>0.99635202650367138</v>
      </c>
      <c r="BG210" s="10">
        <f t="shared" si="27"/>
        <v>0.99635202650367138</v>
      </c>
      <c r="BH210" s="10">
        <f t="shared" si="28"/>
        <v>0.99635202650367138</v>
      </c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</row>
    <row r="211" spans="1:96" s="36" customFormat="1" hidden="1">
      <c r="A211" s="137" t="s">
        <v>47</v>
      </c>
      <c r="B211" s="138"/>
      <c r="C211" s="137" t="s">
        <v>134</v>
      </c>
      <c r="D211" s="138"/>
      <c r="E211" s="137" t="s">
        <v>48</v>
      </c>
      <c r="F211" s="138"/>
      <c r="G211" s="137" t="s">
        <v>75</v>
      </c>
      <c r="H211" s="138"/>
      <c r="I211" s="137"/>
      <c r="J211" s="138"/>
      <c r="K211" s="138"/>
      <c r="L211" s="137"/>
      <c r="M211" s="138"/>
      <c r="N211" s="138"/>
      <c r="O211" s="137"/>
      <c r="P211" s="138"/>
      <c r="Q211" s="137"/>
      <c r="R211" s="138"/>
      <c r="S211" s="137" t="s">
        <v>136</v>
      </c>
      <c r="T211" s="138"/>
      <c r="U211" s="138"/>
      <c r="V211" s="138"/>
      <c r="W211" s="138"/>
      <c r="X211" s="138"/>
      <c r="Y211" s="138"/>
      <c r="Z211" s="138"/>
      <c r="AA211" s="137" t="s">
        <v>98</v>
      </c>
      <c r="AB211" s="138"/>
      <c r="AC211" s="138"/>
      <c r="AD211" s="138"/>
      <c r="AE211" s="138"/>
      <c r="AF211" s="137" t="s">
        <v>51</v>
      </c>
      <c r="AG211" s="138"/>
      <c r="AH211" s="138"/>
      <c r="AI211" s="50" t="s">
        <v>99</v>
      </c>
      <c r="AJ211" s="137" t="s">
        <v>100</v>
      </c>
      <c r="AK211" s="138"/>
      <c r="AL211" s="138"/>
      <c r="AM211" s="138"/>
      <c r="AN211" s="138"/>
      <c r="AO211" s="138"/>
      <c r="AP211" s="51">
        <v>6780000</v>
      </c>
      <c r="AQ211" s="51">
        <v>2004000</v>
      </c>
      <c r="AR211" s="51">
        <v>4776000</v>
      </c>
      <c r="AS211" s="139">
        <v>0</v>
      </c>
      <c r="AT211" s="140"/>
      <c r="AU211" s="139">
        <v>2004000</v>
      </c>
      <c r="AV211" s="140"/>
      <c r="AW211" s="51">
        <v>0</v>
      </c>
      <c r="AX211" s="51">
        <v>2004000</v>
      </c>
      <c r="AY211" s="51">
        <v>0</v>
      </c>
      <c r="AZ211" s="51">
        <v>2004000</v>
      </c>
      <c r="BA211" s="51">
        <v>0</v>
      </c>
      <c r="BB211" s="51">
        <v>2004000</v>
      </c>
      <c r="BC211" s="37">
        <v>0</v>
      </c>
      <c r="BD211" s="37">
        <v>0</v>
      </c>
      <c r="BE211" s="10">
        <f t="shared" si="25"/>
        <v>0.29557522123893804</v>
      </c>
      <c r="BF211" s="10">
        <f t="shared" si="26"/>
        <v>0.29557522123893804</v>
      </c>
      <c r="BG211" s="10">
        <f t="shared" si="27"/>
        <v>0.29557522123893804</v>
      </c>
      <c r="BH211" s="10">
        <f t="shared" si="28"/>
        <v>0.29557522123893804</v>
      </c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</row>
    <row r="212" spans="1:96" s="36" customFormat="1" hidden="1">
      <c r="A212" s="137" t="s">
        <v>47</v>
      </c>
      <c r="B212" s="138"/>
      <c r="C212" s="137" t="s">
        <v>134</v>
      </c>
      <c r="D212" s="138"/>
      <c r="E212" s="137" t="s">
        <v>48</v>
      </c>
      <c r="F212" s="138"/>
      <c r="G212" s="137" t="s">
        <v>75</v>
      </c>
      <c r="H212" s="138"/>
      <c r="I212" s="137" t="s">
        <v>56</v>
      </c>
      <c r="J212" s="138"/>
      <c r="K212" s="138"/>
      <c r="L212" s="137"/>
      <c r="M212" s="138"/>
      <c r="N212" s="138"/>
      <c r="O212" s="137"/>
      <c r="P212" s="138"/>
      <c r="Q212" s="137"/>
      <c r="R212" s="138"/>
      <c r="S212" s="137" t="s">
        <v>137</v>
      </c>
      <c r="T212" s="138"/>
      <c r="U212" s="138"/>
      <c r="V212" s="138"/>
      <c r="W212" s="138"/>
      <c r="X212" s="138"/>
      <c r="Y212" s="138"/>
      <c r="Z212" s="138"/>
      <c r="AA212" s="137" t="s">
        <v>50</v>
      </c>
      <c r="AB212" s="138"/>
      <c r="AC212" s="138"/>
      <c r="AD212" s="138"/>
      <c r="AE212" s="138"/>
      <c r="AF212" s="137" t="s">
        <v>51</v>
      </c>
      <c r="AG212" s="138"/>
      <c r="AH212" s="138"/>
      <c r="AI212" s="50" t="s">
        <v>52</v>
      </c>
      <c r="AJ212" s="137" t="s">
        <v>53</v>
      </c>
      <c r="AK212" s="138"/>
      <c r="AL212" s="138"/>
      <c r="AM212" s="138"/>
      <c r="AN212" s="138"/>
      <c r="AO212" s="138"/>
      <c r="AP212" s="51">
        <v>26975554</v>
      </c>
      <c r="AQ212" s="51">
        <v>26876867</v>
      </c>
      <c r="AR212" s="51">
        <v>98687</v>
      </c>
      <c r="AS212" s="139">
        <v>0</v>
      </c>
      <c r="AT212" s="140"/>
      <c r="AU212" s="139">
        <v>26876867</v>
      </c>
      <c r="AV212" s="140"/>
      <c r="AW212" s="51">
        <v>0</v>
      </c>
      <c r="AX212" s="51">
        <v>26876867</v>
      </c>
      <c r="AY212" s="51">
        <v>0</v>
      </c>
      <c r="AZ212" s="51">
        <v>26876867</v>
      </c>
      <c r="BA212" s="51">
        <v>0</v>
      </c>
      <c r="BB212" s="51">
        <v>26876867</v>
      </c>
      <c r="BC212" s="37">
        <v>0</v>
      </c>
      <c r="BD212" s="37">
        <v>0</v>
      </c>
      <c r="BE212" s="10">
        <f t="shared" si="25"/>
        <v>0.99634161359577633</v>
      </c>
      <c r="BF212" s="10">
        <f t="shared" si="26"/>
        <v>0.99634161359577633</v>
      </c>
      <c r="BG212" s="10">
        <f t="shared" si="27"/>
        <v>0.99634161359577633</v>
      </c>
      <c r="BH212" s="10">
        <f t="shared" si="28"/>
        <v>0.99634161359577633</v>
      </c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</row>
    <row r="213" spans="1:96" s="36" customFormat="1" hidden="1">
      <c r="A213" s="137" t="s">
        <v>47</v>
      </c>
      <c r="B213" s="138"/>
      <c r="C213" s="137" t="s">
        <v>134</v>
      </c>
      <c r="D213" s="138"/>
      <c r="E213" s="137" t="s">
        <v>48</v>
      </c>
      <c r="F213" s="138"/>
      <c r="G213" s="137" t="s">
        <v>75</v>
      </c>
      <c r="H213" s="138"/>
      <c r="I213" s="137" t="s">
        <v>59</v>
      </c>
      <c r="J213" s="138"/>
      <c r="K213" s="138"/>
      <c r="L213" s="137"/>
      <c r="M213" s="138"/>
      <c r="N213" s="138"/>
      <c r="O213" s="137"/>
      <c r="P213" s="138"/>
      <c r="Q213" s="137"/>
      <c r="R213" s="138"/>
      <c r="S213" s="137" t="s">
        <v>138</v>
      </c>
      <c r="T213" s="138"/>
      <c r="U213" s="138"/>
      <c r="V213" s="138"/>
      <c r="W213" s="138"/>
      <c r="X213" s="138"/>
      <c r="Y213" s="138"/>
      <c r="Z213" s="138"/>
      <c r="AA213" s="137" t="s">
        <v>98</v>
      </c>
      <c r="AB213" s="138"/>
      <c r="AC213" s="138"/>
      <c r="AD213" s="138"/>
      <c r="AE213" s="138"/>
      <c r="AF213" s="137" t="s">
        <v>51</v>
      </c>
      <c r="AG213" s="138"/>
      <c r="AH213" s="138"/>
      <c r="AI213" s="50" t="s">
        <v>99</v>
      </c>
      <c r="AJ213" s="137" t="s">
        <v>100</v>
      </c>
      <c r="AK213" s="138"/>
      <c r="AL213" s="138"/>
      <c r="AM213" s="138"/>
      <c r="AN213" s="138"/>
      <c r="AO213" s="138"/>
      <c r="AP213" s="51">
        <v>6780000</v>
      </c>
      <c r="AQ213" s="51">
        <v>2004000</v>
      </c>
      <c r="AR213" s="51">
        <v>4776000</v>
      </c>
      <c r="AS213" s="139">
        <v>0</v>
      </c>
      <c r="AT213" s="140"/>
      <c r="AU213" s="139">
        <v>2004000</v>
      </c>
      <c r="AV213" s="140"/>
      <c r="AW213" s="51">
        <v>0</v>
      </c>
      <c r="AX213" s="51">
        <v>2004000</v>
      </c>
      <c r="AY213" s="51">
        <v>0</v>
      </c>
      <c r="AZ213" s="51">
        <v>2004000</v>
      </c>
      <c r="BA213" s="51">
        <v>0</v>
      </c>
      <c r="BB213" s="51">
        <v>2004000</v>
      </c>
      <c r="BC213" s="37">
        <v>0</v>
      </c>
      <c r="BD213" s="37">
        <v>0</v>
      </c>
      <c r="BE213" s="10">
        <f t="shared" si="25"/>
        <v>0.29557522123893804</v>
      </c>
      <c r="BF213" s="10">
        <f t="shared" si="26"/>
        <v>0.29557522123893804</v>
      </c>
      <c r="BG213" s="10">
        <f t="shared" si="27"/>
        <v>0.29557522123893804</v>
      </c>
      <c r="BH213" s="10">
        <f t="shared" si="28"/>
        <v>0.29557522123893804</v>
      </c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</row>
    <row r="214" spans="1:96" s="36" customFormat="1" hidden="1">
      <c r="A214" s="137" t="s">
        <v>47</v>
      </c>
      <c r="B214" s="138"/>
      <c r="C214" s="137" t="s">
        <v>134</v>
      </c>
      <c r="D214" s="138"/>
      <c r="E214" s="137" t="s">
        <v>48</v>
      </c>
      <c r="F214" s="138"/>
      <c r="G214" s="137" t="s">
        <v>75</v>
      </c>
      <c r="H214" s="138"/>
      <c r="I214" s="137" t="s">
        <v>65</v>
      </c>
      <c r="J214" s="138"/>
      <c r="K214" s="138"/>
      <c r="L214" s="137"/>
      <c r="M214" s="138"/>
      <c r="N214" s="138"/>
      <c r="O214" s="137"/>
      <c r="P214" s="138"/>
      <c r="Q214" s="137"/>
      <c r="R214" s="138"/>
      <c r="S214" s="137" t="s">
        <v>139</v>
      </c>
      <c r="T214" s="138"/>
      <c r="U214" s="138"/>
      <c r="V214" s="138"/>
      <c r="W214" s="138"/>
      <c r="X214" s="138"/>
      <c r="Y214" s="138"/>
      <c r="Z214" s="138"/>
      <c r="AA214" s="137" t="s">
        <v>50</v>
      </c>
      <c r="AB214" s="138"/>
      <c r="AC214" s="138"/>
      <c r="AD214" s="138"/>
      <c r="AE214" s="138"/>
      <c r="AF214" s="137" t="s">
        <v>51</v>
      </c>
      <c r="AG214" s="138"/>
      <c r="AH214" s="138"/>
      <c r="AI214" s="50" t="s">
        <v>52</v>
      </c>
      <c r="AJ214" s="137" t="s">
        <v>53</v>
      </c>
      <c r="AK214" s="138"/>
      <c r="AL214" s="138"/>
      <c r="AM214" s="138"/>
      <c r="AN214" s="138"/>
      <c r="AO214" s="138"/>
      <c r="AP214" s="51">
        <v>77000</v>
      </c>
      <c r="AQ214" s="51">
        <v>77000</v>
      </c>
      <c r="AR214" s="51">
        <v>0</v>
      </c>
      <c r="AS214" s="139">
        <v>0</v>
      </c>
      <c r="AT214" s="140"/>
      <c r="AU214" s="139">
        <v>77000</v>
      </c>
      <c r="AV214" s="140"/>
      <c r="AW214" s="51">
        <v>0</v>
      </c>
      <c r="AX214" s="51">
        <v>77000</v>
      </c>
      <c r="AY214" s="51">
        <v>0</v>
      </c>
      <c r="AZ214" s="51">
        <v>77000</v>
      </c>
      <c r="BA214" s="51">
        <v>0</v>
      </c>
      <c r="BB214" s="51">
        <v>77000</v>
      </c>
      <c r="BC214" s="37">
        <v>0</v>
      </c>
      <c r="BD214" s="37">
        <v>0</v>
      </c>
      <c r="BE214" s="10">
        <f t="shared" si="25"/>
        <v>1</v>
      </c>
      <c r="BF214" s="10">
        <f t="shared" si="26"/>
        <v>1</v>
      </c>
      <c r="BG214" s="10">
        <f t="shared" si="27"/>
        <v>1</v>
      </c>
      <c r="BH214" s="10">
        <f t="shared" si="28"/>
        <v>1</v>
      </c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</row>
    <row r="215" spans="1:96" s="15" customFormat="1" ht="15" hidden="1">
      <c r="A215" s="146" t="s">
        <v>47</v>
      </c>
      <c r="B215" s="147"/>
      <c r="C215" s="146" t="s">
        <v>134</v>
      </c>
      <c r="D215" s="147"/>
      <c r="E215" s="146" t="s">
        <v>124</v>
      </c>
      <c r="F215" s="147"/>
      <c r="G215" s="146"/>
      <c r="H215" s="147"/>
      <c r="I215" s="146"/>
      <c r="J215" s="147"/>
      <c r="K215" s="147"/>
      <c r="L215" s="146"/>
      <c r="M215" s="147"/>
      <c r="N215" s="147"/>
      <c r="O215" s="146"/>
      <c r="P215" s="147"/>
      <c r="Q215" s="146"/>
      <c r="R215" s="147"/>
      <c r="S215" s="146" t="s">
        <v>140</v>
      </c>
      <c r="T215" s="147"/>
      <c r="U215" s="147"/>
      <c r="V215" s="147"/>
      <c r="W215" s="147"/>
      <c r="X215" s="147"/>
      <c r="Y215" s="147"/>
      <c r="Z215" s="147"/>
      <c r="AA215" s="146" t="s">
        <v>50</v>
      </c>
      <c r="AB215" s="147"/>
      <c r="AC215" s="147"/>
      <c r="AD215" s="147"/>
      <c r="AE215" s="147"/>
      <c r="AF215" s="146" t="s">
        <v>141</v>
      </c>
      <c r="AG215" s="147"/>
      <c r="AH215" s="147"/>
      <c r="AI215" s="52" t="s">
        <v>142</v>
      </c>
      <c r="AJ215" s="146" t="s">
        <v>143</v>
      </c>
      <c r="AK215" s="147"/>
      <c r="AL215" s="147"/>
      <c r="AM215" s="147"/>
      <c r="AN215" s="147"/>
      <c r="AO215" s="147"/>
      <c r="AP215" s="53">
        <v>18000000</v>
      </c>
      <c r="AQ215" s="53">
        <v>0</v>
      </c>
      <c r="AR215" s="53">
        <v>18000000</v>
      </c>
      <c r="AS215" s="148">
        <v>0</v>
      </c>
      <c r="AT215" s="149"/>
      <c r="AU215" s="148">
        <v>0</v>
      </c>
      <c r="AV215" s="149"/>
      <c r="AW215" s="53">
        <v>0</v>
      </c>
      <c r="AX215" s="53">
        <v>0</v>
      </c>
      <c r="AY215" s="53">
        <v>0</v>
      </c>
      <c r="AZ215" s="53">
        <v>0</v>
      </c>
      <c r="BA215" s="53">
        <v>0</v>
      </c>
      <c r="BB215" s="53">
        <v>0</v>
      </c>
      <c r="BC215" s="45">
        <v>0</v>
      </c>
      <c r="BD215" s="45">
        <v>0</v>
      </c>
      <c r="BE215" s="14">
        <f t="shared" si="25"/>
        <v>0</v>
      </c>
      <c r="BF215" s="14">
        <f t="shared" si="26"/>
        <v>0</v>
      </c>
      <c r="BG215" s="14">
        <f t="shared" si="27"/>
        <v>0</v>
      </c>
      <c r="BH215" s="14">
        <f t="shared" si="28"/>
        <v>0</v>
      </c>
    </row>
    <row r="216" spans="1:96" s="36" customFormat="1" hidden="1">
      <c r="A216" s="137" t="s">
        <v>47</v>
      </c>
      <c r="B216" s="138"/>
      <c r="C216" s="137" t="s">
        <v>134</v>
      </c>
      <c r="D216" s="138"/>
      <c r="E216" s="137" t="s">
        <v>124</v>
      </c>
      <c r="F216" s="138"/>
      <c r="G216" s="137" t="s">
        <v>48</v>
      </c>
      <c r="H216" s="138"/>
      <c r="I216" s="137"/>
      <c r="J216" s="138"/>
      <c r="K216" s="138"/>
      <c r="L216" s="137"/>
      <c r="M216" s="138"/>
      <c r="N216" s="138"/>
      <c r="O216" s="137"/>
      <c r="P216" s="138"/>
      <c r="Q216" s="137"/>
      <c r="R216" s="138"/>
      <c r="S216" s="137" t="s">
        <v>144</v>
      </c>
      <c r="T216" s="138"/>
      <c r="U216" s="138"/>
      <c r="V216" s="138"/>
      <c r="W216" s="138"/>
      <c r="X216" s="138"/>
      <c r="Y216" s="138"/>
      <c r="Z216" s="138"/>
      <c r="AA216" s="137" t="s">
        <v>50</v>
      </c>
      <c r="AB216" s="138"/>
      <c r="AC216" s="138"/>
      <c r="AD216" s="138"/>
      <c r="AE216" s="138"/>
      <c r="AF216" s="137" t="s">
        <v>141</v>
      </c>
      <c r="AG216" s="138"/>
      <c r="AH216" s="138"/>
      <c r="AI216" s="50" t="s">
        <v>142</v>
      </c>
      <c r="AJ216" s="137" t="s">
        <v>143</v>
      </c>
      <c r="AK216" s="138"/>
      <c r="AL216" s="138"/>
      <c r="AM216" s="138"/>
      <c r="AN216" s="138"/>
      <c r="AO216" s="138"/>
      <c r="AP216" s="51">
        <v>18000000</v>
      </c>
      <c r="AQ216" s="51">
        <v>0</v>
      </c>
      <c r="AR216" s="51">
        <v>18000000</v>
      </c>
      <c r="AS216" s="139">
        <v>0</v>
      </c>
      <c r="AT216" s="140"/>
      <c r="AU216" s="139">
        <v>0</v>
      </c>
      <c r="AV216" s="140"/>
      <c r="AW216" s="51">
        <v>0</v>
      </c>
      <c r="AX216" s="51">
        <v>0</v>
      </c>
      <c r="AY216" s="51">
        <v>0</v>
      </c>
      <c r="AZ216" s="51">
        <v>0</v>
      </c>
      <c r="BA216" s="51">
        <v>0</v>
      </c>
      <c r="BB216" s="51">
        <v>0</v>
      </c>
      <c r="BC216" s="37">
        <v>0</v>
      </c>
      <c r="BD216" s="37">
        <v>0</v>
      </c>
      <c r="BE216" s="10">
        <f t="shared" si="25"/>
        <v>0</v>
      </c>
      <c r="BF216" s="10">
        <f t="shared" si="26"/>
        <v>0</v>
      </c>
      <c r="BG216" s="10">
        <f t="shared" si="27"/>
        <v>0</v>
      </c>
      <c r="BH216" s="10">
        <f t="shared" si="28"/>
        <v>0</v>
      </c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</row>
    <row r="217" spans="1:96" s="15" customFormat="1" ht="15" hidden="1">
      <c r="A217" s="146" t="s">
        <v>145</v>
      </c>
      <c r="B217" s="147"/>
      <c r="C217" s="146" t="s">
        <v>52</v>
      </c>
      <c r="D217" s="147"/>
      <c r="E217" s="146"/>
      <c r="F217" s="147"/>
      <c r="G217" s="146"/>
      <c r="H217" s="147"/>
      <c r="I217" s="146"/>
      <c r="J217" s="147"/>
      <c r="K217" s="147"/>
      <c r="L217" s="146"/>
      <c r="M217" s="147"/>
      <c r="N217" s="147"/>
      <c r="O217" s="146"/>
      <c r="P217" s="147"/>
      <c r="Q217" s="146"/>
      <c r="R217" s="147"/>
      <c r="S217" s="146" t="s">
        <v>146</v>
      </c>
      <c r="T217" s="147"/>
      <c r="U217" s="147"/>
      <c r="V217" s="147"/>
      <c r="W217" s="147"/>
      <c r="X217" s="147"/>
      <c r="Y217" s="147"/>
      <c r="Z217" s="147"/>
      <c r="AA217" s="146" t="s">
        <v>50</v>
      </c>
      <c r="AB217" s="147"/>
      <c r="AC217" s="147"/>
      <c r="AD217" s="147"/>
      <c r="AE217" s="147"/>
      <c r="AF217" s="146" t="s">
        <v>51</v>
      </c>
      <c r="AG217" s="147"/>
      <c r="AH217" s="147"/>
      <c r="AI217" s="52" t="s">
        <v>142</v>
      </c>
      <c r="AJ217" s="146" t="s">
        <v>143</v>
      </c>
      <c r="AK217" s="147"/>
      <c r="AL217" s="147"/>
      <c r="AM217" s="147"/>
      <c r="AN217" s="147"/>
      <c r="AO217" s="147"/>
      <c r="AP217" s="53">
        <v>3538067</v>
      </c>
      <c r="AQ217" s="53">
        <v>0</v>
      </c>
      <c r="AR217" s="53">
        <v>3538067</v>
      </c>
      <c r="AS217" s="148">
        <v>0</v>
      </c>
      <c r="AT217" s="149"/>
      <c r="AU217" s="148">
        <v>0</v>
      </c>
      <c r="AV217" s="149"/>
      <c r="AW217" s="53">
        <v>0</v>
      </c>
      <c r="AX217" s="53">
        <v>0</v>
      </c>
      <c r="AY217" s="53">
        <v>0</v>
      </c>
      <c r="AZ217" s="53">
        <v>0</v>
      </c>
      <c r="BA217" s="53">
        <v>0</v>
      </c>
      <c r="BB217" s="53">
        <v>0</v>
      </c>
      <c r="BC217" s="45">
        <v>0</v>
      </c>
      <c r="BD217" s="45">
        <v>0</v>
      </c>
      <c r="BE217" s="14">
        <f t="shared" si="25"/>
        <v>0</v>
      </c>
      <c r="BF217" s="14">
        <f t="shared" si="26"/>
        <v>0</v>
      </c>
      <c r="BG217" s="14">
        <f t="shared" si="27"/>
        <v>0</v>
      </c>
      <c r="BH217" s="14">
        <f t="shared" si="28"/>
        <v>0</v>
      </c>
    </row>
    <row r="218" spans="1:96" s="36" customFormat="1" hidden="1">
      <c r="A218" s="137" t="s">
        <v>145</v>
      </c>
      <c r="B218" s="138"/>
      <c r="C218" s="137" t="s">
        <v>52</v>
      </c>
      <c r="D218" s="138"/>
      <c r="E218" s="137" t="s">
        <v>124</v>
      </c>
      <c r="F218" s="138"/>
      <c r="G218" s="137"/>
      <c r="H218" s="138"/>
      <c r="I218" s="137"/>
      <c r="J218" s="138"/>
      <c r="K218" s="138"/>
      <c r="L218" s="137"/>
      <c r="M218" s="138"/>
      <c r="N218" s="138"/>
      <c r="O218" s="137"/>
      <c r="P218" s="138"/>
      <c r="Q218" s="137"/>
      <c r="R218" s="138"/>
      <c r="S218" s="137" t="s">
        <v>147</v>
      </c>
      <c r="T218" s="138"/>
      <c r="U218" s="138"/>
      <c r="V218" s="138"/>
      <c r="W218" s="138"/>
      <c r="X218" s="138"/>
      <c r="Y218" s="138"/>
      <c r="Z218" s="138"/>
      <c r="AA218" s="137" t="s">
        <v>50</v>
      </c>
      <c r="AB218" s="138"/>
      <c r="AC218" s="138"/>
      <c r="AD218" s="138"/>
      <c r="AE218" s="138"/>
      <c r="AF218" s="137" t="s">
        <v>51</v>
      </c>
      <c r="AG218" s="138"/>
      <c r="AH218" s="138"/>
      <c r="AI218" s="50" t="s">
        <v>142</v>
      </c>
      <c r="AJ218" s="137" t="s">
        <v>143</v>
      </c>
      <c r="AK218" s="138"/>
      <c r="AL218" s="138"/>
      <c r="AM218" s="138"/>
      <c r="AN218" s="138"/>
      <c r="AO218" s="138"/>
      <c r="AP218" s="51">
        <v>3538067</v>
      </c>
      <c r="AQ218" s="51">
        <v>0</v>
      </c>
      <c r="AR218" s="51">
        <v>3538067</v>
      </c>
      <c r="AS218" s="139">
        <v>0</v>
      </c>
      <c r="AT218" s="140"/>
      <c r="AU218" s="139">
        <v>0</v>
      </c>
      <c r="AV218" s="140"/>
      <c r="AW218" s="51">
        <v>0</v>
      </c>
      <c r="AX218" s="51">
        <v>0</v>
      </c>
      <c r="AY218" s="51">
        <v>0</v>
      </c>
      <c r="AZ218" s="51">
        <v>0</v>
      </c>
      <c r="BA218" s="51">
        <v>0</v>
      </c>
      <c r="BB218" s="51">
        <v>0</v>
      </c>
      <c r="BC218" s="37">
        <v>0</v>
      </c>
      <c r="BD218" s="37">
        <v>0</v>
      </c>
      <c r="BE218" s="10">
        <f t="shared" si="25"/>
        <v>0</v>
      </c>
      <c r="BF218" s="10">
        <f t="shared" si="26"/>
        <v>0</v>
      </c>
      <c r="BG218" s="10">
        <f t="shared" si="27"/>
        <v>0</v>
      </c>
      <c r="BH218" s="10">
        <f t="shared" si="28"/>
        <v>0</v>
      </c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</row>
    <row r="219" spans="1:96" s="36" customFormat="1" hidden="1">
      <c r="A219" s="137" t="s">
        <v>145</v>
      </c>
      <c r="B219" s="138"/>
      <c r="C219" s="137" t="s">
        <v>52</v>
      </c>
      <c r="D219" s="138"/>
      <c r="E219" s="137" t="s">
        <v>124</v>
      </c>
      <c r="F219" s="138"/>
      <c r="G219" s="137" t="s">
        <v>48</v>
      </c>
      <c r="H219" s="138"/>
      <c r="I219" s="137"/>
      <c r="J219" s="138"/>
      <c r="K219" s="138"/>
      <c r="L219" s="137"/>
      <c r="M219" s="138"/>
      <c r="N219" s="138"/>
      <c r="O219" s="137"/>
      <c r="P219" s="138"/>
      <c r="Q219" s="137"/>
      <c r="R219" s="138"/>
      <c r="S219" s="137" t="s">
        <v>148</v>
      </c>
      <c r="T219" s="138"/>
      <c r="U219" s="138"/>
      <c r="V219" s="138"/>
      <c r="W219" s="138"/>
      <c r="X219" s="138"/>
      <c r="Y219" s="138"/>
      <c r="Z219" s="138"/>
      <c r="AA219" s="137" t="s">
        <v>50</v>
      </c>
      <c r="AB219" s="138"/>
      <c r="AC219" s="138"/>
      <c r="AD219" s="138"/>
      <c r="AE219" s="138"/>
      <c r="AF219" s="137" t="s">
        <v>51</v>
      </c>
      <c r="AG219" s="138"/>
      <c r="AH219" s="138"/>
      <c r="AI219" s="50" t="s">
        <v>142</v>
      </c>
      <c r="AJ219" s="137" t="s">
        <v>143</v>
      </c>
      <c r="AK219" s="138"/>
      <c r="AL219" s="138"/>
      <c r="AM219" s="138"/>
      <c r="AN219" s="138"/>
      <c r="AO219" s="138"/>
      <c r="AP219" s="51">
        <v>3538067</v>
      </c>
      <c r="AQ219" s="51">
        <v>0</v>
      </c>
      <c r="AR219" s="51">
        <v>3538067</v>
      </c>
      <c r="AS219" s="139">
        <v>0</v>
      </c>
      <c r="AT219" s="140"/>
      <c r="AU219" s="139">
        <v>0</v>
      </c>
      <c r="AV219" s="140"/>
      <c r="AW219" s="51">
        <v>0</v>
      </c>
      <c r="AX219" s="51">
        <v>0</v>
      </c>
      <c r="AY219" s="51">
        <v>0</v>
      </c>
      <c r="AZ219" s="51">
        <v>0</v>
      </c>
      <c r="BA219" s="51">
        <v>0</v>
      </c>
      <c r="BB219" s="51">
        <v>0</v>
      </c>
      <c r="BC219" s="37">
        <v>0</v>
      </c>
      <c r="BD219" s="37">
        <v>0</v>
      </c>
      <c r="BE219" s="10">
        <f t="shared" si="25"/>
        <v>0</v>
      </c>
      <c r="BF219" s="10">
        <f t="shared" si="26"/>
        <v>0</v>
      </c>
      <c r="BG219" s="10">
        <f t="shared" si="27"/>
        <v>0</v>
      </c>
      <c r="BH219" s="10">
        <f t="shared" si="28"/>
        <v>0</v>
      </c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</row>
    <row r="220" spans="1:96" s="19" customFormat="1" ht="15">
      <c r="A220" s="141" t="s">
        <v>184</v>
      </c>
      <c r="B220" s="142"/>
      <c r="C220" s="142"/>
      <c r="D220" s="142"/>
      <c r="E220" s="142"/>
      <c r="F220" s="142"/>
      <c r="G220" s="142"/>
      <c r="H220" s="142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  <c r="AA220" s="142"/>
      <c r="AB220" s="142"/>
      <c r="AC220" s="142"/>
      <c r="AD220" s="142"/>
      <c r="AE220" s="142"/>
      <c r="AF220" s="142"/>
      <c r="AG220" s="142"/>
      <c r="AH220" s="142"/>
      <c r="AI220" s="142"/>
      <c r="AJ220" s="142"/>
      <c r="AK220" s="142"/>
      <c r="AL220" s="142"/>
      <c r="AM220" s="142"/>
      <c r="AN220" s="142"/>
      <c r="AO220" s="143"/>
      <c r="AP220" s="49">
        <f>+AP202+AP205+AP208+AP209+AP215+AP217</f>
        <v>222339196</v>
      </c>
      <c r="AQ220" s="49">
        <f>+AQ202+AQ205+AQ208+AQ209+AQ215+AQ217</f>
        <v>51968351</v>
      </c>
      <c r="AR220" s="49">
        <f>+AR202+AR205+AR208+AR209+AR215+AR217</f>
        <v>165150845</v>
      </c>
      <c r="AS220" s="144">
        <f>+AS217+AS215+AS209+AS208+AS205+AS202</f>
        <v>5220000</v>
      </c>
      <c r="AT220" s="145"/>
      <c r="AU220" s="144">
        <f>+AU217+AU215+AU209+AU208+AU205+AU202</f>
        <v>51968351</v>
      </c>
      <c r="AV220" s="145"/>
      <c r="AW220" s="49">
        <f t="shared" ref="AW220:BD220" si="29">+AW202+AW205+AW208+AW209+AW215+AW217</f>
        <v>0</v>
      </c>
      <c r="AX220" s="49">
        <f t="shared" si="29"/>
        <v>51878054</v>
      </c>
      <c r="AY220" s="49">
        <f t="shared" si="29"/>
        <v>90297</v>
      </c>
      <c r="AZ220" s="49">
        <f t="shared" si="29"/>
        <v>51878054</v>
      </c>
      <c r="BA220" s="49">
        <f t="shared" si="29"/>
        <v>0</v>
      </c>
      <c r="BB220" s="49">
        <f t="shared" si="29"/>
        <v>51878054</v>
      </c>
      <c r="BC220" s="16">
        <f t="shared" si="29"/>
        <v>0</v>
      </c>
      <c r="BD220" s="16">
        <f t="shared" si="29"/>
        <v>25240530</v>
      </c>
      <c r="BE220" s="17">
        <f t="shared" si="25"/>
        <v>0.23373454584229045</v>
      </c>
      <c r="BF220" s="17">
        <f t="shared" si="26"/>
        <v>0.23373454584229045</v>
      </c>
      <c r="BG220" s="17">
        <f t="shared" si="27"/>
        <v>0.2333284231179823</v>
      </c>
      <c r="BH220" s="17">
        <f t="shared" si="28"/>
        <v>0.2333284231179823</v>
      </c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</row>
    <row r="221" spans="1:96" s="22" customFormat="1" ht="15">
      <c r="A221" s="132" t="s">
        <v>150</v>
      </c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  <c r="Z221" s="133"/>
      <c r="AA221" s="133"/>
      <c r="AB221" s="133"/>
      <c r="AC221" s="133"/>
      <c r="AD221" s="133"/>
      <c r="AE221" s="133"/>
      <c r="AF221" s="133"/>
      <c r="AG221" s="133"/>
      <c r="AH221" s="133"/>
      <c r="AI221" s="133"/>
      <c r="AJ221" s="133"/>
      <c r="AK221" s="133"/>
      <c r="AL221" s="133"/>
      <c r="AM221" s="133"/>
      <c r="AN221" s="133"/>
      <c r="AO221" s="134"/>
      <c r="AP221" s="54">
        <f>+AP220+AP199+AP171</f>
        <v>6274789614</v>
      </c>
      <c r="AQ221" s="54">
        <f>+AQ220+AQ199+AQ171</f>
        <v>4657166401.8800001</v>
      </c>
      <c r="AR221" s="54">
        <f>+AR220+AR199+AR171</f>
        <v>1612403212.1199999</v>
      </c>
      <c r="AS221" s="135">
        <f>+AS220+AS199+AS171</f>
        <v>5220000</v>
      </c>
      <c r="AT221" s="136"/>
      <c r="AU221" s="135">
        <f>+AU220+AU199+AU171</f>
        <v>4644064043.8800001</v>
      </c>
      <c r="AV221" s="136"/>
      <c r="AW221" s="54">
        <f t="shared" ref="AW221:BD221" si="30">+AW220+AW199+AW171</f>
        <v>13102358</v>
      </c>
      <c r="AX221" s="54">
        <f t="shared" si="30"/>
        <v>4447710138.3000002</v>
      </c>
      <c r="AY221" s="54">
        <f t="shared" si="30"/>
        <v>196353905.57999998</v>
      </c>
      <c r="AZ221" s="54">
        <f t="shared" si="30"/>
        <v>4447710138.3000002</v>
      </c>
      <c r="BA221" s="54">
        <f t="shared" si="30"/>
        <v>0</v>
      </c>
      <c r="BB221" s="54">
        <f t="shared" si="30"/>
        <v>4447710138.3000002</v>
      </c>
      <c r="BC221" s="20">
        <f t="shared" si="30"/>
        <v>0</v>
      </c>
      <c r="BD221" s="20">
        <f t="shared" si="30"/>
        <v>93614371</v>
      </c>
      <c r="BE221" s="21">
        <f t="shared" si="25"/>
        <v>0.7422027969653614</v>
      </c>
      <c r="BF221" s="21">
        <f t="shared" si="26"/>
        <v>0.7401147017771551</v>
      </c>
      <c r="BG221" s="21">
        <f t="shared" si="27"/>
        <v>0.7088221935563368</v>
      </c>
      <c r="BH221" s="21">
        <f t="shared" si="28"/>
        <v>0.7088221935563368</v>
      </c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</row>
    <row r="222" spans="1:96" s="36" customFormat="1"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</row>
    <row r="223" spans="1:96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J223" s="101" t="s">
        <v>188</v>
      </c>
      <c r="BK223" s="102"/>
    </row>
    <row r="224" spans="1:96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J224" s="103"/>
      <c r="BK224" s="104"/>
    </row>
    <row r="225" spans="1:63" ht="14.2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J225" s="103"/>
      <c r="BK225" s="104"/>
    </row>
    <row r="226" spans="1:63" ht="14.2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J226" s="103"/>
      <c r="BK226" s="104"/>
    </row>
    <row r="227" spans="1:63" ht="14.2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J227" s="103"/>
      <c r="BK227" s="104"/>
    </row>
    <row r="228" spans="1:63" ht="14.2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J228" s="103"/>
      <c r="BK228" s="104"/>
    </row>
    <row r="229" spans="1:63" ht="14.2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J229" s="103"/>
      <c r="BK229" s="104"/>
    </row>
    <row r="230" spans="1:63" ht="14.2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J230" s="103"/>
      <c r="BK230" s="104"/>
    </row>
    <row r="231" spans="1:63" ht="14.2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J231" s="103"/>
      <c r="BK231" s="104"/>
    </row>
    <row r="232" spans="1:63" ht="14.2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J232" s="103"/>
      <c r="BK232" s="104"/>
    </row>
    <row r="233" spans="1:63" ht="14.2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J233" s="103"/>
      <c r="BK233" s="104"/>
    </row>
    <row r="234" spans="1:63" ht="14.2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J234" s="103"/>
      <c r="BK234" s="104"/>
    </row>
    <row r="235" spans="1:63" ht="14.2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J235" s="103"/>
      <c r="BK235" s="104"/>
    </row>
    <row r="236" spans="1:63" ht="74.2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J236" s="103"/>
      <c r="BK236" s="104"/>
    </row>
    <row r="237" spans="1:63" ht="14.2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J237" s="103"/>
      <c r="BK237" s="104"/>
    </row>
    <row r="238" spans="1:63" ht="14.2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J238" s="103"/>
      <c r="BK238" s="104"/>
    </row>
    <row r="239" spans="1:63" ht="14.2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J239" s="103"/>
      <c r="BK239" s="104"/>
    </row>
    <row r="240" spans="1:63" ht="14.2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J240" s="103"/>
      <c r="BK240" s="104"/>
    </row>
    <row r="241" spans="1:63" ht="14.2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J241" s="103"/>
      <c r="BK241" s="104"/>
    </row>
    <row r="242" spans="1:63" ht="14.2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J242" s="103"/>
      <c r="BK242" s="104"/>
    </row>
    <row r="243" spans="1:63" ht="14.2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J243" s="103"/>
      <c r="BK243" s="104"/>
    </row>
    <row r="244" spans="1:63" ht="35.2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J244" s="103"/>
      <c r="BK244" s="104"/>
    </row>
    <row r="245" spans="1:63" s="6" customFormat="1" ht="25.5" customHeight="1">
      <c r="A245" s="107" t="s">
        <v>17</v>
      </c>
      <c r="B245" s="108"/>
      <c r="C245" s="107" t="s">
        <v>18</v>
      </c>
      <c r="D245" s="108"/>
      <c r="E245" s="107" t="s">
        <v>19</v>
      </c>
      <c r="F245" s="108"/>
      <c r="G245" s="107" t="s">
        <v>20</v>
      </c>
      <c r="H245" s="108"/>
      <c r="I245" s="107" t="s">
        <v>21</v>
      </c>
      <c r="J245" s="109"/>
      <c r="K245" s="108"/>
      <c r="L245" s="107" t="s">
        <v>22</v>
      </c>
      <c r="M245" s="109"/>
      <c r="N245" s="108"/>
      <c r="O245" s="107" t="s">
        <v>23</v>
      </c>
      <c r="P245" s="108"/>
      <c r="Q245" s="107" t="s">
        <v>24</v>
      </c>
      <c r="R245" s="108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11"/>
      <c r="BJ245" s="103"/>
      <c r="BK245" s="104"/>
    </row>
    <row r="246" spans="1:63" s="18" customFormat="1" ht="15" customHeight="1">
      <c r="A246" s="118" t="s">
        <v>151</v>
      </c>
      <c r="B246" s="120"/>
      <c r="C246" s="118" t="s">
        <v>152</v>
      </c>
      <c r="D246" s="120"/>
      <c r="E246" s="118" t="s">
        <v>153</v>
      </c>
      <c r="F246" s="120"/>
      <c r="G246" s="118" t="s">
        <v>154</v>
      </c>
      <c r="H246" s="120"/>
      <c r="I246" s="118" t="s">
        <v>155</v>
      </c>
      <c r="J246" s="119"/>
      <c r="K246" s="120"/>
      <c r="L246" s="118"/>
      <c r="M246" s="119"/>
      <c r="N246" s="120"/>
      <c r="O246" s="118"/>
      <c r="P246" s="120"/>
      <c r="Q246" s="118"/>
      <c r="R246" s="120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11"/>
      <c r="BJ246" s="105"/>
      <c r="BK246" s="106"/>
    </row>
    <row r="247" spans="1:63" ht="14.25" customHeight="1">
      <c r="A247" s="115" t="s">
        <v>151</v>
      </c>
      <c r="B247" s="116"/>
      <c r="C247" s="115" t="s">
        <v>152</v>
      </c>
      <c r="D247" s="116"/>
      <c r="E247" s="115" t="s">
        <v>153</v>
      </c>
      <c r="F247" s="116"/>
      <c r="G247" s="115" t="s">
        <v>154</v>
      </c>
      <c r="H247" s="116"/>
      <c r="I247" s="115" t="s">
        <v>155</v>
      </c>
      <c r="J247" s="117"/>
      <c r="K247" s="116"/>
      <c r="L247" s="115" t="s">
        <v>157</v>
      </c>
      <c r="M247" s="117"/>
      <c r="N247" s="116"/>
      <c r="O247" s="115"/>
      <c r="P247" s="116"/>
      <c r="Q247" s="115"/>
      <c r="R247" s="11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</row>
    <row r="248" spans="1:63" ht="14.25" customHeight="1">
      <c r="A248" s="115" t="s">
        <v>151</v>
      </c>
      <c r="B248" s="116"/>
      <c r="C248" s="115" t="s">
        <v>152</v>
      </c>
      <c r="D248" s="116"/>
      <c r="E248" s="115" t="s">
        <v>153</v>
      </c>
      <c r="F248" s="116"/>
      <c r="G248" s="115" t="s">
        <v>154</v>
      </c>
      <c r="H248" s="116"/>
      <c r="I248" s="115" t="s">
        <v>155</v>
      </c>
      <c r="J248" s="117"/>
      <c r="K248" s="116"/>
      <c r="L248" s="115" t="s">
        <v>157</v>
      </c>
      <c r="M248" s="117"/>
      <c r="N248" s="116"/>
      <c r="O248" s="115" t="s">
        <v>75</v>
      </c>
      <c r="P248" s="116"/>
      <c r="Q248" s="115"/>
      <c r="R248" s="11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</row>
    <row r="249" spans="1:63" ht="33.75" customHeight="1">
      <c r="A249" s="115" t="s">
        <v>151</v>
      </c>
      <c r="B249" s="116"/>
      <c r="C249" s="115" t="s">
        <v>152</v>
      </c>
      <c r="D249" s="116"/>
      <c r="E249" s="115" t="s">
        <v>153</v>
      </c>
      <c r="F249" s="116"/>
      <c r="G249" s="115" t="s">
        <v>154</v>
      </c>
      <c r="H249" s="116"/>
      <c r="I249" s="115" t="s">
        <v>155</v>
      </c>
      <c r="J249" s="117"/>
      <c r="K249" s="116"/>
      <c r="L249" s="115" t="s">
        <v>160</v>
      </c>
      <c r="M249" s="117"/>
      <c r="N249" s="116"/>
      <c r="O249" s="115"/>
      <c r="P249" s="116"/>
      <c r="Q249" s="115"/>
      <c r="R249" s="116"/>
      <c r="S249" s="107" t="s">
        <v>25</v>
      </c>
      <c r="T249" s="109"/>
      <c r="U249" s="109"/>
      <c r="V249" s="109"/>
      <c r="W249" s="109"/>
      <c r="X249" s="109"/>
      <c r="Y249" s="109"/>
      <c r="Z249" s="108"/>
      <c r="AA249" s="107" t="s">
        <v>26</v>
      </c>
      <c r="AB249" s="109"/>
      <c r="AC249" s="109"/>
      <c r="AD249" s="109"/>
      <c r="AE249" s="108"/>
      <c r="AF249" s="107" t="s">
        <v>27</v>
      </c>
      <c r="AG249" s="109"/>
      <c r="AH249" s="108"/>
      <c r="AI249" s="47" t="s">
        <v>28</v>
      </c>
      <c r="AJ249" s="107" t="s">
        <v>29</v>
      </c>
      <c r="AK249" s="109"/>
      <c r="AL249" s="109"/>
      <c r="AM249" s="109"/>
      <c r="AN249" s="109"/>
      <c r="AO249" s="108"/>
      <c r="AP249" s="47" t="s">
        <v>185</v>
      </c>
      <c r="AQ249" s="47" t="s">
        <v>31</v>
      </c>
      <c r="AR249" s="47" t="s">
        <v>32</v>
      </c>
      <c r="AS249" s="107" t="s">
        <v>33</v>
      </c>
      <c r="AT249" s="108"/>
      <c r="AU249" s="107" t="s">
        <v>186</v>
      </c>
      <c r="AV249" s="108"/>
      <c r="AW249" s="47" t="s">
        <v>35</v>
      </c>
      <c r="AX249" s="47" t="s">
        <v>36</v>
      </c>
      <c r="AY249" s="47" t="s">
        <v>37</v>
      </c>
      <c r="AZ249" s="47" t="s">
        <v>38</v>
      </c>
      <c r="BA249" s="47" t="s">
        <v>39</v>
      </c>
      <c r="BB249" s="47" t="s">
        <v>187</v>
      </c>
      <c r="BC249" s="47" t="s">
        <v>41</v>
      </c>
      <c r="BD249" s="47" t="s">
        <v>42</v>
      </c>
      <c r="BE249" s="5"/>
      <c r="BF249" s="56" t="s">
        <v>44</v>
      </c>
      <c r="BG249" s="5"/>
      <c r="BH249" s="56" t="s">
        <v>46</v>
      </c>
      <c r="BI249" s="6"/>
    </row>
    <row r="250" spans="1:63" ht="14.25" hidden="1" customHeight="1">
      <c r="A250" s="115" t="s">
        <v>151</v>
      </c>
      <c r="B250" s="116"/>
      <c r="C250" s="115" t="s">
        <v>152</v>
      </c>
      <c r="D250" s="116"/>
      <c r="E250" s="115" t="s">
        <v>153</v>
      </c>
      <c r="F250" s="116"/>
      <c r="G250" s="115" t="s">
        <v>154</v>
      </c>
      <c r="H250" s="116"/>
      <c r="I250" s="115" t="s">
        <v>155</v>
      </c>
      <c r="J250" s="117"/>
      <c r="K250" s="116"/>
      <c r="L250" s="115" t="s">
        <v>160</v>
      </c>
      <c r="M250" s="117"/>
      <c r="N250" s="116"/>
      <c r="O250" s="115" t="s">
        <v>75</v>
      </c>
      <c r="P250" s="116"/>
      <c r="Q250" s="115"/>
      <c r="R250" s="116"/>
      <c r="S250" s="110" t="s">
        <v>156</v>
      </c>
      <c r="T250" s="111"/>
      <c r="U250" s="111"/>
      <c r="V250" s="111"/>
      <c r="W250" s="111"/>
      <c r="X250" s="111"/>
      <c r="Y250" s="111"/>
      <c r="Z250" s="112"/>
      <c r="AA250" s="118" t="s">
        <v>50</v>
      </c>
      <c r="AB250" s="119"/>
      <c r="AC250" s="119"/>
      <c r="AD250" s="119"/>
      <c r="AE250" s="120"/>
      <c r="AF250" s="118" t="s">
        <v>51</v>
      </c>
      <c r="AG250" s="119"/>
      <c r="AH250" s="120"/>
      <c r="AI250" s="46" t="s">
        <v>52</v>
      </c>
      <c r="AJ250" s="121" t="s">
        <v>53</v>
      </c>
      <c r="AK250" s="122"/>
      <c r="AL250" s="122"/>
      <c r="AM250" s="122"/>
      <c r="AN250" s="122"/>
      <c r="AO250" s="123"/>
      <c r="AP250" s="45">
        <v>1277763001</v>
      </c>
      <c r="AQ250" s="45">
        <v>1065573287.38</v>
      </c>
      <c r="AR250" s="45">
        <v>212189713.62</v>
      </c>
      <c r="AS250" s="113">
        <v>0</v>
      </c>
      <c r="AT250" s="114"/>
      <c r="AU250" s="113">
        <v>1007153634</v>
      </c>
      <c r="AV250" s="114"/>
      <c r="AW250" s="45">
        <v>58419653.380000003</v>
      </c>
      <c r="AX250" s="45">
        <v>534013326.35000002</v>
      </c>
      <c r="AY250" s="45">
        <v>473140307.64999998</v>
      </c>
      <c r="AZ250" s="45">
        <v>534013326.35000002</v>
      </c>
      <c r="BA250" s="45">
        <v>0</v>
      </c>
      <c r="BB250" s="45">
        <v>534013326.35000002</v>
      </c>
      <c r="BC250" s="45">
        <v>0</v>
      </c>
      <c r="BD250" s="45">
        <v>4000</v>
      </c>
      <c r="BE250" s="14">
        <f t="shared" ref="BE250:BE268" si="31">+AQ250/AP250</f>
        <v>0.83393656456327458</v>
      </c>
      <c r="BF250" s="14">
        <f t="shared" ref="BF250:BF284" si="32">+AU250/AP250</f>
        <v>0.78821630710216506</v>
      </c>
      <c r="BG250" s="14">
        <f t="shared" ref="BG250:BG268" si="33">+AX250/AP250</f>
        <v>0.41792830590028957</v>
      </c>
      <c r="BH250" s="14">
        <f t="shared" ref="BH250:BH284" si="34">+BB250/AP250</f>
        <v>0.41792830590028957</v>
      </c>
      <c r="BI250" s="18"/>
    </row>
    <row r="251" spans="1:63" ht="14.25" hidden="1" customHeight="1">
      <c r="A251" s="115" t="s">
        <v>151</v>
      </c>
      <c r="B251" s="116"/>
      <c r="C251" s="115" t="s">
        <v>152</v>
      </c>
      <c r="D251" s="116"/>
      <c r="E251" s="115" t="s">
        <v>153</v>
      </c>
      <c r="F251" s="116"/>
      <c r="G251" s="115" t="s">
        <v>154</v>
      </c>
      <c r="H251" s="116"/>
      <c r="I251" s="115" t="s">
        <v>155</v>
      </c>
      <c r="J251" s="117"/>
      <c r="K251" s="116"/>
      <c r="L251" s="115" t="s">
        <v>163</v>
      </c>
      <c r="M251" s="117"/>
      <c r="N251" s="116"/>
      <c r="O251" s="115" t="s">
        <v>12</v>
      </c>
      <c r="P251" s="116"/>
      <c r="Q251" s="115" t="s">
        <v>12</v>
      </c>
      <c r="R251" s="116"/>
      <c r="S251" s="124" t="s">
        <v>158</v>
      </c>
      <c r="T251" s="125"/>
      <c r="U251" s="125"/>
      <c r="V251" s="125"/>
      <c r="W251" s="125"/>
      <c r="X251" s="125"/>
      <c r="Y251" s="125"/>
      <c r="Z251" s="126"/>
      <c r="AA251" s="115" t="s">
        <v>50</v>
      </c>
      <c r="AB251" s="117"/>
      <c r="AC251" s="117"/>
      <c r="AD251" s="117"/>
      <c r="AE251" s="116"/>
      <c r="AF251" s="115" t="s">
        <v>51</v>
      </c>
      <c r="AG251" s="117"/>
      <c r="AH251" s="116"/>
      <c r="AI251" s="44" t="s">
        <v>52</v>
      </c>
      <c r="AJ251" s="127" t="s">
        <v>53</v>
      </c>
      <c r="AK251" s="128"/>
      <c r="AL251" s="128"/>
      <c r="AM251" s="128"/>
      <c r="AN251" s="128"/>
      <c r="AO251" s="129"/>
      <c r="AP251" s="37">
        <v>842970273</v>
      </c>
      <c r="AQ251" s="37">
        <v>655067104.38</v>
      </c>
      <c r="AR251" s="37">
        <v>187903168.62</v>
      </c>
      <c r="AS251" s="130">
        <v>0</v>
      </c>
      <c r="AT251" s="131"/>
      <c r="AU251" s="130">
        <v>597033451</v>
      </c>
      <c r="AV251" s="131"/>
      <c r="AW251" s="37">
        <v>58033653.380000003</v>
      </c>
      <c r="AX251" s="37">
        <v>292364124.36000001</v>
      </c>
      <c r="AY251" s="37">
        <v>304669326.63999999</v>
      </c>
      <c r="AZ251" s="37">
        <v>292364124.36000001</v>
      </c>
      <c r="BA251" s="37">
        <v>0</v>
      </c>
      <c r="BB251" s="37">
        <v>292364124.36000001</v>
      </c>
      <c r="BC251" s="37">
        <v>0</v>
      </c>
      <c r="BD251" s="37">
        <v>0</v>
      </c>
      <c r="BE251" s="10">
        <f t="shared" si="31"/>
        <v>0.77709395617086008</v>
      </c>
      <c r="BF251" s="10">
        <f t="shared" si="32"/>
        <v>0.70824970953631716</v>
      </c>
      <c r="BG251" s="10">
        <f t="shared" si="33"/>
        <v>0.34682613815018837</v>
      </c>
      <c r="BH251" s="10">
        <f t="shared" si="34"/>
        <v>0.34682613815018837</v>
      </c>
    </row>
    <row r="252" spans="1:63" ht="14.25" hidden="1" customHeight="1">
      <c r="A252" s="115" t="s">
        <v>151</v>
      </c>
      <c r="B252" s="116"/>
      <c r="C252" s="115" t="s">
        <v>152</v>
      </c>
      <c r="D252" s="116"/>
      <c r="E252" s="115" t="s">
        <v>153</v>
      </c>
      <c r="F252" s="116"/>
      <c r="G252" s="115" t="s">
        <v>154</v>
      </c>
      <c r="H252" s="116"/>
      <c r="I252" s="115" t="s">
        <v>155</v>
      </c>
      <c r="J252" s="117"/>
      <c r="K252" s="116"/>
      <c r="L252" s="115" t="s">
        <v>163</v>
      </c>
      <c r="M252" s="117"/>
      <c r="N252" s="116"/>
      <c r="O252" s="115" t="s">
        <v>75</v>
      </c>
      <c r="P252" s="116"/>
      <c r="Q252" s="115" t="s">
        <v>12</v>
      </c>
      <c r="R252" s="116"/>
      <c r="S252" s="124" t="s">
        <v>159</v>
      </c>
      <c r="T252" s="125"/>
      <c r="U252" s="125"/>
      <c r="V252" s="125"/>
      <c r="W252" s="125"/>
      <c r="X252" s="125"/>
      <c r="Y252" s="125"/>
      <c r="Z252" s="126"/>
      <c r="AA252" s="115" t="s">
        <v>50</v>
      </c>
      <c r="AB252" s="117"/>
      <c r="AC252" s="117"/>
      <c r="AD252" s="117"/>
      <c r="AE252" s="116"/>
      <c r="AF252" s="115" t="s">
        <v>51</v>
      </c>
      <c r="AG252" s="117"/>
      <c r="AH252" s="116"/>
      <c r="AI252" s="44" t="s">
        <v>52</v>
      </c>
      <c r="AJ252" s="127" t="s">
        <v>53</v>
      </c>
      <c r="AK252" s="128"/>
      <c r="AL252" s="128"/>
      <c r="AM252" s="128"/>
      <c r="AN252" s="128"/>
      <c r="AO252" s="129"/>
      <c r="AP252" s="37">
        <v>842970273</v>
      </c>
      <c r="AQ252" s="37">
        <v>655067104.38</v>
      </c>
      <c r="AR252" s="37">
        <v>187903168.62</v>
      </c>
      <c r="AS252" s="130">
        <v>0</v>
      </c>
      <c r="AT252" s="131"/>
      <c r="AU252" s="130">
        <v>597033451</v>
      </c>
      <c r="AV252" s="131"/>
      <c r="AW252" s="37">
        <v>58033653.380000003</v>
      </c>
      <c r="AX252" s="37">
        <v>292364124.36000001</v>
      </c>
      <c r="AY252" s="37">
        <v>304669326.63999999</v>
      </c>
      <c r="AZ252" s="37">
        <v>292364124.36000001</v>
      </c>
      <c r="BA252" s="37">
        <v>0</v>
      </c>
      <c r="BB252" s="37">
        <v>292364124.36000001</v>
      </c>
      <c r="BC252" s="37">
        <v>0</v>
      </c>
      <c r="BD252" s="37">
        <v>0</v>
      </c>
      <c r="BE252" s="10">
        <f t="shared" si="31"/>
        <v>0.77709395617086008</v>
      </c>
      <c r="BF252" s="10">
        <f t="shared" si="32"/>
        <v>0.70824970953631716</v>
      </c>
      <c r="BG252" s="10">
        <f t="shared" si="33"/>
        <v>0.34682613815018837</v>
      </c>
      <c r="BH252" s="10">
        <f t="shared" si="34"/>
        <v>0.34682613815018837</v>
      </c>
    </row>
    <row r="253" spans="1:63" s="18" customFormat="1" ht="15" hidden="1" customHeight="1">
      <c r="A253" s="118" t="s">
        <v>151</v>
      </c>
      <c r="B253" s="120"/>
      <c r="C253" s="118" t="s">
        <v>152</v>
      </c>
      <c r="D253" s="120"/>
      <c r="E253" s="118" t="s">
        <v>153</v>
      </c>
      <c r="F253" s="120"/>
      <c r="G253" s="118" t="s">
        <v>154</v>
      </c>
      <c r="H253" s="120"/>
      <c r="I253" s="118" t="s">
        <v>155</v>
      </c>
      <c r="J253" s="119"/>
      <c r="K253" s="120"/>
      <c r="L253" s="118"/>
      <c r="M253" s="119"/>
      <c r="N253" s="120"/>
      <c r="O253" s="118"/>
      <c r="P253" s="120"/>
      <c r="Q253" s="118"/>
      <c r="R253" s="120"/>
      <c r="S253" s="124" t="s">
        <v>161</v>
      </c>
      <c r="T253" s="125"/>
      <c r="U253" s="125"/>
      <c r="V253" s="125"/>
      <c r="W253" s="125"/>
      <c r="X253" s="125"/>
      <c r="Y253" s="125"/>
      <c r="Z253" s="126"/>
      <c r="AA253" s="115" t="s">
        <v>50</v>
      </c>
      <c r="AB253" s="117"/>
      <c r="AC253" s="117"/>
      <c r="AD253" s="117"/>
      <c r="AE253" s="116"/>
      <c r="AF253" s="115" t="s">
        <v>51</v>
      </c>
      <c r="AG253" s="117"/>
      <c r="AH253" s="116"/>
      <c r="AI253" s="44" t="s">
        <v>52</v>
      </c>
      <c r="AJ253" s="127" t="s">
        <v>53</v>
      </c>
      <c r="AK253" s="128"/>
      <c r="AL253" s="128"/>
      <c r="AM253" s="128"/>
      <c r="AN253" s="128"/>
      <c r="AO253" s="129"/>
      <c r="AP253" s="37">
        <v>99687218</v>
      </c>
      <c r="AQ253" s="37">
        <v>86100673</v>
      </c>
      <c r="AR253" s="37">
        <v>13586545</v>
      </c>
      <c r="AS253" s="130">
        <v>0</v>
      </c>
      <c r="AT253" s="131"/>
      <c r="AU253" s="130">
        <v>86072673</v>
      </c>
      <c r="AV253" s="131"/>
      <c r="AW253" s="37">
        <v>28000</v>
      </c>
      <c r="AX253" s="37">
        <v>53185541.990000002</v>
      </c>
      <c r="AY253" s="37">
        <v>32887131.010000002</v>
      </c>
      <c r="AZ253" s="37">
        <v>53185541.990000002</v>
      </c>
      <c r="BA253" s="37">
        <v>0</v>
      </c>
      <c r="BB253" s="37">
        <v>53185541.990000002</v>
      </c>
      <c r="BC253" s="37">
        <v>0</v>
      </c>
      <c r="BD253" s="37">
        <v>0</v>
      </c>
      <c r="BE253" s="10">
        <f t="shared" si="31"/>
        <v>0.86370825395087258</v>
      </c>
      <c r="BF253" s="10">
        <f t="shared" si="32"/>
        <v>0.86342737541336545</v>
      </c>
      <c r="BG253" s="10">
        <f t="shared" si="33"/>
        <v>0.53352418752422204</v>
      </c>
      <c r="BH253" s="10">
        <f t="shared" si="34"/>
        <v>0.53352418752422204</v>
      </c>
      <c r="BI253" s="11"/>
    </row>
    <row r="254" spans="1:63" ht="14.25" hidden="1" customHeight="1">
      <c r="A254" s="115" t="s">
        <v>151</v>
      </c>
      <c r="B254" s="116"/>
      <c r="C254" s="115" t="s">
        <v>152</v>
      </c>
      <c r="D254" s="116"/>
      <c r="E254" s="115" t="s">
        <v>153</v>
      </c>
      <c r="F254" s="116"/>
      <c r="G254" s="115" t="s">
        <v>154</v>
      </c>
      <c r="H254" s="116"/>
      <c r="I254" s="115" t="s">
        <v>155</v>
      </c>
      <c r="J254" s="117"/>
      <c r="K254" s="116"/>
      <c r="L254" s="115" t="s">
        <v>157</v>
      </c>
      <c r="M254" s="117"/>
      <c r="N254" s="116"/>
      <c r="O254" s="115"/>
      <c r="P254" s="116"/>
      <c r="Q254" s="115"/>
      <c r="R254" s="116"/>
      <c r="S254" s="124" t="s">
        <v>162</v>
      </c>
      <c r="T254" s="125"/>
      <c r="U254" s="125"/>
      <c r="V254" s="125"/>
      <c r="W254" s="125"/>
      <c r="X254" s="125"/>
      <c r="Y254" s="125"/>
      <c r="Z254" s="126"/>
      <c r="AA254" s="115" t="s">
        <v>50</v>
      </c>
      <c r="AB254" s="117"/>
      <c r="AC254" s="117"/>
      <c r="AD254" s="117"/>
      <c r="AE254" s="116"/>
      <c r="AF254" s="115" t="s">
        <v>51</v>
      </c>
      <c r="AG254" s="117"/>
      <c r="AH254" s="116"/>
      <c r="AI254" s="44" t="s">
        <v>52</v>
      </c>
      <c r="AJ254" s="127" t="s">
        <v>53</v>
      </c>
      <c r="AK254" s="128"/>
      <c r="AL254" s="128"/>
      <c r="AM254" s="128"/>
      <c r="AN254" s="128"/>
      <c r="AO254" s="129"/>
      <c r="AP254" s="37">
        <v>99687218</v>
      </c>
      <c r="AQ254" s="37">
        <v>86100673</v>
      </c>
      <c r="AR254" s="37">
        <v>13586545</v>
      </c>
      <c r="AS254" s="130">
        <v>0</v>
      </c>
      <c r="AT254" s="131"/>
      <c r="AU254" s="130">
        <v>86072673</v>
      </c>
      <c r="AV254" s="131"/>
      <c r="AW254" s="37">
        <v>28000</v>
      </c>
      <c r="AX254" s="37">
        <v>53185541.990000002</v>
      </c>
      <c r="AY254" s="37">
        <v>32887131.010000002</v>
      </c>
      <c r="AZ254" s="37">
        <v>53185541.990000002</v>
      </c>
      <c r="BA254" s="37">
        <v>0</v>
      </c>
      <c r="BB254" s="37">
        <v>53185541.990000002</v>
      </c>
      <c r="BC254" s="37">
        <v>0</v>
      </c>
      <c r="BD254" s="37">
        <v>0</v>
      </c>
      <c r="BE254" s="10">
        <f t="shared" si="31"/>
        <v>0.86370825395087258</v>
      </c>
      <c r="BF254" s="10">
        <f t="shared" si="32"/>
        <v>0.86342737541336545</v>
      </c>
      <c r="BG254" s="10">
        <f t="shared" si="33"/>
        <v>0.53352418752422204</v>
      </c>
      <c r="BH254" s="10">
        <f t="shared" si="34"/>
        <v>0.53352418752422204</v>
      </c>
    </row>
    <row r="255" spans="1:63" ht="14.25" hidden="1" customHeight="1">
      <c r="A255" s="115" t="s">
        <v>151</v>
      </c>
      <c r="B255" s="116"/>
      <c r="C255" s="115" t="s">
        <v>152</v>
      </c>
      <c r="D255" s="116"/>
      <c r="E255" s="115" t="s">
        <v>153</v>
      </c>
      <c r="F255" s="116"/>
      <c r="G255" s="115" t="s">
        <v>154</v>
      </c>
      <c r="H255" s="116"/>
      <c r="I255" s="115" t="s">
        <v>155</v>
      </c>
      <c r="J255" s="117"/>
      <c r="K255" s="116"/>
      <c r="L255" s="115" t="s">
        <v>157</v>
      </c>
      <c r="M255" s="117"/>
      <c r="N255" s="116"/>
      <c r="O255" s="115" t="s">
        <v>75</v>
      </c>
      <c r="P255" s="116"/>
      <c r="Q255" s="115"/>
      <c r="R255" s="116"/>
      <c r="S255" s="124" t="s">
        <v>164</v>
      </c>
      <c r="T255" s="125"/>
      <c r="U255" s="125"/>
      <c r="V255" s="125"/>
      <c r="W255" s="125"/>
      <c r="X255" s="125"/>
      <c r="Y255" s="125"/>
      <c r="Z255" s="126"/>
      <c r="AA255" s="115" t="s">
        <v>50</v>
      </c>
      <c r="AB255" s="117"/>
      <c r="AC255" s="117"/>
      <c r="AD255" s="117"/>
      <c r="AE255" s="116"/>
      <c r="AF255" s="115" t="s">
        <v>51</v>
      </c>
      <c r="AG255" s="117"/>
      <c r="AH255" s="116"/>
      <c r="AI255" s="44" t="s">
        <v>52</v>
      </c>
      <c r="AJ255" s="127" t="s">
        <v>53</v>
      </c>
      <c r="AK255" s="128"/>
      <c r="AL255" s="128"/>
      <c r="AM255" s="128"/>
      <c r="AN255" s="128"/>
      <c r="AO255" s="129"/>
      <c r="AP255" s="37">
        <v>335105510</v>
      </c>
      <c r="AQ255" s="37">
        <v>324405510</v>
      </c>
      <c r="AR255" s="37">
        <v>10700000</v>
      </c>
      <c r="AS255" s="130">
        <v>0</v>
      </c>
      <c r="AT255" s="131"/>
      <c r="AU255" s="130">
        <v>324047510</v>
      </c>
      <c r="AV255" s="131"/>
      <c r="AW255" s="37">
        <v>358000</v>
      </c>
      <c r="AX255" s="37">
        <v>188463660</v>
      </c>
      <c r="AY255" s="37">
        <v>135583850</v>
      </c>
      <c r="AZ255" s="37">
        <v>188463660</v>
      </c>
      <c r="BA255" s="37">
        <v>0</v>
      </c>
      <c r="BB255" s="37">
        <v>188463660</v>
      </c>
      <c r="BC255" s="37">
        <v>0</v>
      </c>
      <c r="BD255" s="37">
        <v>4000</v>
      </c>
      <c r="BE255" s="10">
        <f t="shared" si="31"/>
        <v>0.96806975808902695</v>
      </c>
      <c r="BF255" s="10">
        <f t="shared" si="32"/>
        <v>0.96700143784565051</v>
      </c>
      <c r="BG255" s="10">
        <f t="shared" si="33"/>
        <v>0.56240095843246507</v>
      </c>
      <c r="BH255" s="10">
        <f t="shared" si="34"/>
        <v>0.56240095843246507</v>
      </c>
    </row>
    <row r="256" spans="1:63" ht="14.25" hidden="1" customHeight="1">
      <c r="A256" s="115" t="s">
        <v>151</v>
      </c>
      <c r="B256" s="116"/>
      <c r="C256" s="115" t="s">
        <v>152</v>
      </c>
      <c r="D256" s="116"/>
      <c r="E256" s="115" t="s">
        <v>153</v>
      </c>
      <c r="F256" s="116"/>
      <c r="G256" s="115" t="s">
        <v>154</v>
      </c>
      <c r="H256" s="116"/>
      <c r="I256" s="115" t="s">
        <v>155</v>
      </c>
      <c r="J256" s="117"/>
      <c r="K256" s="116"/>
      <c r="L256" s="115" t="s">
        <v>163</v>
      </c>
      <c r="M256" s="117"/>
      <c r="N256" s="116"/>
      <c r="O256" s="115" t="s">
        <v>12</v>
      </c>
      <c r="P256" s="116"/>
      <c r="Q256" s="115" t="s">
        <v>12</v>
      </c>
      <c r="R256" s="116"/>
      <c r="S256" s="124" t="s">
        <v>165</v>
      </c>
      <c r="T256" s="125"/>
      <c r="U256" s="125"/>
      <c r="V256" s="125"/>
      <c r="W256" s="125"/>
      <c r="X256" s="125"/>
      <c r="Y256" s="125"/>
      <c r="Z256" s="126"/>
      <c r="AA256" s="115" t="s">
        <v>50</v>
      </c>
      <c r="AB256" s="117"/>
      <c r="AC256" s="117"/>
      <c r="AD256" s="117"/>
      <c r="AE256" s="116"/>
      <c r="AF256" s="115" t="s">
        <v>51</v>
      </c>
      <c r="AG256" s="117"/>
      <c r="AH256" s="116"/>
      <c r="AI256" s="44" t="s">
        <v>52</v>
      </c>
      <c r="AJ256" s="127" t="s">
        <v>53</v>
      </c>
      <c r="AK256" s="128"/>
      <c r="AL256" s="128"/>
      <c r="AM256" s="128"/>
      <c r="AN256" s="128"/>
      <c r="AO256" s="129"/>
      <c r="AP256" s="37">
        <v>335105510</v>
      </c>
      <c r="AQ256" s="37">
        <v>324405510</v>
      </c>
      <c r="AR256" s="37">
        <v>10700000</v>
      </c>
      <c r="AS256" s="130">
        <v>0</v>
      </c>
      <c r="AT256" s="131"/>
      <c r="AU256" s="130">
        <v>324047510</v>
      </c>
      <c r="AV256" s="131"/>
      <c r="AW256" s="37">
        <v>358000</v>
      </c>
      <c r="AX256" s="37">
        <v>188463660</v>
      </c>
      <c r="AY256" s="37">
        <v>135583850</v>
      </c>
      <c r="AZ256" s="37">
        <v>188463660</v>
      </c>
      <c r="BA256" s="37">
        <v>0</v>
      </c>
      <c r="BB256" s="37">
        <v>188463660</v>
      </c>
      <c r="BC256" s="37">
        <v>0</v>
      </c>
      <c r="BD256" s="37">
        <v>4000</v>
      </c>
      <c r="BE256" s="10">
        <f t="shared" si="31"/>
        <v>0.96806975808902695</v>
      </c>
      <c r="BF256" s="10">
        <f t="shared" si="32"/>
        <v>0.96700143784565051</v>
      </c>
      <c r="BG256" s="10">
        <f t="shared" si="33"/>
        <v>0.56240095843246507</v>
      </c>
      <c r="BH256" s="10">
        <f t="shared" si="34"/>
        <v>0.56240095843246507</v>
      </c>
    </row>
    <row r="257" spans="1:61" ht="14.25" hidden="1" customHeight="1">
      <c r="A257" s="115" t="s">
        <v>151</v>
      </c>
      <c r="B257" s="116"/>
      <c r="C257" s="115" t="s">
        <v>152</v>
      </c>
      <c r="D257" s="116"/>
      <c r="E257" s="115" t="s">
        <v>153</v>
      </c>
      <c r="F257" s="116"/>
      <c r="G257" s="115" t="s">
        <v>154</v>
      </c>
      <c r="H257" s="116"/>
      <c r="I257" s="115" t="s">
        <v>155</v>
      </c>
      <c r="J257" s="117"/>
      <c r="K257" s="116"/>
      <c r="L257" s="115" t="s">
        <v>163</v>
      </c>
      <c r="M257" s="117"/>
      <c r="N257" s="116"/>
      <c r="O257" s="115" t="s">
        <v>75</v>
      </c>
      <c r="P257" s="116"/>
      <c r="Q257" s="115" t="s">
        <v>12</v>
      </c>
      <c r="R257" s="116"/>
      <c r="S257" s="110" t="s">
        <v>156</v>
      </c>
      <c r="T257" s="111"/>
      <c r="U257" s="111"/>
      <c r="V257" s="111"/>
      <c r="W257" s="111"/>
      <c r="X257" s="111"/>
      <c r="Y257" s="111"/>
      <c r="Z257" s="112"/>
      <c r="AA257" s="118" t="s">
        <v>98</v>
      </c>
      <c r="AB257" s="119"/>
      <c r="AC257" s="119"/>
      <c r="AD257" s="119"/>
      <c r="AE257" s="120"/>
      <c r="AF257" s="118" t="s">
        <v>51</v>
      </c>
      <c r="AG257" s="119"/>
      <c r="AH257" s="120"/>
      <c r="AI257" s="46" t="s">
        <v>99</v>
      </c>
      <c r="AJ257" s="121" t="s">
        <v>100</v>
      </c>
      <c r="AK257" s="122"/>
      <c r="AL257" s="122"/>
      <c r="AM257" s="122"/>
      <c r="AN257" s="122"/>
      <c r="AO257" s="123"/>
      <c r="AP257" s="45">
        <v>186715176</v>
      </c>
      <c r="AQ257" s="45">
        <v>98990480</v>
      </c>
      <c r="AR257" s="45">
        <v>87724696</v>
      </c>
      <c r="AS257" s="113">
        <v>0</v>
      </c>
      <c r="AT257" s="114"/>
      <c r="AU257" s="113">
        <v>67119245</v>
      </c>
      <c r="AV257" s="114"/>
      <c r="AW257" s="45">
        <v>31871235</v>
      </c>
      <c r="AX257" s="45">
        <v>44358542</v>
      </c>
      <c r="AY257" s="45">
        <v>22760703</v>
      </c>
      <c r="AZ257" s="45">
        <v>44358542</v>
      </c>
      <c r="BA257" s="45">
        <v>0</v>
      </c>
      <c r="BB257" s="45">
        <v>44358542</v>
      </c>
      <c r="BC257" s="45">
        <v>0</v>
      </c>
      <c r="BD257" s="45">
        <v>145894</v>
      </c>
      <c r="BE257" s="14">
        <f t="shared" si="31"/>
        <v>0.53016836724616323</v>
      </c>
      <c r="BF257" s="14">
        <f t="shared" si="32"/>
        <v>0.35947396691525491</v>
      </c>
      <c r="BG257" s="14">
        <f t="shared" si="33"/>
        <v>0.23757330791365347</v>
      </c>
      <c r="BH257" s="14">
        <f t="shared" si="34"/>
        <v>0.23757330791365347</v>
      </c>
      <c r="BI257" s="18"/>
    </row>
    <row r="258" spans="1:61" s="18" customFormat="1" ht="15" hidden="1" customHeight="1">
      <c r="A258" s="118" t="s">
        <v>151</v>
      </c>
      <c r="B258" s="120"/>
      <c r="C258" s="118" t="s">
        <v>152</v>
      </c>
      <c r="D258" s="120"/>
      <c r="E258" s="118" t="s">
        <v>153</v>
      </c>
      <c r="F258" s="120"/>
      <c r="G258" s="118" t="s">
        <v>154</v>
      </c>
      <c r="H258" s="120"/>
      <c r="I258" s="118" t="s">
        <v>155</v>
      </c>
      <c r="J258" s="119"/>
      <c r="K258" s="120"/>
      <c r="L258" s="118"/>
      <c r="M258" s="119"/>
      <c r="N258" s="120"/>
      <c r="O258" s="118"/>
      <c r="P258" s="120"/>
      <c r="Q258" s="118"/>
      <c r="R258" s="120"/>
      <c r="S258" s="124" t="s">
        <v>158</v>
      </c>
      <c r="T258" s="125"/>
      <c r="U258" s="125"/>
      <c r="V258" s="125"/>
      <c r="W258" s="125"/>
      <c r="X258" s="125"/>
      <c r="Y258" s="125"/>
      <c r="Z258" s="126"/>
      <c r="AA258" s="115" t="s">
        <v>98</v>
      </c>
      <c r="AB258" s="117"/>
      <c r="AC258" s="117"/>
      <c r="AD258" s="117"/>
      <c r="AE258" s="116"/>
      <c r="AF258" s="115" t="s">
        <v>51</v>
      </c>
      <c r="AG258" s="117"/>
      <c r="AH258" s="116"/>
      <c r="AI258" s="44" t="s">
        <v>99</v>
      </c>
      <c r="AJ258" s="127" t="s">
        <v>100</v>
      </c>
      <c r="AK258" s="128"/>
      <c r="AL258" s="128"/>
      <c r="AM258" s="128"/>
      <c r="AN258" s="128"/>
      <c r="AO258" s="129"/>
      <c r="AP258" s="37">
        <v>113716646</v>
      </c>
      <c r="AQ258" s="37">
        <v>42720815</v>
      </c>
      <c r="AR258" s="37">
        <v>70995831</v>
      </c>
      <c r="AS258" s="130">
        <v>0</v>
      </c>
      <c r="AT258" s="131"/>
      <c r="AU258" s="130">
        <v>13716646</v>
      </c>
      <c r="AV258" s="131"/>
      <c r="AW258" s="37">
        <v>29004169</v>
      </c>
      <c r="AX258" s="37">
        <v>13716646</v>
      </c>
      <c r="AY258" s="37">
        <v>0</v>
      </c>
      <c r="AZ258" s="37">
        <v>13716646</v>
      </c>
      <c r="BA258" s="37">
        <v>0</v>
      </c>
      <c r="BB258" s="37">
        <v>13716646</v>
      </c>
      <c r="BC258" s="37">
        <v>0</v>
      </c>
      <c r="BD258" s="37">
        <v>0</v>
      </c>
      <c r="BE258" s="10">
        <f t="shared" si="31"/>
        <v>0.37567776137189274</v>
      </c>
      <c r="BF258" s="10">
        <f t="shared" si="32"/>
        <v>0.12062126770780771</v>
      </c>
      <c r="BG258" s="10">
        <f t="shared" si="33"/>
        <v>0.12062126770780771</v>
      </c>
      <c r="BH258" s="10">
        <f t="shared" si="34"/>
        <v>0.12062126770780771</v>
      </c>
      <c r="BI258" s="11"/>
    </row>
    <row r="259" spans="1:61" ht="14.25" hidden="1" customHeight="1">
      <c r="A259" s="115" t="s">
        <v>151</v>
      </c>
      <c r="B259" s="116"/>
      <c r="C259" s="115" t="s">
        <v>152</v>
      </c>
      <c r="D259" s="116"/>
      <c r="E259" s="115" t="s">
        <v>153</v>
      </c>
      <c r="F259" s="116"/>
      <c r="G259" s="115" t="s">
        <v>154</v>
      </c>
      <c r="H259" s="116"/>
      <c r="I259" s="115" t="s">
        <v>155</v>
      </c>
      <c r="J259" s="117"/>
      <c r="K259" s="116"/>
      <c r="L259" s="115" t="s">
        <v>157</v>
      </c>
      <c r="M259" s="117"/>
      <c r="N259" s="116"/>
      <c r="O259" s="115"/>
      <c r="P259" s="116"/>
      <c r="Q259" s="115"/>
      <c r="R259" s="116"/>
      <c r="S259" s="124" t="s">
        <v>159</v>
      </c>
      <c r="T259" s="125"/>
      <c r="U259" s="125"/>
      <c r="V259" s="125"/>
      <c r="W259" s="125"/>
      <c r="X259" s="125"/>
      <c r="Y259" s="125"/>
      <c r="Z259" s="126"/>
      <c r="AA259" s="115" t="s">
        <v>98</v>
      </c>
      <c r="AB259" s="117"/>
      <c r="AC259" s="117"/>
      <c r="AD259" s="117"/>
      <c r="AE259" s="116"/>
      <c r="AF259" s="115" t="s">
        <v>51</v>
      </c>
      <c r="AG259" s="117"/>
      <c r="AH259" s="116"/>
      <c r="AI259" s="44" t="s">
        <v>99</v>
      </c>
      <c r="AJ259" s="127" t="s">
        <v>100</v>
      </c>
      <c r="AK259" s="128"/>
      <c r="AL259" s="128"/>
      <c r="AM259" s="128"/>
      <c r="AN259" s="128"/>
      <c r="AO259" s="129"/>
      <c r="AP259" s="37">
        <v>113716646</v>
      </c>
      <c r="AQ259" s="37">
        <v>42720815</v>
      </c>
      <c r="AR259" s="37">
        <v>70995831</v>
      </c>
      <c r="AS259" s="130">
        <v>0</v>
      </c>
      <c r="AT259" s="131"/>
      <c r="AU259" s="130">
        <v>13716646</v>
      </c>
      <c r="AV259" s="131"/>
      <c r="AW259" s="37">
        <v>29004169</v>
      </c>
      <c r="AX259" s="37">
        <v>13716646</v>
      </c>
      <c r="AY259" s="37">
        <v>0</v>
      </c>
      <c r="AZ259" s="37">
        <v>13716646</v>
      </c>
      <c r="BA259" s="37">
        <v>0</v>
      </c>
      <c r="BB259" s="37">
        <v>13716646</v>
      </c>
      <c r="BC259" s="37">
        <v>0</v>
      </c>
      <c r="BD259" s="37">
        <v>0</v>
      </c>
      <c r="BE259" s="10">
        <f t="shared" si="31"/>
        <v>0.37567776137189274</v>
      </c>
      <c r="BF259" s="10">
        <f t="shared" si="32"/>
        <v>0.12062126770780771</v>
      </c>
      <c r="BG259" s="10">
        <f t="shared" si="33"/>
        <v>0.12062126770780771</v>
      </c>
      <c r="BH259" s="10">
        <f t="shared" si="34"/>
        <v>0.12062126770780771</v>
      </c>
    </row>
    <row r="260" spans="1:61" ht="14.25" hidden="1" customHeight="1">
      <c r="A260" s="115" t="s">
        <v>151</v>
      </c>
      <c r="B260" s="116"/>
      <c r="C260" s="115" t="s">
        <v>152</v>
      </c>
      <c r="D260" s="116"/>
      <c r="E260" s="115" t="s">
        <v>153</v>
      </c>
      <c r="F260" s="116"/>
      <c r="G260" s="115" t="s">
        <v>154</v>
      </c>
      <c r="H260" s="116"/>
      <c r="I260" s="115" t="s">
        <v>155</v>
      </c>
      <c r="J260" s="117"/>
      <c r="K260" s="116"/>
      <c r="L260" s="115" t="s">
        <v>157</v>
      </c>
      <c r="M260" s="117"/>
      <c r="N260" s="116"/>
      <c r="O260" s="115" t="s">
        <v>75</v>
      </c>
      <c r="P260" s="116"/>
      <c r="Q260" s="115"/>
      <c r="R260" s="116"/>
      <c r="S260" s="124" t="s">
        <v>164</v>
      </c>
      <c r="T260" s="125"/>
      <c r="U260" s="125"/>
      <c r="V260" s="125"/>
      <c r="W260" s="125"/>
      <c r="X260" s="125"/>
      <c r="Y260" s="125"/>
      <c r="Z260" s="126"/>
      <c r="AA260" s="115" t="s">
        <v>98</v>
      </c>
      <c r="AB260" s="117"/>
      <c r="AC260" s="117"/>
      <c r="AD260" s="117"/>
      <c r="AE260" s="116"/>
      <c r="AF260" s="115" t="s">
        <v>51</v>
      </c>
      <c r="AG260" s="117"/>
      <c r="AH260" s="116"/>
      <c r="AI260" s="44" t="s">
        <v>99</v>
      </c>
      <c r="AJ260" s="127" t="s">
        <v>100</v>
      </c>
      <c r="AK260" s="128"/>
      <c r="AL260" s="128"/>
      <c r="AM260" s="128"/>
      <c r="AN260" s="128"/>
      <c r="AO260" s="129"/>
      <c r="AP260" s="37">
        <v>72998530</v>
      </c>
      <c r="AQ260" s="37">
        <v>56269665</v>
      </c>
      <c r="AR260" s="37">
        <v>16728865</v>
      </c>
      <c r="AS260" s="130">
        <v>0</v>
      </c>
      <c r="AT260" s="131"/>
      <c r="AU260" s="130">
        <v>53402599</v>
      </c>
      <c r="AV260" s="131"/>
      <c r="AW260" s="37">
        <v>2867066</v>
      </c>
      <c r="AX260" s="37">
        <v>30641896</v>
      </c>
      <c r="AY260" s="37">
        <v>22760703</v>
      </c>
      <c r="AZ260" s="37">
        <v>30641896</v>
      </c>
      <c r="BA260" s="37">
        <v>0</v>
      </c>
      <c r="BB260" s="37">
        <v>30641896</v>
      </c>
      <c r="BC260" s="37">
        <v>0</v>
      </c>
      <c r="BD260" s="37">
        <v>145894</v>
      </c>
      <c r="BE260" s="10">
        <f t="shared" si="31"/>
        <v>0.77083285101768484</v>
      </c>
      <c r="BF260" s="10">
        <f t="shared" si="32"/>
        <v>0.73155718341177556</v>
      </c>
      <c r="BG260" s="10">
        <f t="shared" si="33"/>
        <v>0.41976045271048606</v>
      </c>
      <c r="BH260" s="10">
        <f t="shared" si="34"/>
        <v>0.41976045271048606</v>
      </c>
    </row>
    <row r="261" spans="1:61" ht="14.25" hidden="1" customHeight="1">
      <c r="A261" s="115" t="s">
        <v>151</v>
      </c>
      <c r="B261" s="116"/>
      <c r="C261" s="115" t="s">
        <v>152</v>
      </c>
      <c r="D261" s="116"/>
      <c r="E261" s="115" t="s">
        <v>153</v>
      </c>
      <c r="F261" s="116"/>
      <c r="G261" s="115" t="s">
        <v>154</v>
      </c>
      <c r="H261" s="116"/>
      <c r="I261" s="115" t="s">
        <v>155</v>
      </c>
      <c r="J261" s="117"/>
      <c r="K261" s="116"/>
      <c r="L261" s="115" t="s">
        <v>160</v>
      </c>
      <c r="M261" s="117"/>
      <c r="N261" s="116"/>
      <c r="O261" s="115"/>
      <c r="P261" s="116"/>
      <c r="Q261" s="115"/>
      <c r="R261" s="116"/>
      <c r="S261" s="124" t="s">
        <v>165</v>
      </c>
      <c r="T261" s="125"/>
      <c r="U261" s="125"/>
      <c r="V261" s="125"/>
      <c r="W261" s="125"/>
      <c r="X261" s="125"/>
      <c r="Y261" s="125"/>
      <c r="Z261" s="126"/>
      <c r="AA261" s="115" t="s">
        <v>98</v>
      </c>
      <c r="AB261" s="117"/>
      <c r="AC261" s="117"/>
      <c r="AD261" s="117"/>
      <c r="AE261" s="116"/>
      <c r="AF261" s="115" t="s">
        <v>51</v>
      </c>
      <c r="AG261" s="117"/>
      <c r="AH261" s="116"/>
      <c r="AI261" s="44" t="s">
        <v>99</v>
      </c>
      <c r="AJ261" s="127" t="s">
        <v>100</v>
      </c>
      <c r="AK261" s="128"/>
      <c r="AL261" s="128"/>
      <c r="AM261" s="128"/>
      <c r="AN261" s="128"/>
      <c r="AO261" s="129"/>
      <c r="AP261" s="37">
        <v>72998530</v>
      </c>
      <c r="AQ261" s="37">
        <v>56269665</v>
      </c>
      <c r="AR261" s="37">
        <v>16728865</v>
      </c>
      <c r="AS261" s="130">
        <v>0</v>
      </c>
      <c r="AT261" s="131"/>
      <c r="AU261" s="130">
        <v>53402599</v>
      </c>
      <c r="AV261" s="131"/>
      <c r="AW261" s="37">
        <v>2867066</v>
      </c>
      <c r="AX261" s="37">
        <v>30641896</v>
      </c>
      <c r="AY261" s="37">
        <v>22760703</v>
      </c>
      <c r="AZ261" s="37">
        <v>30641896</v>
      </c>
      <c r="BA261" s="37">
        <v>0</v>
      </c>
      <c r="BB261" s="37">
        <v>30641896</v>
      </c>
      <c r="BC261" s="37">
        <v>0</v>
      </c>
      <c r="BD261" s="37">
        <v>145894</v>
      </c>
      <c r="BE261" s="10">
        <f t="shared" si="31"/>
        <v>0.77083285101768484</v>
      </c>
      <c r="BF261" s="10">
        <f t="shared" si="32"/>
        <v>0.73155718341177556</v>
      </c>
      <c r="BG261" s="10">
        <f t="shared" si="33"/>
        <v>0.41976045271048606</v>
      </c>
      <c r="BH261" s="10">
        <f t="shared" si="34"/>
        <v>0.41976045271048606</v>
      </c>
    </row>
    <row r="262" spans="1:61" ht="15" hidden="1">
      <c r="A262" s="71" t="s">
        <v>151</v>
      </c>
      <c r="B262" s="72"/>
      <c r="C262" s="71" t="s">
        <v>152</v>
      </c>
      <c r="D262" s="72"/>
      <c r="E262" s="71" t="s">
        <v>153</v>
      </c>
      <c r="F262" s="72"/>
      <c r="G262" s="71" t="s">
        <v>154</v>
      </c>
      <c r="H262" s="72"/>
      <c r="I262" s="71" t="s">
        <v>155</v>
      </c>
      <c r="J262" s="72"/>
      <c r="K262" s="72"/>
      <c r="L262" s="71" t="s">
        <v>160</v>
      </c>
      <c r="M262" s="72"/>
      <c r="N262" s="72"/>
      <c r="O262" s="71" t="s">
        <v>75</v>
      </c>
      <c r="P262" s="72"/>
      <c r="Q262" s="71"/>
      <c r="R262" s="72"/>
      <c r="S262" s="110" t="s">
        <v>156</v>
      </c>
      <c r="T262" s="111"/>
      <c r="U262" s="111"/>
      <c r="V262" s="111"/>
      <c r="W262" s="111"/>
      <c r="X262" s="111"/>
      <c r="Y262" s="111"/>
      <c r="Z262" s="112"/>
      <c r="AA262" s="118" t="s">
        <v>98</v>
      </c>
      <c r="AB262" s="119"/>
      <c r="AC262" s="119"/>
      <c r="AD262" s="119"/>
      <c r="AE262" s="120"/>
      <c r="AF262" s="118" t="s">
        <v>51</v>
      </c>
      <c r="AG262" s="119"/>
      <c r="AH262" s="120"/>
      <c r="AI262" s="46" t="s">
        <v>166</v>
      </c>
      <c r="AJ262" s="121" t="s">
        <v>167</v>
      </c>
      <c r="AK262" s="122"/>
      <c r="AL262" s="122"/>
      <c r="AM262" s="122"/>
      <c r="AN262" s="122"/>
      <c r="AO262" s="123"/>
      <c r="AP262" s="45">
        <v>139177376</v>
      </c>
      <c r="AQ262" s="45">
        <v>132041572</v>
      </c>
      <c r="AR262" s="45">
        <v>7135804</v>
      </c>
      <c r="AS262" s="113">
        <v>0</v>
      </c>
      <c r="AT262" s="114"/>
      <c r="AU262" s="113">
        <v>128148957</v>
      </c>
      <c r="AV262" s="114"/>
      <c r="AW262" s="45">
        <v>3892615</v>
      </c>
      <c r="AX262" s="45">
        <v>42654475.009999998</v>
      </c>
      <c r="AY262" s="45">
        <v>85494481.989999995</v>
      </c>
      <c r="AZ262" s="45">
        <v>42654475.009999998</v>
      </c>
      <c r="BA262" s="45">
        <v>0</v>
      </c>
      <c r="BB262" s="45">
        <v>42654475.009999998</v>
      </c>
      <c r="BC262" s="45">
        <v>0</v>
      </c>
      <c r="BD262" s="45">
        <v>0</v>
      </c>
      <c r="BE262" s="14">
        <f t="shared" si="31"/>
        <v>0.94872870717148738</v>
      </c>
      <c r="BF262" s="14">
        <f t="shared" si="32"/>
        <v>0.92075997323013192</v>
      </c>
      <c r="BG262" s="14">
        <f t="shared" si="33"/>
        <v>0.30647563731909988</v>
      </c>
      <c r="BH262" s="14">
        <f t="shared" si="34"/>
        <v>0.30647563731909988</v>
      </c>
      <c r="BI262" s="18"/>
    </row>
    <row r="263" spans="1:61" hidden="1">
      <c r="A263" s="71" t="s">
        <v>151</v>
      </c>
      <c r="B263" s="72"/>
      <c r="C263" s="71" t="s">
        <v>152</v>
      </c>
      <c r="D263" s="72"/>
      <c r="E263" s="71" t="s">
        <v>153</v>
      </c>
      <c r="F263" s="72"/>
      <c r="G263" s="71" t="s">
        <v>154</v>
      </c>
      <c r="H263" s="72"/>
      <c r="I263" s="71" t="s">
        <v>155</v>
      </c>
      <c r="J263" s="72"/>
      <c r="K263" s="72"/>
      <c r="L263" s="71" t="s">
        <v>163</v>
      </c>
      <c r="M263" s="72"/>
      <c r="N263" s="72"/>
      <c r="O263" s="71" t="s">
        <v>12</v>
      </c>
      <c r="P263" s="72"/>
      <c r="Q263" s="71" t="s">
        <v>12</v>
      </c>
      <c r="R263" s="72"/>
      <c r="S263" s="124" t="s">
        <v>158</v>
      </c>
      <c r="T263" s="125"/>
      <c r="U263" s="125"/>
      <c r="V263" s="125"/>
      <c r="W263" s="125"/>
      <c r="X263" s="125"/>
      <c r="Y263" s="125"/>
      <c r="Z263" s="126"/>
      <c r="AA263" s="115" t="s">
        <v>98</v>
      </c>
      <c r="AB263" s="117"/>
      <c r="AC263" s="117"/>
      <c r="AD263" s="117"/>
      <c r="AE263" s="116"/>
      <c r="AF263" s="115" t="s">
        <v>51</v>
      </c>
      <c r="AG263" s="117"/>
      <c r="AH263" s="116"/>
      <c r="AI263" s="44" t="s">
        <v>166</v>
      </c>
      <c r="AJ263" s="127" t="s">
        <v>167</v>
      </c>
      <c r="AK263" s="128"/>
      <c r="AL263" s="128"/>
      <c r="AM263" s="128"/>
      <c r="AN263" s="128"/>
      <c r="AO263" s="129"/>
      <c r="AP263" s="37">
        <v>109257131</v>
      </c>
      <c r="AQ263" s="37">
        <v>109257131</v>
      </c>
      <c r="AR263" s="37">
        <v>0</v>
      </c>
      <c r="AS263" s="130">
        <v>0</v>
      </c>
      <c r="AT263" s="131"/>
      <c r="AU263" s="130">
        <v>106049630</v>
      </c>
      <c r="AV263" s="131"/>
      <c r="AW263" s="37">
        <v>3207501</v>
      </c>
      <c r="AX263" s="37">
        <v>34153354.009999998</v>
      </c>
      <c r="AY263" s="37">
        <v>71896275.989999995</v>
      </c>
      <c r="AZ263" s="37">
        <v>34153354.009999998</v>
      </c>
      <c r="BA263" s="37">
        <v>0</v>
      </c>
      <c r="BB263" s="37">
        <v>34153354.009999998</v>
      </c>
      <c r="BC263" s="37">
        <v>0</v>
      </c>
      <c r="BD263" s="37">
        <v>0</v>
      </c>
      <c r="BE263" s="10">
        <f t="shared" si="31"/>
        <v>1</v>
      </c>
      <c r="BF263" s="10">
        <f t="shared" si="32"/>
        <v>0.97064263933490991</v>
      </c>
      <c r="BG263" s="10">
        <f t="shared" si="33"/>
        <v>0.31259610880684757</v>
      </c>
      <c r="BH263" s="10">
        <f t="shared" si="34"/>
        <v>0.31259610880684757</v>
      </c>
    </row>
    <row r="264" spans="1:61" hidden="1">
      <c r="A264" s="71" t="s">
        <v>151</v>
      </c>
      <c r="B264" s="72"/>
      <c r="C264" s="71" t="s">
        <v>152</v>
      </c>
      <c r="D264" s="72"/>
      <c r="E264" s="71" t="s">
        <v>153</v>
      </c>
      <c r="F264" s="72"/>
      <c r="G264" s="71" t="s">
        <v>154</v>
      </c>
      <c r="H264" s="72"/>
      <c r="I264" s="71" t="s">
        <v>155</v>
      </c>
      <c r="J264" s="72"/>
      <c r="K264" s="72"/>
      <c r="L264" s="71" t="s">
        <v>163</v>
      </c>
      <c r="M264" s="72"/>
      <c r="N264" s="72"/>
      <c r="O264" s="71" t="s">
        <v>75</v>
      </c>
      <c r="P264" s="72"/>
      <c r="Q264" s="71" t="s">
        <v>12</v>
      </c>
      <c r="R264" s="72"/>
      <c r="S264" s="124" t="s">
        <v>159</v>
      </c>
      <c r="T264" s="125"/>
      <c r="U264" s="125"/>
      <c r="V264" s="125"/>
      <c r="W264" s="125"/>
      <c r="X264" s="125"/>
      <c r="Y264" s="125"/>
      <c r="Z264" s="126"/>
      <c r="AA264" s="115" t="s">
        <v>98</v>
      </c>
      <c r="AB264" s="117"/>
      <c r="AC264" s="117"/>
      <c r="AD264" s="117"/>
      <c r="AE264" s="116"/>
      <c r="AF264" s="115" t="s">
        <v>51</v>
      </c>
      <c r="AG264" s="117"/>
      <c r="AH264" s="116"/>
      <c r="AI264" s="44" t="s">
        <v>166</v>
      </c>
      <c r="AJ264" s="127" t="s">
        <v>167</v>
      </c>
      <c r="AK264" s="128"/>
      <c r="AL264" s="128"/>
      <c r="AM264" s="128"/>
      <c r="AN264" s="128"/>
      <c r="AO264" s="129"/>
      <c r="AP264" s="37">
        <v>109257131</v>
      </c>
      <c r="AQ264" s="37">
        <v>109257131</v>
      </c>
      <c r="AR264" s="37">
        <v>0</v>
      </c>
      <c r="AS264" s="130">
        <v>0</v>
      </c>
      <c r="AT264" s="131"/>
      <c r="AU264" s="130">
        <v>106049630</v>
      </c>
      <c r="AV264" s="131"/>
      <c r="AW264" s="37">
        <v>3207501</v>
      </c>
      <c r="AX264" s="37">
        <v>34153354.009999998</v>
      </c>
      <c r="AY264" s="37">
        <v>71896275.989999995</v>
      </c>
      <c r="AZ264" s="37">
        <v>34153354.009999998</v>
      </c>
      <c r="BA264" s="37">
        <v>0</v>
      </c>
      <c r="BB264" s="37">
        <v>34153354.009999998</v>
      </c>
      <c r="BC264" s="37">
        <v>0</v>
      </c>
      <c r="BD264" s="37">
        <v>0</v>
      </c>
      <c r="BE264" s="10">
        <f t="shared" si="31"/>
        <v>1</v>
      </c>
      <c r="BF264" s="10">
        <f t="shared" si="32"/>
        <v>0.97064263933490991</v>
      </c>
      <c r="BG264" s="10">
        <f t="shared" si="33"/>
        <v>0.31259610880684757</v>
      </c>
      <c r="BH264" s="10">
        <f t="shared" si="34"/>
        <v>0.31259610880684757</v>
      </c>
    </row>
    <row r="265" spans="1:61" s="18" customFormat="1" ht="15" hidden="1">
      <c r="A265" s="77" t="s">
        <v>151</v>
      </c>
      <c r="B265" s="78"/>
      <c r="C265" s="77" t="s">
        <v>168</v>
      </c>
      <c r="D265" s="78"/>
      <c r="E265" s="77" t="s">
        <v>153</v>
      </c>
      <c r="F265" s="78"/>
      <c r="G265" s="77" t="s">
        <v>169</v>
      </c>
      <c r="H265" s="78"/>
      <c r="I265" s="77" t="s">
        <v>155</v>
      </c>
      <c r="J265" s="78"/>
      <c r="K265" s="78"/>
      <c r="L265" s="77"/>
      <c r="M265" s="78"/>
      <c r="N265" s="78"/>
      <c r="O265" s="77"/>
      <c r="P265" s="78"/>
      <c r="Q265" s="77"/>
      <c r="R265" s="78"/>
      <c r="S265" s="124" t="s">
        <v>161</v>
      </c>
      <c r="T265" s="125"/>
      <c r="U265" s="125"/>
      <c r="V265" s="125"/>
      <c r="W265" s="125"/>
      <c r="X265" s="125"/>
      <c r="Y265" s="125"/>
      <c r="Z265" s="126"/>
      <c r="AA265" s="115" t="s">
        <v>98</v>
      </c>
      <c r="AB265" s="117"/>
      <c r="AC265" s="117"/>
      <c r="AD265" s="117"/>
      <c r="AE265" s="116"/>
      <c r="AF265" s="115" t="s">
        <v>51</v>
      </c>
      <c r="AG265" s="117"/>
      <c r="AH265" s="116"/>
      <c r="AI265" s="44" t="s">
        <v>166</v>
      </c>
      <c r="AJ265" s="127" t="s">
        <v>167</v>
      </c>
      <c r="AK265" s="128"/>
      <c r="AL265" s="128"/>
      <c r="AM265" s="128"/>
      <c r="AN265" s="128"/>
      <c r="AO265" s="129"/>
      <c r="AP265" s="37">
        <v>20000000</v>
      </c>
      <c r="AQ265" s="37">
        <v>12864196</v>
      </c>
      <c r="AR265" s="37">
        <v>7135804</v>
      </c>
      <c r="AS265" s="130">
        <v>0</v>
      </c>
      <c r="AT265" s="131"/>
      <c r="AU265" s="130">
        <v>12179082</v>
      </c>
      <c r="AV265" s="131"/>
      <c r="AW265" s="37">
        <v>685114</v>
      </c>
      <c r="AX265" s="37">
        <v>8501121</v>
      </c>
      <c r="AY265" s="37">
        <v>3677961</v>
      </c>
      <c r="AZ265" s="37">
        <v>8501121</v>
      </c>
      <c r="BA265" s="37">
        <v>0</v>
      </c>
      <c r="BB265" s="37">
        <v>8501121</v>
      </c>
      <c r="BC265" s="37">
        <v>0</v>
      </c>
      <c r="BD265" s="37">
        <v>0</v>
      </c>
      <c r="BE265" s="10">
        <f t="shared" si="31"/>
        <v>0.64320980000000005</v>
      </c>
      <c r="BF265" s="10">
        <f t="shared" si="32"/>
        <v>0.60895410000000005</v>
      </c>
      <c r="BG265" s="10">
        <f t="shared" si="33"/>
        <v>0.42505605000000002</v>
      </c>
      <c r="BH265" s="10">
        <f t="shared" si="34"/>
        <v>0.42505605000000002</v>
      </c>
      <c r="BI265" s="11"/>
    </row>
    <row r="266" spans="1:61" hidden="1">
      <c r="A266" s="71" t="s">
        <v>151</v>
      </c>
      <c r="B266" s="72"/>
      <c r="C266" s="71" t="s">
        <v>168</v>
      </c>
      <c r="D266" s="72"/>
      <c r="E266" s="71" t="s">
        <v>153</v>
      </c>
      <c r="F266" s="72"/>
      <c r="G266" s="71" t="s">
        <v>169</v>
      </c>
      <c r="H266" s="72"/>
      <c r="I266" s="71" t="s">
        <v>155</v>
      </c>
      <c r="J266" s="72"/>
      <c r="K266" s="72"/>
      <c r="L266" s="71" t="s">
        <v>171</v>
      </c>
      <c r="M266" s="72"/>
      <c r="N266" s="72"/>
      <c r="O266" s="71"/>
      <c r="P266" s="72"/>
      <c r="Q266" s="71"/>
      <c r="R266" s="72"/>
      <c r="S266" s="73" t="s">
        <v>162</v>
      </c>
      <c r="T266" s="72"/>
      <c r="U266" s="72"/>
      <c r="V266" s="72"/>
      <c r="W266" s="72"/>
      <c r="X266" s="72"/>
      <c r="Y266" s="72"/>
      <c r="Z266" s="72"/>
      <c r="AA266" s="71" t="s">
        <v>98</v>
      </c>
      <c r="AB266" s="72"/>
      <c r="AC266" s="72"/>
      <c r="AD266" s="72"/>
      <c r="AE266" s="72"/>
      <c r="AF266" s="71" t="s">
        <v>51</v>
      </c>
      <c r="AG266" s="72"/>
      <c r="AH266" s="72"/>
      <c r="AI266" s="44" t="s">
        <v>166</v>
      </c>
      <c r="AJ266" s="74" t="s">
        <v>167</v>
      </c>
      <c r="AK266" s="72"/>
      <c r="AL266" s="72"/>
      <c r="AM266" s="72"/>
      <c r="AN266" s="72"/>
      <c r="AO266" s="72"/>
      <c r="AP266" s="37">
        <v>20000000</v>
      </c>
      <c r="AQ266" s="37">
        <v>12864196</v>
      </c>
      <c r="AR266" s="37">
        <v>7135804</v>
      </c>
      <c r="AS266" s="59">
        <v>0</v>
      </c>
      <c r="AT266" s="60"/>
      <c r="AU266" s="59">
        <v>12179082</v>
      </c>
      <c r="AV266" s="60"/>
      <c r="AW266" s="37">
        <v>685114</v>
      </c>
      <c r="AX266" s="37">
        <v>8501121</v>
      </c>
      <c r="AY266" s="37">
        <v>3677961</v>
      </c>
      <c r="AZ266" s="37">
        <v>8501121</v>
      </c>
      <c r="BA266" s="37">
        <v>0</v>
      </c>
      <c r="BB266" s="37">
        <v>8501121</v>
      </c>
      <c r="BC266" s="37">
        <v>0</v>
      </c>
      <c r="BD266" s="37">
        <v>0</v>
      </c>
      <c r="BE266" s="10">
        <f t="shared" si="31"/>
        <v>0.64320980000000005</v>
      </c>
      <c r="BF266" s="10">
        <f t="shared" si="32"/>
        <v>0.60895410000000005</v>
      </c>
      <c r="BG266" s="10">
        <f t="shared" si="33"/>
        <v>0.42505605000000002</v>
      </c>
      <c r="BH266" s="10">
        <f t="shared" si="34"/>
        <v>0.42505605000000002</v>
      </c>
    </row>
    <row r="267" spans="1:61" hidden="1">
      <c r="A267" s="71" t="s">
        <v>151</v>
      </c>
      <c r="B267" s="72"/>
      <c r="C267" s="71" t="s">
        <v>168</v>
      </c>
      <c r="D267" s="72"/>
      <c r="E267" s="71" t="s">
        <v>153</v>
      </c>
      <c r="F267" s="72"/>
      <c r="G267" s="71" t="s">
        <v>169</v>
      </c>
      <c r="H267" s="72"/>
      <c r="I267" s="71" t="s">
        <v>155</v>
      </c>
      <c r="J267" s="72"/>
      <c r="K267" s="72"/>
      <c r="L267" s="71" t="s">
        <v>171</v>
      </c>
      <c r="M267" s="72"/>
      <c r="N267" s="72"/>
      <c r="O267" s="71" t="s">
        <v>75</v>
      </c>
      <c r="P267" s="72"/>
      <c r="Q267" s="71"/>
      <c r="R267" s="72"/>
      <c r="S267" s="73" t="s">
        <v>164</v>
      </c>
      <c r="T267" s="72"/>
      <c r="U267" s="72"/>
      <c r="V267" s="72"/>
      <c r="W267" s="72"/>
      <c r="X267" s="72"/>
      <c r="Y267" s="72"/>
      <c r="Z267" s="72"/>
      <c r="AA267" s="71" t="s">
        <v>98</v>
      </c>
      <c r="AB267" s="72"/>
      <c r="AC267" s="72"/>
      <c r="AD267" s="72"/>
      <c r="AE267" s="72"/>
      <c r="AF267" s="71" t="s">
        <v>51</v>
      </c>
      <c r="AG267" s="72"/>
      <c r="AH267" s="72"/>
      <c r="AI267" s="44" t="s">
        <v>166</v>
      </c>
      <c r="AJ267" s="74" t="s">
        <v>167</v>
      </c>
      <c r="AK267" s="72"/>
      <c r="AL267" s="72"/>
      <c r="AM267" s="72"/>
      <c r="AN267" s="72"/>
      <c r="AO267" s="72"/>
      <c r="AP267" s="37">
        <v>9920245</v>
      </c>
      <c r="AQ267" s="37">
        <v>9920245</v>
      </c>
      <c r="AR267" s="37">
        <v>0</v>
      </c>
      <c r="AS267" s="59">
        <v>0</v>
      </c>
      <c r="AT267" s="60"/>
      <c r="AU267" s="59">
        <v>9920245</v>
      </c>
      <c r="AV267" s="60"/>
      <c r="AW267" s="37">
        <v>0</v>
      </c>
      <c r="AX267" s="37">
        <v>0</v>
      </c>
      <c r="AY267" s="37">
        <v>9920245</v>
      </c>
      <c r="AZ267" s="37">
        <v>0</v>
      </c>
      <c r="BA267" s="37">
        <v>0</v>
      </c>
      <c r="BB267" s="37">
        <v>0</v>
      </c>
      <c r="BC267" s="37">
        <v>0</v>
      </c>
      <c r="BD267" s="37">
        <v>0</v>
      </c>
      <c r="BE267" s="10">
        <f t="shared" si="31"/>
        <v>1</v>
      </c>
      <c r="BF267" s="10">
        <f t="shared" si="32"/>
        <v>1</v>
      </c>
      <c r="BG267" s="10">
        <f t="shared" si="33"/>
        <v>0</v>
      </c>
      <c r="BH267" s="10">
        <f t="shared" si="34"/>
        <v>0</v>
      </c>
    </row>
    <row r="268" spans="1:61" hidden="1">
      <c r="A268" s="71" t="s">
        <v>151</v>
      </c>
      <c r="B268" s="72"/>
      <c r="C268" s="71" t="s">
        <v>168</v>
      </c>
      <c r="D268" s="72"/>
      <c r="E268" s="71" t="s">
        <v>153</v>
      </c>
      <c r="F268" s="72"/>
      <c r="G268" s="71" t="s">
        <v>169</v>
      </c>
      <c r="H268" s="72"/>
      <c r="I268" s="71" t="s">
        <v>155</v>
      </c>
      <c r="J268" s="72"/>
      <c r="K268" s="72"/>
      <c r="L268" s="71" t="s">
        <v>174</v>
      </c>
      <c r="M268" s="72"/>
      <c r="N268" s="72"/>
      <c r="O268" s="71"/>
      <c r="P268" s="72"/>
      <c r="Q268" s="71"/>
      <c r="R268" s="72"/>
      <c r="S268" s="73" t="s">
        <v>165</v>
      </c>
      <c r="T268" s="72"/>
      <c r="U268" s="72"/>
      <c r="V268" s="72"/>
      <c r="W268" s="72"/>
      <c r="X268" s="72"/>
      <c r="Y268" s="72"/>
      <c r="Z268" s="72"/>
      <c r="AA268" s="71" t="s">
        <v>98</v>
      </c>
      <c r="AB268" s="72"/>
      <c r="AC268" s="72"/>
      <c r="AD268" s="72"/>
      <c r="AE268" s="72"/>
      <c r="AF268" s="71" t="s">
        <v>51</v>
      </c>
      <c r="AG268" s="72"/>
      <c r="AH268" s="72"/>
      <c r="AI268" s="44" t="s">
        <v>166</v>
      </c>
      <c r="AJ268" s="74" t="s">
        <v>167</v>
      </c>
      <c r="AK268" s="72"/>
      <c r="AL268" s="72"/>
      <c r="AM268" s="72"/>
      <c r="AN268" s="72"/>
      <c r="AO268" s="72"/>
      <c r="AP268" s="37">
        <v>9920245</v>
      </c>
      <c r="AQ268" s="37">
        <v>9920245</v>
      </c>
      <c r="AR268" s="37">
        <v>0</v>
      </c>
      <c r="AS268" s="59">
        <v>0</v>
      </c>
      <c r="AT268" s="60"/>
      <c r="AU268" s="59">
        <v>9920245</v>
      </c>
      <c r="AV268" s="60"/>
      <c r="AW268" s="37">
        <v>0</v>
      </c>
      <c r="AX268" s="37">
        <v>0</v>
      </c>
      <c r="AY268" s="37">
        <v>9920245</v>
      </c>
      <c r="AZ268" s="37">
        <v>0</v>
      </c>
      <c r="BA268" s="37">
        <v>0</v>
      </c>
      <c r="BB268" s="37">
        <v>0</v>
      </c>
      <c r="BC268" s="37">
        <v>0</v>
      </c>
      <c r="BD268" s="37">
        <v>0</v>
      </c>
      <c r="BE268" s="10">
        <f t="shared" si="31"/>
        <v>1</v>
      </c>
      <c r="BF268" s="10">
        <f t="shared" si="32"/>
        <v>1</v>
      </c>
      <c r="BG268" s="10">
        <f t="shared" si="33"/>
        <v>0</v>
      </c>
      <c r="BH268" s="10">
        <f t="shared" si="34"/>
        <v>0</v>
      </c>
    </row>
    <row r="269" spans="1:61" ht="14.25" customHeight="1">
      <c r="A269" s="115"/>
      <c r="B269" s="116"/>
      <c r="C269" s="115"/>
      <c r="D269" s="116"/>
      <c r="E269" s="115"/>
      <c r="F269" s="116"/>
      <c r="G269" s="115"/>
      <c r="H269" s="116"/>
      <c r="I269" s="115"/>
      <c r="J269" s="117"/>
      <c r="K269" s="116"/>
      <c r="L269" s="115"/>
      <c r="M269" s="117"/>
      <c r="N269" s="116"/>
      <c r="O269" s="115"/>
      <c r="P269" s="116"/>
      <c r="Q269" s="115"/>
      <c r="R269" s="116"/>
      <c r="S269" s="110" t="s">
        <v>156</v>
      </c>
      <c r="T269" s="111"/>
      <c r="U269" s="111"/>
      <c r="V269" s="111"/>
      <c r="W269" s="111"/>
      <c r="X269" s="111"/>
      <c r="Y269" s="111"/>
      <c r="Z269" s="112"/>
      <c r="AA269" s="118"/>
      <c r="AB269" s="119"/>
      <c r="AC269" s="119"/>
      <c r="AD269" s="119"/>
      <c r="AE269" s="120"/>
      <c r="AF269" s="118"/>
      <c r="AG269" s="119"/>
      <c r="AH269" s="120"/>
      <c r="AI269" s="46"/>
      <c r="AJ269" s="121"/>
      <c r="AK269" s="122"/>
      <c r="AL269" s="122"/>
      <c r="AM269" s="122"/>
      <c r="AN269" s="122"/>
      <c r="AO269" s="123"/>
      <c r="AP269" s="45">
        <f>+AP262+AP257+AP250</f>
        <v>1603655553</v>
      </c>
      <c r="AQ269" s="45"/>
      <c r="AR269" s="45"/>
      <c r="AS269" s="113"/>
      <c r="AT269" s="114"/>
      <c r="AU269" s="113">
        <f>+AU262+AU257+AU250</f>
        <v>1202421836</v>
      </c>
      <c r="AV269" s="114"/>
      <c r="AW269" s="45"/>
      <c r="AX269" s="45"/>
      <c r="AY269" s="45"/>
      <c r="AZ269" s="45"/>
      <c r="BA269" s="45"/>
      <c r="BB269" s="45">
        <f>+BB262+BB257+BB250</f>
        <v>621026343.36000001</v>
      </c>
      <c r="BC269" s="45"/>
      <c r="BD269" s="45"/>
      <c r="BE269" s="55"/>
      <c r="BF269" s="14">
        <f>+AU269/AP269</f>
        <v>0.74980056268978601</v>
      </c>
      <c r="BG269" s="14"/>
      <c r="BH269" s="14">
        <f>+BB269/AP269</f>
        <v>0.38725669125033113</v>
      </c>
      <c r="BI269" s="18"/>
    </row>
    <row r="270" spans="1:61" ht="15" hidden="1">
      <c r="A270" s="71" t="s">
        <v>151</v>
      </c>
      <c r="B270" s="72"/>
      <c r="C270" s="71" t="s">
        <v>168</v>
      </c>
      <c r="D270" s="72"/>
      <c r="E270" s="71" t="s">
        <v>153</v>
      </c>
      <c r="F270" s="72"/>
      <c r="G270" s="71" t="s">
        <v>169</v>
      </c>
      <c r="H270" s="72"/>
      <c r="I270" s="71" t="s">
        <v>155</v>
      </c>
      <c r="J270" s="72"/>
      <c r="K270" s="72"/>
      <c r="L270" s="71" t="s">
        <v>174</v>
      </c>
      <c r="M270" s="72"/>
      <c r="N270" s="72"/>
      <c r="O270" s="71" t="s">
        <v>75</v>
      </c>
      <c r="P270" s="72"/>
      <c r="Q270" s="71"/>
      <c r="R270" s="72"/>
      <c r="S270" s="79" t="s">
        <v>170</v>
      </c>
      <c r="T270" s="78"/>
      <c r="U270" s="78"/>
      <c r="V270" s="78"/>
      <c r="W270" s="78"/>
      <c r="X270" s="78"/>
      <c r="Y270" s="78"/>
      <c r="Z270" s="78"/>
      <c r="AA270" s="77" t="s">
        <v>50</v>
      </c>
      <c r="AB270" s="78"/>
      <c r="AC270" s="78"/>
      <c r="AD270" s="78"/>
      <c r="AE270" s="78"/>
      <c r="AF270" s="77" t="s">
        <v>51</v>
      </c>
      <c r="AG270" s="78"/>
      <c r="AH270" s="78"/>
      <c r="AI270" s="46" t="s">
        <v>52</v>
      </c>
      <c r="AJ270" s="80" t="s">
        <v>53</v>
      </c>
      <c r="AK270" s="78"/>
      <c r="AL270" s="78"/>
      <c r="AM270" s="78"/>
      <c r="AN270" s="78"/>
      <c r="AO270" s="78"/>
      <c r="AP270" s="45">
        <v>499603373</v>
      </c>
      <c r="AQ270" s="45">
        <v>442622774</v>
      </c>
      <c r="AR270" s="45">
        <v>56980599</v>
      </c>
      <c r="AS270" s="75">
        <v>0</v>
      </c>
      <c r="AT270" s="76"/>
      <c r="AU270" s="75">
        <v>442622774</v>
      </c>
      <c r="AV270" s="76"/>
      <c r="AW270" s="45">
        <v>0</v>
      </c>
      <c r="AX270" s="45">
        <v>213999459</v>
      </c>
      <c r="AY270" s="45">
        <v>228623315</v>
      </c>
      <c r="AZ270" s="45">
        <v>213999459</v>
      </c>
      <c r="BA270" s="45">
        <v>0</v>
      </c>
      <c r="BB270" s="45">
        <v>213999459</v>
      </c>
      <c r="BC270" s="45">
        <v>0</v>
      </c>
      <c r="BD270" s="45">
        <v>0</v>
      </c>
      <c r="BE270" s="14"/>
      <c r="BF270" s="14">
        <f t="shared" si="32"/>
        <v>0.88594833005661078</v>
      </c>
      <c r="BG270" s="14"/>
      <c r="BH270" s="14">
        <f t="shared" si="34"/>
        <v>0.42833869938664326</v>
      </c>
      <c r="BI270" s="18"/>
    </row>
    <row r="271" spans="1:61" s="18" customFormat="1" ht="15" hidden="1">
      <c r="A271" s="77" t="s">
        <v>151</v>
      </c>
      <c r="B271" s="78"/>
      <c r="C271" s="77" t="s">
        <v>168</v>
      </c>
      <c r="D271" s="78"/>
      <c r="E271" s="77" t="s">
        <v>153</v>
      </c>
      <c r="F271" s="78"/>
      <c r="G271" s="77" t="s">
        <v>169</v>
      </c>
      <c r="H271" s="78"/>
      <c r="I271" s="77" t="s">
        <v>155</v>
      </c>
      <c r="J271" s="78"/>
      <c r="K271" s="78"/>
      <c r="L271" s="77"/>
      <c r="M271" s="78"/>
      <c r="N271" s="78"/>
      <c r="O271" s="77"/>
      <c r="P271" s="78"/>
      <c r="Q271" s="77"/>
      <c r="R271" s="78"/>
      <c r="S271" s="73" t="s">
        <v>172</v>
      </c>
      <c r="T271" s="72"/>
      <c r="U271" s="72"/>
      <c r="V271" s="72"/>
      <c r="W271" s="72"/>
      <c r="X271" s="72"/>
      <c r="Y271" s="72"/>
      <c r="Z271" s="72"/>
      <c r="AA271" s="71" t="s">
        <v>50</v>
      </c>
      <c r="AB271" s="72"/>
      <c r="AC271" s="72"/>
      <c r="AD271" s="72"/>
      <c r="AE271" s="72"/>
      <c r="AF271" s="71" t="s">
        <v>51</v>
      </c>
      <c r="AG271" s="72"/>
      <c r="AH271" s="72"/>
      <c r="AI271" s="44" t="s">
        <v>52</v>
      </c>
      <c r="AJ271" s="74" t="s">
        <v>53</v>
      </c>
      <c r="AK271" s="72"/>
      <c r="AL271" s="72"/>
      <c r="AM271" s="72"/>
      <c r="AN271" s="72"/>
      <c r="AO271" s="72"/>
      <c r="AP271" s="37">
        <v>2138739</v>
      </c>
      <c r="AQ271" s="37">
        <v>2138739</v>
      </c>
      <c r="AR271" s="37">
        <v>0</v>
      </c>
      <c r="AS271" s="59">
        <v>0</v>
      </c>
      <c r="AT271" s="60"/>
      <c r="AU271" s="59">
        <v>2138739</v>
      </c>
      <c r="AV271" s="60"/>
      <c r="AW271" s="37">
        <v>0</v>
      </c>
      <c r="AX271" s="37">
        <v>0</v>
      </c>
      <c r="AY271" s="37">
        <v>2138739</v>
      </c>
      <c r="AZ271" s="37">
        <v>0</v>
      </c>
      <c r="BA271" s="37">
        <v>0</v>
      </c>
      <c r="BB271" s="37">
        <v>0</v>
      </c>
      <c r="BC271" s="37">
        <v>0</v>
      </c>
      <c r="BD271" s="37">
        <v>0</v>
      </c>
      <c r="BE271" s="10"/>
      <c r="BF271" s="10">
        <f t="shared" si="32"/>
        <v>1</v>
      </c>
      <c r="BG271" s="10"/>
      <c r="BH271" s="10">
        <f t="shared" si="34"/>
        <v>0</v>
      </c>
      <c r="BI271" s="11"/>
    </row>
    <row r="272" spans="1:61" hidden="1">
      <c r="A272" s="71" t="s">
        <v>151</v>
      </c>
      <c r="B272" s="72"/>
      <c r="C272" s="71" t="s">
        <v>168</v>
      </c>
      <c r="D272" s="72"/>
      <c r="E272" s="71" t="s">
        <v>153</v>
      </c>
      <c r="F272" s="72"/>
      <c r="G272" s="71" t="s">
        <v>169</v>
      </c>
      <c r="H272" s="72"/>
      <c r="I272" s="71" t="s">
        <v>155</v>
      </c>
      <c r="J272" s="72"/>
      <c r="K272" s="72"/>
      <c r="L272" s="71" t="s">
        <v>174</v>
      </c>
      <c r="M272" s="72"/>
      <c r="N272" s="72"/>
      <c r="O272" s="71"/>
      <c r="P272" s="72"/>
      <c r="Q272" s="71"/>
      <c r="R272" s="72"/>
      <c r="S272" s="73" t="s">
        <v>173</v>
      </c>
      <c r="T272" s="72"/>
      <c r="U272" s="72"/>
      <c r="V272" s="72"/>
      <c r="W272" s="72"/>
      <c r="X272" s="72"/>
      <c r="Y272" s="72"/>
      <c r="Z272" s="72"/>
      <c r="AA272" s="71" t="s">
        <v>50</v>
      </c>
      <c r="AB272" s="72"/>
      <c r="AC272" s="72"/>
      <c r="AD272" s="72"/>
      <c r="AE272" s="72"/>
      <c r="AF272" s="71" t="s">
        <v>51</v>
      </c>
      <c r="AG272" s="72"/>
      <c r="AH272" s="72"/>
      <c r="AI272" s="44" t="s">
        <v>52</v>
      </c>
      <c r="AJ272" s="74" t="s">
        <v>53</v>
      </c>
      <c r="AK272" s="72"/>
      <c r="AL272" s="72"/>
      <c r="AM272" s="72"/>
      <c r="AN272" s="72"/>
      <c r="AO272" s="72"/>
      <c r="AP272" s="37">
        <v>2138739</v>
      </c>
      <c r="AQ272" s="37">
        <v>2138739</v>
      </c>
      <c r="AR272" s="37">
        <v>0</v>
      </c>
      <c r="AS272" s="59">
        <v>0</v>
      </c>
      <c r="AT272" s="60"/>
      <c r="AU272" s="59">
        <v>2138739</v>
      </c>
      <c r="AV272" s="60"/>
      <c r="AW272" s="37">
        <v>0</v>
      </c>
      <c r="AX272" s="37">
        <v>0</v>
      </c>
      <c r="AY272" s="37">
        <v>2138739</v>
      </c>
      <c r="AZ272" s="37">
        <v>0</v>
      </c>
      <c r="BA272" s="37">
        <v>0</v>
      </c>
      <c r="BB272" s="37">
        <v>0</v>
      </c>
      <c r="BC272" s="37">
        <v>0</v>
      </c>
      <c r="BD272" s="37">
        <v>0</v>
      </c>
      <c r="BE272" s="10"/>
      <c r="BF272" s="10">
        <f t="shared" si="32"/>
        <v>1</v>
      </c>
      <c r="BG272" s="10"/>
      <c r="BH272" s="10">
        <f t="shared" si="34"/>
        <v>0</v>
      </c>
    </row>
    <row r="273" spans="1:61" hidden="1">
      <c r="A273" s="71" t="s">
        <v>151</v>
      </c>
      <c r="B273" s="72"/>
      <c r="C273" s="71" t="s">
        <v>168</v>
      </c>
      <c r="D273" s="72"/>
      <c r="E273" s="71" t="s">
        <v>153</v>
      </c>
      <c r="F273" s="72"/>
      <c r="G273" s="71" t="s">
        <v>169</v>
      </c>
      <c r="H273" s="72"/>
      <c r="I273" s="71" t="s">
        <v>155</v>
      </c>
      <c r="J273" s="72"/>
      <c r="K273" s="72"/>
      <c r="L273" s="71" t="s">
        <v>174</v>
      </c>
      <c r="M273" s="72"/>
      <c r="N273" s="72"/>
      <c r="O273" s="71" t="s">
        <v>75</v>
      </c>
      <c r="P273" s="72"/>
      <c r="Q273" s="71"/>
      <c r="R273" s="72"/>
      <c r="S273" s="73" t="s">
        <v>175</v>
      </c>
      <c r="T273" s="72"/>
      <c r="U273" s="72"/>
      <c r="V273" s="72"/>
      <c r="W273" s="72"/>
      <c r="X273" s="72"/>
      <c r="Y273" s="72"/>
      <c r="Z273" s="72"/>
      <c r="AA273" s="71" t="s">
        <v>50</v>
      </c>
      <c r="AB273" s="72"/>
      <c r="AC273" s="72"/>
      <c r="AD273" s="72"/>
      <c r="AE273" s="72"/>
      <c r="AF273" s="71" t="s">
        <v>51</v>
      </c>
      <c r="AG273" s="72"/>
      <c r="AH273" s="72"/>
      <c r="AI273" s="44" t="s">
        <v>52</v>
      </c>
      <c r="AJ273" s="74" t="s">
        <v>53</v>
      </c>
      <c r="AK273" s="72"/>
      <c r="AL273" s="72"/>
      <c r="AM273" s="72"/>
      <c r="AN273" s="72"/>
      <c r="AO273" s="72"/>
      <c r="AP273" s="37">
        <v>497464634</v>
      </c>
      <c r="AQ273" s="37">
        <v>440484035</v>
      </c>
      <c r="AR273" s="37">
        <v>56980599</v>
      </c>
      <c r="AS273" s="59">
        <v>0</v>
      </c>
      <c r="AT273" s="60"/>
      <c r="AU273" s="59">
        <v>440484035</v>
      </c>
      <c r="AV273" s="60"/>
      <c r="AW273" s="37">
        <v>0</v>
      </c>
      <c r="AX273" s="37">
        <v>213999459</v>
      </c>
      <c r="AY273" s="37">
        <v>226484576</v>
      </c>
      <c r="AZ273" s="37">
        <v>213999459</v>
      </c>
      <c r="BA273" s="37">
        <v>0</v>
      </c>
      <c r="BB273" s="37">
        <v>213999459</v>
      </c>
      <c r="BC273" s="37">
        <v>0</v>
      </c>
      <c r="BD273" s="37">
        <v>0</v>
      </c>
      <c r="BE273" s="10"/>
      <c r="BF273" s="10">
        <f t="shared" si="32"/>
        <v>0.88545799016538729</v>
      </c>
      <c r="BG273" s="10"/>
      <c r="BH273" s="10">
        <f t="shared" si="34"/>
        <v>0.43018024674292726</v>
      </c>
    </row>
    <row r="274" spans="1:61" hidden="1">
      <c r="A274" s="71" t="s">
        <v>151</v>
      </c>
      <c r="B274" s="72"/>
      <c r="C274" s="71" t="s">
        <v>168</v>
      </c>
      <c r="D274" s="72"/>
      <c r="E274" s="71" t="s">
        <v>153</v>
      </c>
      <c r="F274" s="72"/>
      <c r="G274" s="71" t="s">
        <v>169</v>
      </c>
      <c r="H274" s="72"/>
      <c r="I274" s="71" t="s">
        <v>155</v>
      </c>
      <c r="J274" s="72"/>
      <c r="K274" s="72"/>
      <c r="L274" s="71" t="s">
        <v>171</v>
      </c>
      <c r="M274" s="72"/>
      <c r="N274" s="72"/>
      <c r="O274" s="71"/>
      <c r="P274" s="72"/>
      <c r="Q274" s="71"/>
      <c r="R274" s="72"/>
      <c r="S274" s="73" t="s">
        <v>176</v>
      </c>
      <c r="T274" s="72"/>
      <c r="U274" s="72"/>
      <c r="V274" s="72"/>
      <c r="W274" s="72"/>
      <c r="X274" s="72"/>
      <c r="Y274" s="72"/>
      <c r="Z274" s="72"/>
      <c r="AA274" s="71" t="s">
        <v>50</v>
      </c>
      <c r="AB274" s="72"/>
      <c r="AC274" s="72"/>
      <c r="AD274" s="72"/>
      <c r="AE274" s="72"/>
      <c r="AF274" s="71" t="s">
        <v>51</v>
      </c>
      <c r="AG274" s="72"/>
      <c r="AH274" s="72"/>
      <c r="AI274" s="44" t="s">
        <v>52</v>
      </c>
      <c r="AJ274" s="74" t="s">
        <v>53</v>
      </c>
      <c r="AK274" s="72"/>
      <c r="AL274" s="72"/>
      <c r="AM274" s="72"/>
      <c r="AN274" s="72"/>
      <c r="AO274" s="72"/>
      <c r="AP274" s="37">
        <v>497464634</v>
      </c>
      <c r="AQ274" s="37">
        <v>440484035</v>
      </c>
      <c r="AR274" s="37">
        <v>56980599</v>
      </c>
      <c r="AS274" s="59">
        <v>0</v>
      </c>
      <c r="AT274" s="60"/>
      <c r="AU274" s="59">
        <v>440484035</v>
      </c>
      <c r="AV274" s="60"/>
      <c r="AW274" s="37">
        <v>0</v>
      </c>
      <c r="AX274" s="37">
        <v>213999459</v>
      </c>
      <c r="AY274" s="37">
        <v>226484576</v>
      </c>
      <c r="AZ274" s="37">
        <v>213999459</v>
      </c>
      <c r="BA274" s="37">
        <v>0</v>
      </c>
      <c r="BB274" s="37">
        <v>213999459</v>
      </c>
      <c r="BC274" s="37">
        <v>0</v>
      </c>
      <c r="BD274" s="37">
        <v>0</v>
      </c>
      <c r="BE274" s="10"/>
      <c r="BF274" s="10">
        <f t="shared" si="32"/>
        <v>0.88545799016538729</v>
      </c>
      <c r="BG274" s="10"/>
      <c r="BH274" s="10">
        <f t="shared" si="34"/>
        <v>0.43018024674292726</v>
      </c>
    </row>
    <row r="275" spans="1:61" ht="15" hidden="1">
      <c r="A275" s="71" t="s">
        <v>151</v>
      </c>
      <c r="B275" s="72"/>
      <c r="C275" s="71" t="s">
        <v>168</v>
      </c>
      <c r="D275" s="72"/>
      <c r="E275" s="71" t="s">
        <v>153</v>
      </c>
      <c r="F275" s="72"/>
      <c r="G275" s="71" t="s">
        <v>169</v>
      </c>
      <c r="H275" s="72"/>
      <c r="I275" s="71" t="s">
        <v>155</v>
      </c>
      <c r="J275" s="72"/>
      <c r="K275" s="72"/>
      <c r="L275" s="71" t="s">
        <v>171</v>
      </c>
      <c r="M275" s="72"/>
      <c r="N275" s="72"/>
      <c r="O275" s="71" t="s">
        <v>75</v>
      </c>
      <c r="P275" s="72"/>
      <c r="Q275" s="71"/>
      <c r="R275" s="72"/>
      <c r="S275" s="79" t="s">
        <v>170</v>
      </c>
      <c r="T275" s="78"/>
      <c r="U275" s="78"/>
      <c r="V275" s="78"/>
      <c r="W275" s="78"/>
      <c r="X275" s="78"/>
      <c r="Y275" s="78"/>
      <c r="Z275" s="78"/>
      <c r="AA275" s="77" t="s">
        <v>98</v>
      </c>
      <c r="AB275" s="78"/>
      <c r="AC275" s="78"/>
      <c r="AD275" s="78"/>
      <c r="AE275" s="78"/>
      <c r="AF275" s="77" t="s">
        <v>51</v>
      </c>
      <c r="AG275" s="78"/>
      <c r="AH275" s="78"/>
      <c r="AI275" s="46" t="s">
        <v>99</v>
      </c>
      <c r="AJ275" s="80" t="s">
        <v>100</v>
      </c>
      <c r="AK275" s="78"/>
      <c r="AL275" s="78"/>
      <c r="AM275" s="78"/>
      <c r="AN275" s="78"/>
      <c r="AO275" s="78"/>
      <c r="AP275" s="45">
        <v>97466196</v>
      </c>
      <c r="AQ275" s="45">
        <v>77199769</v>
      </c>
      <c r="AR275" s="45">
        <v>20266427</v>
      </c>
      <c r="AS275" s="75">
        <v>0</v>
      </c>
      <c r="AT275" s="76"/>
      <c r="AU275" s="75">
        <v>67262222</v>
      </c>
      <c r="AV275" s="76"/>
      <c r="AW275" s="45">
        <v>9937547</v>
      </c>
      <c r="AX275" s="45">
        <v>48254978</v>
      </c>
      <c r="AY275" s="45">
        <v>19007244</v>
      </c>
      <c r="AZ275" s="45">
        <v>47077989</v>
      </c>
      <c r="BA275" s="45">
        <v>1176989</v>
      </c>
      <c r="BB275" s="45">
        <v>47077989</v>
      </c>
      <c r="BC275" s="45">
        <v>0</v>
      </c>
      <c r="BD275" s="45">
        <v>0</v>
      </c>
      <c r="BE275" s="14"/>
      <c r="BF275" s="14">
        <f t="shared" si="32"/>
        <v>0.69010820941447226</v>
      </c>
      <c r="BG275" s="14"/>
      <c r="BH275" s="14">
        <f t="shared" si="34"/>
        <v>0.48301863550722757</v>
      </c>
      <c r="BI275" s="18"/>
    </row>
    <row r="276" spans="1:61" s="18" customFormat="1" ht="15" hidden="1">
      <c r="A276" s="77" t="s">
        <v>151</v>
      </c>
      <c r="B276" s="78"/>
      <c r="C276" s="77" t="s">
        <v>168</v>
      </c>
      <c r="D276" s="78"/>
      <c r="E276" s="77" t="s">
        <v>153</v>
      </c>
      <c r="F276" s="78"/>
      <c r="G276" s="77" t="s">
        <v>169</v>
      </c>
      <c r="H276" s="78"/>
      <c r="I276" s="77" t="s">
        <v>155</v>
      </c>
      <c r="J276" s="78"/>
      <c r="K276" s="78"/>
      <c r="L276" s="77"/>
      <c r="M276" s="78"/>
      <c r="N276" s="78"/>
      <c r="O276" s="77"/>
      <c r="P276" s="78"/>
      <c r="Q276" s="77"/>
      <c r="R276" s="78"/>
      <c r="S276" s="73" t="s">
        <v>175</v>
      </c>
      <c r="T276" s="72"/>
      <c r="U276" s="72"/>
      <c r="V276" s="72"/>
      <c r="W276" s="72"/>
      <c r="X276" s="72"/>
      <c r="Y276" s="72"/>
      <c r="Z276" s="72"/>
      <c r="AA276" s="71" t="s">
        <v>98</v>
      </c>
      <c r="AB276" s="72"/>
      <c r="AC276" s="72"/>
      <c r="AD276" s="72"/>
      <c r="AE276" s="72"/>
      <c r="AF276" s="71" t="s">
        <v>51</v>
      </c>
      <c r="AG276" s="72"/>
      <c r="AH276" s="72"/>
      <c r="AI276" s="44" t="s">
        <v>99</v>
      </c>
      <c r="AJ276" s="74" t="s">
        <v>100</v>
      </c>
      <c r="AK276" s="72"/>
      <c r="AL276" s="72"/>
      <c r="AM276" s="72"/>
      <c r="AN276" s="72"/>
      <c r="AO276" s="72"/>
      <c r="AP276" s="37">
        <v>87466196</v>
      </c>
      <c r="AQ276" s="37">
        <v>67224025</v>
      </c>
      <c r="AR276" s="37">
        <v>20242171</v>
      </c>
      <c r="AS276" s="59">
        <v>0</v>
      </c>
      <c r="AT276" s="60"/>
      <c r="AU276" s="59">
        <v>67224025</v>
      </c>
      <c r="AV276" s="60"/>
      <c r="AW276" s="37">
        <v>0</v>
      </c>
      <c r="AX276" s="37">
        <v>48254978</v>
      </c>
      <c r="AY276" s="37">
        <v>18969047</v>
      </c>
      <c r="AZ276" s="37">
        <v>47077989</v>
      </c>
      <c r="BA276" s="37">
        <v>1176989</v>
      </c>
      <c r="BB276" s="37">
        <v>47077989</v>
      </c>
      <c r="BC276" s="37">
        <v>0</v>
      </c>
      <c r="BD276" s="37">
        <v>0</v>
      </c>
      <c r="BE276" s="10"/>
      <c r="BF276" s="10">
        <f t="shared" si="32"/>
        <v>0.76857149475209829</v>
      </c>
      <c r="BG276" s="10"/>
      <c r="BH276" s="10">
        <f t="shared" si="34"/>
        <v>0.53824209983934823</v>
      </c>
      <c r="BI276" s="11"/>
    </row>
    <row r="277" spans="1:61" hidden="1">
      <c r="A277" s="71" t="s">
        <v>151</v>
      </c>
      <c r="B277" s="72"/>
      <c r="C277" s="71" t="s">
        <v>168</v>
      </c>
      <c r="D277" s="72"/>
      <c r="E277" s="71" t="s">
        <v>153</v>
      </c>
      <c r="F277" s="72"/>
      <c r="G277" s="71" t="s">
        <v>169</v>
      </c>
      <c r="H277" s="72"/>
      <c r="I277" s="71" t="s">
        <v>155</v>
      </c>
      <c r="J277" s="72"/>
      <c r="K277" s="72"/>
      <c r="L277" s="71" t="s">
        <v>171</v>
      </c>
      <c r="M277" s="72"/>
      <c r="N277" s="72"/>
      <c r="O277" s="71"/>
      <c r="P277" s="72"/>
      <c r="Q277" s="71"/>
      <c r="R277" s="72"/>
      <c r="S277" s="73" t="s">
        <v>176</v>
      </c>
      <c r="T277" s="72"/>
      <c r="U277" s="72"/>
      <c r="V277" s="72"/>
      <c r="W277" s="72"/>
      <c r="X277" s="72"/>
      <c r="Y277" s="72"/>
      <c r="Z277" s="72"/>
      <c r="AA277" s="71" t="s">
        <v>98</v>
      </c>
      <c r="AB277" s="72"/>
      <c r="AC277" s="72"/>
      <c r="AD277" s="72"/>
      <c r="AE277" s="72"/>
      <c r="AF277" s="71" t="s">
        <v>51</v>
      </c>
      <c r="AG277" s="72"/>
      <c r="AH277" s="72"/>
      <c r="AI277" s="44" t="s">
        <v>99</v>
      </c>
      <c r="AJ277" s="74" t="s">
        <v>100</v>
      </c>
      <c r="AK277" s="72"/>
      <c r="AL277" s="72"/>
      <c r="AM277" s="72"/>
      <c r="AN277" s="72"/>
      <c r="AO277" s="72"/>
      <c r="AP277" s="37">
        <v>87466196</v>
      </c>
      <c r="AQ277" s="37">
        <v>67224025</v>
      </c>
      <c r="AR277" s="37">
        <v>20242171</v>
      </c>
      <c r="AS277" s="59">
        <v>0</v>
      </c>
      <c r="AT277" s="60"/>
      <c r="AU277" s="59">
        <v>67224025</v>
      </c>
      <c r="AV277" s="60"/>
      <c r="AW277" s="37">
        <v>0</v>
      </c>
      <c r="AX277" s="37">
        <v>48254978</v>
      </c>
      <c r="AY277" s="37">
        <v>18969047</v>
      </c>
      <c r="AZ277" s="37">
        <v>47077989</v>
      </c>
      <c r="BA277" s="37">
        <v>1176989</v>
      </c>
      <c r="BB277" s="37">
        <v>47077989</v>
      </c>
      <c r="BC277" s="37">
        <v>0</v>
      </c>
      <c r="BD277" s="37">
        <v>0</v>
      </c>
      <c r="BE277" s="10"/>
      <c r="BF277" s="10">
        <f t="shared" si="32"/>
        <v>0.76857149475209829</v>
      </c>
      <c r="BG277" s="10"/>
      <c r="BH277" s="10">
        <f t="shared" si="34"/>
        <v>0.53824209983934823</v>
      </c>
    </row>
    <row r="278" spans="1:61" hidden="1">
      <c r="A278" s="71" t="s">
        <v>151</v>
      </c>
      <c r="B278" s="72"/>
      <c r="C278" s="71" t="s">
        <v>168</v>
      </c>
      <c r="D278" s="72"/>
      <c r="E278" s="71" t="s">
        <v>153</v>
      </c>
      <c r="F278" s="72"/>
      <c r="G278" s="71" t="s">
        <v>169</v>
      </c>
      <c r="H278" s="72"/>
      <c r="I278" s="71" t="s">
        <v>155</v>
      </c>
      <c r="J278" s="72"/>
      <c r="K278" s="72"/>
      <c r="L278" s="71" t="s">
        <v>171</v>
      </c>
      <c r="M278" s="72"/>
      <c r="N278" s="72"/>
      <c r="O278" s="71" t="s">
        <v>75</v>
      </c>
      <c r="P278" s="72"/>
      <c r="Q278" s="71"/>
      <c r="R278" s="72"/>
      <c r="S278" s="73" t="s">
        <v>172</v>
      </c>
      <c r="T278" s="72"/>
      <c r="U278" s="72"/>
      <c r="V278" s="72"/>
      <c r="W278" s="72"/>
      <c r="X278" s="72"/>
      <c r="Y278" s="72"/>
      <c r="Z278" s="72"/>
      <c r="AA278" s="71" t="s">
        <v>98</v>
      </c>
      <c r="AB278" s="72"/>
      <c r="AC278" s="72"/>
      <c r="AD278" s="72"/>
      <c r="AE278" s="72"/>
      <c r="AF278" s="71" t="s">
        <v>51</v>
      </c>
      <c r="AG278" s="72"/>
      <c r="AH278" s="72"/>
      <c r="AI278" s="44" t="s">
        <v>99</v>
      </c>
      <c r="AJ278" s="74" t="s">
        <v>100</v>
      </c>
      <c r="AK278" s="72"/>
      <c r="AL278" s="72"/>
      <c r="AM278" s="72"/>
      <c r="AN278" s="72"/>
      <c r="AO278" s="72"/>
      <c r="AP278" s="37">
        <v>10000000</v>
      </c>
      <c r="AQ278" s="37">
        <v>9975744</v>
      </c>
      <c r="AR278" s="37">
        <v>24256</v>
      </c>
      <c r="AS278" s="59">
        <v>0</v>
      </c>
      <c r="AT278" s="60"/>
      <c r="AU278" s="59">
        <v>38197</v>
      </c>
      <c r="AV278" s="60"/>
      <c r="AW278" s="37">
        <v>9937547</v>
      </c>
      <c r="AX278" s="37">
        <v>0</v>
      </c>
      <c r="AY278" s="37">
        <v>38197</v>
      </c>
      <c r="AZ278" s="37">
        <v>0</v>
      </c>
      <c r="BA278" s="37">
        <v>0</v>
      </c>
      <c r="BB278" s="37">
        <v>0</v>
      </c>
      <c r="BC278" s="37">
        <v>0</v>
      </c>
      <c r="BD278" s="37">
        <v>0</v>
      </c>
      <c r="BE278" s="10"/>
      <c r="BF278" s="10">
        <f t="shared" si="32"/>
        <v>3.8197000000000001E-3</v>
      </c>
      <c r="BG278" s="10"/>
      <c r="BH278" s="10">
        <f t="shared" si="34"/>
        <v>0</v>
      </c>
    </row>
    <row r="279" spans="1:61" s="18" customFormat="1" ht="15" hidden="1" customHeight="1">
      <c r="A279" s="38" t="s">
        <v>177</v>
      </c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73" t="s">
        <v>173</v>
      </c>
      <c r="T279" s="72"/>
      <c r="U279" s="72"/>
      <c r="V279" s="72"/>
      <c r="W279" s="72"/>
      <c r="X279" s="72"/>
      <c r="Y279" s="72"/>
      <c r="Z279" s="72"/>
      <c r="AA279" s="71" t="s">
        <v>98</v>
      </c>
      <c r="AB279" s="72"/>
      <c r="AC279" s="72"/>
      <c r="AD279" s="72"/>
      <c r="AE279" s="72"/>
      <c r="AF279" s="71" t="s">
        <v>51</v>
      </c>
      <c r="AG279" s="72"/>
      <c r="AH279" s="72"/>
      <c r="AI279" s="44" t="s">
        <v>99</v>
      </c>
      <c r="AJ279" s="74" t="s">
        <v>100</v>
      </c>
      <c r="AK279" s="72"/>
      <c r="AL279" s="72"/>
      <c r="AM279" s="72"/>
      <c r="AN279" s="72"/>
      <c r="AO279" s="72"/>
      <c r="AP279" s="37">
        <v>10000000</v>
      </c>
      <c r="AQ279" s="37">
        <v>9975744</v>
      </c>
      <c r="AR279" s="37">
        <v>24256</v>
      </c>
      <c r="AS279" s="59">
        <v>0</v>
      </c>
      <c r="AT279" s="60"/>
      <c r="AU279" s="59">
        <v>38197</v>
      </c>
      <c r="AV279" s="60"/>
      <c r="AW279" s="37">
        <v>9937547</v>
      </c>
      <c r="AX279" s="37">
        <v>0</v>
      </c>
      <c r="AY279" s="37">
        <v>38197</v>
      </c>
      <c r="AZ279" s="37">
        <v>0</v>
      </c>
      <c r="BA279" s="37">
        <v>0</v>
      </c>
      <c r="BB279" s="37">
        <v>0</v>
      </c>
      <c r="BC279" s="37">
        <v>0</v>
      </c>
      <c r="BD279" s="37">
        <v>0</v>
      </c>
      <c r="BE279" s="10"/>
      <c r="BF279" s="10">
        <f t="shared" si="32"/>
        <v>3.8197000000000001E-3</v>
      </c>
      <c r="BG279" s="10"/>
      <c r="BH279" s="10">
        <f t="shared" si="34"/>
        <v>0</v>
      </c>
      <c r="BI279" s="11"/>
    </row>
    <row r="280" spans="1:61" s="29" customFormat="1" ht="15" hidden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79" t="s">
        <v>170</v>
      </c>
      <c r="T280" s="78"/>
      <c r="U280" s="78"/>
      <c r="V280" s="78"/>
      <c r="W280" s="78"/>
      <c r="X280" s="78"/>
      <c r="Y280" s="78"/>
      <c r="Z280" s="78"/>
      <c r="AA280" s="77" t="s">
        <v>98</v>
      </c>
      <c r="AB280" s="78"/>
      <c r="AC280" s="78"/>
      <c r="AD280" s="78"/>
      <c r="AE280" s="78"/>
      <c r="AF280" s="77" t="s">
        <v>51</v>
      </c>
      <c r="AG280" s="78"/>
      <c r="AH280" s="78"/>
      <c r="AI280" s="46" t="s">
        <v>166</v>
      </c>
      <c r="AJ280" s="80" t="s">
        <v>167</v>
      </c>
      <c r="AK280" s="78"/>
      <c r="AL280" s="78"/>
      <c r="AM280" s="78"/>
      <c r="AN280" s="78"/>
      <c r="AO280" s="78"/>
      <c r="AP280" s="45">
        <v>20000000</v>
      </c>
      <c r="AQ280" s="45">
        <v>20000000</v>
      </c>
      <c r="AR280" s="45">
        <v>0</v>
      </c>
      <c r="AS280" s="75">
        <v>0</v>
      </c>
      <c r="AT280" s="76"/>
      <c r="AU280" s="75">
        <v>20000000</v>
      </c>
      <c r="AV280" s="76"/>
      <c r="AW280" s="45">
        <v>0</v>
      </c>
      <c r="AX280" s="45">
        <v>0</v>
      </c>
      <c r="AY280" s="45">
        <v>20000000</v>
      </c>
      <c r="AZ280" s="45">
        <v>0</v>
      </c>
      <c r="BA280" s="45">
        <v>0</v>
      </c>
      <c r="BB280" s="45">
        <v>0</v>
      </c>
      <c r="BC280" s="45">
        <v>0</v>
      </c>
      <c r="BD280" s="45">
        <v>0</v>
      </c>
      <c r="BE280" s="14"/>
      <c r="BF280" s="14">
        <f t="shared" si="32"/>
        <v>1</v>
      </c>
      <c r="BG280" s="14"/>
      <c r="BH280" s="14">
        <f t="shared" si="34"/>
        <v>0</v>
      </c>
      <c r="BI280" s="18"/>
    </row>
    <row r="281" spans="1:61" s="18" customFormat="1" ht="15" hidden="1" customHeight="1">
      <c r="A281" s="41" t="s">
        <v>178</v>
      </c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73" t="s">
        <v>172</v>
      </c>
      <c r="T281" s="72"/>
      <c r="U281" s="72"/>
      <c r="V281" s="72"/>
      <c r="W281" s="72"/>
      <c r="X281" s="72"/>
      <c r="Y281" s="72"/>
      <c r="Z281" s="72"/>
      <c r="AA281" s="71" t="s">
        <v>98</v>
      </c>
      <c r="AB281" s="72"/>
      <c r="AC281" s="72"/>
      <c r="AD281" s="72"/>
      <c r="AE281" s="72"/>
      <c r="AF281" s="71" t="s">
        <v>51</v>
      </c>
      <c r="AG281" s="72"/>
      <c r="AH281" s="72"/>
      <c r="AI281" s="44" t="s">
        <v>166</v>
      </c>
      <c r="AJ281" s="74" t="s">
        <v>167</v>
      </c>
      <c r="AK281" s="72"/>
      <c r="AL281" s="72"/>
      <c r="AM281" s="72"/>
      <c r="AN281" s="72"/>
      <c r="AO281" s="72"/>
      <c r="AP281" s="37">
        <v>20000000</v>
      </c>
      <c r="AQ281" s="37">
        <v>20000000</v>
      </c>
      <c r="AR281" s="37">
        <v>0</v>
      </c>
      <c r="AS281" s="59">
        <v>0</v>
      </c>
      <c r="AT281" s="60"/>
      <c r="AU281" s="59">
        <v>20000000</v>
      </c>
      <c r="AV281" s="60"/>
      <c r="AW281" s="37">
        <v>0</v>
      </c>
      <c r="AX281" s="37">
        <v>0</v>
      </c>
      <c r="AY281" s="37">
        <v>20000000</v>
      </c>
      <c r="AZ281" s="37">
        <v>0</v>
      </c>
      <c r="BA281" s="37">
        <v>0</v>
      </c>
      <c r="BB281" s="37">
        <v>0</v>
      </c>
      <c r="BC281" s="37">
        <v>0</v>
      </c>
      <c r="BD281" s="37">
        <v>0</v>
      </c>
      <c r="BE281" s="10"/>
      <c r="BF281" s="10">
        <f t="shared" si="32"/>
        <v>1</v>
      </c>
      <c r="BG281" s="10"/>
      <c r="BH281" s="10">
        <f t="shared" si="34"/>
        <v>0</v>
      </c>
      <c r="BI281" s="11"/>
    </row>
    <row r="282" spans="1:61" hidden="1">
      <c r="S282" s="73" t="s">
        <v>173</v>
      </c>
      <c r="T282" s="72"/>
      <c r="U282" s="72"/>
      <c r="V282" s="72"/>
      <c r="W282" s="72"/>
      <c r="X282" s="72"/>
      <c r="Y282" s="72"/>
      <c r="Z282" s="72"/>
      <c r="AA282" s="71" t="s">
        <v>98</v>
      </c>
      <c r="AB282" s="72"/>
      <c r="AC282" s="72"/>
      <c r="AD282" s="72"/>
      <c r="AE282" s="72"/>
      <c r="AF282" s="71" t="s">
        <v>51</v>
      </c>
      <c r="AG282" s="72"/>
      <c r="AH282" s="72"/>
      <c r="AI282" s="44" t="s">
        <v>166</v>
      </c>
      <c r="AJ282" s="74" t="s">
        <v>167</v>
      </c>
      <c r="AK282" s="72"/>
      <c r="AL282" s="72"/>
      <c r="AM282" s="72"/>
      <c r="AN282" s="72"/>
      <c r="AO282" s="72"/>
      <c r="AP282" s="37">
        <v>20000000</v>
      </c>
      <c r="AQ282" s="37">
        <v>20000000</v>
      </c>
      <c r="AR282" s="37">
        <v>0</v>
      </c>
      <c r="AS282" s="59">
        <v>0</v>
      </c>
      <c r="AT282" s="60"/>
      <c r="AU282" s="59">
        <v>20000000</v>
      </c>
      <c r="AV282" s="60"/>
      <c r="AW282" s="37">
        <v>0</v>
      </c>
      <c r="AX282" s="37">
        <v>0</v>
      </c>
      <c r="AY282" s="37">
        <v>20000000</v>
      </c>
      <c r="AZ282" s="37">
        <v>0</v>
      </c>
      <c r="BA282" s="37">
        <v>0</v>
      </c>
      <c r="BB282" s="37">
        <v>0</v>
      </c>
      <c r="BC282" s="37">
        <v>0</v>
      </c>
      <c r="BD282" s="37">
        <v>0</v>
      </c>
      <c r="BE282" s="10"/>
      <c r="BF282" s="10">
        <f t="shared" si="32"/>
        <v>1</v>
      </c>
      <c r="BG282" s="10"/>
      <c r="BH282" s="10">
        <f t="shared" si="34"/>
        <v>0</v>
      </c>
    </row>
    <row r="283" spans="1:61" s="29" customFormat="1" ht="1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79" t="s">
        <v>170</v>
      </c>
      <c r="T283" s="78"/>
      <c r="U283" s="78"/>
      <c r="V283" s="78"/>
      <c r="W283" s="78"/>
      <c r="X283" s="78"/>
      <c r="Y283" s="78"/>
      <c r="Z283" s="78"/>
      <c r="AA283" s="77"/>
      <c r="AB283" s="78"/>
      <c r="AC283" s="78"/>
      <c r="AD283" s="78"/>
      <c r="AE283" s="78"/>
      <c r="AF283" s="77"/>
      <c r="AG283" s="78"/>
      <c r="AH283" s="78"/>
      <c r="AI283" s="46"/>
      <c r="AJ283" s="80"/>
      <c r="AK283" s="78"/>
      <c r="AL283" s="78"/>
      <c r="AM283" s="78"/>
      <c r="AN283" s="78"/>
      <c r="AO283" s="78"/>
      <c r="AP283" s="45">
        <f>+AP280+AP275+AP270</f>
        <v>617069569</v>
      </c>
      <c r="AQ283" s="45"/>
      <c r="AR283" s="45"/>
      <c r="AS283" s="75"/>
      <c r="AT283" s="76"/>
      <c r="AU283" s="75">
        <f>+AU280+AU275+AU270</f>
        <v>529884996</v>
      </c>
      <c r="AV283" s="76"/>
      <c r="AW283" s="45"/>
      <c r="AX283" s="45"/>
      <c r="AY283" s="45"/>
      <c r="AZ283" s="45"/>
      <c r="BA283" s="45"/>
      <c r="BB283" s="45">
        <f>+BB280+BB275+BB270</f>
        <v>261077448</v>
      </c>
      <c r="BC283" s="45"/>
      <c r="BD283" s="45"/>
      <c r="BE283" s="14"/>
      <c r="BF283" s="14">
        <f>+AU283/AP283</f>
        <v>0.8587119226422264</v>
      </c>
      <c r="BG283" s="14"/>
      <c r="BH283" s="14">
        <f>+BB283/AP283</f>
        <v>0.42309240499915174</v>
      </c>
      <c r="BI283" s="18"/>
    </row>
    <row r="284" spans="1:61" ht="15" customHeight="1">
      <c r="B284" s="150"/>
      <c r="C284" s="150"/>
      <c r="D284" s="150"/>
      <c r="E284" s="150"/>
      <c r="F284" s="150"/>
      <c r="G284" s="150"/>
      <c r="H284" s="150"/>
      <c r="I284" s="150"/>
      <c r="J284" s="150"/>
      <c r="K284" s="150"/>
      <c r="L284" s="150"/>
      <c r="M284" s="150"/>
      <c r="N284" s="150"/>
      <c r="O284" s="150"/>
      <c r="P284" s="150"/>
      <c r="Q284" s="150"/>
      <c r="R284" s="150"/>
      <c r="S284" s="61" t="s">
        <v>189</v>
      </c>
      <c r="T284" s="62"/>
      <c r="U284" s="62"/>
      <c r="V284" s="62"/>
      <c r="W284" s="62"/>
      <c r="X284" s="62"/>
      <c r="Y284" s="62"/>
      <c r="Z284" s="62"/>
      <c r="AA284" s="39"/>
      <c r="AB284" s="39"/>
      <c r="AC284" s="39"/>
      <c r="AD284" s="39"/>
      <c r="AE284" s="39"/>
      <c r="AF284" s="39"/>
      <c r="AG284" s="39"/>
      <c r="AH284" s="39"/>
      <c r="AI284" s="39"/>
      <c r="AJ284" s="39"/>
      <c r="AK284" s="39"/>
      <c r="AL284" s="39"/>
      <c r="AM284" s="39"/>
      <c r="AN284" s="39"/>
      <c r="AO284" s="40"/>
      <c r="AP284" s="23">
        <f>+AP280+AP275+AP270+AP262+AP257+AP250</f>
        <v>2220725122</v>
      </c>
      <c r="AQ284" s="23">
        <f>+AQ280+AQ275+AQ270+AQ262+AQ257+AQ250</f>
        <v>1836427882.3800001</v>
      </c>
      <c r="AR284" s="23">
        <f>+AR280+AR275+AR270+AR262+AR257+AR250</f>
        <v>384297239.62</v>
      </c>
      <c r="AS284" s="64">
        <f>+AS280+AS275+AS270+AS262+AS257+AS250</f>
        <v>0</v>
      </c>
      <c r="AT284" s="65"/>
      <c r="AU284" s="64">
        <f>+AU280+AU275+AU270+AU262+AU257+AU250</f>
        <v>1732306832</v>
      </c>
      <c r="AV284" s="65"/>
      <c r="AW284" s="23">
        <f t="shared" ref="AW284:BD284" si="35">+AW280+AW275+AW270+AW262+AW257+AW250</f>
        <v>104121050.38</v>
      </c>
      <c r="AX284" s="23">
        <f t="shared" si="35"/>
        <v>883280780.36000001</v>
      </c>
      <c r="AY284" s="23">
        <f t="shared" si="35"/>
        <v>849026051.63999999</v>
      </c>
      <c r="AZ284" s="23">
        <f t="shared" si="35"/>
        <v>882103791.36000001</v>
      </c>
      <c r="BA284" s="23">
        <f t="shared" si="35"/>
        <v>1176989</v>
      </c>
      <c r="BB284" s="23">
        <f t="shared" si="35"/>
        <v>882103791.36000001</v>
      </c>
      <c r="BC284" s="23">
        <f t="shared" si="35"/>
        <v>0</v>
      </c>
      <c r="BD284" s="23">
        <f t="shared" si="35"/>
        <v>149894</v>
      </c>
      <c r="BE284" s="17"/>
      <c r="BF284" s="17">
        <f t="shared" si="32"/>
        <v>0.78006359942462078</v>
      </c>
      <c r="BG284" s="17"/>
      <c r="BH284" s="17">
        <f t="shared" si="34"/>
        <v>0.39721430744457531</v>
      </c>
      <c r="BI284" s="18"/>
    </row>
    <row r="285" spans="1:61" ht="15" hidden="1"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5"/>
      <c r="AQ285" s="25"/>
      <c r="AR285" s="25"/>
      <c r="AS285" s="25"/>
      <c r="AT285" s="25"/>
      <c r="AU285" s="26"/>
      <c r="AV285" s="27"/>
      <c r="AW285" s="25"/>
      <c r="AX285" s="25"/>
      <c r="AY285" s="25"/>
      <c r="AZ285" s="25"/>
      <c r="BA285" s="25"/>
      <c r="BB285" s="25"/>
      <c r="BC285" s="28"/>
      <c r="BD285" s="28"/>
      <c r="BE285" s="28"/>
      <c r="BF285" s="28"/>
      <c r="BG285" s="28"/>
      <c r="BH285" s="28"/>
      <c r="BI285" s="29"/>
    </row>
    <row r="286" spans="1:61" ht="15" hidden="1"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3"/>
      <c r="AP286" s="30">
        <f>+AP221+AP284</f>
        <v>8495514736</v>
      </c>
      <c r="AQ286" s="30">
        <f>+AQ221+AQ284</f>
        <v>6493594284.2600002</v>
      </c>
      <c r="AR286" s="30">
        <f>+AR221+AR284</f>
        <v>1996700451.7399998</v>
      </c>
      <c r="AS286" s="69">
        <f>+AS284+AS221</f>
        <v>5220000</v>
      </c>
      <c r="AT286" s="70"/>
      <c r="AU286" s="69">
        <f>+AU284+AU221</f>
        <v>6376370875.8800001</v>
      </c>
      <c r="AV286" s="70"/>
      <c r="AW286" s="30">
        <f t="shared" ref="AW286:BD286" si="36">+AW221+AW284</f>
        <v>117223408.38</v>
      </c>
      <c r="AX286" s="30">
        <f t="shared" si="36"/>
        <v>5330990918.6599998</v>
      </c>
      <c r="AY286" s="30">
        <f t="shared" si="36"/>
        <v>1045379957.22</v>
      </c>
      <c r="AZ286" s="30">
        <f t="shared" si="36"/>
        <v>5329813929.6599998</v>
      </c>
      <c r="BA286" s="30">
        <f t="shared" si="36"/>
        <v>1176989</v>
      </c>
      <c r="BB286" s="30">
        <f t="shared" si="36"/>
        <v>5329813929.6599998</v>
      </c>
      <c r="BC286" s="30">
        <f t="shared" si="36"/>
        <v>0</v>
      </c>
      <c r="BD286" s="30">
        <f t="shared" si="36"/>
        <v>93764265</v>
      </c>
      <c r="BE286" s="21">
        <f>+AQ286/AP286</f>
        <v>0.76435560246199075</v>
      </c>
      <c r="BF286" s="21">
        <f>+AU286/AP286</f>
        <v>0.75055733219553322</v>
      </c>
      <c r="BG286" s="21"/>
      <c r="BH286" s="21">
        <f>+BB286/AP286</f>
        <v>0.62736798125659798</v>
      </c>
      <c r="BI286" s="18"/>
    </row>
    <row r="288" spans="1:61" ht="17.25" customHeight="1"/>
    <row r="289" spans="62:63" ht="14.25" customHeight="1"/>
    <row r="290" spans="62:63" ht="14.25" customHeight="1">
      <c r="BJ290" s="101" t="s">
        <v>190</v>
      </c>
      <c r="BK290" s="102"/>
    </row>
    <row r="291" spans="62:63" ht="14.25" customHeight="1">
      <c r="BJ291" s="103"/>
      <c r="BK291" s="104"/>
    </row>
    <row r="292" spans="62:63" ht="14.25" customHeight="1">
      <c r="BJ292" s="103"/>
      <c r="BK292" s="104"/>
    </row>
    <row r="293" spans="62:63" ht="14.25" customHeight="1">
      <c r="BJ293" s="103"/>
      <c r="BK293" s="104"/>
    </row>
    <row r="294" spans="62:63" ht="14.25" customHeight="1">
      <c r="BJ294" s="103"/>
      <c r="BK294" s="104"/>
    </row>
    <row r="295" spans="62:63" ht="14.25" customHeight="1">
      <c r="BJ295" s="103"/>
      <c r="BK295" s="104"/>
    </row>
    <row r="296" spans="62:63" ht="14.25" customHeight="1">
      <c r="BJ296" s="103"/>
      <c r="BK296" s="104"/>
    </row>
    <row r="297" spans="62:63" ht="14.25" customHeight="1">
      <c r="BJ297" s="103"/>
      <c r="BK297" s="104"/>
    </row>
    <row r="298" spans="62:63" ht="14.25" customHeight="1">
      <c r="BJ298" s="103"/>
      <c r="BK298" s="104"/>
    </row>
    <row r="299" spans="62:63" ht="14.25" customHeight="1">
      <c r="BJ299" s="103"/>
      <c r="BK299" s="104"/>
    </row>
    <row r="300" spans="62:63" ht="14.25" customHeight="1">
      <c r="BJ300" s="103"/>
      <c r="BK300" s="104"/>
    </row>
    <row r="301" spans="62:63" ht="14.25" customHeight="1">
      <c r="BJ301" s="103"/>
      <c r="BK301" s="104"/>
    </row>
    <row r="302" spans="62:63" ht="14.25" customHeight="1">
      <c r="BJ302" s="103"/>
      <c r="BK302" s="104"/>
    </row>
    <row r="303" spans="62:63" ht="14.25" customHeight="1">
      <c r="BJ303" s="103"/>
      <c r="BK303" s="104"/>
    </row>
    <row r="304" spans="62:63" ht="14.25" customHeight="1">
      <c r="BJ304" s="103"/>
      <c r="BK304" s="104"/>
    </row>
    <row r="305" spans="62:63" ht="14.25" customHeight="1">
      <c r="BJ305" s="103"/>
      <c r="BK305" s="104"/>
    </row>
    <row r="306" spans="62:63" ht="14.25" customHeight="1">
      <c r="BJ306" s="103"/>
      <c r="BK306" s="104"/>
    </row>
    <row r="307" spans="62:63" ht="14.25" customHeight="1">
      <c r="BJ307" s="103"/>
      <c r="BK307" s="104"/>
    </row>
    <row r="308" spans="62:63" ht="14.25" customHeight="1">
      <c r="BJ308" s="103"/>
      <c r="BK308" s="104"/>
    </row>
    <row r="309" spans="62:63" ht="14.25" customHeight="1">
      <c r="BJ309" s="103"/>
      <c r="BK309" s="104"/>
    </row>
    <row r="310" spans="62:63" ht="14.25" customHeight="1">
      <c r="BJ310" s="103"/>
      <c r="BK310" s="104"/>
    </row>
    <row r="311" spans="62:63" ht="14.25" customHeight="1">
      <c r="BJ311" s="103"/>
      <c r="BK311" s="104"/>
    </row>
    <row r="312" spans="62:63" ht="14.25" customHeight="1">
      <c r="BJ312" s="103"/>
      <c r="BK312" s="104"/>
    </row>
    <row r="313" spans="62:63" ht="14.25" customHeight="1">
      <c r="BJ313" s="105"/>
      <c r="BK313" s="106"/>
    </row>
    <row r="314" spans="62:63" ht="14.25" customHeight="1"/>
    <row r="315" spans="62:63" ht="14.25" customHeight="1"/>
    <row r="316" spans="62:63" ht="14.25" customHeight="1"/>
    <row r="317" spans="62:63" ht="14.25" customHeight="1"/>
    <row r="318" spans="62:63" ht="15" customHeight="1"/>
  </sheetData>
  <mergeCells count="3169">
    <mergeCell ref="S284:Z284"/>
    <mergeCell ref="A2:J6"/>
    <mergeCell ref="M3:AA5"/>
    <mergeCell ref="AD3:AM3"/>
    <mergeCell ref="AO3:AS3"/>
    <mergeCell ref="AD5:AM7"/>
    <mergeCell ref="AO5:AS7"/>
    <mergeCell ref="AE14:AO14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J74:AO74"/>
    <mergeCell ref="AS74:AT74"/>
    <mergeCell ref="AU74:AV74"/>
    <mergeCell ref="A75:AO75"/>
    <mergeCell ref="AS75:AT75"/>
    <mergeCell ref="AU75:AV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A96:AO96"/>
    <mergeCell ref="AS96:AT96"/>
    <mergeCell ref="AU96:AV96"/>
    <mergeCell ref="A97:AO97"/>
    <mergeCell ref="AS97:AT97"/>
    <mergeCell ref="AU97:AV97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S99:Z99"/>
    <mergeCell ref="AA99:AE99"/>
    <mergeCell ref="AF99:AH99"/>
    <mergeCell ref="AJ99:AO99"/>
    <mergeCell ref="AS99:AT99"/>
    <mergeCell ref="AU99:AV99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103:Z103"/>
    <mergeCell ref="AA103:AE103"/>
    <mergeCell ref="AF103:AH103"/>
    <mergeCell ref="AJ103:AO103"/>
    <mergeCell ref="AS103:AT103"/>
    <mergeCell ref="AU103:AV103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5:Z105"/>
    <mergeCell ref="AA105:AE105"/>
    <mergeCell ref="AF105:AH105"/>
    <mergeCell ref="AJ105:AO105"/>
    <mergeCell ref="AS105:AT105"/>
    <mergeCell ref="AU105:AV105"/>
    <mergeCell ref="AS104:AT104"/>
    <mergeCell ref="AU104:AV104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9:Z109"/>
    <mergeCell ref="AA109:AE109"/>
    <mergeCell ref="AF109:AH109"/>
    <mergeCell ref="AJ109:AO109"/>
    <mergeCell ref="AS109:AT109"/>
    <mergeCell ref="AU109:AV109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11:Z111"/>
    <mergeCell ref="AA111:AE111"/>
    <mergeCell ref="AF111:AH111"/>
    <mergeCell ref="AJ111:AO111"/>
    <mergeCell ref="AS111:AT111"/>
    <mergeCell ref="AU111:AV111"/>
    <mergeCell ref="AS110:AT110"/>
    <mergeCell ref="AU110:AV110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13:Z113"/>
    <mergeCell ref="AA113:AE113"/>
    <mergeCell ref="AF113:AH113"/>
    <mergeCell ref="AJ113:AO113"/>
    <mergeCell ref="AS113:AT113"/>
    <mergeCell ref="AU113:AV113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5:Z115"/>
    <mergeCell ref="AA115:AE115"/>
    <mergeCell ref="AF115:AH115"/>
    <mergeCell ref="AJ115:AO115"/>
    <mergeCell ref="AS115:AT115"/>
    <mergeCell ref="AU115:AV115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7:Z117"/>
    <mergeCell ref="AA117:AE117"/>
    <mergeCell ref="AF117:AH117"/>
    <mergeCell ref="AJ117:AO117"/>
    <mergeCell ref="AS117:AT117"/>
    <mergeCell ref="AU117:AV117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9:Z119"/>
    <mergeCell ref="AA119:AE119"/>
    <mergeCell ref="AF119:AH119"/>
    <mergeCell ref="AJ119:AO119"/>
    <mergeCell ref="AS119:AT119"/>
    <mergeCell ref="AU119:AV119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21:Z121"/>
    <mergeCell ref="AA121:AE121"/>
    <mergeCell ref="AF121:AH121"/>
    <mergeCell ref="AJ121:AO121"/>
    <mergeCell ref="AS121:AT121"/>
    <mergeCell ref="AU121:AV121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23:Z123"/>
    <mergeCell ref="AA123:AE123"/>
    <mergeCell ref="AF123:AH123"/>
    <mergeCell ref="AJ123:AO123"/>
    <mergeCell ref="AS123:AT123"/>
    <mergeCell ref="AU123:AV123"/>
    <mergeCell ref="AS122:AT122"/>
    <mergeCell ref="AU122:AV122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S125:Z125"/>
    <mergeCell ref="AA125:AE125"/>
    <mergeCell ref="AF125:AH125"/>
    <mergeCell ref="AJ125:AO125"/>
    <mergeCell ref="AS125:AT125"/>
    <mergeCell ref="AU125:AV125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S127:Z127"/>
    <mergeCell ref="AA127:AE127"/>
    <mergeCell ref="AF127:AH127"/>
    <mergeCell ref="AJ127:AO127"/>
    <mergeCell ref="AS127:AT127"/>
    <mergeCell ref="AU127:AV127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S129:Z129"/>
    <mergeCell ref="AA129:AE129"/>
    <mergeCell ref="AF129:AH129"/>
    <mergeCell ref="AJ129:AO129"/>
    <mergeCell ref="AS129:AT129"/>
    <mergeCell ref="AU129:AV129"/>
    <mergeCell ref="AS128:AT128"/>
    <mergeCell ref="AU128:AV128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AU135:AV135"/>
    <mergeCell ref="J135:K135"/>
    <mergeCell ref="L135:M135"/>
    <mergeCell ref="AA135:AB135"/>
    <mergeCell ref="AC135:AD135"/>
    <mergeCell ref="AM135:AO135"/>
    <mergeCell ref="AS135:AT135"/>
    <mergeCell ref="AS130:AT130"/>
    <mergeCell ref="AU130:AV130"/>
    <mergeCell ref="A131:AO131"/>
    <mergeCell ref="AS131:AT131"/>
    <mergeCell ref="AU131:AV131"/>
    <mergeCell ref="A133:AO133"/>
    <mergeCell ref="AS133:AT133"/>
    <mergeCell ref="AU133:AV133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S158:AT158"/>
    <mergeCell ref="AU158:AV158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S162:AT162"/>
    <mergeCell ref="AU162:AV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171:AO171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S178:AT178"/>
    <mergeCell ref="AU178:AV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S184:AT184"/>
    <mergeCell ref="AU184:AV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S190:AT190"/>
    <mergeCell ref="AU190:AV190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198:AT198"/>
    <mergeCell ref="AU198:AV198"/>
    <mergeCell ref="A199:AO199"/>
    <mergeCell ref="AS199:AT199"/>
    <mergeCell ref="AU199:AV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S202:AT202"/>
    <mergeCell ref="AU202:AV202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S207:AT207"/>
    <mergeCell ref="AU207:AV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S212:AT212"/>
    <mergeCell ref="AU212:AV21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S213:AT213"/>
    <mergeCell ref="AU213:AV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S215:AT215"/>
    <mergeCell ref="AU215:AV215"/>
    <mergeCell ref="A216:B216"/>
    <mergeCell ref="C216:D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AF216:AH216"/>
    <mergeCell ref="AJ216:AO216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S218:AT218"/>
    <mergeCell ref="AU218:AV218"/>
    <mergeCell ref="A221:AO221"/>
    <mergeCell ref="AS221:AT221"/>
    <mergeCell ref="AU221:AV221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S219:AT219"/>
    <mergeCell ref="AU219:AV219"/>
    <mergeCell ref="A220:AO220"/>
    <mergeCell ref="AS220:AT220"/>
    <mergeCell ref="AU220:AV220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50:Z250"/>
    <mergeCell ref="AA250:AE250"/>
    <mergeCell ref="AF250:AH250"/>
    <mergeCell ref="AJ250:AO250"/>
    <mergeCell ref="AS250:AT250"/>
    <mergeCell ref="AU250:AV250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52:Z252"/>
    <mergeCell ref="AA252:AE252"/>
    <mergeCell ref="AF252:AH252"/>
    <mergeCell ref="AJ252:AO252"/>
    <mergeCell ref="AS252:AT252"/>
    <mergeCell ref="AU252:AV252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51:Z251"/>
    <mergeCell ref="AA251:AE251"/>
    <mergeCell ref="AF251:AH251"/>
    <mergeCell ref="AJ251:AO251"/>
    <mergeCell ref="AS251:AT251"/>
    <mergeCell ref="AU251:AV251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4:Z254"/>
    <mergeCell ref="AA254:AE254"/>
    <mergeCell ref="AF254:AH254"/>
    <mergeCell ref="AJ254:AO254"/>
    <mergeCell ref="AS254:AT254"/>
    <mergeCell ref="AU254:AV254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3:Z253"/>
    <mergeCell ref="AA253:AE253"/>
    <mergeCell ref="AF253:AH253"/>
    <mergeCell ref="AJ253:AO253"/>
    <mergeCell ref="AS253:AT253"/>
    <mergeCell ref="AU253:AV253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6:Z256"/>
    <mergeCell ref="AA256:AE256"/>
    <mergeCell ref="AF256:AH256"/>
    <mergeCell ref="AJ256:AO256"/>
    <mergeCell ref="AS256:AT256"/>
    <mergeCell ref="AU256:AV256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5:Z255"/>
    <mergeCell ref="AA255:AE255"/>
    <mergeCell ref="AF255:AH255"/>
    <mergeCell ref="AJ255:AO255"/>
    <mergeCell ref="AS255:AT255"/>
    <mergeCell ref="AU255:AV255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8:Z258"/>
    <mergeCell ref="AA258:AE258"/>
    <mergeCell ref="AF258:AH258"/>
    <mergeCell ref="AJ258:AO258"/>
    <mergeCell ref="AS258:AT258"/>
    <mergeCell ref="AU258:AV258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7:Z257"/>
    <mergeCell ref="AA257:AE257"/>
    <mergeCell ref="AF257:AH257"/>
    <mergeCell ref="AJ257:AO257"/>
    <mergeCell ref="AS257:AT257"/>
    <mergeCell ref="AU257:AV257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60:Z260"/>
    <mergeCell ref="AA260:AE260"/>
    <mergeCell ref="AF260:AH260"/>
    <mergeCell ref="AJ260:AO260"/>
    <mergeCell ref="AS260:AT260"/>
    <mergeCell ref="AU260:AV260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9:Z259"/>
    <mergeCell ref="AA259:AE259"/>
    <mergeCell ref="AF259:AH259"/>
    <mergeCell ref="AJ259:AO259"/>
    <mergeCell ref="AS259:AT259"/>
    <mergeCell ref="AU259:AV259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62:Z262"/>
    <mergeCell ref="AA262:AE262"/>
    <mergeCell ref="AF262:AH262"/>
    <mergeCell ref="AJ262:AO262"/>
    <mergeCell ref="AS262:AT262"/>
    <mergeCell ref="AU262:AV262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61:Z261"/>
    <mergeCell ref="AA261:AE261"/>
    <mergeCell ref="AF261:AH261"/>
    <mergeCell ref="AJ261:AO261"/>
    <mergeCell ref="AS261:AT261"/>
    <mergeCell ref="AU261:AV261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4:Z264"/>
    <mergeCell ref="AA264:AE264"/>
    <mergeCell ref="AF264:AH264"/>
    <mergeCell ref="AJ264:AO264"/>
    <mergeCell ref="AS264:AT264"/>
    <mergeCell ref="AU264:AV264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3:Z263"/>
    <mergeCell ref="AA263:AE263"/>
    <mergeCell ref="AF263:AH263"/>
    <mergeCell ref="AJ263:AO263"/>
    <mergeCell ref="AS263:AT263"/>
    <mergeCell ref="AU263:AV263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6:Z266"/>
    <mergeCell ref="AA266:AE266"/>
    <mergeCell ref="AF266:AH266"/>
    <mergeCell ref="AJ266:AO266"/>
    <mergeCell ref="AS266:AT266"/>
    <mergeCell ref="AU266:AV266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5:Z265"/>
    <mergeCell ref="AA265:AE265"/>
    <mergeCell ref="AF265:AH265"/>
    <mergeCell ref="AJ265:AO265"/>
    <mergeCell ref="AS265:AT265"/>
    <mergeCell ref="AU265:AV265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8:Z268"/>
    <mergeCell ref="AA268:AE268"/>
    <mergeCell ref="AF268:AH268"/>
    <mergeCell ref="AJ268:AO268"/>
    <mergeCell ref="AS268:AT268"/>
    <mergeCell ref="AU268:AV268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7:Z267"/>
    <mergeCell ref="AA267:AE267"/>
    <mergeCell ref="AF267:AH267"/>
    <mergeCell ref="AJ267:AO267"/>
    <mergeCell ref="AS267:AT267"/>
    <mergeCell ref="AU267:AV267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71:Z271"/>
    <mergeCell ref="AA271:AE271"/>
    <mergeCell ref="AF271:AH271"/>
    <mergeCell ref="AJ271:AO271"/>
    <mergeCell ref="AS271:AT271"/>
    <mergeCell ref="AU271:AV271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AF269:AH269"/>
    <mergeCell ref="AJ269:AO269"/>
    <mergeCell ref="AS269:AT269"/>
    <mergeCell ref="S270:Z270"/>
    <mergeCell ref="AA270:AE270"/>
    <mergeCell ref="AF270:AH270"/>
    <mergeCell ref="AJ270:AO270"/>
    <mergeCell ref="AS270:AT270"/>
    <mergeCell ref="AU270:AV270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73:Z273"/>
    <mergeCell ref="AA273:AE273"/>
    <mergeCell ref="AF273:AH273"/>
    <mergeCell ref="AJ273:AO273"/>
    <mergeCell ref="AS273:AT273"/>
    <mergeCell ref="AU273:AV273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L269:N269"/>
    <mergeCell ref="O269:P269"/>
    <mergeCell ref="Q269:R269"/>
    <mergeCell ref="AA269:AE269"/>
    <mergeCell ref="S272:Z272"/>
    <mergeCell ref="AA272:AE272"/>
    <mergeCell ref="AF272:AH272"/>
    <mergeCell ref="AJ272:AO272"/>
    <mergeCell ref="AS272:AT272"/>
    <mergeCell ref="AU272:AV272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5:Z275"/>
    <mergeCell ref="AA275:AE275"/>
    <mergeCell ref="AF275:AH275"/>
    <mergeCell ref="AJ275:AO275"/>
    <mergeCell ref="AS275:AT275"/>
    <mergeCell ref="AU275:AV275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4:Z274"/>
    <mergeCell ref="AA274:AE274"/>
    <mergeCell ref="AF274:AH274"/>
    <mergeCell ref="AJ274:AO274"/>
    <mergeCell ref="AS274:AT274"/>
    <mergeCell ref="AU274:AV274"/>
    <mergeCell ref="O273:P273"/>
    <mergeCell ref="Q273:R273"/>
    <mergeCell ref="S277:Z277"/>
    <mergeCell ref="AA277:AE277"/>
    <mergeCell ref="AF277:AH277"/>
    <mergeCell ref="AJ277:AO277"/>
    <mergeCell ref="AS277:AT277"/>
    <mergeCell ref="AU277:AV277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8:Z278"/>
    <mergeCell ref="AA278:AE278"/>
    <mergeCell ref="AF278:AH278"/>
    <mergeCell ref="AJ278:AO278"/>
    <mergeCell ref="AS278:AT278"/>
    <mergeCell ref="AU278:AV278"/>
    <mergeCell ref="S276:Z276"/>
    <mergeCell ref="AA276:AE276"/>
    <mergeCell ref="AF276:AH276"/>
    <mergeCell ref="AJ276:AO276"/>
    <mergeCell ref="AS276:AT276"/>
    <mergeCell ref="AU276:AV276"/>
    <mergeCell ref="S282:Z282"/>
    <mergeCell ref="AA282:AE282"/>
    <mergeCell ref="AF282:AH282"/>
    <mergeCell ref="AJ282:AO282"/>
    <mergeCell ref="AS282:AT282"/>
    <mergeCell ref="AU282:AV282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9:Z279"/>
    <mergeCell ref="AA279:AE279"/>
    <mergeCell ref="AF279:AH279"/>
    <mergeCell ref="AJ279:AO279"/>
    <mergeCell ref="AS279:AT279"/>
    <mergeCell ref="AU279:AV279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80:Z280"/>
    <mergeCell ref="AA280:AE280"/>
    <mergeCell ref="AF280:AH280"/>
    <mergeCell ref="AJ280:AO280"/>
    <mergeCell ref="G269:H269"/>
    <mergeCell ref="I269:K269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81:Z281"/>
    <mergeCell ref="AA281:AE281"/>
    <mergeCell ref="AF281:AH281"/>
    <mergeCell ref="AJ281:AO281"/>
    <mergeCell ref="AS281:AT281"/>
    <mergeCell ref="AU281:AV281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AS280:AT280"/>
    <mergeCell ref="AU280:AV280"/>
    <mergeCell ref="A273:B273"/>
    <mergeCell ref="C273:D273"/>
    <mergeCell ref="E273:F273"/>
    <mergeCell ref="G273:H273"/>
    <mergeCell ref="I273:K273"/>
    <mergeCell ref="L273:N273"/>
    <mergeCell ref="AA283:AE283"/>
    <mergeCell ref="AF283:AH283"/>
    <mergeCell ref="AJ283:AO283"/>
    <mergeCell ref="AS283:AT283"/>
    <mergeCell ref="AU283:AV283"/>
    <mergeCell ref="BJ290:BK313"/>
    <mergeCell ref="AS284:AT284"/>
    <mergeCell ref="AU284:AV284"/>
    <mergeCell ref="AS286:AT286"/>
    <mergeCell ref="AU286:AV286"/>
    <mergeCell ref="BJ223:BK246"/>
    <mergeCell ref="AU249:AV249"/>
    <mergeCell ref="AS249:AT249"/>
    <mergeCell ref="AJ249:AO249"/>
    <mergeCell ref="AF249:AH249"/>
    <mergeCell ref="AA249:AE249"/>
    <mergeCell ref="S249:Z249"/>
    <mergeCell ref="Q245:R245"/>
    <mergeCell ref="O245:P245"/>
    <mergeCell ref="L245:N245"/>
    <mergeCell ref="I245:K245"/>
    <mergeCell ref="G245:H245"/>
    <mergeCell ref="E245:F245"/>
    <mergeCell ref="C245:D245"/>
    <mergeCell ref="A245:B245"/>
    <mergeCell ref="S269:Z269"/>
    <mergeCell ref="S283:Z283"/>
    <mergeCell ref="AU269:AV269"/>
    <mergeCell ref="A269:B269"/>
    <mergeCell ref="C269:D269"/>
    <mergeCell ref="E269:F269"/>
  </mergeCells>
  <printOptions horizontalCentered="1"/>
  <pageMargins left="0" right="0.78740157480314965" top="0.39370078740157483" bottom="0" header="0" footer="0"/>
  <pageSetup paperSize="14" scale="40" orientation="landscape" horizontalDpi="300" verticalDpi="300" r:id="rId1"/>
  <headerFooter alignWithMargins="0">
    <oddFooter>&amp;R&amp;"Arial,Regular"&amp;8 Página 
&amp;"-,Regular"&amp;P 
&amp;"-,Regular"de 
&amp;"-,Regular"&amp;N</oddFooter>
  </headerFooter>
  <rowBreaks count="1" manualBreakCount="1">
    <brk id="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</vt:lpstr>
      <vt:lpstr>GRAFICA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Financiera</cp:lastModifiedBy>
  <dcterms:created xsi:type="dcterms:W3CDTF">2024-02-20T17:01:01Z</dcterms:created>
  <dcterms:modified xsi:type="dcterms:W3CDTF">2024-02-20T23:44:20Z</dcterms:modified>
</cp:coreProperties>
</file>