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3EB93874-3893-4961-ACE8-145DF720C28C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Cronog ejecución Plan Conservac" sheetId="13" r:id="rId1"/>
  </sheets>
  <definedNames>
    <definedName name="_xlnm.Print_Titles" localSheetId="0">'Cronog ejecución Plan Conservac'!$1:$2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3" l="1"/>
  <c r="P6" i="13"/>
  <c r="P7" i="13"/>
  <c r="P8" i="13"/>
  <c r="P9" i="13"/>
  <c r="P10" i="13"/>
  <c r="P11" i="13"/>
  <c r="P12" i="13"/>
  <c r="P13" i="13"/>
  <c r="P14" i="13"/>
  <c r="P15" i="13"/>
  <c r="P16" i="13"/>
  <c r="P4" i="13"/>
  <c r="P3" i="13"/>
  <c r="N5" i="13"/>
  <c r="N6" i="13"/>
  <c r="N7" i="13"/>
  <c r="N8" i="13"/>
  <c r="N9" i="13"/>
  <c r="N10" i="13"/>
  <c r="N11" i="13"/>
  <c r="N12" i="13"/>
  <c r="N13" i="13"/>
  <c r="N14" i="13"/>
  <c r="N15" i="13"/>
  <c r="N16" i="13"/>
  <c r="N4" i="13"/>
  <c r="N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3" i="13"/>
  <c r="Q8" i="13" l="1"/>
  <c r="R8" i="13" s="1"/>
  <c r="J8" i="13"/>
  <c r="Q7" i="13"/>
  <c r="R7" i="13" s="1"/>
  <c r="J7" i="13"/>
  <c r="Q6" i="13"/>
  <c r="R6" i="13" s="1"/>
  <c r="J6" i="13"/>
  <c r="Q15" i="13" l="1"/>
  <c r="R15" i="13" s="1"/>
  <c r="J15" i="13"/>
  <c r="Q12" i="13"/>
  <c r="R12" i="13" s="1"/>
  <c r="J12" i="13" l="1"/>
  <c r="J5" i="13" l="1"/>
  <c r="Q5" i="13"/>
  <c r="R5" i="13" s="1"/>
  <c r="Q4" i="13" l="1"/>
  <c r="Q9" i="13"/>
  <c r="Q10" i="13"/>
  <c r="Q11" i="13"/>
  <c r="Q13" i="13"/>
  <c r="Q14" i="13"/>
  <c r="Q16" i="13"/>
  <c r="Q3" i="13"/>
  <c r="D17" i="13" l="1"/>
  <c r="R16" i="13" l="1"/>
  <c r="J16" i="13"/>
  <c r="R14" i="13"/>
  <c r="J14" i="13"/>
  <c r="R13" i="13"/>
  <c r="J13" i="13"/>
  <c r="R11" i="13"/>
  <c r="J11" i="13"/>
  <c r="R10" i="13"/>
  <c r="J10" i="13"/>
  <c r="R9" i="13"/>
  <c r="J9" i="13"/>
  <c r="R4" i="13"/>
  <c r="J4" i="13"/>
  <c r="R3" i="13"/>
  <c r="J3" i="13"/>
  <c r="R17" i="13" l="1"/>
</calcChain>
</file>

<file path=xl/sharedStrings.xml><?xml version="1.0" encoding="utf-8"?>
<sst xmlns="http://schemas.openxmlformats.org/spreadsheetml/2006/main" count="42" uniqueCount="40">
  <si>
    <t>CRONOGRAMA SISTEMA INTEGRADO DE CONSERVACIÓN - PLAN DE CONSERVACIÓN DOCUMENTAL</t>
  </si>
  <si>
    <t>EJECUCIÓN TRIMESTRAL - PLAN DE CONSERVACIÓN DOCUMENTAL</t>
  </si>
  <si>
    <t>ITEM</t>
  </si>
  <si>
    <t>EJE TEMATICO</t>
  </si>
  <si>
    <t>ACTIVIDAD</t>
  </si>
  <si>
    <t>% PROGRAMADO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</si>
  <si>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</si>
  <si>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</si>
  <si>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</si>
  <si>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</si>
  <si>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</si>
  <si>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</si>
  <si>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</si>
  <si>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</si>
  <si>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</si>
  <si>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% de avance</t>
  </si>
  <si>
    <t>Realizar sensibilización con relación al cuidado y conservación de los documentos.</t>
  </si>
  <si>
    <t>Envio de Boletines informativos sobre cuidado de los documentos, Aplicación de Procesos Técnicos en los archivos (2 boletines o cápsulas informativas durante la vigencia).</t>
  </si>
  <si>
    <t>Programar capacitaciones con los responsables de archivo del INCI y apoyo al proceso de Gestión Documental a traves del AGN.</t>
  </si>
  <si>
    <t>Realizar capacitaciones autogestionables Archivo General de la Nacion (4 Secretarias y 3 Contratistas).</t>
  </si>
  <si>
    <t>Digitalización de Documentos Historicos con el fin de conservar y preservar los soportes fisicos y garantizar la consulta oportuna de la información.</t>
  </si>
  <si>
    <t>Continuar con el proceso de creación de expedientes electronicos y cargue de Resoluciones a través de ORFEO de la vigencia 1985 a 1987</t>
  </si>
  <si>
    <t>Realizar el proceso de digitalización de las Resoluciones institucionales de la vigencia 1987.</t>
  </si>
  <si>
    <t>Inspección y Mantenimiento de Sistemas de Almacenamiento e Instalaciones Físicas</t>
  </si>
  <si>
    <t>Elaboración de estudios para la adquisición de estantería en el archivo central.</t>
  </si>
  <si>
    <t>Realizar el seguimiento y acompañamiento a la ejecución del contrato para la adquisición de estantería en el archivo central.</t>
  </si>
  <si>
    <t>Realizar limpieza periódica de las instalaciones físicas en donde se encuentra almacenados los documentos.</t>
  </si>
  <si>
    <t>Realizar el cambio de unidades de conservación (cajas y carpetas) cuando se encuentren en mal estado o en condiciones de deterioro.</t>
  </si>
  <si>
    <t>Continuar con proceso de Reubicación y traslado del archivo central.</t>
  </si>
  <si>
    <t>Depuración documental.</t>
  </si>
  <si>
    <t>Realizar depuración documental en el archivo central con el fin de adecuar y liberar espacios, necesarios para la ubicación de archivo.</t>
  </si>
  <si>
    <t>Programa de Saneamiento Ambiental: Desinfección Desratización Y Desinsectación</t>
  </si>
  <si>
    <t>Jornadas de fumigación en el edificio en especial los espacios en donde se encuentran almacenados los archivos y documentos.
1 Fumigacion anual</t>
  </si>
  <si>
    <t>Almacenamiento y Re-Almacenamiento de unidades de conservación documental</t>
  </si>
  <si>
    <t>Compra de unidades de conservación para el almacenamiento de documentos.</t>
  </si>
  <si>
    <t>Seguimiento uso de formatos para control y prestamo de documentos archivos de gestión</t>
  </si>
  <si>
    <t>Verificar el correcto diligenciamiento de las hojas de control documental y formatos de consulta y préstamo de la Oficina Asesora Jurídica y el Grupo de Gestión Humana y de la Información</t>
  </si>
  <si>
    <t>Prevención de Emergencias y Atención de Desastres</t>
  </si>
  <si>
    <t>Contratación servicio de mantenimiento y recarga de extintores (1 Vez al año)</t>
  </si>
  <si>
    <t>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</si>
</sst>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9" fontId="2" fillId="4" borderId="4" xfId="1" applyFont="1" applyFill="1" applyBorder="1" applyAlignment="1">
      <alignment horizontal="center"/>
    </xf>
    <xf numFmtId="9" fontId="10" fillId="0" borderId="6" xfId="1" applyFont="1" applyFill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9" fontId="10" fillId="0" borderId="9" xfId="1" applyFont="1" applyBorder="1" applyAlignment="1">
      <alignment horizontal="center" vertical="center"/>
    </xf>
    <xf numFmtId="9" fontId="10" fillId="0" borderId="10" xfId="1" applyFont="1" applyBorder="1" applyAlignment="1">
      <alignment horizontal="center" vertical="center"/>
    </xf>
    <xf numFmtId="9" fontId="11" fillId="0" borderId="9" xfId="0" applyNumberFormat="1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2" fillId="4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9" fontId="10" fillId="0" borderId="15" xfId="1" applyFont="1" applyBorder="1" applyAlignment="1">
      <alignment horizontal="center" vertical="center"/>
    </xf>
    <xf numFmtId="9" fontId="10" fillId="0" borderId="19" xfId="1" applyFont="1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9" fontId="10" fillId="0" borderId="18" xfId="1" applyFont="1" applyBorder="1" applyAlignment="1">
      <alignment horizontal="center" vertical="center"/>
    </xf>
    <xf numFmtId="9" fontId="10" fillId="5" borderId="9" xfId="1" applyFont="1" applyFill="1" applyBorder="1" applyAlignment="1">
      <alignment horizontal="center" vertical="center"/>
    </xf>
    <xf numFmtId="9" fontId="10" fillId="5" borderId="15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center" vertical="center"/>
    </xf>
    <xf numFmtId="9" fontId="10" fillId="0" borderId="9" xfId="1" applyFont="1" applyFill="1" applyBorder="1" applyAlignment="1">
      <alignment horizontal="center" vertical="center"/>
    </xf>
    <xf numFmtId="9" fontId="10" fillId="0" borderId="10" xfId="1" applyFont="1" applyFill="1" applyBorder="1" applyAlignment="1">
      <alignment horizontal="center" vertical="center"/>
    </xf>
    <xf numFmtId="9" fontId="10" fillId="0" borderId="9" xfId="0" applyNumberFormat="1" applyFont="1" applyFill="1" applyBorder="1" applyAlignment="1">
      <alignment horizontal="center" vertical="center"/>
    </xf>
    <xf numFmtId="9" fontId="10" fillId="0" borderId="6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justify" vertical="center" wrapText="1"/>
    </xf>
    <xf numFmtId="0" fontId="10" fillId="0" borderId="18" xfId="0" applyFont="1" applyFill="1" applyBorder="1" applyAlignment="1">
      <alignment horizontal="center" vertical="center"/>
    </xf>
    <xf numFmtId="9" fontId="10" fillId="0" borderId="18" xfId="1" applyFont="1" applyFill="1" applyBorder="1" applyAlignment="1">
      <alignment horizontal="center" vertical="center"/>
    </xf>
    <xf numFmtId="9" fontId="10" fillId="0" borderId="15" xfId="1" applyFont="1" applyFill="1" applyBorder="1" applyAlignment="1">
      <alignment horizontal="center" vertical="center"/>
    </xf>
    <xf numFmtId="9" fontId="10" fillId="0" borderId="19" xfId="1" applyFont="1" applyFill="1" applyBorder="1" applyAlignment="1">
      <alignment horizontal="center" vertical="center"/>
    </xf>
    <xf numFmtId="9" fontId="10" fillId="0" borderId="15" xfId="0" applyNumberFormat="1" applyFont="1" applyFill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justify" vertical="center"/>
    </xf>
    <xf numFmtId="164" fontId="12" fillId="0" borderId="17" xfId="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7" fillId="0" borderId="5" xfId="1" applyFont="1" applyFill="1" applyBorder="1" applyAlignment="1">
      <alignment horizontal="center" wrapText="1"/>
    </xf>
    <xf numFmtId="0" fontId="0" fillId="0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view="pageBreakPreview" zoomScale="75" zoomScaleNormal="75" zoomScaleSheetLayoutView="75" workbookViewId="0">
      <pane xSplit="8" topLeftCell="I1" activePane="topRight" state="frozen"/>
      <selection pane="topRight" activeCell="N6" sqref="N6"/>
    </sheetView>
  </sheetViews>
  <sheetFormatPr baseColWidth="10" defaultColWidth="11.42578125" defaultRowHeight="15.75" x14ac:dyDescent="0.25"/>
  <cols>
    <col min="1" max="1" width="11.42578125" style="1"/>
    <col min="2" max="2" width="26.5703125" customWidth="1"/>
    <col min="3" max="3" width="53.5703125" customWidth="1"/>
    <col min="4" max="4" width="16.85546875" style="1" customWidth="1"/>
    <col min="5" max="8" width="15.7109375" style="2" customWidth="1"/>
    <col min="9" max="10" width="11.42578125" style="1"/>
    <col min="11" max="11" width="14.28515625" customWidth="1"/>
    <col min="12" max="12" width="11.42578125" style="1"/>
    <col min="13" max="13" width="11.42578125" customWidth="1"/>
    <col min="14" max="14" width="16.85546875" style="1" customWidth="1"/>
    <col min="15" max="15" width="19.42578125" customWidth="1"/>
    <col min="16" max="16" width="19.85546875" style="1" customWidth="1"/>
    <col min="17" max="17" width="22.85546875" style="1" customWidth="1"/>
    <col min="18" max="18" width="18" style="1" customWidth="1"/>
    <col min="19" max="19" width="4.28515625" customWidth="1"/>
  </cols>
  <sheetData>
    <row r="1" spans="1:18" ht="39.75" customHeight="1" thickBo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4" t="s">
        <v>1</v>
      </c>
      <c r="J1" s="24"/>
      <c r="K1" s="24"/>
      <c r="L1" s="24"/>
      <c r="M1" s="24"/>
      <c r="N1" s="24"/>
      <c r="O1" s="24"/>
      <c r="P1" s="24"/>
    </row>
    <row r="2" spans="1:18" s="51" customFormat="1" ht="57" customHeight="1" x14ac:dyDescent="0.25">
      <c r="A2" s="43" t="s">
        <v>2</v>
      </c>
      <c r="B2" s="44" t="s">
        <v>3</v>
      </c>
      <c r="C2" s="44" t="s">
        <v>4</v>
      </c>
      <c r="D2" s="45" t="s">
        <v>5</v>
      </c>
      <c r="E2" s="46" t="s">
        <v>6</v>
      </c>
      <c r="F2" s="46" t="s">
        <v>7</v>
      </c>
      <c r="G2" s="46" t="s">
        <v>8</v>
      </c>
      <c r="H2" s="46" t="s">
        <v>9</v>
      </c>
      <c r="I2" s="47" t="s">
        <v>10</v>
      </c>
      <c r="J2" s="48"/>
      <c r="K2" s="47" t="s">
        <v>11</v>
      </c>
      <c r="L2" s="48"/>
      <c r="M2" s="47" t="s">
        <v>12</v>
      </c>
      <c r="N2" s="48"/>
      <c r="O2" s="47" t="s">
        <v>13</v>
      </c>
      <c r="P2" s="48"/>
      <c r="Q2" s="49" t="s">
        <v>14</v>
      </c>
      <c r="R2" s="50" t="s">
        <v>15</v>
      </c>
    </row>
    <row r="3" spans="1:18" s="3" customFormat="1" ht="78" customHeight="1" x14ac:dyDescent="0.25">
      <c r="A3" s="14">
        <v>1</v>
      </c>
      <c r="B3" s="12" t="s">
        <v>16</v>
      </c>
      <c r="C3" s="28" t="s">
        <v>17</v>
      </c>
      <c r="D3" s="40">
        <v>0.1</v>
      </c>
      <c r="E3" s="29"/>
      <c r="F3" s="41"/>
      <c r="G3" s="6">
        <v>0.5</v>
      </c>
      <c r="H3" s="6">
        <v>0.5</v>
      </c>
      <c r="I3" s="30">
        <v>0</v>
      </c>
      <c r="J3" s="31">
        <f>SUMPRODUCT(I3*D3)</f>
        <v>0</v>
      </c>
      <c r="K3" s="30"/>
      <c r="L3" s="9">
        <f>SUMPRODUCT(K3*D3)</f>
        <v>0</v>
      </c>
      <c r="M3" s="10">
        <v>0.5</v>
      </c>
      <c r="N3" s="9">
        <f>SUMPRODUCT(M3*D3)</f>
        <v>0.05</v>
      </c>
      <c r="O3" s="21">
        <v>0.5</v>
      </c>
      <c r="P3" s="9">
        <f>SUMPRODUCT(O3*D3)</f>
        <v>0.05</v>
      </c>
      <c r="Q3" s="7">
        <f>I3+K3+M3+O3</f>
        <v>1</v>
      </c>
      <c r="R3" s="6">
        <f>SUMPRODUCT(Q3*D3)</f>
        <v>0.1</v>
      </c>
    </row>
    <row r="4" spans="1:18" s="3" customFormat="1" ht="78" customHeight="1" x14ac:dyDescent="0.25">
      <c r="A4" s="14">
        <v>2</v>
      </c>
      <c r="B4" s="12" t="s">
        <v>18</v>
      </c>
      <c r="C4" s="28" t="s">
        <v>19</v>
      </c>
      <c r="D4" s="40">
        <v>0.1</v>
      </c>
      <c r="E4" s="6"/>
      <c r="F4" s="41"/>
      <c r="G4" s="6">
        <v>1</v>
      </c>
      <c r="H4" s="41"/>
      <c r="I4" s="32">
        <v>0</v>
      </c>
      <c r="J4" s="31">
        <f t="shared" ref="J4:J16" si="0">SUMPRODUCT(I4*D4)</f>
        <v>0</v>
      </c>
      <c r="K4" s="30"/>
      <c r="L4" s="9">
        <f t="shared" ref="L4:L16" si="1">SUMPRODUCT(K4*D4)</f>
        <v>0</v>
      </c>
      <c r="M4" s="8">
        <v>1</v>
      </c>
      <c r="N4" s="9">
        <f>SUMPRODUCT(M4*D4)</f>
        <v>0.1</v>
      </c>
      <c r="O4" s="21"/>
      <c r="P4" s="9">
        <f>SUMPRODUCT(O4*D4)</f>
        <v>0</v>
      </c>
      <c r="Q4" s="7">
        <f t="shared" ref="Q4:Q16" si="2">I4+K4+M4+O4</f>
        <v>1</v>
      </c>
      <c r="R4" s="6">
        <f t="shared" ref="R4:R16" si="3">SUMPRODUCT(Q4*D4)</f>
        <v>0.1</v>
      </c>
    </row>
    <row r="5" spans="1:18" s="3" customFormat="1" ht="78" customHeight="1" x14ac:dyDescent="0.25">
      <c r="A5" s="14">
        <v>3</v>
      </c>
      <c r="B5" s="25" t="s">
        <v>20</v>
      </c>
      <c r="C5" s="28" t="s">
        <v>21</v>
      </c>
      <c r="D5" s="40">
        <v>0.1</v>
      </c>
      <c r="E5" s="6">
        <v>0.25</v>
      </c>
      <c r="F5" s="6">
        <v>0.25</v>
      </c>
      <c r="G5" s="6">
        <v>0.25</v>
      </c>
      <c r="H5" s="6">
        <v>0.25</v>
      </c>
      <c r="I5" s="32">
        <v>0.25</v>
      </c>
      <c r="J5" s="31">
        <f t="shared" ref="J5:J8" si="4">SUMPRODUCT(I5*D5)</f>
        <v>2.5000000000000001E-2</v>
      </c>
      <c r="K5" s="30">
        <v>0.25</v>
      </c>
      <c r="L5" s="9">
        <f t="shared" si="1"/>
        <v>2.5000000000000001E-2</v>
      </c>
      <c r="M5" s="8">
        <v>0.5</v>
      </c>
      <c r="N5" s="9">
        <f t="shared" ref="N5:N16" si="5">SUMPRODUCT(M5*D5)</f>
        <v>0.05</v>
      </c>
      <c r="O5" s="21"/>
      <c r="P5" s="9">
        <f t="shared" ref="P5:P16" si="6">SUMPRODUCT(O5*D5)</f>
        <v>0</v>
      </c>
      <c r="Q5" s="7">
        <f t="shared" ref="Q5:Q8" si="7">I5+K5+M5+O5</f>
        <v>1</v>
      </c>
      <c r="R5" s="11">
        <f t="shared" ref="R5:R8" si="8">SUMPRODUCT(Q5*D5)</f>
        <v>0.1</v>
      </c>
    </row>
    <row r="6" spans="1:18" s="3" customFormat="1" ht="65.25" customHeight="1" x14ac:dyDescent="0.25">
      <c r="A6" s="14">
        <v>4</v>
      </c>
      <c r="B6" s="26"/>
      <c r="C6" s="28" t="s">
        <v>22</v>
      </c>
      <c r="D6" s="40">
        <v>0.05</v>
      </c>
      <c r="E6" s="6">
        <v>0.5</v>
      </c>
      <c r="F6" s="6">
        <v>0.5</v>
      </c>
      <c r="G6" s="6"/>
      <c r="H6" s="6"/>
      <c r="I6" s="32">
        <v>0.5</v>
      </c>
      <c r="J6" s="31">
        <f t="shared" si="4"/>
        <v>2.5000000000000001E-2</v>
      </c>
      <c r="K6" s="32">
        <v>0.5</v>
      </c>
      <c r="L6" s="9">
        <f t="shared" si="1"/>
        <v>2.5000000000000001E-2</v>
      </c>
      <c r="M6" s="8"/>
      <c r="N6" s="9">
        <f t="shared" si="5"/>
        <v>0</v>
      </c>
      <c r="O6" s="21"/>
      <c r="P6" s="9">
        <f t="shared" si="6"/>
        <v>0</v>
      </c>
      <c r="Q6" s="7">
        <f t="shared" si="7"/>
        <v>1</v>
      </c>
      <c r="R6" s="11">
        <f t="shared" si="8"/>
        <v>0.05</v>
      </c>
    </row>
    <row r="7" spans="1:18" s="3" customFormat="1" ht="63.75" customHeight="1" x14ac:dyDescent="0.25">
      <c r="A7" s="14">
        <v>5</v>
      </c>
      <c r="B7" s="25" t="s">
        <v>23</v>
      </c>
      <c r="C7" s="28" t="s">
        <v>24</v>
      </c>
      <c r="D7" s="40">
        <v>0.1</v>
      </c>
      <c r="E7" s="6"/>
      <c r="F7" s="41"/>
      <c r="G7" s="6">
        <v>0.75</v>
      </c>
      <c r="H7" s="6">
        <v>0.25</v>
      </c>
      <c r="I7" s="32">
        <v>0</v>
      </c>
      <c r="J7" s="31">
        <f t="shared" si="4"/>
        <v>0</v>
      </c>
      <c r="K7" s="32"/>
      <c r="L7" s="9">
        <f t="shared" si="1"/>
        <v>0</v>
      </c>
      <c r="M7" s="8">
        <v>0.75</v>
      </c>
      <c r="N7" s="9">
        <f t="shared" si="5"/>
        <v>7.5000000000000011E-2</v>
      </c>
      <c r="O7" s="21">
        <v>0.25</v>
      </c>
      <c r="P7" s="9">
        <f t="shared" si="6"/>
        <v>2.5000000000000001E-2</v>
      </c>
      <c r="Q7" s="7">
        <f t="shared" si="7"/>
        <v>1</v>
      </c>
      <c r="R7" s="11">
        <f t="shared" si="8"/>
        <v>0.1</v>
      </c>
    </row>
    <row r="8" spans="1:18" s="3" customFormat="1" ht="78" customHeight="1" x14ac:dyDescent="0.25">
      <c r="A8" s="14">
        <v>6</v>
      </c>
      <c r="B8" s="27"/>
      <c r="C8" s="28" t="s">
        <v>25</v>
      </c>
      <c r="D8" s="40">
        <v>0.05</v>
      </c>
      <c r="E8" s="6"/>
      <c r="F8" s="6"/>
      <c r="G8" s="6"/>
      <c r="H8" s="6">
        <v>1</v>
      </c>
      <c r="I8" s="32">
        <v>0</v>
      </c>
      <c r="J8" s="31">
        <f t="shared" si="4"/>
        <v>0</v>
      </c>
      <c r="K8" s="32"/>
      <c r="L8" s="9">
        <f t="shared" si="1"/>
        <v>0</v>
      </c>
      <c r="M8" s="8"/>
      <c r="N8" s="9">
        <f t="shared" si="5"/>
        <v>0</v>
      </c>
      <c r="O8" s="21">
        <v>1</v>
      </c>
      <c r="P8" s="9">
        <f t="shared" si="6"/>
        <v>0.05</v>
      </c>
      <c r="Q8" s="7">
        <f t="shared" si="7"/>
        <v>1</v>
      </c>
      <c r="R8" s="11">
        <f t="shared" si="8"/>
        <v>0.05</v>
      </c>
    </row>
    <row r="9" spans="1:18" s="3" customFormat="1" ht="78" customHeight="1" x14ac:dyDescent="0.25">
      <c r="A9" s="14">
        <v>7</v>
      </c>
      <c r="B9" s="26"/>
      <c r="C9" s="28" t="s">
        <v>26</v>
      </c>
      <c r="D9" s="40">
        <v>0.1</v>
      </c>
      <c r="E9" s="6">
        <v>0.25</v>
      </c>
      <c r="F9" s="6">
        <v>0.25</v>
      </c>
      <c r="G9" s="6">
        <v>0.25</v>
      </c>
      <c r="H9" s="6">
        <v>0.25</v>
      </c>
      <c r="I9" s="32">
        <v>0.25</v>
      </c>
      <c r="J9" s="31">
        <f t="shared" si="0"/>
        <v>2.5000000000000001E-2</v>
      </c>
      <c r="K9" s="32">
        <v>0.25</v>
      </c>
      <c r="L9" s="9">
        <f t="shared" si="1"/>
        <v>2.5000000000000001E-2</v>
      </c>
      <c r="M9" s="8">
        <v>0.25</v>
      </c>
      <c r="N9" s="9">
        <f t="shared" si="5"/>
        <v>2.5000000000000001E-2</v>
      </c>
      <c r="O9" s="21">
        <v>0.25</v>
      </c>
      <c r="P9" s="9">
        <f t="shared" si="6"/>
        <v>2.5000000000000001E-2</v>
      </c>
      <c r="Q9" s="7">
        <f t="shared" si="2"/>
        <v>1</v>
      </c>
      <c r="R9" s="11">
        <f t="shared" si="3"/>
        <v>0.1</v>
      </c>
    </row>
    <row r="10" spans="1:18" s="3" customFormat="1" ht="78" customHeight="1" x14ac:dyDescent="0.25">
      <c r="A10" s="14">
        <v>8</v>
      </c>
      <c r="B10" s="4" t="s">
        <v>23</v>
      </c>
      <c r="C10" s="28" t="s">
        <v>27</v>
      </c>
      <c r="D10" s="40">
        <v>0.1</v>
      </c>
      <c r="E10" s="6">
        <v>0.25</v>
      </c>
      <c r="F10" s="6">
        <v>0.25</v>
      </c>
      <c r="G10" s="6">
        <v>0.25</v>
      </c>
      <c r="H10" s="6">
        <v>0.25</v>
      </c>
      <c r="I10" s="32">
        <v>0.25</v>
      </c>
      <c r="J10" s="31">
        <f t="shared" si="0"/>
        <v>2.5000000000000001E-2</v>
      </c>
      <c r="K10" s="32">
        <v>0.25</v>
      </c>
      <c r="L10" s="9">
        <f t="shared" si="1"/>
        <v>2.5000000000000001E-2</v>
      </c>
      <c r="M10" s="8">
        <v>0.25</v>
      </c>
      <c r="N10" s="9">
        <f t="shared" si="5"/>
        <v>2.5000000000000001E-2</v>
      </c>
      <c r="O10" s="21">
        <v>0.25</v>
      </c>
      <c r="P10" s="9">
        <f t="shared" si="6"/>
        <v>2.5000000000000001E-2</v>
      </c>
      <c r="Q10" s="7">
        <f t="shared" si="2"/>
        <v>1</v>
      </c>
      <c r="R10" s="6">
        <f t="shared" si="3"/>
        <v>0.1</v>
      </c>
    </row>
    <row r="11" spans="1:18" s="3" customFormat="1" ht="78" customHeight="1" x14ac:dyDescent="0.25">
      <c r="A11" s="14">
        <v>9</v>
      </c>
      <c r="B11" s="4" t="s">
        <v>23</v>
      </c>
      <c r="C11" s="28" t="s">
        <v>28</v>
      </c>
      <c r="D11" s="40">
        <v>0.1</v>
      </c>
      <c r="E11" s="6">
        <v>0.25</v>
      </c>
      <c r="F11" s="6">
        <v>0.25</v>
      </c>
      <c r="G11" s="6">
        <v>0.25</v>
      </c>
      <c r="H11" s="6">
        <v>0.25</v>
      </c>
      <c r="I11" s="32">
        <v>0.25</v>
      </c>
      <c r="J11" s="31">
        <f t="shared" si="0"/>
        <v>2.5000000000000001E-2</v>
      </c>
      <c r="K11" s="30">
        <v>0.25</v>
      </c>
      <c r="L11" s="9">
        <f t="shared" si="1"/>
        <v>2.5000000000000001E-2</v>
      </c>
      <c r="M11" s="8">
        <v>0.25</v>
      </c>
      <c r="N11" s="9">
        <f t="shared" si="5"/>
        <v>2.5000000000000001E-2</v>
      </c>
      <c r="O11" s="21">
        <v>0.25</v>
      </c>
      <c r="P11" s="9">
        <f t="shared" si="6"/>
        <v>2.5000000000000001E-2</v>
      </c>
      <c r="Q11" s="7">
        <f t="shared" si="2"/>
        <v>1</v>
      </c>
      <c r="R11" s="6">
        <f t="shared" si="3"/>
        <v>0.1</v>
      </c>
    </row>
    <row r="12" spans="1:18" s="3" customFormat="1" ht="78" customHeight="1" x14ac:dyDescent="0.25">
      <c r="A12" s="14">
        <v>10</v>
      </c>
      <c r="B12" s="4" t="s">
        <v>29</v>
      </c>
      <c r="C12" s="28" t="s">
        <v>30</v>
      </c>
      <c r="D12" s="40">
        <v>0.04</v>
      </c>
      <c r="E12" s="6"/>
      <c r="F12" s="6">
        <v>0.25</v>
      </c>
      <c r="G12" s="6">
        <v>0.25</v>
      </c>
      <c r="H12" s="6">
        <v>0.5</v>
      </c>
      <c r="I12" s="32">
        <v>0</v>
      </c>
      <c r="J12" s="31">
        <f t="shared" si="0"/>
        <v>0</v>
      </c>
      <c r="K12" s="30">
        <v>0.25</v>
      </c>
      <c r="L12" s="9">
        <f t="shared" si="1"/>
        <v>0.01</v>
      </c>
      <c r="M12" s="8">
        <v>0.25</v>
      </c>
      <c r="N12" s="9">
        <f t="shared" si="5"/>
        <v>0.01</v>
      </c>
      <c r="O12" s="21">
        <v>0.5</v>
      </c>
      <c r="P12" s="9">
        <f t="shared" si="6"/>
        <v>0.02</v>
      </c>
      <c r="Q12" s="7">
        <f t="shared" si="2"/>
        <v>1</v>
      </c>
      <c r="R12" s="11">
        <f t="shared" si="3"/>
        <v>0.04</v>
      </c>
    </row>
    <row r="13" spans="1:18" s="3" customFormat="1" ht="98.25" customHeight="1" x14ac:dyDescent="0.25">
      <c r="A13" s="14">
        <v>11</v>
      </c>
      <c r="B13" s="4" t="s">
        <v>31</v>
      </c>
      <c r="C13" s="28" t="s">
        <v>32</v>
      </c>
      <c r="D13" s="40">
        <v>0.04</v>
      </c>
      <c r="E13" s="33"/>
      <c r="F13" s="33"/>
      <c r="G13" s="41"/>
      <c r="H13" s="6">
        <v>1</v>
      </c>
      <c r="I13" s="30">
        <v>0</v>
      </c>
      <c r="J13" s="31">
        <f t="shared" si="0"/>
        <v>0</v>
      </c>
      <c r="K13" s="32"/>
      <c r="L13" s="9">
        <f t="shared" si="1"/>
        <v>0</v>
      </c>
      <c r="M13" s="8"/>
      <c r="N13" s="9">
        <f t="shared" si="5"/>
        <v>0</v>
      </c>
      <c r="O13" s="21">
        <v>1</v>
      </c>
      <c r="P13" s="9">
        <f t="shared" si="6"/>
        <v>0.04</v>
      </c>
      <c r="Q13" s="7">
        <f t="shared" si="2"/>
        <v>1</v>
      </c>
      <c r="R13" s="11">
        <f t="shared" si="3"/>
        <v>0.04</v>
      </c>
    </row>
    <row r="14" spans="1:18" s="3" customFormat="1" ht="78" customHeight="1" x14ac:dyDescent="0.25">
      <c r="A14" s="14">
        <v>12</v>
      </c>
      <c r="B14" s="4" t="s">
        <v>33</v>
      </c>
      <c r="C14" s="28" t="s">
        <v>34</v>
      </c>
      <c r="D14" s="40">
        <v>0.04</v>
      </c>
      <c r="E14" s="6">
        <v>0.5</v>
      </c>
      <c r="F14" s="6">
        <v>0.5</v>
      </c>
      <c r="G14" s="6"/>
      <c r="H14" s="6"/>
      <c r="I14" s="30">
        <v>0.5</v>
      </c>
      <c r="J14" s="31">
        <f t="shared" si="0"/>
        <v>0.02</v>
      </c>
      <c r="K14" s="32">
        <v>0.5</v>
      </c>
      <c r="L14" s="9">
        <f t="shared" si="1"/>
        <v>0.02</v>
      </c>
      <c r="M14" s="8"/>
      <c r="N14" s="9">
        <f t="shared" si="5"/>
        <v>0</v>
      </c>
      <c r="O14" s="21"/>
      <c r="P14" s="9">
        <f t="shared" si="6"/>
        <v>0</v>
      </c>
      <c r="Q14" s="7">
        <f t="shared" si="2"/>
        <v>1</v>
      </c>
      <c r="R14" s="6">
        <f t="shared" si="3"/>
        <v>0.04</v>
      </c>
    </row>
    <row r="15" spans="1:18" s="3" customFormat="1" ht="90.75" customHeight="1" x14ac:dyDescent="0.25">
      <c r="A15" s="14">
        <v>13</v>
      </c>
      <c r="B15" s="4" t="s">
        <v>35</v>
      </c>
      <c r="C15" s="28" t="s">
        <v>36</v>
      </c>
      <c r="D15" s="40">
        <v>0.04</v>
      </c>
      <c r="E15" s="6">
        <v>0.25</v>
      </c>
      <c r="F15" s="6">
        <v>0.25</v>
      </c>
      <c r="G15" s="6">
        <v>0.25</v>
      </c>
      <c r="H15" s="6">
        <v>0.25</v>
      </c>
      <c r="I15" s="30">
        <v>0.25</v>
      </c>
      <c r="J15" s="31">
        <f t="shared" si="0"/>
        <v>0.01</v>
      </c>
      <c r="K15" s="32">
        <v>0.25</v>
      </c>
      <c r="L15" s="9">
        <f t="shared" si="1"/>
        <v>0.01</v>
      </c>
      <c r="M15" s="8">
        <v>0.25</v>
      </c>
      <c r="N15" s="9">
        <f t="shared" si="5"/>
        <v>0.01</v>
      </c>
      <c r="O15" s="21">
        <v>0.25</v>
      </c>
      <c r="P15" s="9">
        <f t="shared" si="6"/>
        <v>0.01</v>
      </c>
      <c r="Q15" s="7">
        <f t="shared" si="2"/>
        <v>1</v>
      </c>
      <c r="R15" s="6">
        <f t="shared" si="3"/>
        <v>0.04</v>
      </c>
    </row>
    <row r="16" spans="1:18" s="3" customFormat="1" ht="78" customHeight="1" thickBot="1" x14ac:dyDescent="0.3">
      <c r="A16" s="15">
        <v>14</v>
      </c>
      <c r="B16" s="16" t="s">
        <v>37</v>
      </c>
      <c r="C16" s="34" t="s">
        <v>38</v>
      </c>
      <c r="D16" s="42">
        <v>0.04</v>
      </c>
      <c r="E16" s="35"/>
      <c r="F16" s="35"/>
      <c r="G16" s="35"/>
      <c r="H16" s="36">
        <v>1</v>
      </c>
      <c r="I16" s="37">
        <v>0</v>
      </c>
      <c r="J16" s="38">
        <f t="shared" si="0"/>
        <v>0</v>
      </c>
      <c r="K16" s="39"/>
      <c r="L16" s="18">
        <f t="shared" si="1"/>
        <v>0</v>
      </c>
      <c r="M16" s="17"/>
      <c r="N16" s="18">
        <f t="shared" si="5"/>
        <v>0</v>
      </c>
      <c r="O16" s="22">
        <v>1</v>
      </c>
      <c r="P16" s="18">
        <f t="shared" si="6"/>
        <v>0.04</v>
      </c>
      <c r="Q16" s="19">
        <f t="shared" si="2"/>
        <v>1</v>
      </c>
      <c r="R16" s="20">
        <f t="shared" si="3"/>
        <v>0.04</v>
      </c>
    </row>
    <row r="17" spans="4:18" ht="16.5" thickBot="1" x14ac:dyDescent="0.3">
      <c r="D17" s="5">
        <f>SUM(D3:D16)</f>
        <v>1.0000000000000002</v>
      </c>
      <c r="Q17" s="13" t="s">
        <v>39</v>
      </c>
      <c r="R17" s="13">
        <f>SUM(R3:R16)</f>
        <v>1.0000000000000002</v>
      </c>
    </row>
  </sheetData>
  <mergeCells count="8">
    <mergeCell ref="O2:P2"/>
    <mergeCell ref="A1:H1"/>
    <mergeCell ref="I1:P1"/>
    <mergeCell ref="B5:B6"/>
    <mergeCell ref="B7:B9"/>
    <mergeCell ref="I2:J2"/>
    <mergeCell ref="K2:L2"/>
    <mergeCell ref="M2:N2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A03CF558E3C43BC9F443A4655BB3E" ma:contentTypeVersion="15" ma:contentTypeDescription="Crear nuevo documento." ma:contentTypeScope="" ma:versionID="71f6ded2b83cb3b79d47b049addbe77c">
  <xsd:schema xmlns:xsd="http://www.w3.org/2001/XMLSchema" xmlns:xs="http://www.w3.org/2001/XMLSchema" xmlns:p="http://schemas.microsoft.com/office/2006/metadata/properties" xmlns:ns2="d1868176-b133-4dd1-a36a-ba09e508ed29" xmlns:ns3="abb455dd-9556-46bb-bb9b-de0a6ca16bf9" targetNamespace="http://schemas.microsoft.com/office/2006/metadata/properties" ma:root="true" ma:fieldsID="170836f00926232def17f5a884ab4140" ns2:_="" ns3:_="">
    <xsd:import namespace="d1868176-b133-4dd1-a36a-ba09e508ed29"/>
    <xsd:import namespace="abb455dd-9556-46bb-bb9b-de0a6ca16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8176-b133-4dd1-a36a-ba09e508e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4c3d83-8ec1-4ba3-b3f7-dd61f9b6248d}" ma:internalName="TaxCatchAll" ma:showField="CatchAllData" ma:web="d1868176-b133-4dd1-a36a-ba09e508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55dd-9556-46bb-bb9b-de0a6ca1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868176-b133-4dd1-a36a-ba09e508ed29" xsi:nil="true"/>
    <lcf76f155ced4ddcb4097134ff3c332f xmlns="abb455dd-9556-46bb-bb9b-de0a6ca16b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96611B-0B81-4D02-A381-E0D524525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68176-b133-4dd1-a36a-ba09e508ed29"/>
    <ds:schemaRef ds:uri="abb455dd-9556-46bb-bb9b-de0a6ca1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936361-2B62-432F-B6EE-C7D4D4670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3D630-0990-4424-88F7-A4E994AA1634}">
  <ds:schemaRefs>
    <ds:schemaRef ds:uri="http://schemas.microsoft.com/office/2006/metadata/properties"/>
    <ds:schemaRef ds:uri="http://schemas.microsoft.com/office/infopath/2007/PartnerControls"/>
    <ds:schemaRef ds:uri="d1868176-b133-4dd1-a36a-ba09e508ed29"/>
    <ds:schemaRef ds:uri="abb455dd-9556-46bb-bb9b-de0a6ca16b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 ejecución Plan Conservac</vt:lpstr>
      <vt:lpstr>'Cronog ejecución Plan Conservac'!Títulos_a_imprimir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>Martha  Gomez</cp:lastModifiedBy>
  <cp:revision/>
  <dcterms:created xsi:type="dcterms:W3CDTF">2020-01-30T15:12:12Z</dcterms:created>
  <dcterms:modified xsi:type="dcterms:W3CDTF">2024-12-24T16:32:19Z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0x0101008F5A03CF558E3C43BC9F443A4655BB3E</vt:lpwstr>
  </property>
  <property fmtid="{D5CDD505-2E9C-101B-9397-08002B2CF9AE}" pid="3" name="MediaServiceImageTags">
    <vt:lpwstr/>
  </property>
</Properties>
</file>